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 activeTab="1"/>
  </bookViews>
  <sheets>
    <sheet name="График отпусков" sheetId="1" r:id="rId1"/>
    <sheet name="Расчёт не доделан" sheetId="6" r:id="rId2"/>
    <sheet name="Справочник отпусков 2025 скрыть" sheetId="8" r:id="rId3"/>
    <sheet name="Справочник праздничных дней" sheetId="4" r:id="rId4"/>
    <sheet name="rules" sheetId="2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скрыть'!$A$1:$K$7239</definedName>
    <definedName name="_xlnm._FilterDatabase" localSheetId="3" hidden="1">'Справочник праздничных дней'!$A$1:$L$72</definedName>
  </definedNames>
  <calcPr calcId="162913"/>
</workbook>
</file>

<file path=xl/calcChain.xml><?xml version="1.0" encoding="utf-8"?>
<calcChain xmlns="http://schemas.openxmlformats.org/spreadsheetml/2006/main">
  <c r="E29" i="1" l="1"/>
  <c r="H29" i="1"/>
  <c r="C10" i="6" l="1"/>
  <c r="C7" i="6"/>
  <c r="O17" i="6" a="1"/>
  <c r="O35" i="6" s="1"/>
  <c r="C6" i="6"/>
  <c r="C5" i="6"/>
  <c r="C4" i="6"/>
  <c r="A11" i="2"/>
  <c r="H19" i="1"/>
  <c r="H20" i="1"/>
  <c r="H21" i="1"/>
  <c r="H22" i="1"/>
  <c r="H23" i="1"/>
  <c r="H24" i="1"/>
  <c r="H25" i="1"/>
  <c r="H26" i="1"/>
  <c r="H27" i="1"/>
  <c r="H28" i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K1435" i="8"/>
  <c r="K1436" i="8"/>
  <c r="K1437" i="8"/>
  <c r="K1438" i="8"/>
  <c r="K1439" i="8"/>
  <c r="K1440" i="8"/>
  <c r="K1441" i="8"/>
  <c r="K1442" i="8"/>
  <c r="K1443" i="8"/>
  <c r="K1444" i="8"/>
  <c r="K1445" i="8"/>
  <c r="K1446" i="8"/>
  <c r="K1447" i="8"/>
  <c r="K1448" i="8"/>
  <c r="K1449" i="8"/>
  <c r="K1450" i="8"/>
  <c r="K1451" i="8"/>
  <c r="K1452" i="8"/>
  <c r="K1453" i="8"/>
  <c r="K1454" i="8"/>
  <c r="K1455" i="8"/>
  <c r="K1456" i="8"/>
  <c r="K1457" i="8"/>
  <c r="K1458" i="8"/>
  <c r="K1459" i="8"/>
  <c r="K1460" i="8"/>
  <c r="K1461" i="8"/>
  <c r="K1462" i="8"/>
  <c r="K1463" i="8"/>
  <c r="K1464" i="8"/>
  <c r="K1465" i="8"/>
  <c r="K1466" i="8"/>
  <c r="K1467" i="8"/>
  <c r="K1468" i="8"/>
  <c r="K1469" i="8"/>
  <c r="K1470" i="8"/>
  <c r="K1471" i="8"/>
  <c r="K1472" i="8"/>
  <c r="K1473" i="8"/>
  <c r="K1474" i="8"/>
  <c r="K1475" i="8"/>
  <c r="K1476" i="8"/>
  <c r="K1477" i="8"/>
  <c r="K1478" i="8"/>
  <c r="K1479" i="8"/>
  <c r="K1480" i="8"/>
  <c r="K1481" i="8"/>
  <c r="K1482" i="8"/>
  <c r="K1483" i="8"/>
  <c r="K1484" i="8"/>
  <c r="K1485" i="8"/>
  <c r="K1486" i="8"/>
  <c r="K1487" i="8"/>
  <c r="K1488" i="8"/>
  <c r="K1489" i="8"/>
  <c r="K1490" i="8"/>
  <c r="K1491" i="8"/>
  <c r="K1492" i="8"/>
  <c r="K1493" i="8"/>
  <c r="K1494" i="8"/>
  <c r="K1495" i="8"/>
  <c r="K1496" i="8"/>
  <c r="K1497" i="8"/>
  <c r="K1498" i="8"/>
  <c r="K1499" i="8"/>
  <c r="K1500" i="8"/>
  <c r="K1501" i="8"/>
  <c r="K1502" i="8"/>
  <c r="K1503" i="8"/>
  <c r="K1504" i="8"/>
  <c r="K1505" i="8"/>
  <c r="K1506" i="8"/>
  <c r="K1507" i="8"/>
  <c r="K1508" i="8"/>
  <c r="K1509" i="8"/>
  <c r="K1510" i="8"/>
  <c r="K1511" i="8"/>
  <c r="K1512" i="8"/>
  <c r="K1513" i="8"/>
  <c r="K1514" i="8"/>
  <c r="K1515" i="8"/>
  <c r="K1516" i="8"/>
  <c r="K1517" i="8"/>
  <c r="K1518" i="8"/>
  <c r="K1519" i="8"/>
  <c r="K1520" i="8"/>
  <c r="K1521" i="8"/>
  <c r="K1522" i="8"/>
  <c r="K1523" i="8"/>
  <c r="K1524" i="8"/>
  <c r="K1525" i="8"/>
  <c r="K1526" i="8"/>
  <c r="K1527" i="8"/>
  <c r="K1528" i="8"/>
  <c r="K1529" i="8"/>
  <c r="K1530" i="8"/>
  <c r="K1531" i="8"/>
  <c r="K1532" i="8"/>
  <c r="K1533" i="8"/>
  <c r="K1534" i="8"/>
  <c r="K1535" i="8"/>
  <c r="K1536" i="8"/>
  <c r="K1537" i="8"/>
  <c r="K1538" i="8"/>
  <c r="K1539" i="8"/>
  <c r="K1540" i="8"/>
  <c r="K1541" i="8"/>
  <c r="K1542" i="8"/>
  <c r="K1543" i="8"/>
  <c r="K1544" i="8"/>
  <c r="K1545" i="8"/>
  <c r="K1546" i="8"/>
  <c r="K1547" i="8"/>
  <c r="K1548" i="8"/>
  <c r="K1549" i="8"/>
  <c r="K1550" i="8"/>
  <c r="K1551" i="8"/>
  <c r="K1552" i="8"/>
  <c r="K1553" i="8"/>
  <c r="K1554" i="8"/>
  <c r="K1555" i="8"/>
  <c r="K1556" i="8"/>
  <c r="K1557" i="8"/>
  <c r="K1558" i="8"/>
  <c r="K1559" i="8"/>
  <c r="K1560" i="8"/>
  <c r="K1561" i="8"/>
  <c r="K1562" i="8"/>
  <c r="K1563" i="8"/>
  <c r="K1564" i="8"/>
  <c r="K1565" i="8"/>
  <c r="K1566" i="8"/>
  <c r="K1567" i="8"/>
  <c r="K1568" i="8"/>
  <c r="K1569" i="8"/>
  <c r="K1570" i="8"/>
  <c r="K1571" i="8"/>
  <c r="K1572" i="8"/>
  <c r="K1573" i="8"/>
  <c r="K1574" i="8"/>
  <c r="K1575" i="8"/>
  <c r="K1576" i="8"/>
  <c r="K1577" i="8"/>
  <c r="K1578" i="8"/>
  <c r="K1579" i="8"/>
  <c r="K1580" i="8"/>
  <c r="K1581" i="8"/>
  <c r="K1582" i="8"/>
  <c r="K1583" i="8"/>
  <c r="K1584" i="8"/>
  <c r="K1585" i="8"/>
  <c r="K1586" i="8"/>
  <c r="K1587" i="8"/>
  <c r="K1588" i="8"/>
  <c r="K1589" i="8"/>
  <c r="K1590" i="8"/>
  <c r="K1591" i="8"/>
  <c r="K1592" i="8"/>
  <c r="K1593" i="8"/>
  <c r="K1594" i="8"/>
  <c r="K1595" i="8"/>
  <c r="K1596" i="8"/>
  <c r="K1597" i="8"/>
  <c r="K1598" i="8"/>
  <c r="K1599" i="8"/>
  <c r="K1600" i="8"/>
  <c r="K1601" i="8"/>
  <c r="K1602" i="8"/>
  <c r="K1603" i="8"/>
  <c r="K1604" i="8"/>
  <c r="K1605" i="8"/>
  <c r="K1606" i="8"/>
  <c r="K1607" i="8"/>
  <c r="K1608" i="8"/>
  <c r="K1609" i="8"/>
  <c r="K1610" i="8"/>
  <c r="K1611" i="8"/>
  <c r="K1612" i="8"/>
  <c r="K1613" i="8"/>
  <c r="K1614" i="8"/>
  <c r="K1615" i="8"/>
  <c r="K1616" i="8"/>
  <c r="K1617" i="8"/>
  <c r="K1618" i="8"/>
  <c r="K1619" i="8"/>
  <c r="K1620" i="8"/>
  <c r="K1621" i="8"/>
  <c r="K1622" i="8"/>
  <c r="K1623" i="8"/>
  <c r="K1624" i="8"/>
  <c r="K1625" i="8"/>
  <c r="K1626" i="8"/>
  <c r="K1627" i="8"/>
  <c r="K1628" i="8"/>
  <c r="K1629" i="8"/>
  <c r="K1630" i="8"/>
  <c r="K1631" i="8"/>
  <c r="K1632" i="8"/>
  <c r="K1633" i="8"/>
  <c r="K1634" i="8"/>
  <c r="K1635" i="8"/>
  <c r="K1636" i="8"/>
  <c r="K1637" i="8"/>
  <c r="K1638" i="8"/>
  <c r="K1639" i="8"/>
  <c r="K1640" i="8"/>
  <c r="K1641" i="8"/>
  <c r="K1642" i="8"/>
  <c r="K1643" i="8"/>
  <c r="K1644" i="8"/>
  <c r="K1645" i="8"/>
  <c r="K1646" i="8"/>
  <c r="K1647" i="8"/>
  <c r="K1648" i="8"/>
  <c r="K1649" i="8"/>
  <c r="K1650" i="8"/>
  <c r="K1651" i="8"/>
  <c r="K1652" i="8"/>
  <c r="K1653" i="8"/>
  <c r="K1654" i="8"/>
  <c r="K1655" i="8"/>
  <c r="K1656" i="8"/>
  <c r="K1657" i="8"/>
  <c r="K1658" i="8"/>
  <c r="K1659" i="8"/>
  <c r="K1660" i="8"/>
  <c r="K1661" i="8"/>
  <c r="K1662" i="8"/>
  <c r="K1663" i="8"/>
  <c r="K1664" i="8"/>
  <c r="K1665" i="8"/>
  <c r="K1666" i="8"/>
  <c r="K1667" i="8"/>
  <c r="K1668" i="8"/>
  <c r="K1669" i="8"/>
  <c r="K1670" i="8"/>
  <c r="K1671" i="8"/>
  <c r="K1672" i="8"/>
  <c r="K1673" i="8"/>
  <c r="K1674" i="8"/>
  <c r="K1675" i="8"/>
  <c r="K1676" i="8"/>
  <c r="K1677" i="8"/>
  <c r="K1678" i="8"/>
  <c r="K1679" i="8"/>
  <c r="K1680" i="8"/>
  <c r="K1681" i="8"/>
  <c r="K1682" i="8"/>
  <c r="K1683" i="8"/>
  <c r="K1684" i="8"/>
  <c r="K1685" i="8"/>
  <c r="K1686" i="8"/>
  <c r="K1687" i="8"/>
  <c r="K1688" i="8"/>
  <c r="K1689" i="8"/>
  <c r="K1690" i="8"/>
  <c r="K1691" i="8"/>
  <c r="K1692" i="8"/>
  <c r="K1693" i="8"/>
  <c r="K1694" i="8"/>
  <c r="K1695" i="8"/>
  <c r="K1696" i="8"/>
  <c r="K1697" i="8"/>
  <c r="K1698" i="8"/>
  <c r="K1699" i="8"/>
  <c r="K1700" i="8"/>
  <c r="K1701" i="8"/>
  <c r="K1702" i="8"/>
  <c r="K1703" i="8"/>
  <c r="K1704" i="8"/>
  <c r="K1705" i="8"/>
  <c r="K1706" i="8"/>
  <c r="K1707" i="8"/>
  <c r="K1708" i="8"/>
  <c r="K1709" i="8"/>
  <c r="K1710" i="8"/>
  <c r="K1711" i="8"/>
  <c r="K1712" i="8"/>
  <c r="K1713" i="8"/>
  <c r="K1714" i="8"/>
  <c r="K1715" i="8"/>
  <c r="K1716" i="8"/>
  <c r="K1717" i="8"/>
  <c r="K1718" i="8"/>
  <c r="K1719" i="8"/>
  <c r="K1720" i="8"/>
  <c r="K1721" i="8"/>
  <c r="K1722" i="8"/>
  <c r="K1723" i="8"/>
  <c r="K1724" i="8"/>
  <c r="K1725" i="8"/>
  <c r="K1726" i="8"/>
  <c r="K1727" i="8"/>
  <c r="K1728" i="8"/>
  <c r="K1729" i="8"/>
  <c r="K1730" i="8"/>
  <c r="K1731" i="8"/>
  <c r="K1732" i="8"/>
  <c r="K1733" i="8"/>
  <c r="K1734" i="8"/>
  <c r="K1735" i="8"/>
  <c r="K1736" i="8"/>
  <c r="K1737" i="8"/>
  <c r="K1738" i="8"/>
  <c r="K1739" i="8"/>
  <c r="K1740" i="8"/>
  <c r="K1741" i="8"/>
  <c r="K1742" i="8"/>
  <c r="K1743" i="8"/>
  <c r="K1744" i="8"/>
  <c r="K1745" i="8"/>
  <c r="K1746" i="8"/>
  <c r="K1747" i="8"/>
  <c r="K1748" i="8"/>
  <c r="K1749" i="8"/>
  <c r="K1750" i="8"/>
  <c r="K1751" i="8"/>
  <c r="K1752" i="8"/>
  <c r="K1753" i="8"/>
  <c r="K1754" i="8"/>
  <c r="K1755" i="8"/>
  <c r="K1756" i="8"/>
  <c r="K1757" i="8"/>
  <c r="K1758" i="8"/>
  <c r="K1759" i="8"/>
  <c r="K1760" i="8"/>
  <c r="K1761" i="8"/>
  <c r="K1762" i="8"/>
  <c r="K1763" i="8"/>
  <c r="K1764" i="8"/>
  <c r="K1765" i="8"/>
  <c r="K1766" i="8"/>
  <c r="K1767" i="8"/>
  <c r="K1768" i="8"/>
  <c r="K1769" i="8"/>
  <c r="K1770" i="8"/>
  <c r="K1771" i="8"/>
  <c r="K1772" i="8"/>
  <c r="K1773" i="8"/>
  <c r="K1774" i="8"/>
  <c r="K1775" i="8"/>
  <c r="K1776" i="8"/>
  <c r="K1777" i="8"/>
  <c r="K1778" i="8"/>
  <c r="K1779" i="8"/>
  <c r="K1780" i="8"/>
  <c r="K1781" i="8"/>
  <c r="K1782" i="8"/>
  <c r="K1783" i="8"/>
  <c r="K1784" i="8"/>
  <c r="K1785" i="8"/>
  <c r="K1786" i="8"/>
  <c r="K1787" i="8"/>
  <c r="K1788" i="8"/>
  <c r="K1789" i="8"/>
  <c r="K1790" i="8"/>
  <c r="K1791" i="8"/>
  <c r="K1792" i="8"/>
  <c r="K1793" i="8"/>
  <c r="K1794" i="8"/>
  <c r="K1795" i="8"/>
  <c r="K1796" i="8"/>
  <c r="K1797" i="8"/>
  <c r="K1798" i="8"/>
  <c r="K1799" i="8"/>
  <c r="K1800" i="8"/>
  <c r="K1801" i="8"/>
  <c r="K1802" i="8"/>
  <c r="K1803" i="8"/>
  <c r="K1804" i="8"/>
  <c r="K1805" i="8"/>
  <c r="K1806" i="8"/>
  <c r="K1807" i="8"/>
  <c r="K1808" i="8"/>
  <c r="K1809" i="8"/>
  <c r="K1810" i="8"/>
  <c r="K1811" i="8"/>
  <c r="K1812" i="8"/>
  <c r="K1813" i="8"/>
  <c r="K1814" i="8"/>
  <c r="K1815" i="8"/>
  <c r="K1816" i="8"/>
  <c r="K1817" i="8"/>
  <c r="K1818" i="8"/>
  <c r="K1819" i="8"/>
  <c r="K1820" i="8"/>
  <c r="K1821" i="8"/>
  <c r="K1822" i="8"/>
  <c r="K1823" i="8"/>
  <c r="K1824" i="8"/>
  <c r="K1825" i="8"/>
  <c r="K1826" i="8"/>
  <c r="K1827" i="8"/>
  <c r="K1828" i="8"/>
  <c r="K1829" i="8"/>
  <c r="K1830" i="8"/>
  <c r="K1831" i="8"/>
  <c r="K1832" i="8"/>
  <c r="K1833" i="8"/>
  <c r="K1834" i="8"/>
  <c r="K1835" i="8"/>
  <c r="K1836" i="8"/>
  <c r="K1837" i="8"/>
  <c r="K1838" i="8"/>
  <c r="K1839" i="8"/>
  <c r="K1840" i="8"/>
  <c r="K1841" i="8"/>
  <c r="K1842" i="8"/>
  <c r="K1843" i="8"/>
  <c r="K1844" i="8"/>
  <c r="K1845" i="8"/>
  <c r="K1846" i="8"/>
  <c r="K1847" i="8"/>
  <c r="K1848" i="8"/>
  <c r="K1849" i="8"/>
  <c r="K1850" i="8"/>
  <c r="K1851" i="8"/>
  <c r="K1852" i="8"/>
  <c r="K1853" i="8"/>
  <c r="K1854" i="8"/>
  <c r="K1855" i="8"/>
  <c r="K1856" i="8"/>
  <c r="K1857" i="8"/>
  <c r="K1858" i="8"/>
  <c r="K1859" i="8"/>
  <c r="K1860" i="8"/>
  <c r="K1861" i="8"/>
  <c r="K1862" i="8"/>
  <c r="K1863" i="8"/>
  <c r="K1864" i="8"/>
  <c r="K1865" i="8"/>
  <c r="K1866" i="8"/>
  <c r="K1867" i="8"/>
  <c r="K1868" i="8"/>
  <c r="K1869" i="8"/>
  <c r="K1870" i="8"/>
  <c r="K1871" i="8"/>
  <c r="K1872" i="8"/>
  <c r="K1873" i="8"/>
  <c r="K1874" i="8"/>
  <c r="K1875" i="8"/>
  <c r="K1876" i="8"/>
  <c r="K1877" i="8"/>
  <c r="K1878" i="8"/>
  <c r="K1879" i="8"/>
  <c r="K1880" i="8"/>
  <c r="K1881" i="8"/>
  <c r="K1882" i="8"/>
  <c r="K1883" i="8"/>
  <c r="K1884" i="8"/>
  <c r="K1885" i="8"/>
  <c r="K1886" i="8"/>
  <c r="K1887" i="8"/>
  <c r="K1888" i="8"/>
  <c r="K1889" i="8"/>
  <c r="K1890" i="8"/>
  <c r="K1891" i="8"/>
  <c r="K1892" i="8"/>
  <c r="K1893" i="8"/>
  <c r="K1894" i="8"/>
  <c r="K1895" i="8"/>
  <c r="K1896" i="8"/>
  <c r="K1897" i="8"/>
  <c r="K1898" i="8"/>
  <c r="K1899" i="8"/>
  <c r="K1900" i="8"/>
  <c r="K1901" i="8"/>
  <c r="K1902" i="8"/>
  <c r="K1903" i="8"/>
  <c r="K1904" i="8"/>
  <c r="K1905" i="8"/>
  <c r="K1906" i="8"/>
  <c r="K1907" i="8"/>
  <c r="K1908" i="8"/>
  <c r="K1909" i="8"/>
  <c r="K1910" i="8"/>
  <c r="K1911" i="8"/>
  <c r="K1912" i="8"/>
  <c r="K1913" i="8"/>
  <c r="K1914" i="8"/>
  <c r="K1915" i="8"/>
  <c r="K1916" i="8"/>
  <c r="K1917" i="8"/>
  <c r="K1918" i="8"/>
  <c r="K1919" i="8"/>
  <c r="K1920" i="8"/>
  <c r="K1921" i="8"/>
  <c r="K1922" i="8"/>
  <c r="K1923" i="8"/>
  <c r="K1924" i="8"/>
  <c r="K1925" i="8"/>
  <c r="K1926" i="8"/>
  <c r="K1927" i="8"/>
  <c r="K1928" i="8"/>
  <c r="K1929" i="8"/>
  <c r="K1930" i="8"/>
  <c r="K1931" i="8"/>
  <c r="K1932" i="8"/>
  <c r="K1933" i="8"/>
  <c r="K1934" i="8"/>
  <c r="K1935" i="8"/>
  <c r="K1936" i="8"/>
  <c r="K1937" i="8"/>
  <c r="K1938" i="8"/>
  <c r="K1939" i="8"/>
  <c r="K1940" i="8"/>
  <c r="K1941" i="8"/>
  <c r="K1942" i="8"/>
  <c r="K1943" i="8"/>
  <c r="K1944" i="8"/>
  <c r="K1945" i="8"/>
  <c r="K1946" i="8"/>
  <c r="K1947" i="8"/>
  <c r="K1948" i="8"/>
  <c r="K1949" i="8"/>
  <c r="K1950" i="8"/>
  <c r="K1951" i="8"/>
  <c r="K1952" i="8"/>
  <c r="K1953" i="8"/>
  <c r="K1954" i="8"/>
  <c r="K1955" i="8"/>
  <c r="K1956" i="8"/>
  <c r="K1957" i="8"/>
  <c r="K1958" i="8"/>
  <c r="K1959" i="8"/>
  <c r="K1960" i="8"/>
  <c r="K1961" i="8"/>
  <c r="K1962" i="8"/>
  <c r="K1963" i="8"/>
  <c r="K1964" i="8"/>
  <c r="K1965" i="8"/>
  <c r="K1966" i="8"/>
  <c r="K1967" i="8"/>
  <c r="K1968" i="8"/>
  <c r="K1969" i="8"/>
  <c r="K1970" i="8"/>
  <c r="K1971" i="8"/>
  <c r="K1972" i="8"/>
  <c r="K1973" i="8"/>
  <c r="K1974" i="8"/>
  <c r="K1975" i="8"/>
  <c r="K1976" i="8"/>
  <c r="K1977" i="8"/>
  <c r="K1978" i="8"/>
  <c r="K1979" i="8"/>
  <c r="K1980" i="8"/>
  <c r="K1981" i="8"/>
  <c r="K1982" i="8"/>
  <c r="K1983" i="8"/>
  <c r="K1984" i="8"/>
  <c r="K1985" i="8"/>
  <c r="K1986" i="8"/>
  <c r="K1987" i="8"/>
  <c r="K1988" i="8"/>
  <c r="K1989" i="8"/>
  <c r="K1990" i="8"/>
  <c r="K1991" i="8"/>
  <c r="K1992" i="8"/>
  <c r="K1993" i="8"/>
  <c r="K1994" i="8"/>
  <c r="K1995" i="8"/>
  <c r="K1996" i="8"/>
  <c r="K1997" i="8"/>
  <c r="K1998" i="8"/>
  <c r="K1999" i="8"/>
  <c r="K2000" i="8"/>
  <c r="K2001" i="8"/>
  <c r="K2002" i="8"/>
  <c r="K2003" i="8"/>
  <c r="K2004" i="8"/>
  <c r="K2005" i="8"/>
  <c r="K2006" i="8"/>
  <c r="K2007" i="8"/>
  <c r="K2008" i="8"/>
  <c r="K2009" i="8"/>
  <c r="K2010" i="8"/>
  <c r="K2011" i="8"/>
  <c r="K2012" i="8"/>
  <c r="K2013" i="8"/>
  <c r="K2014" i="8"/>
  <c r="K2015" i="8"/>
  <c r="K2016" i="8"/>
  <c r="K2017" i="8"/>
  <c r="K2018" i="8"/>
  <c r="K2019" i="8"/>
  <c r="K2020" i="8"/>
  <c r="K2021" i="8"/>
  <c r="K2022" i="8"/>
  <c r="K2023" i="8"/>
  <c r="K2024" i="8"/>
  <c r="K2025" i="8"/>
  <c r="K2026" i="8"/>
  <c r="K2027" i="8"/>
  <c r="K2028" i="8"/>
  <c r="K2029" i="8"/>
  <c r="K2030" i="8"/>
  <c r="K2031" i="8"/>
  <c r="K2032" i="8"/>
  <c r="K2033" i="8"/>
  <c r="K2034" i="8"/>
  <c r="K2035" i="8"/>
  <c r="K2036" i="8"/>
  <c r="K2037" i="8"/>
  <c r="K2038" i="8"/>
  <c r="K2039" i="8"/>
  <c r="K2040" i="8"/>
  <c r="K2041" i="8"/>
  <c r="K2042" i="8"/>
  <c r="K2043" i="8"/>
  <c r="K2044" i="8"/>
  <c r="K2045" i="8"/>
  <c r="K2046" i="8"/>
  <c r="K2047" i="8"/>
  <c r="K2048" i="8"/>
  <c r="K2049" i="8"/>
  <c r="K2050" i="8"/>
  <c r="K2051" i="8"/>
  <c r="K2052" i="8"/>
  <c r="K2053" i="8"/>
  <c r="K2054" i="8"/>
  <c r="K2055" i="8"/>
  <c r="K2056" i="8"/>
  <c r="K2057" i="8"/>
  <c r="K2058" i="8"/>
  <c r="K2059" i="8"/>
  <c r="K2060" i="8"/>
  <c r="K2061" i="8"/>
  <c r="K2062" i="8"/>
  <c r="K2063" i="8"/>
  <c r="K2064" i="8"/>
  <c r="K2065" i="8"/>
  <c r="K2066" i="8"/>
  <c r="K2067" i="8"/>
  <c r="K2068" i="8"/>
  <c r="K2069" i="8"/>
  <c r="K2070" i="8"/>
  <c r="K2071" i="8"/>
  <c r="K2072" i="8"/>
  <c r="K2073" i="8"/>
  <c r="K2074" i="8"/>
  <c r="K2075" i="8"/>
  <c r="K2076" i="8"/>
  <c r="K2077" i="8"/>
  <c r="K2078" i="8"/>
  <c r="K2079" i="8"/>
  <c r="K2080" i="8"/>
  <c r="K2081" i="8"/>
  <c r="K2082" i="8"/>
  <c r="K2083" i="8"/>
  <c r="K2084" i="8"/>
  <c r="K2085" i="8"/>
  <c r="K2086" i="8"/>
  <c r="K2087" i="8"/>
  <c r="K2088" i="8"/>
  <c r="K2089" i="8"/>
  <c r="K2090" i="8"/>
  <c r="K2091" i="8"/>
  <c r="K2092" i="8"/>
  <c r="K2093" i="8"/>
  <c r="K2094" i="8"/>
  <c r="K2095" i="8"/>
  <c r="K2096" i="8"/>
  <c r="K2097" i="8"/>
  <c r="K2098" i="8"/>
  <c r="K2099" i="8"/>
  <c r="K2100" i="8"/>
  <c r="K2101" i="8"/>
  <c r="K2102" i="8"/>
  <c r="K2103" i="8"/>
  <c r="K2104" i="8"/>
  <c r="K2105" i="8"/>
  <c r="K2106" i="8"/>
  <c r="K2107" i="8"/>
  <c r="K2108" i="8"/>
  <c r="K2109" i="8"/>
  <c r="K2110" i="8"/>
  <c r="K2111" i="8"/>
  <c r="K2112" i="8"/>
  <c r="K2113" i="8"/>
  <c r="K2114" i="8"/>
  <c r="K2115" i="8"/>
  <c r="K2116" i="8"/>
  <c r="K2117" i="8"/>
  <c r="K2118" i="8"/>
  <c r="K2119" i="8"/>
  <c r="K2120" i="8"/>
  <c r="K2121" i="8"/>
  <c r="K2122" i="8"/>
  <c r="K2123" i="8"/>
  <c r="K2124" i="8"/>
  <c r="K2125" i="8"/>
  <c r="K2126" i="8"/>
  <c r="K2127" i="8"/>
  <c r="K2128" i="8"/>
  <c r="K2129" i="8"/>
  <c r="K2130" i="8"/>
  <c r="K2131" i="8"/>
  <c r="K2132" i="8"/>
  <c r="K2133" i="8"/>
  <c r="K2134" i="8"/>
  <c r="K2135" i="8"/>
  <c r="K2136" i="8"/>
  <c r="K2137" i="8"/>
  <c r="K2138" i="8"/>
  <c r="K2139" i="8"/>
  <c r="K2140" i="8"/>
  <c r="K2141" i="8"/>
  <c r="K2142" i="8"/>
  <c r="K2143" i="8"/>
  <c r="K2144" i="8"/>
  <c r="K2145" i="8"/>
  <c r="K2146" i="8"/>
  <c r="K2147" i="8"/>
  <c r="K2148" i="8"/>
  <c r="K2149" i="8"/>
  <c r="K2150" i="8"/>
  <c r="K2151" i="8"/>
  <c r="K2152" i="8"/>
  <c r="K2153" i="8"/>
  <c r="K2154" i="8"/>
  <c r="K2155" i="8"/>
  <c r="K2156" i="8"/>
  <c r="K2157" i="8"/>
  <c r="K2158" i="8"/>
  <c r="K2159" i="8"/>
  <c r="K2160" i="8"/>
  <c r="K2161" i="8"/>
  <c r="K2162" i="8"/>
  <c r="K2163" i="8"/>
  <c r="K2164" i="8"/>
  <c r="K2165" i="8"/>
  <c r="K2166" i="8"/>
  <c r="K2167" i="8"/>
  <c r="K2168" i="8"/>
  <c r="K2169" i="8"/>
  <c r="K2170" i="8"/>
  <c r="K2171" i="8"/>
  <c r="K2172" i="8"/>
  <c r="K2173" i="8"/>
  <c r="K2174" i="8"/>
  <c r="K2175" i="8"/>
  <c r="K2176" i="8"/>
  <c r="K2177" i="8"/>
  <c r="K2178" i="8"/>
  <c r="K2179" i="8"/>
  <c r="K2180" i="8"/>
  <c r="K2181" i="8"/>
  <c r="K2182" i="8"/>
  <c r="K2183" i="8"/>
  <c r="K2184" i="8"/>
  <c r="K2185" i="8"/>
  <c r="K2186" i="8"/>
  <c r="K2187" i="8"/>
  <c r="K2188" i="8"/>
  <c r="K2189" i="8"/>
  <c r="K2190" i="8"/>
  <c r="K2191" i="8"/>
  <c r="K2192" i="8"/>
  <c r="K2193" i="8"/>
  <c r="K2194" i="8"/>
  <c r="K2195" i="8"/>
  <c r="K2196" i="8"/>
  <c r="K2197" i="8"/>
  <c r="K2198" i="8"/>
  <c r="K2199" i="8"/>
  <c r="K2200" i="8"/>
  <c r="K2201" i="8"/>
  <c r="K2202" i="8"/>
  <c r="K2203" i="8"/>
  <c r="K2204" i="8"/>
  <c r="K2205" i="8"/>
  <c r="K2206" i="8"/>
  <c r="K2207" i="8"/>
  <c r="K2208" i="8"/>
  <c r="K2209" i="8"/>
  <c r="K2210" i="8"/>
  <c r="K2211" i="8"/>
  <c r="K2212" i="8"/>
  <c r="K2213" i="8"/>
  <c r="K2214" i="8"/>
  <c r="K2215" i="8"/>
  <c r="K2216" i="8"/>
  <c r="K2217" i="8"/>
  <c r="K2218" i="8"/>
  <c r="K2219" i="8"/>
  <c r="K2220" i="8"/>
  <c r="K2221" i="8"/>
  <c r="K2222" i="8"/>
  <c r="K2223" i="8"/>
  <c r="K2224" i="8"/>
  <c r="K2225" i="8"/>
  <c r="K2226" i="8"/>
  <c r="K2227" i="8"/>
  <c r="K2228" i="8"/>
  <c r="K2229" i="8"/>
  <c r="K2230" i="8"/>
  <c r="K2231" i="8"/>
  <c r="K2232" i="8"/>
  <c r="K2233" i="8"/>
  <c r="K2234" i="8"/>
  <c r="K2235" i="8"/>
  <c r="K2236" i="8"/>
  <c r="K2237" i="8"/>
  <c r="K2238" i="8"/>
  <c r="K2239" i="8"/>
  <c r="K2240" i="8"/>
  <c r="K2241" i="8"/>
  <c r="K2242" i="8"/>
  <c r="K2243" i="8"/>
  <c r="K2244" i="8"/>
  <c r="K2245" i="8"/>
  <c r="K2246" i="8"/>
  <c r="K2247" i="8"/>
  <c r="K2248" i="8"/>
  <c r="K2249" i="8"/>
  <c r="K2250" i="8"/>
  <c r="K2251" i="8"/>
  <c r="K2252" i="8"/>
  <c r="K2253" i="8"/>
  <c r="K2254" i="8"/>
  <c r="K2255" i="8"/>
  <c r="K2256" i="8"/>
  <c r="K2257" i="8"/>
  <c r="K2258" i="8"/>
  <c r="K2259" i="8"/>
  <c r="K2260" i="8"/>
  <c r="K2261" i="8"/>
  <c r="K2262" i="8"/>
  <c r="K2263" i="8"/>
  <c r="K2264" i="8"/>
  <c r="K2265" i="8"/>
  <c r="K2266" i="8"/>
  <c r="K2267" i="8"/>
  <c r="K2268" i="8"/>
  <c r="K2269" i="8"/>
  <c r="K2270" i="8"/>
  <c r="K2271" i="8"/>
  <c r="K2272" i="8"/>
  <c r="K2273" i="8"/>
  <c r="K2274" i="8"/>
  <c r="K2275" i="8"/>
  <c r="K2276" i="8"/>
  <c r="K2277" i="8"/>
  <c r="K2278" i="8"/>
  <c r="K2279" i="8"/>
  <c r="K2280" i="8"/>
  <c r="K2281" i="8"/>
  <c r="K2282" i="8"/>
  <c r="K2283" i="8"/>
  <c r="K2284" i="8"/>
  <c r="K2285" i="8"/>
  <c r="K2286" i="8"/>
  <c r="K2287" i="8"/>
  <c r="K2288" i="8"/>
  <c r="K2289" i="8"/>
  <c r="K2290" i="8"/>
  <c r="K2291" i="8"/>
  <c r="K2292" i="8"/>
  <c r="K2293" i="8"/>
  <c r="K2294" i="8"/>
  <c r="K2295" i="8"/>
  <c r="K2296" i="8"/>
  <c r="K2297" i="8"/>
  <c r="K2298" i="8"/>
  <c r="K2299" i="8"/>
  <c r="K2300" i="8"/>
  <c r="K2301" i="8"/>
  <c r="K2302" i="8"/>
  <c r="K2303" i="8"/>
  <c r="K2304" i="8"/>
  <c r="K2305" i="8"/>
  <c r="K2306" i="8"/>
  <c r="K2307" i="8"/>
  <c r="K2308" i="8"/>
  <c r="K2309" i="8"/>
  <c r="K2310" i="8"/>
  <c r="K2311" i="8"/>
  <c r="K2312" i="8"/>
  <c r="K2313" i="8"/>
  <c r="K2314" i="8"/>
  <c r="K2315" i="8"/>
  <c r="K2316" i="8"/>
  <c r="K2317" i="8"/>
  <c r="K2318" i="8"/>
  <c r="K2319" i="8"/>
  <c r="K2320" i="8"/>
  <c r="K2321" i="8"/>
  <c r="K2322" i="8"/>
  <c r="K2323" i="8"/>
  <c r="K2324" i="8"/>
  <c r="K2325" i="8"/>
  <c r="K2326" i="8"/>
  <c r="K2327" i="8"/>
  <c r="K2328" i="8"/>
  <c r="K2329" i="8"/>
  <c r="K2330" i="8"/>
  <c r="K2331" i="8"/>
  <c r="K2332" i="8"/>
  <c r="K2333" i="8"/>
  <c r="K2334" i="8"/>
  <c r="K2335" i="8"/>
  <c r="K2336" i="8"/>
  <c r="K2337" i="8"/>
  <c r="K2338" i="8"/>
  <c r="K2339" i="8"/>
  <c r="K2340" i="8"/>
  <c r="K2341" i="8"/>
  <c r="K2342" i="8"/>
  <c r="K2343" i="8"/>
  <c r="K2344" i="8"/>
  <c r="K2345" i="8"/>
  <c r="K2346" i="8"/>
  <c r="K2347" i="8"/>
  <c r="K2348" i="8"/>
  <c r="K2349" i="8"/>
  <c r="K2350" i="8"/>
  <c r="K2351" i="8"/>
  <c r="K2352" i="8"/>
  <c r="K2353" i="8"/>
  <c r="K2354" i="8"/>
  <c r="K2355" i="8"/>
  <c r="K2356" i="8"/>
  <c r="K2357" i="8"/>
  <c r="K2358" i="8"/>
  <c r="K2359" i="8"/>
  <c r="K2360" i="8"/>
  <c r="K2361" i="8"/>
  <c r="K2362" i="8"/>
  <c r="K2363" i="8"/>
  <c r="K2364" i="8"/>
  <c r="K2365" i="8"/>
  <c r="K2366" i="8"/>
  <c r="K2367" i="8"/>
  <c r="K2368" i="8"/>
  <c r="K2369" i="8"/>
  <c r="K2370" i="8"/>
  <c r="K2371" i="8"/>
  <c r="K2372" i="8"/>
  <c r="K2373" i="8"/>
  <c r="K2374" i="8"/>
  <c r="K2375" i="8"/>
  <c r="K2376" i="8"/>
  <c r="K2377" i="8"/>
  <c r="K2378" i="8"/>
  <c r="K2379" i="8"/>
  <c r="K2380" i="8"/>
  <c r="K2381" i="8"/>
  <c r="K2382" i="8"/>
  <c r="K2383" i="8"/>
  <c r="K2384" i="8"/>
  <c r="K2385" i="8"/>
  <c r="K2386" i="8"/>
  <c r="K2387" i="8"/>
  <c r="K2388" i="8"/>
  <c r="K2389" i="8"/>
  <c r="K2390" i="8"/>
  <c r="K2391" i="8"/>
  <c r="K2392" i="8"/>
  <c r="K2393" i="8"/>
  <c r="K2394" i="8"/>
  <c r="K2395" i="8"/>
  <c r="K2396" i="8"/>
  <c r="K2397" i="8"/>
  <c r="K2398" i="8"/>
  <c r="K2399" i="8"/>
  <c r="K2400" i="8"/>
  <c r="K2401" i="8"/>
  <c r="K2402" i="8"/>
  <c r="K2403" i="8"/>
  <c r="K2404" i="8"/>
  <c r="K2405" i="8"/>
  <c r="K2406" i="8"/>
  <c r="K2407" i="8"/>
  <c r="K2408" i="8"/>
  <c r="K2409" i="8"/>
  <c r="K2410" i="8"/>
  <c r="K2411" i="8"/>
  <c r="K2412" i="8"/>
  <c r="K2413" i="8"/>
  <c r="K2414" i="8"/>
  <c r="K2415" i="8"/>
  <c r="K2416" i="8"/>
  <c r="K2417" i="8"/>
  <c r="K2418" i="8"/>
  <c r="K2419" i="8"/>
  <c r="K2420" i="8"/>
  <c r="K2421" i="8"/>
  <c r="K2422" i="8"/>
  <c r="K2423" i="8"/>
  <c r="K2424" i="8"/>
  <c r="K2425" i="8"/>
  <c r="K2426" i="8"/>
  <c r="K2427" i="8"/>
  <c r="K2428" i="8"/>
  <c r="K2429" i="8"/>
  <c r="K2430" i="8"/>
  <c r="K2431" i="8"/>
  <c r="K2432" i="8"/>
  <c r="K2433" i="8"/>
  <c r="K2434" i="8"/>
  <c r="K2435" i="8"/>
  <c r="K2436" i="8"/>
  <c r="K2437" i="8"/>
  <c r="K2438" i="8"/>
  <c r="K2439" i="8"/>
  <c r="K2440" i="8"/>
  <c r="K2441" i="8"/>
  <c r="K2442" i="8"/>
  <c r="K2443" i="8"/>
  <c r="K2444" i="8"/>
  <c r="K2445" i="8"/>
  <c r="K2446" i="8"/>
  <c r="K2447" i="8"/>
  <c r="K2448" i="8"/>
  <c r="K2449" i="8"/>
  <c r="K2450" i="8"/>
  <c r="K2451" i="8"/>
  <c r="K2452" i="8"/>
  <c r="K2453" i="8"/>
  <c r="K2454" i="8"/>
  <c r="K2455" i="8"/>
  <c r="K2456" i="8"/>
  <c r="K2457" i="8"/>
  <c r="K2458" i="8"/>
  <c r="K2459" i="8"/>
  <c r="K2460" i="8"/>
  <c r="K2461" i="8"/>
  <c r="K2462" i="8"/>
  <c r="K2463" i="8"/>
  <c r="K2464" i="8"/>
  <c r="K2465" i="8"/>
  <c r="K2466" i="8"/>
  <c r="K2467" i="8"/>
  <c r="K2468" i="8"/>
  <c r="K2469" i="8"/>
  <c r="K2470" i="8"/>
  <c r="K2471" i="8"/>
  <c r="K2472" i="8"/>
  <c r="K2473" i="8"/>
  <c r="K2474" i="8"/>
  <c r="K2475" i="8"/>
  <c r="K2476" i="8"/>
  <c r="K2477" i="8"/>
  <c r="K2478" i="8"/>
  <c r="K2479" i="8"/>
  <c r="K2480" i="8"/>
  <c r="K2481" i="8"/>
  <c r="K2482" i="8"/>
  <c r="K2483" i="8"/>
  <c r="K2484" i="8"/>
  <c r="K2485" i="8"/>
  <c r="K2486" i="8"/>
  <c r="K2487" i="8"/>
  <c r="K2488" i="8"/>
  <c r="K2489" i="8"/>
  <c r="K2490" i="8"/>
  <c r="K2491" i="8"/>
  <c r="K2492" i="8"/>
  <c r="K2493" i="8"/>
  <c r="K2494" i="8"/>
  <c r="K2495" i="8"/>
  <c r="K2496" i="8"/>
  <c r="K2497" i="8"/>
  <c r="K2498" i="8"/>
  <c r="K2499" i="8"/>
  <c r="K2500" i="8"/>
  <c r="K2501" i="8"/>
  <c r="K2502" i="8"/>
  <c r="K2503" i="8"/>
  <c r="K2504" i="8"/>
  <c r="K2505" i="8"/>
  <c r="K2506" i="8"/>
  <c r="K2507" i="8"/>
  <c r="K2508" i="8"/>
  <c r="K2509" i="8"/>
  <c r="K2510" i="8"/>
  <c r="K2511" i="8"/>
  <c r="K2512" i="8"/>
  <c r="K2513" i="8"/>
  <c r="K2514" i="8"/>
  <c r="K2515" i="8"/>
  <c r="K2516" i="8"/>
  <c r="K2517" i="8"/>
  <c r="K2518" i="8"/>
  <c r="K2519" i="8"/>
  <c r="K2520" i="8"/>
  <c r="K2521" i="8"/>
  <c r="K2522" i="8"/>
  <c r="K2523" i="8"/>
  <c r="K2524" i="8"/>
  <c r="K2525" i="8"/>
  <c r="K2526" i="8"/>
  <c r="K2527" i="8"/>
  <c r="K2528" i="8"/>
  <c r="K2529" i="8"/>
  <c r="K2530" i="8"/>
  <c r="K2531" i="8"/>
  <c r="K2532" i="8"/>
  <c r="K2533" i="8"/>
  <c r="K2534" i="8"/>
  <c r="K2535" i="8"/>
  <c r="K2536" i="8"/>
  <c r="K2537" i="8"/>
  <c r="K2538" i="8"/>
  <c r="K2539" i="8"/>
  <c r="K2540" i="8"/>
  <c r="K2541" i="8"/>
  <c r="K2542" i="8"/>
  <c r="K2543" i="8"/>
  <c r="K2544" i="8"/>
  <c r="K2545" i="8"/>
  <c r="K2546" i="8"/>
  <c r="K2547" i="8"/>
  <c r="K2548" i="8"/>
  <c r="K2549" i="8"/>
  <c r="K2550" i="8"/>
  <c r="K2551" i="8"/>
  <c r="K2552" i="8"/>
  <c r="K2553" i="8"/>
  <c r="K2554" i="8"/>
  <c r="K2555" i="8"/>
  <c r="K2556" i="8"/>
  <c r="K2557" i="8"/>
  <c r="K2558" i="8"/>
  <c r="K2559" i="8"/>
  <c r="K2560" i="8"/>
  <c r="K2561" i="8"/>
  <c r="K2562" i="8"/>
  <c r="K2563" i="8"/>
  <c r="K2564" i="8"/>
  <c r="K2565" i="8"/>
  <c r="K2566" i="8"/>
  <c r="K2567" i="8"/>
  <c r="K2568" i="8"/>
  <c r="K2569" i="8"/>
  <c r="K2570" i="8"/>
  <c r="K2571" i="8"/>
  <c r="K2572" i="8"/>
  <c r="K2573" i="8"/>
  <c r="K2574" i="8"/>
  <c r="K2575" i="8"/>
  <c r="K2576" i="8"/>
  <c r="K2577" i="8"/>
  <c r="K2578" i="8"/>
  <c r="K2579" i="8"/>
  <c r="K2580" i="8"/>
  <c r="K2581" i="8"/>
  <c r="K2582" i="8"/>
  <c r="K2583" i="8"/>
  <c r="K2584" i="8"/>
  <c r="K2585" i="8"/>
  <c r="K2586" i="8"/>
  <c r="K2587" i="8"/>
  <c r="K2588" i="8"/>
  <c r="K2589" i="8"/>
  <c r="K2590" i="8"/>
  <c r="K2591" i="8"/>
  <c r="K2592" i="8"/>
  <c r="K2593" i="8"/>
  <c r="K2594" i="8"/>
  <c r="K2595" i="8"/>
  <c r="K2596" i="8"/>
  <c r="K2597" i="8"/>
  <c r="K2598" i="8"/>
  <c r="K2599" i="8"/>
  <c r="K2600" i="8"/>
  <c r="K2601" i="8"/>
  <c r="K2602" i="8"/>
  <c r="K2603" i="8"/>
  <c r="K2604" i="8"/>
  <c r="K2605" i="8"/>
  <c r="K2606" i="8"/>
  <c r="K2607" i="8"/>
  <c r="K2608" i="8"/>
  <c r="K2609" i="8"/>
  <c r="K2610" i="8"/>
  <c r="K2611" i="8"/>
  <c r="K2612" i="8"/>
  <c r="K2613" i="8"/>
  <c r="K2614" i="8"/>
  <c r="K2615" i="8"/>
  <c r="K2616" i="8"/>
  <c r="K2617" i="8"/>
  <c r="K2618" i="8"/>
  <c r="K2619" i="8"/>
  <c r="K2620" i="8"/>
  <c r="K2621" i="8"/>
  <c r="K2622" i="8"/>
  <c r="K2623" i="8"/>
  <c r="K2624" i="8"/>
  <c r="K2625" i="8"/>
  <c r="K2626" i="8"/>
  <c r="K2627" i="8"/>
  <c r="K2628" i="8"/>
  <c r="K2629" i="8"/>
  <c r="K2630" i="8"/>
  <c r="K2631" i="8"/>
  <c r="K2632" i="8"/>
  <c r="K2633" i="8"/>
  <c r="K2634" i="8"/>
  <c r="K2635" i="8"/>
  <c r="K2636" i="8"/>
  <c r="K2637" i="8"/>
  <c r="K2638" i="8"/>
  <c r="K2639" i="8"/>
  <c r="K2640" i="8"/>
  <c r="K2641" i="8"/>
  <c r="K2642" i="8"/>
  <c r="K2643" i="8"/>
  <c r="K2644" i="8"/>
  <c r="K2645" i="8"/>
  <c r="K2646" i="8"/>
  <c r="K2647" i="8"/>
  <c r="K2648" i="8"/>
  <c r="K2649" i="8"/>
  <c r="K2650" i="8"/>
  <c r="K2651" i="8"/>
  <c r="K2652" i="8"/>
  <c r="K2653" i="8"/>
  <c r="K2654" i="8"/>
  <c r="K2655" i="8"/>
  <c r="K2656" i="8"/>
  <c r="K2657" i="8"/>
  <c r="K2658" i="8"/>
  <c r="K2659" i="8"/>
  <c r="K2660" i="8"/>
  <c r="K2661" i="8"/>
  <c r="K2662" i="8"/>
  <c r="K2663" i="8"/>
  <c r="K2664" i="8"/>
  <c r="K2665" i="8"/>
  <c r="K2666" i="8"/>
  <c r="K2667" i="8"/>
  <c r="K2668" i="8"/>
  <c r="K2669" i="8"/>
  <c r="K2670" i="8"/>
  <c r="K2671" i="8"/>
  <c r="K2672" i="8"/>
  <c r="K2673" i="8"/>
  <c r="K2674" i="8"/>
  <c r="K2675" i="8"/>
  <c r="K2676" i="8"/>
  <c r="K2677" i="8"/>
  <c r="K2678" i="8"/>
  <c r="K2679" i="8"/>
  <c r="K2680" i="8"/>
  <c r="K2681" i="8"/>
  <c r="K2682" i="8"/>
  <c r="K2683" i="8"/>
  <c r="K2684" i="8"/>
  <c r="K2685" i="8"/>
  <c r="K2686" i="8"/>
  <c r="K2687" i="8"/>
  <c r="K2688" i="8"/>
  <c r="K2689" i="8"/>
  <c r="K2690" i="8"/>
  <c r="K2691" i="8"/>
  <c r="K2692" i="8"/>
  <c r="K2693" i="8"/>
  <c r="K2694" i="8"/>
  <c r="K2695" i="8"/>
  <c r="K2696" i="8"/>
  <c r="K2697" i="8"/>
  <c r="K2698" i="8"/>
  <c r="K2699" i="8"/>
  <c r="K2700" i="8"/>
  <c r="K2701" i="8"/>
  <c r="K2702" i="8"/>
  <c r="K2703" i="8"/>
  <c r="K2704" i="8"/>
  <c r="K2705" i="8"/>
  <c r="K2706" i="8"/>
  <c r="K2707" i="8"/>
  <c r="K2708" i="8"/>
  <c r="K2709" i="8"/>
  <c r="K2710" i="8"/>
  <c r="K2711" i="8"/>
  <c r="K2712" i="8"/>
  <c r="K2713" i="8"/>
  <c r="K2714" i="8"/>
  <c r="K2715" i="8"/>
  <c r="K2716" i="8"/>
  <c r="K2717" i="8"/>
  <c r="K2718" i="8"/>
  <c r="K2719" i="8"/>
  <c r="K2720" i="8"/>
  <c r="K2721" i="8"/>
  <c r="K2722" i="8"/>
  <c r="K2723" i="8"/>
  <c r="K2724" i="8"/>
  <c r="K2725" i="8"/>
  <c r="K2726" i="8"/>
  <c r="K2727" i="8"/>
  <c r="K2728" i="8"/>
  <c r="K2729" i="8"/>
  <c r="K2730" i="8"/>
  <c r="K2731" i="8"/>
  <c r="K2732" i="8"/>
  <c r="K2733" i="8"/>
  <c r="K2734" i="8"/>
  <c r="K2735" i="8"/>
  <c r="K2736" i="8"/>
  <c r="K2737" i="8"/>
  <c r="K2738" i="8"/>
  <c r="K2739" i="8"/>
  <c r="K2740" i="8"/>
  <c r="K2741" i="8"/>
  <c r="K2742" i="8"/>
  <c r="K2743" i="8"/>
  <c r="K2744" i="8"/>
  <c r="K2745" i="8"/>
  <c r="K2746" i="8"/>
  <c r="K2747" i="8"/>
  <c r="K2748" i="8"/>
  <c r="K2749" i="8"/>
  <c r="K2750" i="8"/>
  <c r="K2751" i="8"/>
  <c r="K2752" i="8"/>
  <c r="K2753" i="8"/>
  <c r="K2754" i="8"/>
  <c r="K2755" i="8"/>
  <c r="K2756" i="8"/>
  <c r="K2757" i="8"/>
  <c r="K2758" i="8"/>
  <c r="K2759" i="8"/>
  <c r="K2760" i="8"/>
  <c r="K2761" i="8"/>
  <c r="K2762" i="8"/>
  <c r="K2763" i="8"/>
  <c r="K2764" i="8"/>
  <c r="K2765" i="8"/>
  <c r="K2766" i="8"/>
  <c r="K2767" i="8"/>
  <c r="K2768" i="8"/>
  <c r="K2769" i="8"/>
  <c r="K2770" i="8"/>
  <c r="K2771" i="8"/>
  <c r="K2772" i="8"/>
  <c r="K2773" i="8"/>
  <c r="K2774" i="8"/>
  <c r="K2775" i="8"/>
  <c r="K2776" i="8"/>
  <c r="K2777" i="8"/>
  <c r="K2778" i="8"/>
  <c r="K2779" i="8"/>
  <c r="K2780" i="8"/>
  <c r="K2781" i="8"/>
  <c r="K2782" i="8"/>
  <c r="K2783" i="8"/>
  <c r="K2784" i="8"/>
  <c r="K2785" i="8"/>
  <c r="K2786" i="8"/>
  <c r="K2787" i="8"/>
  <c r="K2788" i="8"/>
  <c r="K2789" i="8"/>
  <c r="K2790" i="8"/>
  <c r="K2791" i="8"/>
  <c r="K2792" i="8"/>
  <c r="K2793" i="8"/>
  <c r="K2794" i="8"/>
  <c r="K2795" i="8"/>
  <c r="K2796" i="8"/>
  <c r="K2797" i="8"/>
  <c r="K2798" i="8"/>
  <c r="K2799" i="8"/>
  <c r="K2800" i="8"/>
  <c r="K2801" i="8"/>
  <c r="K2802" i="8"/>
  <c r="K2803" i="8"/>
  <c r="K2804" i="8"/>
  <c r="K2805" i="8"/>
  <c r="K2806" i="8"/>
  <c r="K2807" i="8"/>
  <c r="K2808" i="8"/>
  <c r="K2809" i="8"/>
  <c r="K2810" i="8"/>
  <c r="K2811" i="8"/>
  <c r="K2812" i="8"/>
  <c r="K2813" i="8"/>
  <c r="K2814" i="8"/>
  <c r="K2815" i="8"/>
  <c r="K2816" i="8"/>
  <c r="K2817" i="8"/>
  <c r="K2818" i="8"/>
  <c r="K2819" i="8"/>
  <c r="K2820" i="8"/>
  <c r="K2821" i="8"/>
  <c r="K2822" i="8"/>
  <c r="K2823" i="8"/>
  <c r="K2824" i="8"/>
  <c r="K2825" i="8"/>
  <c r="K2826" i="8"/>
  <c r="K2827" i="8"/>
  <c r="K2828" i="8"/>
  <c r="K2829" i="8"/>
  <c r="K2830" i="8"/>
  <c r="K2831" i="8"/>
  <c r="K2832" i="8"/>
  <c r="K2833" i="8"/>
  <c r="K2834" i="8"/>
  <c r="K2835" i="8"/>
  <c r="K2836" i="8"/>
  <c r="K2837" i="8"/>
  <c r="K2838" i="8"/>
  <c r="K2839" i="8"/>
  <c r="K2840" i="8"/>
  <c r="K2841" i="8"/>
  <c r="K2842" i="8"/>
  <c r="K2843" i="8"/>
  <c r="K2844" i="8"/>
  <c r="K2845" i="8"/>
  <c r="K2846" i="8"/>
  <c r="K2847" i="8"/>
  <c r="K2848" i="8"/>
  <c r="K2849" i="8"/>
  <c r="K2850" i="8"/>
  <c r="K2851" i="8"/>
  <c r="K2852" i="8"/>
  <c r="K2853" i="8"/>
  <c r="K2854" i="8"/>
  <c r="K2855" i="8"/>
  <c r="K2856" i="8"/>
  <c r="K2857" i="8"/>
  <c r="K2858" i="8"/>
  <c r="K2859" i="8"/>
  <c r="K2860" i="8"/>
  <c r="K2861" i="8"/>
  <c r="K2862" i="8"/>
  <c r="K2863" i="8"/>
  <c r="K2864" i="8"/>
  <c r="K2865" i="8"/>
  <c r="K2866" i="8"/>
  <c r="K2867" i="8"/>
  <c r="K2868" i="8"/>
  <c r="K2869" i="8"/>
  <c r="K2870" i="8"/>
  <c r="K2871" i="8"/>
  <c r="K2872" i="8"/>
  <c r="K2873" i="8"/>
  <c r="K2874" i="8"/>
  <c r="K2875" i="8"/>
  <c r="K2876" i="8"/>
  <c r="K2877" i="8"/>
  <c r="K2878" i="8"/>
  <c r="K2879" i="8"/>
  <c r="K2880" i="8"/>
  <c r="K2881" i="8"/>
  <c r="K2882" i="8"/>
  <c r="K2883" i="8"/>
  <c r="K2884" i="8"/>
  <c r="K2885" i="8"/>
  <c r="K2886" i="8"/>
  <c r="K2887" i="8"/>
  <c r="K2888" i="8"/>
  <c r="K2889" i="8"/>
  <c r="K2890" i="8"/>
  <c r="K2891" i="8"/>
  <c r="K2892" i="8"/>
  <c r="K2893" i="8"/>
  <c r="K2894" i="8"/>
  <c r="K2895" i="8"/>
  <c r="K2896" i="8"/>
  <c r="K2897" i="8"/>
  <c r="K2898" i="8"/>
  <c r="K2899" i="8"/>
  <c r="K2900" i="8"/>
  <c r="K2901" i="8"/>
  <c r="K2902" i="8"/>
  <c r="K2903" i="8"/>
  <c r="K2904" i="8"/>
  <c r="K2905" i="8"/>
  <c r="K2906" i="8"/>
  <c r="K2907" i="8"/>
  <c r="K2908" i="8"/>
  <c r="K2909" i="8"/>
  <c r="K2910" i="8"/>
  <c r="K2911" i="8"/>
  <c r="K2912" i="8"/>
  <c r="K2913" i="8"/>
  <c r="K2914" i="8"/>
  <c r="K2915" i="8"/>
  <c r="K2916" i="8"/>
  <c r="K2917" i="8"/>
  <c r="K2918" i="8"/>
  <c r="K2919" i="8"/>
  <c r="K2920" i="8"/>
  <c r="K2921" i="8"/>
  <c r="K2922" i="8"/>
  <c r="K2923" i="8"/>
  <c r="K2924" i="8"/>
  <c r="K2925" i="8"/>
  <c r="K2926" i="8"/>
  <c r="K2927" i="8"/>
  <c r="K2928" i="8"/>
  <c r="K2929" i="8"/>
  <c r="K2930" i="8"/>
  <c r="K2931" i="8"/>
  <c r="K2932" i="8"/>
  <c r="K2933" i="8"/>
  <c r="K2934" i="8"/>
  <c r="K2935" i="8"/>
  <c r="K2936" i="8"/>
  <c r="K2937" i="8"/>
  <c r="K2938" i="8"/>
  <c r="K2939" i="8"/>
  <c r="K2940" i="8"/>
  <c r="K2941" i="8"/>
  <c r="K2942" i="8"/>
  <c r="K2943" i="8"/>
  <c r="K2944" i="8"/>
  <c r="K2945" i="8"/>
  <c r="K2946" i="8"/>
  <c r="K2947" i="8"/>
  <c r="K2948" i="8"/>
  <c r="K2949" i="8"/>
  <c r="K2950" i="8"/>
  <c r="K2951" i="8"/>
  <c r="K2952" i="8"/>
  <c r="K2953" i="8"/>
  <c r="K2954" i="8"/>
  <c r="K2955" i="8"/>
  <c r="K2956" i="8"/>
  <c r="K2957" i="8"/>
  <c r="K2958" i="8"/>
  <c r="K2959" i="8"/>
  <c r="K2960" i="8"/>
  <c r="K2961" i="8"/>
  <c r="K2962" i="8"/>
  <c r="K2963" i="8"/>
  <c r="K2964" i="8"/>
  <c r="K2965" i="8"/>
  <c r="K2966" i="8"/>
  <c r="K2967" i="8"/>
  <c r="K2968" i="8"/>
  <c r="K2969" i="8"/>
  <c r="K2970" i="8"/>
  <c r="K2971" i="8"/>
  <c r="K2972" i="8"/>
  <c r="K2973" i="8"/>
  <c r="K2974" i="8"/>
  <c r="K2975" i="8"/>
  <c r="K2976" i="8"/>
  <c r="K2977" i="8"/>
  <c r="K2978" i="8"/>
  <c r="K2979" i="8"/>
  <c r="K2980" i="8"/>
  <c r="K2981" i="8"/>
  <c r="K2982" i="8"/>
  <c r="K2983" i="8"/>
  <c r="K2984" i="8"/>
  <c r="K2985" i="8"/>
  <c r="K2986" i="8"/>
  <c r="K2987" i="8"/>
  <c r="K2988" i="8"/>
  <c r="K2989" i="8"/>
  <c r="K2990" i="8"/>
  <c r="K2991" i="8"/>
  <c r="K2992" i="8"/>
  <c r="K2993" i="8"/>
  <c r="K2994" i="8"/>
  <c r="K2995" i="8"/>
  <c r="K2996" i="8"/>
  <c r="K2997" i="8"/>
  <c r="K2998" i="8"/>
  <c r="K2999" i="8"/>
  <c r="K3000" i="8"/>
  <c r="K3001" i="8"/>
  <c r="K3002" i="8"/>
  <c r="K3003" i="8"/>
  <c r="K3004" i="8"/>
  <c r="K3005" i="8"/>
  <c r="K3006" i="8"/>
  <c r="K3007" i="8"/>
  <c r="K3008" i="8"/>
  <c r="K3009" i="8"/>
  <c r="K3010" i="8"/>
  <c r="K3011" i="8"/>
  <c r="K3012" i="8"/>
  <c r="K3013" i="8"/>
  <c r="K3014" i="8"/>
  <c r="K3015" i="8"/>
  <c r="K3016" i="8"/>
  <c r="K3017" i="8"/>
  <c r="K3018" i="8"/>
  <c r="K3019" i="8"/>
  <c r="K3020" i="8"/>
  <c r="K3021" i="8"/>
  <c r="K3022" i="8"/>
  <c r="K3023" i="8"/>
  <c r="K3024" i="8"/>
  <c r="K3025" i="8"/>
  <c r="K3026" i="8"/>
  <c r="K3027" i="8"/>
  <c r="K3028" i="8"/>
  <c r="K3029" i="8"/>
  <c r="K3030" i="8"/>
  <c r="K3031" i="8"/>
  <c r="K3032" i="8"/>
  <c r="K3033" i="8"/>
  <c r="K3034" i="8"/>
  <c r="K3035" i="8"/>
  <c r="K3036" i="8"/>
  <c r="K3037" i="8"/>
  <c r="K3038" i="8"/>
  <c r="K3039" i="8"/>
  <c r="K3040" i="8"/>
  <c r="K3041" i="8"/>
  <c r="K3042" i="8"/>
  <c r="K3043" i="8"/>
  <c r="K3044" i="8"/>
  <c r="K3045" i="8"/>
  <c r="K3046" i="8"/>
  <c r="K3047" i="8"/>
  <c r="K3048" i="8"/>
  <c r="K3049" i="8"/>
  <c r="K3050" i="8"/>
  <c r="K3051" i="8"/>
  <c r="K3052" i="8"/>
  <c r="K3053" i="8"/>
  <c r="K3054" i="8"/>
  <c r="K3055" i="8"/>
  <c r="K3056" i="8"/>
  <c r="K3057" i="8"/>
  <c r="K3058" i="8"/>
  <c r="K3059" i="8"/>
  <c r="K3060" i="8"/>
  <c r="K3061" i="8"/>
  <c r="K3062" i="8"/>
  <c r="K3063" i="8"/>
  <c r="K3064" i="8"/>
  <c r="K3065" i="8"/>
  <c r="K3066" i="8"/>
  <c r="K3067" i="8"/>
  <c r="K3068" i="8"/>
  <c r="K3069" i="8"/>
  <c r="K3070" i="8"/>
  <c r="K3071" i="8"/>
  <c r="K3072" i="8"/>
  <c r="K3073" i="8"/>
  <c r="K3074" i="8"/>
  <c r="K3075" i="8"/>
  <c r="K3076" i="8"/>
  <c r="K3077" i="8"/>
  <c r="K3078" i="8"/>
  <c r="K3079" i="8"/>
  <c r="K3080" i="8"/>
  <c r="K3081" i="8"/>
  <c r="K3082" i="8"/>
  <c r="K3083" i="8"/>
  <c r="K3084" i="8"/>
  <c r="K3085" i="8"/>
  <c r="K3086" i="8"/>
  <c r="K3087" i="8"/>
  <c r="K3088" i="8"/>
  <c r="K3089" i="8"/>
  <c r="K3090" i="8"/>
  <c r="K3091" i="8"/>
  <c r="K3092" i="8"/>
  <c r="K3093" i="8"/>
  <c r="K3094" i="8"/>
  <c r="K3095" i="8"/>
  <c r="K3096" i="8"/>
  <c r="K3097" i="8"/>
  <c r="K3098" i="8"/>
  <c r="K3099" i="8"/>
  <c r="K3100" i="8"/>
  <c r="K3101" i="8"/>
  <c r="K3102" i="8"/>
  <c r="K3103" i="8"/>
  <c r="K3104" i="8"/>
  <c r="K3105" i="8"/>
  <c r="K3106" i="8"/>
  <c r="K3107" i="8"/>
  <c r="K3108" i="8"/>
  <c r="K3109" i="8"/>
  <c r="K3110" i="8"/>
  <c r="K3111" i="8"/>
  <c r="K3112" i="8"/>
  <c r="K3113" i="8"/>
  <c r="K3114" i="8"/>
  <c r="K3115" i="8"/>
  <c r="K3116" i="8"/>
  <c r="K3117" i="8"/>
  <c r="K3118" i="8"/>
  <c r="K3119" i="8"/>
  <c r="K3120" i="8"/>
  <c r="K3121" i="8"/>
  <c r="K3122" i="8"/>
  <c r="K3123" i="8"/>
  <c r="K3124" i="8"/>
  <c r="K3125" i="8"/>
  <c r="K3126" i="8"/>
  <c r="K3127" i="8"/>
  <c r="K3128" i="8"/>
  <c r="K3129" i="8"/>
  <c r="K3130" i="8"/>
  <c r="K3131" i="8"/>
  <c r="K3132" i="8"/>
  <c r="K3133" i="8"/>
  <c r="K3134" i="8"/>
  <c r="K3135" i="8"/>
  <c r="K3136" i="8"/>
  <c r="K3137" i="8"/>
  <c r="K3138" i="8"/>
  <c r="K3139" i="8"/>
  <c r="K3140" i="8"/>
  <c r="K3141" i="8"/>
  <c r="K3142" i="8"/>
  <c r="K3143" i="8"/>
  <c r="K3144" i="8"/>
  <c r="K3145" i="8"/>
  <c r="K3146" i="8"/>
  <c r="K3147" i="8"/>
  <c r="K3148" i="8"/>
  <c r="K3149" i="8"/>
  <c r="K3150" i="8"/>
  <c r="K3151" i="8"/>
  <c r="K3152" i="8"/>
  <c r="K3153" i="8"/>
  <c r="K3154" i="8"/>
  <c r="K3155" i="8"/>
  <c r="K3156" i="8"/>
  <c r="K3157" i="8"/>
  <c r="K3158" i="8"/>
  <c r="K3159" i="8"/>
  <c r="K3160" i="8"/>
  <c r="K3161" i="8"/>
  <c r="K3162" i="8"/>
  <c r="K3163" i="8"/>
  <c r="K3164" i="8"/>
  <c r="K3165" i="8"/>
  <c r="K3166" i="8"/>
  <c r="K3167" i="8"/>
  <c r="K3168" i="8"/>
  <c r="K3169" i="8"/>
  <c r="K3170" i="8"/>
  <c r="K3171" i="8"/>
  <c r="K3172" i="8"/>
  <c r="K3173" i="8"/>
  <c r="K3174" i="8"/>
  <c r="K3175" i="8"/>
  <c r="K3176" i="8"/>
  <c r="K3177" i="8"/>
  <c r="K3178" i="8"/>
  <c r="K3179" i="8"/>
  <c r="K3180" i="8"/>
  <c r="K3181" i="8"/>
  <c r="K3182" i="8"/>
  <c r="K3183" i="8"/>
  <c r="K3184" i="8"/>
  <c r="K3185" i="8"/>
  <c r="K3186" i="8"/>
  <c r="K3187" i="8"/>
  <c r="K3188" i="8"/>
  <c r="K3189" i="8"/>
  <c r="K3190" i="8"/>
  <c r="K3191" i="8"/>
  <c r="K3192" i="8"/>
  <c r="K3193" i="8"/>
  <c r="K3194" i="8"/>
  <c r="K3195" i="8"/>
  <c r="K3196" i="8"/>
  <c r="K3197" i="8"/>
  <c r="K3198" i="8"/>
  <c r="K3199" i="8"/>
  <c r="K3200" i="8"/>
  <c r="K3201" i="8"/>
  <c r="K3202" i="8"/>
  <c r="K3203" i="8"/>
  <c r="K3204" i="8"/>
  <c r="K3205" i="8"/>
  <c r="K3206" i="8"/>
  <c r="K3207" i="8"/>
  <c r="K3208" i="8"/>
  <c r="K3209" i="8"/>
  <c r="K3210" i="8"/>
  <c r="K3211" i="8"/>
  <c r="K3212" i="8"/>
  <c r="K3213" i="8"/>
  <c r="K3214" i="8"/>
  <c r="K3215" i="8"/>
  <c r="K3216" i="8"/>
  <c r="K3217" i="8"/>
  <c r="K3218" i="8"/>
  <c r="K3219" i="8"/>
  <c r="K3220" i="8"/>
  <c r="K3221" i="8"/>
  <c r="K3222" i="8"/>
  <c r="K3223" i="8"/>
  <c r="K3224" i="8"/>
  <c r="K3225" i="8"/>
  <c r="K3226" i="8"/>
  <c r="K3227" i="8"/>
  <c r="K3228" i="8"/>
  <c r="K3229" i="8"/>
  <c r="K3230" i="8"/>
  <c r="K3231" i="8"/>
  <c r="K3232" i="8"/>
  <c r="K3233" i="8"/>
  <c r="K3234" i="8"/>
  <c r="K3235" i="8"/>
  <c r="K3236" i="8"/>
  <c r="K3237" i="8"/>
  <c r="K3238" i="8"/>
  <c r="K3239" i="8"/>
  <c r="K3240" i="8"/>
  <c r="K3241" i="8"/>
  <c r="K3242" i="8"/>
  <c r="K3243" i="8"/>
  <c r="K3244" i="8"/>
  <c r="K3245" i="8"/>
  <c r="K3246" i="8"/>
  <c r="K3247" i="8"/>
  <c r="K3248" i="8"/>
  <c r="K3249" i="8"/>
  <c r="K3250" i="8"/>
  <c r="K3251" i="8"/>
  <c r="K3252" i="8"/>
  <c r="K3253" i="8"/>
  <c r="K3254" i="8"/>
  <c r="K3255" i="8"/>
  <c r="K3256" i="8"/>
  <c r="K3257" i="8"/>
  <c r="K3258" i="8"/>
  <c r="K3259" i="8"/>
  <c r="K3260" i="8"/>
  <c r="K3261" i="8"/>
  <c r="K3262" i="8"/>
  <c r="K3263" i="8"/>
  <c r="K3264" i="8"/>
  <c r="K3265" i="8"/>
  <c r="K3266" i="8"/>
  <c r="K3267" i="8"/>
  <c r="K3268" i="8"/>
  <c r="K3269" i="8"/>
  <c r="K3270" i="8"/>
  <c r="K3271" i="8"/>
  <c r="K3272" i="8"/>
  <c r="K3273" i="8"/>
  <c r="K3274" i="8"/>
  <c r="K3275" i="8"/>
  <c r="K3276" i="8"/>
  <c r="K3277" i="8"/>
  <c r="K3278" i="8"/>
  <c r="K3279" i="8"/>
  <c r="K3280" i="8"/>
  <c r="K3281" i="8"/>
  <c r="K3282" i="8"/>
  <c r="K3283" i="8"/>
  <c r="K3284" i="8"/>
  <c r="K3285" i="8"/>
  <c r="K3286" i="8"/>
  <c r="K3287" i="8"/>
  <c r="K3288" i="8"/>
  <c r="K3289" i="8"/>
  <c r="K3290" i="8"/>
  <c r="K3291" i="8"/>
  <c r="K3292" i="8"/>
  <c r="K3293" i="8"/>
  <c r="K3294" i="8"/>
  <c r="K3295" i="8"/>
  <c r="K3296" i="8"/>
  <c r="K3297" i="8"/>
  <c r="K3298" i="8"/>
  <c r="K3299" i="8"/>
  <c r="K3300" i="8"/>
  <c r="K3301" i="8"/>
  <c r="K3302" i="8"/>
  <c r="K3303" i="8"/>
  <c r="K3304" i="8"/>
  <c r="K3305" i="8"/>
  <c r="K3306" i="8"/>
  <c r="K3307" i="8"/>
  <c r="K3308" i="8"/>
  <c r="K3309" i="8"/>
  <c r="K3310" i="8"/>
  <c r="K3311" i="8"/>
  <c r="K3312" i="8"/>
  <c r="K3313" i="8"/>
  <c r="K3314" i="8"/>
  <c r="K3315" i="8"/>
  <c r="K3316" i="8"/>
  <c r="K3317" i="8"/>
  <c r="K3318" i="8"/>
  <c r="K3319" i="8"/>
  <c r="K3320" i="8"/>
  <c r="K3321" i="8"/>
  <c r="K3322" i="8"/>
  <c r="K3323" i="8"/>
  <c r="K3324" i="8"/>
  <c r="K3325" i="8"/>
  <c r="K3326" i="8"/>
  <c r="K3327" i="8"/>
  <c r="K3328" i="8"/>
  <c r="K3329" i="8"/>
  <c r="K3330" i="8"/>
  <c r="K3331" i="8"/>
  <c r="K3332" i="8"/>
  <c r="K3333" i="8"/>
  <c r="K3334" i="8"/>
  <c r="K3335" i="8"/>
  <c r="K3336" i="8"/>
  <c r="K3337" i="8"/>
  <c r="K3338" i="8"/>
  <c r="K3339" i="8"/>
  <c r="K3340" i="8"/>
  <c r="K3341" i="8"/>
  <c r="K3342" i="8"/>
  <c r="K3343" i="8"/>
  <c r="K3344" i="8"/>
  <c r="K3345" i="8"/>
  <c r="K3346" i="8"/>
  <c r="K3347" i="8"/>
  <c r="K3348" i="8"/>
  <c r="K3349" i="8"/>
  <c r="K3350" i="8"/>
  <c r="K3351" i="8"/>
  <c r="K3352" i="8"/>
  <c r="K3353" i="8"/>
  <c r="K3354" i="8"/>
  <c r="K3355" i="8"/>
  <c r="K3356" i="8"/>
  <c r="K3357" i="8"/>
  <c r="K3358" i="8"/>
  <c r="K3359" i="8"/>
  <c r="K3360" i="8"/>
  <c r="K3361" i="8"/>
  <c r="K3362" i="8"/>
  <c r="K3363" i="8"/>
  <c r="K3364" i="8"/>
  <c r="K3365" i="8"/>
  <c r="K3366" i="8"/>
  <c r="K3367" i="8"/>
  <c r="K3368" i="8"/>
  <c r="K3369" i="8"/>
  <c r="K3370" i="8"/>
  <c r="K3371" i="8"/>
  <c r="K3372" i="8"/>
  <c r="K3373" i="8"/>
  <c r="K3374" i="8"/>
  <c r="K3375" i="8"/>
  <c r="K3376" i="8"/>
  <c r="K3377" i="8"/>
  <c r="K3378" i="8"/>
  <c r="K3379" i="8"/>
  <c r="K3380" i="8"/>
  <c r="K3381" i="8"/>
  <c r="K3382" i="8"/>
  <c r="K3383" i="8"/>
  <c r="K3384" i="8"/>
  <c r="K3385" i="8"/>
  <c r="K3386" i="8"/>
  <c r="K3387" i="8"/>
  <c r="K3388" i="8"/>
  <c r="K3389" i="8"/>
  <c r="K3390" i="8"/>
  <c r="K3391" i="8"/>
  <c r="K3392" i="8"/>
  <c r="K3393" i="8"/>
  <c r="K3394" i="8"/>
  <c r="K3395" i="8"/>
  <c r="K3396" i="8"/>
  <c r="K3397" i="8"/>
  <c r="K3398" i="8"/>
  <c r="K3399" i="8"/>
  <c r="K3400" i="8"/>
  <c r="K3401" i="8"/>
  <c r="K3402" i="8"/>
  <c r="K3403" i="8"/>
  <c r="K3404" i="8"/>
  <c r="K3405" i="8"/>
  <c r="K3406" i="8"/>
  <c r="K3407" i="8"/>
  <c r="K3408" i="8"/>
  <c r="K3409" i="8"/>
  <c r="K3410" i="8"/>
  <c r="K3411" i="8"/>
  <c r="K3412" i="8"/>
  <c r="K3413" i="8"/>
  <c r="K3414" i="8"/>
  <c r="K3415" i="8"/>
  <c r="K3416" i="8"/>
  <c r="K3417" i="8"/>
  <c r="K3418" i="8"/>
  <c r="K3419" i="8"/>
  <c r="K3420" i="8"/>
  <c r="K3421" i="8"/>
  <c r="K3422" i="8"/>
  <c r="K3423" i="8"/>
  <c r="K3424" i="8"/>
  <c r="K3425" i="8"/>
  <c r="K3426" i="8"/>
  <c r="K3427" i="8"/>
  <c r="K3428" i="8"/>
  <c r="K3429" i="8"/>
  <c r="K3430" i="8"/>
  <c r="K3431" i="8"/>
  <c r="K3432" i="8"/>
  <c r="K3433" i="8"/>
  <c r="K3434" i="8"/>
  <c r="K3435" i="8"/>
  <c r="K3436" i="8"/>
  <c r="K3437" i="8"/>
  <c r="K3438" i="8"/>
  <c r="K3439" i="8"/>
  <c r="K3440" i="8"/>
  <c r="K3441" i="8"/>
  <c r="K3442" i="8"/>
  <c r="K3443" i="8"/>
  <c r="K3444" i="8"/>
  <c r="K3445" i="8"/>
  <c r="K3446" i="8"/>
  <c r="K3447" i="8"/>
  <c r="K3448" i="8"/>
  <c r="K3449" i="8"/>
  <c r="K3450" i="8"/>
  <c r="K3451" i="8"/>
  <c r="K3452" i="8"/>
  <c r="K3453" i="8"/>
  <c r="K3454" i="8"/>
  <c r="K3455" i="8"/>
  <c r="K3456" i="8"/>
  <c r="K3457" i="8"/>
  <c r="K3458" i="8"/>
  <c r="K3459" i="8"/>
  <c r="K3460" i="8"/>
  <c r="K3461" i="8"/>
  <c r="K3462" i="8"/>
  <c r="K3463" i="8"/>
  <c r="K3464" i="8"/>
  <c r="K3465" i="8"/>
  <c r="K3466" i="8"/>
  <c r="K3467" i="8"/>
  <c r="K3468" i="8"/>
  <c r="K3469" i="8"/>
  <c r="K3470" i="8"/>
  <c r="K3471" i="8"/>
  <c r="K3472" i="8"/>
  <c r="K3473" i="8"/>
  <c r="K3474" i="8"/>
  <c r="K3475" i="8"/>
  <c r="K3476" i="8"/>
  <c r="K3477" i="8"/>
  <c r="K3478" i="8"/>
  <c r="K3479" i="8"/>
  <c r="K3480" i="8"/>
  <c r="K3481" i="8"/>
  <c r="K3482" i="8"/>
  <c r="K3483" i="8"/>
  <c r="K3484" i="8"/>
  <c r="K3485" i="8"/>
  <c r="K3486" i="8"/>
  <c r="K3487" i="8"/>
  <c r="K3488" i="8"/>
  <c r="K3489" i="8"/>
  <c r="K3490" i="8"/>
  <c r="K3491" i="8"/>
  <c r="K3492" i="8"/>
  <c r="K3493" i="8"/>
  <c r="K3494" i="8"/>
  <c r="K3495" i="8"/>
  <c r="K3496" i="8"/>
  <c r="K3497" i="8"/>
  <c r="K3498" i="8"/>
  <c r="K3499" i="8"/>
  <c r="K3500" i="8"/>
  <c r="K3501" i="8"/>
  <c r="K3502" i="8"/>
  <c r="K3503" i="8"/>
  <c r="K3504" i="8"/>
  <c r="K3505" i="8"/>
  <c r="K3506" i="8"/>
  <c r="K3507" i="8"/>
  <c r="K3508" i="8"/>
  <c r="K3509" i="8"/>
  <c r="K3510" i="8"/>
  <c r="K3511" i="8"/>
  <c r="K3512" i="8"/>
  <c r="K3513" i="8"/>
  <c r="K3514" i="8"/>
  <c r="K3515" i="8"/>
  <c r="K3516" i="8"/>
  <c r="K3517" i="8"/>
  <c r="K3518" i="8"/>
  <c r="K3519" i="8"/>
  <c r="K3520" i="8"/>
  <c r="K3521" i="8"/>
  <c r="K3522" i="8"/>
  <c r="K3523" i="8"/>
  <c r="K3524" i="8"/>
  <c r="K3525" i="8"/>
  <c r="K3526" i="8"/>
  <c r="K3527" i="8"/>
  <c r="K3528" i="8"/>
  <c r="K3529" i="8"/>
  <c r="K3530" i="8"/>
  <c r="K3531" i="8"/>
  <c r="K3532" i="8"/>
  <c r="K3533" i="8"/>
  <c r="K3534" i="8"/>
  <c r="K3535" i="8"/>
  <c r="K3536" i="8"/>
  <c r="K3537" i="8"/>
  <c r="K3538" i="8"/>
  <c r="K3539" i="8"/>
  <c r="K3540" i="8"/>
  <c r="K3541" i="8"/>
  <c r="K3542" i="8"/>
  <c r="K3543" i="8"/>
  <c r="K3544" i="8"/>
  <c r="K3545" i="8"/>
  <c r="K3546" i="8"/>
  <c r="K3547" i="8"/>
  <c r="K3548" i="8"/>
  <c r="K3549" i="8"/>
  <c r="K3550" i="8"/>
  <c r="K3551" i="8"/>
  <c r="K3552" i="8"/>
  <c r="K3553" i="8"/>
  <c r="K3554" i="8"/>
  <c r="K3555" i="8"/>
  <c r="K3556" i="8"/>
  <c r="K3557" i="8"/>
  <c r="K3558" i="8"/>
  <c r="K3559" i="8"/>
  <c r="K3560" i="8"/>
  <c r="K3561" i="8"/>
  <c r="K3562" i="8"/>
  <c r="K3563" i="8"/>
  <c r="K3564" i="8"/>
  <c r="K3565" i="8"/>
  <c r="K3566" i="8"/>
  <c r="K3567" i="8"/>
  <c r="K3568" i="8"/>
  <c r="K3569" i="8"/>
  <c r="K3570" i="8"/>
  <c r="K3571" i="8"/>
  <c r="K3572" i="8"/>
  <c r="K3573" i="8"/>
  <c r="K3574" i="8"/>
  <c r="K3575" i="8"/>
  <c r="K3576" i="8"/>
  <c r="K3577" i="8"/>
  <c r="K3578" i="8"/>
  <c r="K3579" i="8"/>
  <c r="K3580" i="8"/>
  <c r="K3581" i="8"/>
  <c r="K3582" i="8"/>
  <c r="K3583" i="8"/>
  <c r="K3584" i="8"/>
  <c r="K3585" i="8"/>
  <c r="K3586" i="8"/>
  <c r="K3587" i="8"/>
  <c r="K3588" i="8"/>
  <c r="K3589" i="8"/>
  <c r="K3590" i="8"/>
  <c r="K3591" i="8"/>
  <c r="K3592" i="8"/>
  <c r="K3593" i="8"/>
  <c r="K3594" i="8"/>
  <c r="K3595" i="8"/>
  <c r="K3596" i="8"/>
  <c r="K3597" i="8"/>
  <c r="K3598" i="8"/>
  <c r="K3599" i="8"/>
  <c r="K3600" i="8"/>
  <c r="K3601" i="8"/>
  <c r="K3602" i="8"/>
  <c r="K3603" i="8"/>
  <c r="K3604" i="8"/>
  <c r="K3605" i="8"/>
  <c r="K3606" i="8"/>
  <c r="K3607" i="8"/>
  <c r="K3608" i="8"/>
  <c r="K3609" i="8"/>
  <c r="K3610" i="8"/>
  <c r="K3611" i="8"/>
  <c r="K3612" i="8"/>
  <c r="K3613" i="8"/>
  <c r="K3614" i="8"/>
  <c r="K3615" i="8"/>
  <c r="K3616" i="8"/>
  <c r="K3617" i="8"/>
  <c r="K3618" i="8"/>
  <c r="K3619" i="8"/>
  <c r="K3620" i="8"/>
  <c r="K3621" i="8"/>
  <c r="K3622" i="8"/>
  <c r="K3623" i="8"/>
  <c r="K3624" i="8"/>
  <c r="K3625" i="8"/>
  <c r="K3626" i="8"/>
  <c r="K3627" i="8"/>
  <c r="K3628" i="8"/>
  <c r="K3629" i="8"/>
  <c r="K3630" i="8"/>
  <c r="K3631" i="8"/>
  <c r="K3632" i="8"/>
  <c r="K3633" i="8"/>
  <c r="K3634" i="8"/>
  <c r="K3635" i="8"/>
  <c r="K3636" i="8"/>
  <c r="K3637" i="8"/>
  <c r="K3638" i="8"/>
  <c r="K3639" i="8"/>
  <c r="K3640" i="8"/>
  <c r="K3641" i="8"/>
  <c r="K3642" i="8"/>
  <c r="K3643" i="8"/>
  <c r="K3644" i="8"/>
  <c r="K3645" i="8"/>
  <c r="K3646" i="8"/>
  <c r="K3647" i="8"/>
  <c r="K3648" i="8"/>
  <c r="K3649" i="8"/>
  <c r="K3650" i="8"/>
  <c r="K3651" i="8"/>
  <c r="K3652" i="8"/>
  <c r="K3653" i="8"/>
  <c r="K3654" i="8"/>
  <c r="K3655" i="8"/>
  <c r="K3656" i="8"/>
  <c r="K3657" i="8"/>
  <c r="K3658" i="8"/>
  <c r="K3659" i="8"/>
  <c r="K3660" i="8"/>
  <c r="K3661" i="8"/>
  <c r="K3662" i="8"/>
  <c r="K3663" i="8"/>
  <c r="K3664" i="8"/>
  <c r="K3665" i="8"/>
  <c r="K3666" i="8"/>
  <c r="K3667" i="8"/>
  <c r="K3668" i="8"/>
  <c r="K3669" i="8"/>
  <c r="K3670" i="8"/>
  <c r="K3671" i="8"/>
  <c r="K3672" i="8"/>
  <c r="K3673" i="8"/>
  <c r="K3674" i="8"/>
  <c r="K3675" i="8"/>
  <c r="K3676" i="8"/>
  <c r="K3677" i="8"/>
  <c r="K3678" i="8"/>
  <c r="K3679" i="8"/>
  <c r="K3680" i="8"/>
  <c r="K3681" i="8"/>
  <c r="K3682" i="8"/>
  <c r="K3683" i="8"/>
  <c r="K3684" i="8"/>
  <c r="K3685" i="8"/>
  <c r="K3686" i="8"/>
  <c r="K3687" i="8"/>
  <c r="K3688" i="8"/>
  <c r="K3689" i="8"/>
  <c r="K3690" i="8"/>
  <c r="K3691" i="8"/>
  <c r="K3692" i="8"/>
  <c r="K3693" i="8"/>
  <c r="K3694" i="8"/>
  <c r="K3695" i="8"/>
  <c r="K3696" i="8"/>
  <c r="K3697" i="8"/>
  <c r="K3698" i="8"/>
  <c r="K3699" i="8"/>
  <c r="K3700" i="8"/>
  <c r="K3701" i="8"/>
  <c r="K3702" i="8"/>
  <c r="K3703" i="8"/>
  <c r="K3704" i="8"/>
  <c r="K3705" i="8"/>
  <c r="K3706" i="8"/>
  <c r="K3707" i="8"/>
  <c r="K3708" i="8"/>
  <c r="K3709" i="8"/>
  <c r="K3710" i="8"/>
  <c r="K3711" i="8"/>
  <c r="K3712" i="8"/>
  <c r="K3713" i="8"/>
  <c r="K3714" i="8"/>
  <c r="K3715" i="8"/>
  <c r="K3716" i="8"/>
  <c r="K3717" i="8"/>
  <c r="K3718" i="8"/>
  <c r="K3719" i="8"/>
  <c r="K3720" i="8"/>
  <c r="K3721" i="8"/>
  <c r="K3722" i="8"/>
  <c r="K3723" i="8"/>
  <c r="K3724" i="8"/>
  <c r="K3725" i="8"/>
  <c r="K3726" i="8"/>
  <c r="K3727" i="8"/>
  <c r="K3728" i="8"/>
  <c r="K3729" i="8"/>
  <c r="K3730" i="8"/>
  <c r="K3731" i="8"/>
  <c r="K3732" i="8"/>
  <c r="K3733" i="8"/>
  <c r="K3734" i="8"/>
  <c r="K3735" i="8"/>
  <c r="K3736" i="8"/>
  <c r="K3737" i="8"/>
  <c r="K3738" i="8"/>
  <c r="K3739" i="8"/>
  <c r="K3740" i="8"/>
  <c r="K3741" i="8"/>
  <c r="K3742" i="8"/>
  <c r="K3743" i="8"/>
  <c r="K3744" i="8"/>
  <c r="K3745" i="8"/>
  <c r="K3746" i="8"/>
  <c r="K3747" i="8"/>
  <c r="K3748" i="8"/>
  <c r="K3749" i="8"/>
  <c r="K3750" i="8"/>
  <c r="K3751" i="8"/>
  <c r="K3752" i="8"/>
  <c r="K3753" i="8"/>
  <c r="K3754" i="8"/>
  <c r="K3755" i="8"/>
  <c r="K3756" i="8"/>
  <c r="K3757" i="8"/>
  <c r="K3758" i="8"/>
  <c r="K3759" i="8"/>
  <c r="K3760" i="8"/>
  <c r="K3761" i="8"/>
  <c r="K3762" i="8"/>
  <c r="K3763" i="8"/>
  <c r="K3764" i="8"/>
  <c r="K3765" i="8"/>
  <c r="K3766" i="8"/>
  <c r="K3767" i="8"/>
  <c r="K3768" i="8"/>
  <c r="K3769" i="8"/>
  <c r="K3770" i="8"/>
  <c r="K3771" i="8"/>
  <c r="K3772" i="8"/>
  <c r="K3773" i="8"/>
  <c r="K3774" i="8"/>
  <c r="K3775" i="8"/>
  <c r="K3776" i="8"/>
  <c r="K3777" i="8"/>
  <c r="K3778" i="8"/>
  <c r="K3779" i="8"/>
  <c r="K3780" i="8"/>
  <c r="K3781" i="8"/>
  <c r="K3782" i="8"/>
  <c r="K3783" i="8"/>
  <c r="K3784" i="8"/>
  <c r="K3785" i="8"/>
  <c r="K3786" i="8"/>
  <c r="K3787" i="8"/>
  <c r="K3788" i="8"/>
  <c r="K3789" i="8"/>
  <c r="K3790" i="8"/>
  <c r="K3791" i="8"/>
  <c r="K3792" i="8"/>
  <c r="K3793" i="8"/>
  <c r="K3794" i="8"/>
  <c r="K3795" i="8"/>
  <c r="K3796" i="8"/>
  <c r="K3797" i="8"/>
  <c r="K3798" i="8"/>
  <c r="K3799" i="8"/>
  <c r="K3800" i="8"/>
  <c r="K3801" i="8"/>
  <c r="K3802" i="8"/>
  <c r="K3803" i="8"/>
  <c r="K3804" i="8"/>
  <c r="K3805" i="8"/>
  <c r="K3806" i="8"/>
  <c r="K3807" i="8"/>
  <c r="K3808" i="8"/>
  <c r="K3809" i="8"/>
  <c r="K3810" i="8"/>
  <c r="K3811" i="8"/>
  <c r="K3812" i="8"/>
  <c r="K3813" i="8"/>
  <c r="K3814" i="8"/>
  <c r="K3815" i="8"/>
  <c r="K3816" i="8"/>
  <c r="K3817" i="8"/>
  <c r="K3818" i="8"/>
  <c r="K3819" i="8"/>
  <c r="K3820" i="8"/>
  <c r="K3821" i="8"/>
  <c r="K3822" i="8"/>
  <c r="K3823" i="8"/>
  <c r="K3824" i="8"/>
  <c r="K3825" i="8"/>
  <c r="K3826" i="8"/>
  <c r="K3827" i="8"/>
  <c r="K3828" i="8"/>
  <c r="K3829" i="8"/>
  <c r="K3830" i="8"/>
  <c r="K3831" i="8"/>
  <c r="K3832" i="8"/>
  <c r="K3833" i="8"/>
  <c r="K3834" i="8"/>
  <c r="K3835" i="8"/>
  <c r="K3836" i="8"/>
  <c r="K3837" i="8"/>
  <c r="K3838" i="8"/>
  <c r="K3839" i="8"/>
  <c r="K3840" i="8"/>
  <c r="K3841" i="8"/>
  <c r="K3842" i="8"/>
  <c r="K3843" i="8"/>
  <c r="K3844" i="8"/>
  <c r="K3845" i="8"/>
  <c r="K3846" i="8"/>
  <c r="K3847" i="8"/>
  <c r="K3848" i="8"/>
  <c r="K3849" i="8"/>
  <c r="K3850" i="8"/>
  <c r="K3851" i="8"/>
  <c r="K3852" i="8"/>
  <c r="K3853" i="8"/>
  <c r="K3854" i="8"/>
  <c r="K3855" i="8"/>
  <c r="K3856" i="8"/>
  <c r="K3857" i="8"/>
  <c r="K3858" i="8"/>
  <c r="K3859" i="8"/>
  <c r="K3860" i="8"/>
  <c r="K3861" i="8"/>
  <c r="K3862" i="8"/>
  <c r="K3863" i="8"/>
  <c r="K3864" i="8"/>
  <c r="K3865" i="8"/>
  <c r="K3866" i="8"/>
  <c r="K3867" i="8"/>
  <c r="K3868" i="8"/>
  <c r="K3869" i="8"/>
  <c r="K3870" i="8"/>
  <c r="K3871" i="8"/>
  <c r="K3872" i="8"/>
  <c r="K3873" i="8"/>
  <c r="K3874" i="8"/>
  <c r="K3875" i="8"/>
  <c r="K3876" i="8"/>
  <c r="K3877" i="8"/>
  <c r="K3878" i="8"/>
  <c r="K3879" i="8"/>
  <c r="K3880" i="8"/>
  <c r="K3881" i="8"/>
  <c r="K3882" i="8"/>
  <c r="K3883" i="8"/>
  <c r="K3884" i="8"/>
  <c r="K3885" i="8"/>
  <c r="K3886" i="8"/>
  <c r="K3887" i="8"/>
  <c r="K3888" i="8"/>
  <c r="K3889" i="8"/>
  <c r="K3890" i="8"/>
  <c r="K3891" i="8"/>
  <c r="K3892" i="8"/>
  <c r="K3893" i="8"/>
  <c r="K3894" i="8"/>
  <c r="K3895" i="8"/>
  <c r="K3896" i="8"/>
  <c r="K3897" i="8"/>
  <c r="K3898" i="8"/>
  <c r="K3899" i="8"/>
  <c r="K3900" i="8"/>
  <c r="K3901" i="8"/>
  <c r="K3902" i="8"/>
  <c r="K3903" i="8"/>
  <c r="K3904" i="8"/>
  <c r="K3905" i="8"/>
  <c r="K3906" i="8"/>
  <c r="K3907" i="8"/>
  <c r="K3908" i="8"/>
  <c r="K3909" i="8"/>
  <c r="K3910" i="8"/>
  <c r="K3911" i="8"/>
  <c r="K3912" i="8"/>
  <c r="K3913" i="8"/>
  <c r="K3914" i="8"/>
  <c r="K3915" i="8"/>
  <c r="K3916" i="8"/>
  <c r="K3917" i="8"/>
  <c r="K3918" i="8"/>
  <c r="K3919" i="8"/>
  <c r="K3920" i="8"/>
  <c r="K3921" i="8"/>
  <c r="K3922" i="8"/>
  <c r="K3923" i="8"/>
  <c r="K3924" i="8"/>
  <c r="K3925" i="8"/>
  <c r="K3926" i="8"/>
  <c r="K3927" i="8"/>
  <c r="K3928" i="8"/>
  <c r="K3929" i="8"/>
  <c r="K3930" i="8"/>
  <c r="K3931" i="8"/>
  <c r="K3932" i="8"/>
  <c r="K3933" i="8"/>
  <c r="K3934" i="8"/>
  <c r="K3935" i="8"/>
  <c r="K3936" i="8"/>
  <c r="K3937" i="8"/>
  <c r="K3938" i="8"/>
  <c r="K3939" i="8"/>
  <c r="K3940" i="8"/>
  <c r="K3941" i="8"/>
  <c r="K3942" i="8"/>
  <c r="K3943" i="8"/>
  <c r="K3944" i="8"/>
  <c r="K3945" i="8"/>
  <c r="K3946" i="8"/>
  <c r="K3947" i="8"/>
  <c r="K3948" i="8"/>
  <c r="K3949" i="8"/>
  <c r="K3950" i="8"/>
  <c r="K3951" i="8"/>
  <c r="K3952" i="8"/>
  <c r="K3953" i="8"/>
  <c r="K3954" i="8"/>
  <c r="K3955" i="8"/>
  <c r="K3956" i="8"/>
  <c r="K3957" i="8"/>
  <c r="K3958" i="8"/>
  <c r="K3959" i="8"/>
  <c r="K3960" i="8"/>
  <c r="K3961" i="8"/>
  <c r="K3962" i="8"/>
  <c r="K3963" i="8"/>
  <c r="K3964" i="8"/>
  <c r="K3965" i="8"/>
  <c r="K3966" i="8"/>
  <c r="K3967" i="8"/>
  <c r="K3968" i="8"/>
  <c r="K3969" i="8"/>
  <c r="K3970" i="8"/>
  <c r="K3971" i="8"/>
  <c r="K3972" i="8"/>
  <c r="K3973" i="8"/>
  <c r="K3974" i="8"/>
  <c r="K3975" i="8"/>
  <c r="K3976" i="8"/>
  <c r="K3977" i="8"/>
  <c r="K3978" i="8"/>
  <c r="K3979" i="8"/>
  <c r="K3980" i="8"/>
  <c r="K3981" i="8"/>
  <c r="K3982" i="8"/>
  <c r="K3983" i="8"/>
  <c r="K3984" i="8"/>
  <c r="K3985" i="8"/>
  <c r="K3986" i="8"/>
  <c r="K3987" i="8"/>
  <c r="K3988" i="8"/>
  <c r="K3989" i="8"/>
  <c r="K3990" i="8"/>
  <c r="K3991" i="8"/>
  <c r="K3992" i="8"/>
  <c r="K3993" i="8"/>
  <c r="K3994" i="8"/>
  <c r="K3995" i="8"/>
  <c r="K3996" i="8"/>
  <c r="K3997" i="8"/>
  <c r="K3998" i="8"/>
  <c r="K3999" i="8"/>
  <c r="K4000" i="8"/>
  <c r="K4001" i="8"/>
  <c r="K4002" i="8"/>
  <c r="K4003" i="8"/>
  <c r="K4004" i="8"/>
  <c r="K4005" i="8"/>
  <c r="K4006" i="8"/>
  <c r="K4007" i="8"/>
  <c r="K4008" i="8"/>
  <c r="K4009" i="8"/>
  <c r="K4010" i="8"/>
  <c r="K4011" i="8"/>
  <c r="K4012" i="8"/>
  <c r="K4013" i="8"/>
  <c r="K4014" i="8"/>
  <c r="K4015" i="8"/>
  <c r="K4016" i="8"/>
  <c r="K4017" i="8"/>
  <c r="K4018" i="8"/>
  <c r="K4019" i="8"/>
  <c r="K4020" i="8"/>
  <c r="K4021" i="8"/>
  <c r="K4022" i="8"/>
  <c r="K4023" i="8"/>
  <c r="K4024" i="8"/>
  <c r="K4025" i="8"/>
  <c r="K4026" i="8"/>
  <c r="K4027" i="8"/>
  <c r="K4028" i="8"/>
  <c r="K4029" i="8"/>
  <c r="K4030" i="8"/>
  <c r="K4031" i="8"/>
  <c r="K4032" i="8"/>
  <c r="K4033" i="8"/>
  <c r="K4034" i="8"/>
  <c r="K4035" i="8"/>
  <c r="K4036" i="8"/>
  <c r="K4037" i="8"/>
  <c r="K4038" i="8"/>
  <c r="K4039" i="8"/>
  <c r="K4040" i="8"/>
  <c r="K4041" i="8"/>
  <c r="K4042" i="8"/>
  <c r="K4043" i="8"/>
  <c r="K4044" i="8"/>
  <c r="K4045" i="8"/>
  <c r="K4046" i="8"/>
  <c r="K4047" i="8"/>
  <c r="K4048" i="8"/>
  <c r="K4049" i="8"/>
  <c r="K4050" i="8"/>
  <c r="K4051" i="8"/>
  <c r="K4052" i="8"/>
  <c r="K4053" i="8"/>
  <c r="K4054" i="8"/>
  <c r="K4055" i="8"/>
  <c r="K4056" i="8"/>
  <c r="K4057" i="8"/>
  <c r="K4058" i="8"/>
  <c r="K4059" i="8"/>
  <c r="K4060" i="8"/>
  <c r="K4061" i="8"/>
  <c r="K4062" i="8"/>
  <c r="K4063" i="8"/>
  <c r="K4064" i="8"/>
  <c r="K4065" i="8"/>
  <c r="K4066" i="8"/>
  <c r="K4067" i="8"/>
  <c r="K4068" i="8"/>
  <c r="K4069" i="8"/>
  <c r="K4070" i="8"/>
  <c r="K4071" i="8"/>
  <c r="K4072" i="8"/>
  <c r="K4073" i="8"/>
  <c r="K4074" i="8"/>
  <c r="K4075" i="8"/>
  <c r="K4076" i="8"/>
  <c r="K4077" i="8"/>
  <c r="K4078" i="8"/>
  <c r="K4079" i="8"/>
  <c r="K4080" i="8"/>
  <c r="K4081" i="8"/>
  <c r="K4082" i="8"/>
  <c r="K4083" i="8"/>
  <c r="K4084" i="8"/>
  <c r="K4085" i="8"/>
  <c r="K4086" i="8"/>
  <c r="K4087" i="8"/>
  <c r="K4088" i="8"/>
  <c r="K4089" i="8"/>
  <c r="K4090" i="8"/>
  <c r="K4091" i="8"/>
  <c r="K4092" i="8"/>
  <c r="K4093" i="8"/>
  <c r="K4094" i="8"/>
  <c r="K4095" i="8"/>
  <c r="K4096" i="8"/>
  <c r="K4097" i="8"/>
  <c r="K4098" i="8"/>
  <c r="K4099" i="8"/>
  <c r="K4100" i="8"/>
  <c r="K4101" i="8"/>
  <c r="K4102" i="8"/>
  <c r="K4103" i="8"/>
  <c r="K4104" i="8"/>
  <c r="K4105" i="8"/>
  <c r="K4106" i="8"/>
  <c r="K4107" i="8"/>
  <c r="K4108" i="8"/>
  <c r="K4109" i="8"/>
  <c r="K4110" i="8"/>
  <c r="K4111" i="8"/>
  <c r="K4112" i="8"/>
  <c r="K4113" i="8"/>
  <c r="K4114" i="8"/>
  <c r="K4115" i="8"/>
  <c r="K4116" i="8"/>
  <c r="K4117" i="8"/>
  <c r="K4118" i="8"/>
  <c r="K4119" i="8"/>
  <c r="K4120" i="8"/>
  <c r="K4121" i="8"/>
  <c r="K4122" i="8"/>
  <c r="K4123" i="8"/>
  <c r="K4124" i="8"/>
  <c r="K4125" i="8"/>
  <c r="K4126" i="8"/>
  <c r="K4127" i="8"/>
  <c r="K4128" i="8"/>
  <c r="K4129" i="8"/>
  <c r="K4130" i="8"/>
  <c r="K4131" i="8"/>
  <c r="K4132" i="8"/>
  <c r="K4133" i="8"/>
  <c r="K4134" i="8"/>
  <c r="K4135" i="8"/>
  <c r="K4136" i="8"/>
  <c r="K4137" i="8"/>
  <c r="K4138" i="8"/>
  <c r="K4139" i="8"/>
  <c r="K4140" i="8"/>
  <c r="K4141" i="8"/>
  <c r="K4142" i="8"/>
  <c r="K4143" i="8"/>
  <c r="K4144" i="8"/>
  <c r="K4145" i="8"/>
  <c r="K4146" i="8"/>
  <c r="K4147" i="8"/>
  <c r="K4148" i="8"/>
  <c r="K4149" i="8"/>
  <c r="K4150" i="8"/>
  <c r="K4151" i="8"/>
  <c r="K4152" i="8"/>
  <c r="K4153" i="8"/>
  <c r="K4154" i="8"/>
  <c r="K4155" i="8"/>
  <c r="K4156" i="8"/>
  <c r="K4157" i="8"/>
  <c r="K4158" i="8"/>
  <c r="K4159" i="8"/>
  <c r="K4160" i="8"/>
  <c r="K4161" i="8"/>
  <c r="K4162" i="8"/>
  <c r="K4163" i="8"/>
  <c r="K4164" i="8"/>
  <c r="K4165" i="8"/>
  <c r="K4166" i="8"/>
  <c r="K4167" i="8"/>
  <c r="K4168" i="8"/>
  <c r="K4169" i="8"/>
  <c r="K4170" i="8"/>
  <c r="K4171" i="8"/>
  <c r="K4172" i="8"/>
  <c r="K4173" i="8"/>
  <c r="K4174" i="8"/>
  <c r="K4175" i="8"/>
  <c r="K4176" i="8"/>
  <c r="K4177" i="8"/>
  <c r="K4178" i="8"/>
  <c r="K4179" i="8"/>
  <c r="K4180" i="8"/>
  <c r="K4181" i="8"/>
  <c r="K4182" i="8"/>
  <c r="K4183" i="8"/>
  <c r="K4184" i="8"/>
  <c r="K4185" i="8"/>
  <c r="K4186" i="8"/>
  <c r="K4187" i="8"/>
  <c r="K4188" i="8"/>
  <c r="K4189" i="8"/>
  <c r="K4190" i="8"/>
  <c r="K4191" i="8"/>
  <c r="K4192" i="8"/>
  <c r="K4193" i="8"/>
  <c r="K4194" i="8"/>
  <c r="K4195" i="8"/>
  <c r="K4196" i="8"/>
  <c r="K4197" i="8"/>
  <c r="K4198" i="8"/>
  <c r="K4199" i="8"/>
  <c r="K4200" i="8"/>
  <c r="K4201" i="8"/>
  <c r="K4202" i="8"/>
  <c r="K4203" i="8"/>
  <c r="K4204" i="8"/>
  <c r="K4205" i="8"/>
  <c r="K4206" i="8"/>
  <c r="K4207" i="8"/>
  <c r="K4208" i="8"/>
  <c r="K4209" i="8"/>
  <c r="K4210" i="8"/>
  <c r="K4211" i="8"/>
  <c r="K4212" i="8"/>
  <c r="K4213" i="8"/>
  <c r="K4214" i="8"/>
  <c r="K4215" i="8"/>
  <c r="K4216" i="8"/>
  <c r="K4217" i="8"/>
  <c r="K4218" i="8"/>
  <c r="K4219" i="8"/>
  <c r="K4220" i="8"/>
  <c r="K4221" i="8"/>
  <c r="K4222" i="8"/>
  <c r="K4223" i="8"/>
  <c r="K4224" i="8"/>
  <c r="K4225" i="8"/>
  <c r="K4226" i="8"/>
  <c r="K4227" i="8"/>
  <c r="K4228" i="8"/>
  <c r="K4229" i="8"/>
  <c r="K4230" i="8"/>
  <c r="K4231" i="8"/>
  <c r="K4232" i="8"/>
  <c r="K4233" i="8"/>
  <c r="K4234" i="8"/>
  <c r="K4235" i="8"/>
  <c r="K4236" i="8"/>
  <c r="K4237" i="8"/>
  <c r="K4238" i="8"/>
  <c r="K4239" i="8"/>
  <c r="K4240" i="8"/>
  <c r="K4241" i="8"/>
  <c r="K4242" i="8"/>
  <c r="K4243" i="8"/>
  <c r="K4244" i="8"/>
  <c r="K4245" i="8"/>
  <c r="K4246" i="8"/>
  <c r="K4247" i="8"/>
  <c r="K4248" i="8"/>
  <c r="K4249" i="8"/>
  <c r="K4250" i="8"/>
  <c r="K4251" i="8"/>
  <c r="K4252" i="8"/>
  <c r="K4253" i="8"/>
  <c r="K4254" i="8"/>
  <c r="K4255" i="8"/>
  <c r="K4256" i="8"/>
  <c r="K4257" i="8"/>
  <c r="K4258" i="8"/>
  <c r="K4259" i="8"/>
  <c r="K4260" i="8"/>
  <c r="K4261" i="8"/>
  <c r="K4262" i="8"/>
  <c r="K4263" i="8"/>
  <c r="K4264" i="8"/>
  <c r="K4265" i="8"/>
  <c r="K4266" i="8"/>
  <c r="K4267" i="8"/>
  <c r="K4268" i="8"/>
  <c r="K4269" i="8"/>
  <c r="K4270" i="8"/>
  <c r="K4271" i="8"/>
  <c r="K4272" i="8"/>
  <c r="K4273" i="8"/>
  <c r="K4274" i="8"/>
  <c r="K4275" i="8"/>
  <c r="K4276" i="8"/>
  <c r="K4277" i="8"/>
  <c r="K4278" i="8"/>
  <c r="K4279" i="8"/>
  <c r="K4280" i="8"/>
  <c r="K4281" i="8"/>
  <c r="K4282" i="8"/>
  <c r="K4283" i="8"/>
  <c r="K4284" i="8"/>
  <c r="K4285" i="8"/>
  <c r="K4286" i="8"/>
  <c r="K4287" i="8"/>
  <c r="K4288" i="8"/>
  <c r="K4289" i="8"/>
  <c r="K4290" i="8"/>
  <c r="K4291" i="8"/>
  <c r="K4292" i="8"/>
  <c r="K4293" i="8"/>
  <c r="K4294" i="8"/>
  <c r="K4295" i="8"/>
  <c r="K4296" i="8"/>
  <c r="K4297" i="8"/>
  <c r="K4298" i="8"/>
  <c r="K4299" i="8"/>
  <c r="K4300" i="8"/>
  <c r="K4301" i="8"/>
  <c r="K4302" i="8"/>
  <c r="K4303" i="8"/>
  <c r="K4304" i="8"/>
  <c r="K4305" i="8"/>
  <c r="K4306" i="8"/>
  <c r="K4307" i="8"/>
  <c r="K4308" i="8"/>
  <c r="K4309" i="8"/>
  <c r="K4310" i="8"/>
  <c r="K4311" i="8"/>
  <c r="K4312" i="8"/>
  <c r="K4313" i="8"/>
  <c r="K4314" i="8"/>
  <c r="K4315" i="8"/>
  <c r="K4316" i="8"/>
  <c r="K4317" i="8"/>
  <c r="K4318" i="8"/>
  <c r="K4319" i="8"/>
  <c r="K4320" i="8"/>
  <c r="K4321" i="8"/>
  <c r="K4322" i="8"/>
  <c r="K4323" i="8"/>
  <c r="K4324" i="8"/>
  <c r="K4325" i="8"/>
  <c r="K4326" i="8"/>
  <c r="K4327" i="8"/>
  <c r="K4328" i="8"/>
  <c r="K4329" i="8"/>
  <c r="K4330" i="8"/>
  <c r="K4331" i="8"/>
  <c r="K4332" i="8"/>
  <c r="K4333" i="8"/>
  <c r="K4334" i="8"/>
  <c r="K4335" i="8"/>
  <c r="K4336" i="8"/>
  <c r="K4337" i="8"/>
  <c r="K4338" i="8"/>
  <c r="K4339" i="8"/>
  <c r="K4340" i="8"/>
  <c r="K4341" i="8"/>
  <c r="K4342" i="8"/>
  <c r="K4343" i="8"/>
  <c r="K4344" i="8"/>
  <c r="K4345" i="8"/>
  <c r="K4346" i="8"/>
  <c r="K4347" i="8"/>
  <c r="K4348" i="8"/>
  <c r="K4349" i="8"/>
  <c r="K4350" i="8"/>
  <c r="K4351" i="8"/>
  <c r="K4352" i="8"/>
  <c r="K4353" i="8"/>
  <c r="K4354" i="8"/>
  <c r="K4355" i="8"/>
  <c r="K4356" i="8"/>
  <c r="K4357" i="8"/>
  <c r="K4358" i="8"/>
  <c r="K4359" i="8"/>
  <c r="K4360" i="8"/>
  <c r="K4361" i="8"/>
  <c r="K4362" i="8"/>
  <c r="K4363" i="8"/>
  <c r="K4364" i="8"/>
  <c r="K4365" i="8"/>
  <c r="K4366" i="8"/>
  <c r="K4367" i="8"/>
  <c r="K4368" i="8"/>
  <c r="K4369" i="8"/>
  <c r="K4370" i="8"/>
  <c r="K4371" i="8"/>
  <c r="K4372" i="8"/>
  <c r="K4373" i="8"/>
  <c r="K4374" i="8"/>
  <c r="K4375" i="8"/>
  <c r="K4376" i="8"/>
  <c r="K4377" i="8"/>
  <c r="K4378" i="8"/>
  <c r="K4379" i="8"/>
  <c r="K4380" i="8"/>
  <c r="K4381" i="8"/>
  <c r="K4382" i="8"/>
  <c r="K4383" i="8"/>
  <c r="K4384" i="8"/>
  <c r="K4385" i="8"/>
  <c r="K4386" i="8"/>
  <c r="K4387" i="8"/>
  <c r="K4388" i="8"/>
  <c r="K4389" i="8"/>
  <c r="K4390" i="8"/>
  <c r="K4391" i="8"/>
  <c r="K4392" i="8"/>
  <c r="K4393" i="8"/>
  <c r="K4394" i="8"/>
  <c r="K4395" i="8"/>
  <c r="K4396" i="8"/>
  <c r="K4397" i="8"/>
  <c r="K4398" i="8"/>
  <c r="K4399" i="8"/>
  <c r="K4400" i="8"/>
  <c r="K4401" i="8"/>
  <c r="K4402" i="8"/>
  <c r="K4403" i="8"/>
  <c r="K4404" i="8"/>
  <c r="K4405" i="8"/>
  <c r="K4406" i="8"/>
  <c r="K4407" i="8"/>
  <c r="K4408" i="8"/>
  <c r="K4409" i="8"/>
  <c r="K4410" i="8"/>
  <c r="K4411" i="8"/>
  <c r="K4412" i="8"/>
  <c r="K4413" i="8"/>
  <c r="K4414" i="8"/>
  <c r="K4415" i="8"/>
  <c r="K4416" i="8"/>
  <c r="K4417" i="8"/>
  <c r="K4418" i="8"/>
  <c r="K4419" i="8"/>
  <c r="K4420" i="8"/>
  <c r="K4421" i="8"/>
  <c r="K4422" i="8"/>
  <c r="K4423" i="8"/>
  <c r="K4424" i="8"/>
  <c r="K4425" i="8"/>
  <c r="K4426" i="8"/>
  <c r="K4427" i="8"/>
  <c r="K4428" i="8"/>
  <c r="K4429" i="8"/>
  <c r="K4430" i="8"/>
  <c r="K4431" i="8"/>
  <c r="K4432" i="8"/>
  <c r="K4433" i="8"/>
  <c r="K4434" i="8"/>
  <c r="K4435" i="8"/>
  <c r="K4436" i="8"/>
  <c r="K4437" i="8"/>
  <c r="K4438" i="8"/>
  <c r="K4439" i="8"/>
  <c r="K4440" i="8"/>
  <c r="K4441" i="8"/>
  <c r="K4442" i="8"/>
  <c r="K4443" i="8"/>
  <c r="K4444" i="8"/>
  <c r="K4445" i="8"/>
  <c r="K4446" i="8"/>
  <c r="K4447" i="8"/>
  <c r="K4448" i="8"/>
  <c r="K4449" i="8"/>
  <c r="K4450" i="8"/>
  <c r="K4451" i="8"/>
  <c r="K4452" i="8"/>
  <c r="K4453" i="8"/>
  <c r="K4454" i="8"/>
  <c r="K4455" i="8"/>
  <c r="K4456" i="8"/>
  <c r="K4457" i="8"/>
  <c r="K4458" i="8"/>
  <c r="K4459" i="8"/>
  <c r="K4460" i="8"/>
  <c r="K4461" i="8"/>
  <c r="K4462" i="8"/>
  <c r="K4463" i="8"/>
  <c r="K4464" i="8"/>
  <c r="K4465" i="8"/>
  <c r="K4466" i="8"/>
  <c r="K4467" i="8"/>
  <c r="K4468" i="8"/>
  <c r="K4469" i="8"/>
  <c r="K4470" i="8"/>
  <c r="K4471" i="8"/>
  <c r="K4472" i="8"/>
  <c r="K4473" i="8"/>
  <c r="K4474" i="8"/>
  <c r="K4475" i="8"/>
  <c r="K4476" i="8"/>
  <c r="K4477" i="8"/>
  <c r="K4478" i="8"/>
  <c r="K4479" i="8"/>
  <c r="K4480" i="8"/>
  <c r="K4481" i="8"/>
  <c r="K4482" i="8"/>
  <c r="K4483" i="8"/>
  <c r="K4484" i="8"/>
  <c r="K4485" i="8"/>
  <c r="K4486" i="8"/>
  <c r="K4487" i="8"/>
  <c r="K4488" i="8"/>
  <c r="K4489" i="8"/>
  <c r="K4490" i="8"/>
  <c r="K4491" i="8"/>
  <c r="K4492" i="8"/>
  <c r="K4493" i="8"/>
  <c r="K4494" i="8"/>
  <c r="K4495" i="8"/>
  <c r="K4496" i="8"/>
  <c r="K4497" i="8"/>
  <c r="K4498" i="8"/>
  <c r="K4499" i="8"/>
  <c r="K4500" i="8"/>
  <c r="K4501" i="8"/>
  <c r="K4502" i="8"/>
  <c r="K4503" i="8"/>
  <c r="K4504" i="8"/>
  <c r="K4505" i="8"/>
  <c r="K4506" i="8"/>
  <c r="K4507" i="8"/>
  <c r="K4508" i="8"/>
  <c r="K4509" i="8"/>
  <c r="K4510" i="8"/>
  <c r="K4511" i="8"/>
  <c r="K4512" i="8"/>
  <c r="K4513" i="8"/>
  <c r="K4514" i="8"/>
  <c r="K4515" i="8"/>
  <c r="K4516" i="8"/>
  <c r="K4517" i="8"/>
  <c r="K4518" i="8"/>
  <c r="K4519" i="8"/>
  <c r="K4520" i="8"/>
  <c r="K4521" i="8"/>
  <c r="K4522" i="8"/>
  <c r="K4523" i="8"/>
  <c r="K4524" i="8"/>
  <c r="K4525" i="8"/>
  <c r="K4526" i="8"/>
  <c r="K4527" i="8"/>
  <c r="K4528" i="8"/>
  <c r="K4529" i="8"/>
  <c r="K4530" i="8"/>
  <c r="K4531" i="8"/>
  <c r="K4532" i="8"/>
  <c r="K4533" i="8"/>
  <c r="K4534" i="8"/>
  <c r="K4535" i="8"/>
  <c r="K4536" i="8"/>
  <c r="K4537" i="8"/>
  <c r="K4538" i="8"/>
  <c r="K4539" i="8"/>
  <c r="K4540" i="8"/>
  <c r="K4541" i="8"/>
  <c r="K4542" i="8"/>
  <c r="K4543" i="8"/>
  <c r="K4544" i="8"/>
  <c r="K4545" i="8"/>
  <c r="K4546" i="8"/>
  <c r="K4547" i="8"/>
  <c r="K4548" i="8"/>
  <c r="K4549" i="8"/>
  <c r="K4550" i="8"/>
  <c r="K4551" i="8"/>
  <c r="K4552" i="8"/>
  <c r="K4553" i="8"/>
  <c r="K4554" i="8"/>
  <c r="K4555" i="8"/>
  <c r="K4556" i="8"/>
  <c r="K4557" i="8"/>
  <c r="K4558" i="8"/>
  <c r="K4559" i="8"/>
  <c r="K4560" i="8"/>
  <c r="K4561" i="8"/>
  <c r="K4562" i="8"/>
  <c r="K4563" i="8"/>
  <c r="K4564" i="8"/>
  <c r="K4565" i="8"/>
  <c r="K4566" i="8"/>
  <c r="K4567" i="8"/>
  <c r="K4568" i="8"/>
  <c r="K4569" i="8"/>
  <c r="K4570" i="8"/>
  <c r="K4571" i="8"/>
  <c r="K4572" i="8"/>
  <c r="K4573" i="8"/>
  <c r="K4574" i="8"/>
  <c r="K4575" i="8"/>
  <c r="K4576" i="8"/>
  <c r="K4577" i="8"/>
  <c r="K4578" i="8"/>
  <c r="K4579" i="8"/>
  <c r="K4580" i="8"/>
  <c r="K4581" i="8"/>
  <c r="K4582" i="8"/>
  <c r="K4583" i="8"/>
  <c r="K4584" i="8"/>
  <c r="K4585" i="8"/>
  <c r="K4586" i="8"/>
  <c r="K4587" i="8"/>
  <c r="K4588" i="8"/>
  <c r="K4589" i="8"/>
  <c r="K4590" i="8"/>
  <c r="K4591" i="8"/>
  <c r="K4592" i="8"/>
  <c r="K4593" i="8"/>
  <c r="K4594" i="8"/>
  <c r="K4595" i="8"/>
  <c r="K4596" i="8"/>
  <c r="K4597" i="8"/>
  <c r="K4598" i="8"/>
  <c r="K4599" i="8"/>
  <c r="K4600" i="8"/>
  <c r="K4601" i="8"/>
  <c r="K4602" i="8"/>
  <c r="K4603" i="8"/>
  <c r="K4604" i="8"/>
  <c r="K4605" i="8"/>
  <c r="K4606" i="8"/>
  <c r="K4607" i="8"/>
  <c r="K4608" i="8"/>
  <c r="K4609" i="8"/>
  <c r="K4610" i="8"/>
  <c r="K4611" i="8"/>
  <c r="K4612" i="8"/>
  <c r="K4613" i="8"/>
  <c r="K4614" i="8"/>
  <c r="K4615" i="8"/>
  <c r="K4616" i="8"/>
  <c r="K4617" i="8"/>
  <c r="K4618" i="8"/>
  <c r="K4619" i="8"/>
  <c r="K4620" i="8"/>
  <c r="K4621" i="8"/>
  <c r="K4622" i="8"/>
  <c r="K4623" i="8"/>
  <c r="K4624" i="8"/>
  <c r="K4625" i="8"/>
  <c r="K4626" i="8"/>
  <c r="K4627" i="8"/>
  <c r="K4628" i="8"/>
  <c r="K4629" i="8"/>
  <c r="K4630" i="8"/>
  <c r="K4631" i="8"/>
  <c r="K4632" i="8"/>
  <c r="K4633" i="8"/>
  <c r="K4634" i="8"/>
  <c r="K4635" i="8"/>
  <c r="K4636" i="8"/>
  <c r="K4637" i="8"/>
  <c r="K4638" i="8"/>
  <c r="K4639" i="8"/>
  <c r="K4640" i="8"/>
  <c r="K4641" i="8"/>
  <c r="K4642" i="8"/>
  <c r="K4643" i="8"/>
  <c r="K4644" i="8"/>
  <c r="K4645" i="8"/>
  <c r="K4646" i="8"/>
  <c r="K4647" i="8"/>
  <c r="K4648" i="8"/>
  <c r="K4649" i="8"/>
  <c r="K4650" i="8"/>
  <c r="K4651" i="8"/>
  <c r="K4652" i="8"/>
  <c r="K4653" i="8"/>
  <c r="K4654" i="8"/>
  <c r="K4655" i="8"/>
  <c r="K4656" i="8"/>
  <c r="K4657" i="8"/>
  <c r="K4658" i="8"/>
  <c r="K4659" i="8"/>
  <c r="K4660" i="8"/>
  <c r="K4661" i="8"/>
  <c r="K4662" i="8"/>
  <c r="K4663" i="8"/>
  <c r="K4664" i="8"/>
  <c r="K4665" i="8"/>
  <c r="K4666" i="8"/>
  <c r="K4667" i="8"/>
  <c r="K4668" i="8"/>
  <c r="K4669" i="8"/>
  <c r="K4670" i="8"/>
  <c r="K4671" i="8"/>
  <c r="K4672" i="8"/>
  <c r="K4673" i="8"/>
  <c r="K4674" i="8"/>
  <c r="K4675" i="8"/>
  <c r="K4676" i="8"/>
  <c r="K4677" i="8"/>
  <c r="K4678" i="8"/>
  <c r="K4679" i="8"/>
  <c r="K4680" i="8"/>
  <c r="K4681" i="8"/>
  <c r="K4682" i="8"/>
  <c r="K4683" i="8"/>
  <c r="K4684" i="8"/>
  <c r="K4685" i="8"/>
  <c r="K4686" i="8"/>
  <c r="K4687" i="8"/>
  <c r="K4688" i="8"/>
  <c r="K4689" i="8"/>
  <c r="K4690" i="8"/>
  <c r="K4691" i="8"/>
  <c r="K4692" i="8"/>
  <c r="K4693" i="8"/>
  <c r="K4694" i="8"/>
  <c r="K4695" i="8"/>
  <c r="K4696" i="8"/>
  <c r="K4697" i="8"/>
  <c r="K4698" i="8"/>
  <c r="K4699" i="8"/>
  <c r="K4700" i="8"/>
  <c r="K4701" i="8"/>
  <c r="K4702" i="8"/>
  <c r="K4703" i="8"/>
  <c r="K4704" i="8"/>
  <c r="K4705" i="8"/>
  <c r="K4706" i="8"/>
  <c r="K4707" i="8"/>
  <c r="K4708" i="8"/>
  <c r="K4709" i="8"/>
  <c r="K4710" i="8"/>
  <c r="K4711" i="8"/>
  <c r="K4712" i="8"/>
  <c r="K4713" i="8"/>
  <c r="K4714" i="8"/>
  <c r="K4715" i="8"/>
  <c r="K4716" i="8"/>
  <c r="K4717" i="8"/>
  <c r="K4718" i="8"/>
  <c r="K4719" i="8"/>
  <c r="K4720" i="8"/>
  <c r="K4721" i="8"/>
  <c r="K4722" i="8"/>
  <c r="K4723" i="8"/>
  <c r="K4724" i="8"/>
  <c r="K4725" i="8"/>
  <c r="K4726" i="8"/>
  <c r="K4727" i="8"/>
  <c r="K4728" i="8"/>
  <c r="K4729" i="8"/>
  <c r="K4730" i="8"/>
  <c r="K4731" i="8"/>
  <c r="K4732" i="8"/>
  <c r="K4733" i="8"/>
  <c r="K4734" i="8"/>
  <c r="K4735" i="8"/>
  <c r="K4736" i="8"/>
  <c r="K4737" i="8"/>
  <c r="K4738" i="8"/>
  <c r="K4739" i="8"/>
  <c r="K4740" i="8"/>
  <c r="K4741" i="8"/>
  <c r="K4742" i="8"/>
  <c r="K4743" i="8"/>
  <c r="K4744" i="8"/>
  <c r="K4745" i="8"/>
  <c r="K4746" i="8"/>
  <c r="K4747" i="8"/>
  <c r="K4748" i="8"/>
  <c r="K4749" i="8"/>
  <c r="K4750" i="8"/>
  <c r="K4751" i="8"/>
  <c r="K4752" i="8"/>
  <c r="K4753" i="8"/>
  <c r="K4754" i="8"/>
  <c r="K4755" i="8"/>
  <c r="K4756" i="8"/>
  <c r="K4757" i="8"/>
  <c r="K4758" i="8"/>
  <c r="K4759" i="8"/>
  <c r="K4760" i="8"/>
  <c r="K4761" i="8"/>
  <c r="K4762" i="8"/>
  <c r="K4763" i="8"/>
  <c r="K4764" i="8"/>
  <c r="K4765" i="8"/>
  <c r="K4766" i="8"/>
  <c r="K4767" i="8"/>
  <c r="K4768" i="8"/>
  <c r="K4769" i="8"/>
  <c r="K4770" i="8"/>
  <c r="K4771" i="8"/>
  <c r="K4772" i="8"/>
  <c r="K4773" i="8"/>
  <c r="K4774" i="8"/>
  <c r="K4775" i="8"/>
  <c r="K4776" i="8"/>
  <c r="K4777" i="8"/>
  <c r="K4778" i="8"/>
  <c r="K4779" i="8"/>
  <c r="K4780" i="8"/>
  <c r="K4781" i="8"/>
  <c r="K4782" i="8"/>
  <c r="K4783" i="8"/>
  <c r="K4784" i="8"/>
  <c r="K4785" i="8"/>
  <c r="K4786" i="8"/>
  <c r="K4787" i="8"/>
  <c r="K4788" i="8"/>
  <c r="K4789" i="8"/>
  <c r="K4790" i="8"/>
  <c r="K4791" i="8"/>
  <c r="K4792" i="8"/>
  <c r="K4793" i="8"/>
  <c r="K4794" i="8"/>
  <c r="K4795" i="8"/>
  <c r="K4796" i="8"/>
  <c r="K4797" i="8"/>
  <c r="K4798" i="8"/>
  <c r="K4799" i="8"/>
  <c r="K4800" i="8"/>
  <c r="K4801" i="8"/>
  <c r="K4802" i="8"/>
  <c r="K4803" i="8"/>
  <c r="K4804" i="8"/>
  <c r="K4805" i="8"/>
  <c r="K4806" i="8"/>
  <c r="K4807" i="8"/>
  <c r="K4808" i="8"/>
  <c r="K4809" i="8"/>
  <c r="K4810" i="8"/>
  <c r="K4811" i="8"/>
  <c r="K4812" i="8"/>
  <c r="K4813" i="8"/>
  <c r="K4814" i="8"/>
  <c r="K4815" i="8"/>
  <c r="K4816" i="8"/>
  <c r="K4817" i="8"/>
  <c r="K4818" i="8"/>
  <c r="K4819" i="8"/>
  <c r="K4820" i="8"/>
  <c r="K4821" i="8"/>
  <c r="K4822" i="8"/>
  <c r="K4823" i="8"/>
  <c r="K4824" i="8"/>
  <c r="K4825" i="8"/>
  <c r="K4826" i="8"/>
  <c r="K4827" i="8"/>
  <c r="K4828" i="8"/>
  <c r="K4829" i="8"/>
  <c r="K4830" i="8"/>
  <c r="K4831" i="8"/>
  <c r="K4832" i="8"/>
  <c r="K4833" i="8"/>
  <c r="K4834" i="8"/>
  <c r="K4835" i="8"/>
  <c r="K4836" i="8"/>
  <c r="K4837" i="8"/>
  <c r="K4838" i="8"/>
  <c r="K4839" i="8"/>
  <c r="K4840" i="8"/>
  <c r="K4841" i="8"/>
  <c r="K4842" i="8"/>
  <c r="K4843" i="8"/>
  <c r="K4844" i="8"/>
  <c r="K4845" i="8"/>
  <c r="K4846" i="8"/>
  <c r="K4847" i="8"/>
  <c r="K4848" i="8"/>
  <c r="K4849" i="8"/>
  <c r="K4850" i="8"/>
  <c r="K4851" i="8"/>
  <c r="K4852" i="8"/>
  <c r="K4853" i="8"/>
  <c r="K4854" i="8"/>
  <c r="K4855" i="8"/>
  <c r="K4856" i="8"/>
  <c r="K4857" i="8"/>
  <c r="K4858" i="8"/>
  <c r="K4859" i="8"/>
  <c r="K4860" i="8"/>
  <c r="K4861" i="8"/>
  <c r="K4862" i="8"/>
  <c r="K4863" i="8"/>
  <c r="K4864" i="8"/>
  <c r="K4865" i="8"/>
  <c r="K4866" i="8"/>
  <c r="K4867" i="8"/>
  <c r="K4868" i="8"/>
  <c r="K4869" i="8"/>
  <c r="K4870" i="8"/>
  <c r="K4871" i="8"/>
  <c r="K4872" i="8"/>
  <c r="K4873" i="8"/>
  <c r="K4874" i="8"/>
  <c r="K4875" i="8"/>
  <c r="K4876" i="8"/>
  <c r="K4877" i="8"/>
  <c r="K4878" i="8"/>
  <c r="K4879" i="8"/>
  <c r="K4880" i="8"/>
  <c r="K4881" i="8"/>
  <c r="K4882" i="8"/>
  <c r="K4883" i="8"/>
  <c r="K4884" i="8"/>
  <c r="K4885" i="8"/>
  <c r="K4886" i="8"/>
  <c r="K4887" i="8"/>
  <c r="K4888" i="8"/>
  <c r="K4889" i="8"/>
  <c r="K4890" i="8"/>
  <c r="K4891" i="8"/>
  <c r="K4892" i="8"/>
  <c r="K4893" i="8"/>
  <c r="K4894" i="8"/>
  <c r="K4895" i="8"/>
  <c r="K4896" i="8"/>
  <c r="K4897" i="8"/>
  <c r="K4898" i="8"/>
  <c r="K4899" i="8"/>
  <c r="K4900" i="8"/>
  <c r="K4901" i="8"/>
  <c r="K4902" i="8"/>
  <c r="K4903" i="8"/>
  <c r="K4904" i="8"/>
  <c r="K4905" i="8"/>
  <c r="K4906" i="8"/>
  <c r="K4907" i="8"/>
  <c r="K4908" i="8"/>
  <c r="K4909" i="8"/>
  <c r="K4910" i="8"/>
  <c r="K4911" i="8"/>
  <c r="K4912" i="8"/>
  <c r="K4913" i="8"/>
  <c r="K4914" i="8"/>
  <c r="K4915" i="8"/>
  <c r="K4916" i="8"/>
  <c r="K4917" i="8"/>
  <c r="K4918" i="8"/>
  <c r="K4919" i="8"/>
  <c r="K4920" i="8"/>
  <c r="K4921" i="8"/>
  <c r="K4922" i="8"/>
  <c r="K4923" i="8"/>
  <c r="K4924" i="8"/>
  <c r="K4925" i="8"/>
  <c r="K4926" i="8"/>
  <c r="K4927" i="8"/>
  <c r="K4928" i="8"/>
  <c r="K4929" i="8"/>
  <c r="K4930" i="8"/>
  <c r="K4931" i="8"/>
  <c r="K4932" i="8"/>
  <c r="K4933" i="8"/>
  <c r="K4934" i="8"/>
  <c r="K4935" i="8"/>
  <c r="K4936" i="8"/>
  <c r="K4937" i="8"/>
  <c r="K4938" i="8"/>
  <c r="K4939" i="8"/>
  <c r="K4940" i="8"/>
  <c r="K4941" i="8"/>
  <c r="K4942" i="8"/>
  <c r="K4943" i="8"/>
  <c r="K4944" i="8"/>
  <c r="K4945" i="8"/>
  <c r="K4946" i="8"/>
  <c r="K4947" i="8"/>
  <c r="K4948" i="8"/>
  <c r="K4949" i="8"/>
  <c r="K4950" i="8"/>
  <c r="K4951" i="8"/>
  <c r="K4952" i="8"/>
  <c r="K4953" i="8"/>
  <c r="K4954" i="8"/>
  <c r="K4955" i="8"/>
  <c r="K4956" i="8"/>
  <c r="K4957" i="8"/>
  <c r="K4958" i="8"/>
  <c r="K4959" i="8"/>
  <c r="K4960" i="8"/>
  <c r="K4961" i="8"/>
  <c r="K4962" i="8"/>
  <c r="K4963" i="8"/>
  <c r="K4964" i="8"/>
  <c r="K4965" i="8"/>
  <c r="K4966" i="8"/>
  <c r="K4967" i="8"/>
  <c r="K4968" i="8"/>
  <c r="K4969" i="8"/>
  <c r="K4970" i="8"/>
  <c r="K4971" i="8"/>
  <c r="K4972" i="8"/>
  <c r="K4973" i="8"/>
  <c r="K4974" i="8"/>
  <c r="K4975" i="8"/>
  <c r="K4976" i="8"/>
  <c r="K4977" i="8"/>
  <c r="K4978" i="8"/>
  <c r="K4979" i="8"/>
  <c r="K4980" i="8"/>
  <c r="K4981" i="8"/>
  <c r="K4982" i="8"/>
  <c r="K4983" i="8"/>
  <c r="K4984" i="8"/>
  <c r="K4985" i="8"/>
  <c r="K4986" i="8"/>
  <c r="K4987" i="8"/>
  <c r="K4988" i="8"/>
  <c r="K4989" i="8"/>
  <c r="K4990" i="8"/>
  <c r="K4991" i="8"/>
  <c r="K4992" i="8"/>
  <c r="K4993" i="8"/>
  <c r="K4994" i="8"/>
  <c r="K4995" i="8"/>
  <c r="K4996" i="8"/>
  <c r="K4997" i="8"/>
  <c r="K4998" i="8"/>
  <c r="K4999" i="8"/>
  <c r="K5000" i="8"/>
  <c r="K5001" i="8"/>
  <c r="K5002" i="8"/>
  <c r="K5003" i="8"/>
  <c r="K5004" i="8"/>
  <c r="K5005" i="8"/>
  <c r="K5006" i="8"/>
  <c r="K5007" i="8"/>
  <c r="K5008" i="8"/>
  <c r="K5009" i="8"/>
  <c r="K5010" i="8"/>
  <c r="K5011" i="8"/>
  <c r="K5012" i="8"/>
  <c r="K5013" i="8"/>
  <c r="K5014" i="8"/>
  <c r="K5015" i="8"/>
  <c r="K5016" i="8"/>
  <c r="K5017" i="8"/>
  <c r="K5018" i="8"/>
  <c r="K5019" i="8"/>
  <c r="K5020" i="8"/>
  <c r="K5021" i="8"/>
  <c r="K5022" i="8"/>
  <c r="K5023" i="8"/>
  <c r="K5024" i="8"/>
  <c r="K5025" i="8"/>
  <c r="K5026" i="8"/>
  <c r="K5027" i="8"/>
  <c r="K5028" i="8"/>
  <c r="K5029" i="8"/>
  <c r="K5030" i="8"/>
  <c r="K5031" i="8"/>
  <c r="K5032" i="8"/>
  <c r="K5033" i="8"/>
  <c r="K5034" i="8"/>
  <c r="K5035" i="8"/>
  <c r="K5036" i="8"/>
  <c r="K5037" i="8"/>
  <c r="K5038" i="8"/>
  <c r="K5039" i="8"/>
  <c r="K5040" i="8"/>
  <c r="K5041" i="8"/>
  <c r="K5042" i="8"/>
  <c r="K5043" i="8"/>
  <c r="K5044" i="8"/>
  <c r="K5045" i="8"/>
  <c r="K5046" i="8"/>
  <c r="K5047" i="8"/>
  <c r="K5048" i="8"/>
  <c r="K5049" i="8"/>
  <c r="K5050" i="8"/>
  <c r="K5051" i="8"/>
  <c r="K5052" i="8"/>
  <c r="K5053" i="8"/>
  <c r="K5054" i="8"/>
  <c r="K5055" i="8"/>
  <c r="K5056" i="8"/>
  <c r="K5057" i="8"/>
  <c r="K5058" i="8"/>
  <c r="K5059" i="8"/>
  <c r="K5060" i="8"/>
  <c r="K5061" i="8"/>
  <c r="K5062" i="8"/>
  <c r="K5063" i="8"/>
  <c r="K5064" i="8"/>
  <c r="K5065" i="8"/>
  <c r="K5066" i="8"/>
  <c r="K5067" i="8"/>
  <c r="K5068" i="8"/>
  <c r="K5069" i="8"/>
  <c r="K5070" i="8"/>
  <c r="K5071" i="8"/>
  <c r="K5072" i="8"/>
  <c r="K5073" i="8"/>
  <c r="K5074" i="8"/>
  <c r="K5075" i="8"/>
  <c r="K5076" i="8"/>
  <c r="K5077" i="8"/>
  <c r="K5078" i="8"/>
  <c r="K5079" i="8"/>
  <c r="K5080" i="8"/>
  <c r="K5081" i="8"/>
  <c r="K5082" i="8"/>
  <c r="K5083" i="8"/>
  <c r="K5084" i="8"/>
  <c r="K5085" i="8"/>
  <c r="K5086" i="8"/>
  <c r="K5087" i="8"/>
  <c r="K5088" i="8"/>
  <c r="K5089" i="8"/>
  <c r="K5090" i="8"/>
  <c r="K5091" i="8"/>
  <c r="K5092" i="8"/>
  <c r="K5093" i="8"/>
  <c r="K5094" i="8"/>
  <c r="K5095" i="8"/>
  <c r="K5096" i="8"/>
  <c r="K5097" i="8"/>
  <c r="K5098" i="8"/>
  <c r="K5099" i="8"/>
  <c r="K5100" i="8"/>
  <c r="K5101" i="8"/>
  <c r="K5102" i="8"/>
  <c r="K5103" i="8"/>
  <c r="K5104" i="8"/>
  <c r="K5105" i="8"/>
  <c r="K5106" i="8"/>
  <c r="K5107" i="8"/>
  <c r="K5108" i="8"/>
  <c r="K5109" i="8"/>
  <c r="K5110" i="8"/>
  <c r="K5111" i="8"/>
  <c r="K5112" i="8"/>
  <c r="K5113" i="8"/>
  <c r="K5114" i="8"/>
  <c r="K5115" i="8"/>
  <c r="K5116" i="8"/>
  <c r="K5117" i="8"/>
  <c r="K5118" i="8"/>
  <c r="K5119" i="8"/>
  <c r="K5120" i="8"/>
  <c r="K5121" i="8"/>
  <c r="K5122" i="8"/>
  <c r="K5123" i="8"/>
  <c r="K5124" i="8"/>
  <c r="K5125" i="8"/>
  <c r="K5126" i="8"/>
  <c r="K5127" i="8"/>
  <c r="K5128" i="8"/>
  <c r="K5129" i="8"/>
  <c r="K5130" i="8"/>
  <c r="K5131" i="8"/>
  <c r="K5132" i="8"/>
  <c r="K5133" i="8"/>
  <c r="K5134" i="8"/>
  <c r="K5135" i="8"/>
  <c r="K5136" i="8"/>
  <c r="K5137" i="8"/>
  <c r="K5138" i="8"/>
  <c r="K5139" i="8"/>
  <c r="K5140" i="8"/>
  <c r="K5141" i="8"/>
  <c r="K5142" i="8"/>
  <c r="K5143" i="8"/>
  <c r="K5144" i="8"/>
  <c r="K5145" i="8"/>
  <c r="K5146" i="8"/>
  <c r="K5147" i="8"/>
  <c r="K5148" i="8"/>
  <c r="K5149" i="8"/>
  <c r="K5150" i="8"/>
  <c r="K5151" i="8"/>
  <c r="K5152" i="8"/>
  <c r="K5153" i="8"/>
  <c r="K5154" i="8"/>
  <c r="K5155" i="8"/>
  <c r="K5156" i="8"/>
  <c r="K5157" i="8"/>
  <c r="K5158" i="8"/>
  <c r="K5159" i="8"/>
  <c r="K5160" i="8"/>
  <c r="K5161" i="8"/>
  <c r="K5162" i="8"/>
  <c r="K5163" i="8"/>
  <c r="K5164" i="8"/>
  <c r="K5165" i="8"/>
  <c r="K5166" i="8"/>
  <c r="K5167" i="8"/>
  <c r="K5168" i="8"/>
  <c r="K5169" i="8"/>
  <c r="K5170" i="8"/>
  <c r="K5171" i="8"/>
  <c r="K5172" i="8"/>
  <c r="K5173" i="8"/>
  <c r="K5174" i="8"/>
  <c r="K5175" i="8"/>
  <c r="K5176" i="8"/>
  <c r="K5177" i="8"/>
  <c r="K5178" i="8"/>
  <c r="K5179" i="8"/>
  <c r="K5180" i="8"/>
  <c r="K5181" i="8"/>
  <c r="K5182" i="8"/>
  <c r="K5183" i="8"/>
  <c r="K5184" i="8"/>
  <c r="K5185" i="8"/>
  <c r="K5186" i="8"/>
  <c r="K5187" i="8"/>
  <c r="K5188" i="8"/>
  <c r="K5189" i="8"/>
  <c r="K5190" i="8"/>
  <c r="K5191" i="8"/>
  <c r="K5192" i="8"/>
  <c r="K5193" i="8"/>
  <c r="K5194" i="8"/>
  <c r="K5195" i="8"/>
  <c r="K5196" i="8"/>
  <c r="K5197" i="8"/>
  <c r="K5198" i="8"/>
  <c r="K5199" i="8"/>
  <c r="K5200" i="8"/>
  <c r="K5201" i="8"/>
  <c r="K5202" i="8"/>
  <c r="K5203" i="8"/>
  <c r="K5204" i="8"/>
  <c r="K5205" i="8"/>
  <c r="K5206" i="8"/>
  <c r="K5207" i="8"/>
  <c r="K5208" i="8"/>
  <c r="K5209" i="8"/>
  <c r="K5210" i="8"/>
  <c r="K5211" i="8"/>
  <c r="K5212" i="8"/>
  <c r="K5213" i="8"/>
  <c r="K5214" i="8"/>
  <c r="K5215" i="8"/>
  <c r="K5216" i="8"/>
  <c r="K5217" i="8"/>
  <c r="K5218" i="8"/>
  <c r="K5219" i="8"/>
  <c r="K5220" i="8"/>
  <c r="K5221" i="8"/>
  <c r="K5222" i="8"/>
  <c r="K5223" i="8"/>
  <c r="K5224" i="8"/>
  <c r="K5225" i="8"/>
  <c r="K5226" i="8"/>
  <c r="K5227" i="8"/>
  <c r="K5228" i="8"/>
  <c r="K5229" i="8"/>
  <c r="K5230" i="8"/>
  <c r="K5231" i="8"/>
  <c r="K5232" i="8"/>
  <c r="K5233" i="8"/>
  <c r="K5234" i="8"/>
  <c r="K5235" i="8"/>
  <c r="K5236" i="8"/>
  <c r="K5237" i="8"/>
  <c r="K5238" i="8"/>
  <c r="K5239" i="8"/>
  <c r="K5240" i="8"/>
  <c r="K5241" i="8"/>
  <c r="K5242" i="8"/>
  <c r="K5243" i="8"/>
  <c r="K5244" i="8"/>
  <c r="K5245" i="8"/>
  <c r="K5246" i="8"/>
  <c r="K5247" i="8"/>
  <c r="K5248" i="8"/>
  <c r="K5249" i="8"/>
  <c r="K5250" i="8"/>
  <c r="K5251" i="8"/>
  <c r="K5252" i="8"/>
  <c r="K5253" i="8"/>
  <c r="K5254" i="8"/>
  <c r="K5255" i="8"/>
  <c r="K5256" i="8"/>
  <c r="K5257" i="8"/>
  <c r="K5258" i="8"/>
  <c r="K5259" i="8"/>
  <c r="K5260" i="8"/>
  <c r="K5261" i="8"/>
  <c r="K5262" i="8"/>
  <c r="K5263" i="8"/>
  <c r="K5264" i="8"/>
  <c r="K5265" i="8"/>
  <c r="K5266" i="8"/>
  <c r="K5267" i="8"/>
  <c r="K5268" i="8"/>
  <c r="K5269" i="8"/>
  <c r="K5270" i="8"/>
  <c r="K5271" i="8"/>
  <c r="K5272" i="8"/>
  <c r="K5273" i="8"/>
  <c r="K5274" i="8"/>
  <c r="K5275" i="8"/>
  <c r="K5276" i="8"/>
  <c r="K5277" i="8"/>
  <c r="K5278" i="8"/>
  <c r="K5279" i="8"/>
  <c r="K5280" i="8"/>
  <c r="K5281" i="8"/>
  <c r="K5282" i="8"/>
  <c r="K5283" i="8"/>
  <c r="K5284" i="8"/>
  <c r="K5285" i="8"/>
  <c r="K5286" i="8"/>
  <c r="K5287" i="8"/>
  <c r="K5288" i="8"/>
  <c r="K5289" i="8"/>
  <c r="K5290" i="8"/>
  <c r="K5291" i="8"/>
  <c r="K5292" i="8"/>
  <c r="K5293" i="8"/>
  <c r="K5294" i="8"/>
  <c r="K5295" i="8"/>
  <c r="K5296" i="8"/>
  <c r="K5297" i="8"/>
  <c r="K5298" i="8"/>
  <c r="K5299" i="8"/>
  <c r="K5300" i="8"/>
  <c r="K5301" i="8"/>
  <c r="K5302" i="8"/>
  <c r="K5303" i="8"/>
  <c r="K5304" i="8"/>
  <c r="K5305" i="8"/>
  <c r="K5306" i="8"/>
  <c r="K5307" i="8"/>
  <c r="K5308" i="8"/>
  <c r="K5309" i="8"/>
  <c r="K5310" i="8"/>
  <c r="K5311" i="8"/>
  <c r="K5312" i="8"/>
  <c r="K5313" i="8"/>
  <c r="K5314" i="8"/>
  <c r="K5315" i="8"/>
  <c r="K5316" i="8"/>
  <c r="K5317" i="8"/>
  <c r="K5318" i="8"/>
  <c r="K5319" i="8"/>
  <c r="K5320" i="8"/>
  <c r="K5321" i="8"/>
  <c r="K5322" i="8"/>
  <c r="K5323" i="8"/>
  <c r="K5324" i="8"/>
  <c r="K5325" i="8"/>
  <c r="K5326" i="8"/>
  <c r="K5327" i="8"/>
  <c r="K5328" i="8"/>
  <c r="K5329" i="8"/>
  <c r="K5330" i="8"/>
  <c r="K5331" i="8"/>
  <c r="K5332" i="8"/>
  <c r="K5333" i="8"/>
  <c r="K5334" i="8"/>
  <c r="K5335" i="8"/>
  <c r="K5336" i="8"/>
  <c r="K5337" i="8"/>
  <c r="K5338" i="8"/>
  <c r="K5339" i="8"/>
  <c r="K5340" i="8"/>
  <c r="K5341" i="8"/>
  <c r="K5342" i="8"/>
  <c r="K5343" i="8"/>
  <c r="K5344" i="8"/>
  <c r="K5345" i="8"/>
  <c r="K5346" i="8"/>
  <c r="K5347" i="8"/>
  <c r="K5348" i="8"/>
  <c r="K5349" i="8"/>
  <c r="K5350" i="8"/>
  <c r="K5351" i="8"/>
  <c r="K5352" i="8"/>
  <c r="K5353" i="8"/>
  <c r="K5354" i="8"/>
  <c r="K5355" i="8"/>
  <c r="K5356" i="8"/>
  <c r="K5357" i="8"/>
  <c r="K5358" i="8"/>
  <c r="K5359" i="8"/>
  <c r="K5360" i="8"/>
  <c r="K5361" i="8"/>
  <c r="K5362" i="8"/>
  <c r="K5363" i="8"/>
  <c r="K5364" i="8"/>
  <c r="K5365" i="8"/>
  <c r="K5366" i="8"/>
  <c r="K5367" i="8"/>
  <c r="K5368" i="8"/>
  <c r="K5369" i="8"/>
  <c r="K5370" i="8"/>
  <c r="K5371" i="8"/>
  <c r="K5372" i="8"/>
  <c r="K5373" i="8"/>
  <c r="K5374" i="8"/>
  <c r="K5375" i="8"/>
  <c r="K5376" i="8"/>
  <c r="K5377" i="8"/>
  <c r="K5378" i="8"/>
  <c r="K5379" i="8"/>
  <c r="K5380" i="8"/>
  <c r="K5381" i="8"/>
  <c r="K5382" i="8"/>
  <c r="K5383" i="8"/>
  <c r="K5384" i="8"/>
  <c r="K5385" i="8"/>
  <c r="K5386" i="8"/>
  <c r="K5387" i="8"/>
  <c r="K5388" i="8"/>
  <c r="K5389" i="8"/>
  <c r="K5390" i="8"/>
  <c r="K5391" i="8"/>
  <c r="K5392" i="8"/>
  <c r="K5393" i="8"/>
  <c r="K5394" i="8"/>
  <c r="K5395" i="8"/>
  <c r="K5396" i="8"/>
  <c r="K5397" i="8"/>
  <c r="K5398" i="8"/>
  <c r="K5399" i="8"/>
  <c r="K5400" i="8"/>
  <c r="K5401" i="8"/>
  <c r="K5402" i="8"/>
  <c r="K5403" i="8"/>
  <c r="K5404" i="8"/>
  <c r="K5405" i="8"/>
  <c r="K5406" i="8"/>
  <c r="K5407" i="8"/>
  <c r="K5408" i="8"/>
  <c r="K5409" i="8"/>
  <c r="K5410" i="8"/>
  <c r="K5411" i="8"/>
  <c r="K5412" i="8"/>
  <c r="K5413" i="8"/>
  <c r="K5414" i="8"/>
  <c r="K5415" i="8"/>
  <c r="K5416" i="8"/>
  <c r="K5417" i="8"/>
  <c r="K5418" i="8"/>
  <c r="K5419" i="8"/>
  <c r="K5420" i="8"/>
  <c r="K5421" i="8"/>
  <c r="K5422" i="8"/>
  <c r="K5423" i="8"/>
  <c r="K5424" i="8"/>
  <c r="K5425" i="8"/>
  <c r="K5426" i="8"/>
  <c r="K5427" i="8"/>
  <c r="K5428" i="8"/>
  <c r="K5429" i="8"/>
  <c r="K5430" i="8"/>
  <c r="K5431" i="8"/>
  <c r="K5432" i="8"/>
  <c r="K5433" i="8"/>
  <c r="K5434" i="8"/>
  <c r="K5435" i="8"/>
  <c r="K5436" i="8"/>
  <c r="K5437" i="8"/>
  <c r="K5438" i="8"/>
  <c r="K5439" i="8"/>
  <c r="K5440" i="8"/>
  <c r="K5441" i="8"/>
  <c r="K5442" i="8"/>
  <c r="K5443" i="8"/>
  <c r="K5444" i="8"/>
  <c r="K5445" i="8"/>
  <c r="K5446" i="8"/>
  <c r="K5447" i="8"/>
  <c r="K5448" i="8"/>
  <c r="K5449" i="8"/>
  <c r="K5450" i="8"/>
  <c r="K5451" i="8"/>
  <c r="K5452" i="8"/>
  <c r="K5453" i="8"/>
  <c r="K5454" i="8"/>
  <c r="K5455" i="8"/>
  <c r="K5456" i="8"/>
  <c r="K5457" i="8"/>
  <c r="K5458" i="8"/>
  <c r="K5459" i="8"/>
  <c r="K5460" i="8"/>
  <c r="K5461" i="8"/>
  <c r="K5462" i="8"/>
  <c r="K5463" i="8"/>
  <c r="K5464" i="8"/>
  <c r="K5465" i="8"/>
  <c r="K5466" i="8"/>
  <c r="K5467" i="8"/>
  <c r="K5468" i="8"/>
  <c r="K5469" i="8"/>
  <c r="K5470" i="8"/>
  <c r="K5471" i="8"/>
  <c r="K5472" i="8"/>
  <c r="K5473" i="8"/>
  <c r="K5474" i="8"/>
  <c r="K5475" i="8"/>
  <c r="K5476" i="8"/>
  <c r="K5477" i="8"/>
  <c r="K5478" i="8"/>
  <c r="K5479" i="8"/>
  <c r="K5480" i="8"/>
  <c r="K5481" i="8"/>
  <c r="K5482" i="8"/>
  <c r="K5483" i="8"/>
  <c r="K5484" i="8"/>
  <c r="K5485" i="8"/>
  <c r="K5486" i="8"/>
  <c r="K5487" i="8"/>
  <c r="K5488" i="8"/>
  <c r="K5489" i="8"/>
  <c r="K5490" i="8"/>
  <c r="K5491" i="8"/>
  <c r="K5492" i="8"/>
  <c r="K5493" i="8"/>
  <c r="K5494" i="8"/>
  <c r="K5495" i="8"/>
  <c r="K5496" i="8"/>
  <c r="K5497" i="8"/>
  <c r="K5498" i="8"/>
  <c r="K5499" i="8"/>
  <c r="K5500" i="8"/>
  <c r="K5501" i="8"/>
  <c r="K5502" i="8"/>
  <c r="K5503" i="8"/>
  <c r="K5504" i="8"/>
  <c r="K5505" i="8"/>
  <c r="K5506" i="8"/>
  <c r="K5507" i="8"/>
  <c r="K5508" i="8"/>
  <c r="K5509" i="8"/>
  <c r="K5510" i="8"/>
  <c r="K5511" i="8"/>
  <c r="K5512" i="8"/>
  <c r="K5513" i="8"/>
  <c r="K5514" i="8"/>
  <c r="K5515" i="8"/>
  <c r="K5516" i="8"/>
  <c r="K5517" i="8"/>
  <c r="K5518" i="8"/>
  <c r="K5519" i="8"/>
  <c r="K5520" i="8"/>
  <c r="K5521" i="8"/>
  <c r="K5522" i="8"/>
  <c r="K5523" i="8"/>
  <c r="K5524" i="8"/>
  <c r="K5525" i="8"/>
  <c r="K5526" i="8"/>
  <c r="K5527" i="8"/>
  <c r="K5528" i="8"/>
  <c r="K5529" i="8"/>
  <c r="K5530" i="8"/>
  <c r="K5531" i="8"/>
  <c r="K5532" i="8"/>
  <c r="K5533" i="8"/>
  <c r="K5534" i="8"/>
  <c r="K5535" i="8"/>
  <c r="K5536" i="8"/>
  <c r="K5537" i="8"/>
  <c r="K5538" i="8"/>
  <c r="K5539" i="8"/>
  <c r="K5540" i="8"/>
  <c r="K5541" i="8"/>
  <c r="K5542" i="8"/>
  <c r="K5543" i="8"/>
  <c r="K5544" i="8"/>
  <c r="K5545" i="8"/>
  <c r="K5546" i="8"/>
  <c r="K5547" i="8"/>
  <c r="K5548" i="8"/>
  <c r="K5549" i="8"/>
  <c r="K5550" i="8"/>
  <c r="K5551" i="8"/>
  <c r="K5552" i="8"/>
  <c r="K5553" i="8"/>
  <c r="K5554" i="8"/>
  <c r="K5555" i="8"/>
  <c r="K5556" i="8"/>
  <c r="K5557" i="8"/>
  <c r="K5558" i="8"/>
  <c r="K5559" i="8"/>
  <c r="K5560" i="8"/>
  <c r="K5561" i="8"/>
  <c r="K5562" i="8"/>
  <c r="K5563" i="8"/>
  <c r="K5564" i="8"/>
  <c r="K5565" i="8"/>
  <c r="K5566" i="8"/>
  <c r="K5567" i="8"/>
  <c r="K5568" i="8"/>
  <c r="K5569" i="8"/>
  <c r="K5570" i="8"/>
  <c r="K5571" i="8"/>
  <c r="K5572" i="8"/>
  <c r="K5573" i="8"/>
  <c r="K5574" i="8"/>
  <c r="K5575" i="8"/>
  <c r="K5576" i="8"/>
  <c r="K5577" i="8"/>
  <c r="K5578" i="8"/>
  <c r="K5579" i="8"/>
  <c r="K5580" i="8"/>
  <c r="K5581" i="8"/>
  <c r="K5582" i="8"/>
  <c r="K5583" i="8"/>
  <c r="K5584" i="8"/>
  <c r="K5585" i="8"/>
  <c r="K5586" i="8"/>
  <c r="K5587" i="8"/>
  <c r="K5588" i="8"/>
  <c r="K5589" i="8"/>
  <c r="K5590" i="8"/>
  <c r="K5591" i="8"/>
  <c r="K5592" i="8"/>
  <c r="K5593" i="8"/>
  <c r="K5594" i="8"/>
  <c r="K5595" i="8"/>
  <c r="K5596" i="8"/>
  <c r="K5597" i="8"/>
  <c r="K5598" i="8"/>
  <c r="K5599" i="8"/>
  <c r="K5600" i="8"/>
  <c r="K5601" i="8"/>
  <c r="K5602" i="8"/>
  <c r="K5603" i="8"/>
  <c r="K5604" i="8"/>
  <c r="K5605" i="8"/>
  <c r="K5606" i="8"/>
  <c r="K5607" i="8"/>
  <c r="K5608" i="8"/>
  <c r="K5609" i="8"/>
  <c r="K5610" i="8"/>
  <c r="K5611" i="8"/>
  <c r="K5612" i="8"/>
  <c r="K5613" i="8"/>
  <c r="K5614" i="8"/>
  <c r="K5615" i="8"/>
  <c r="K5616" i="8"/>
  <c r="K5617" i="8"/>
  <c r="K5618" i="8"/>
  <c r="K5619" i="8"/>
  <c r="K5620" i="8"/>
  <c r="K5621" i="8"/>
  <c r="K5622" i="8"/>
  <c r="K5623" i="8"/>
  <c r="K5624" i="8"/>
  <c r="K5625" i="8"/>
  <c r="K5626" i="8"/>
  <c r="K5627" i="8"/>
  <c r="K5628" i="8"/>
  <c r="K5629" i="8"/>
  <c r="K5630" i="8"/>
  <c r="K5631" i="8"/>
  <c r="K5632" i="8"/>
  <c r="K5633" i="8"/>
  <c r="K5634" i="8"/>
  <c r="K5635" i="8"/>
  <c r="K5636" i="8"/>
  <c r="K5637" i="8"/>
  <c r="K5638" i="8"/>
  <c r="K5639" i="8"/>
  <c r="K5640" i="8"/>
  <c r="K5641" i="8"/>
  <c r="K5642" i="8"/>
  <c r="K5643" i="8"/>
  <c r="K5644" i="8"/>
  <c r="K5645" i="8"/>
  <c r="K5646" i="8"/>
  <c r="K5647" i="8"/>
  <c r="K5648" i="8"/>
  <c r="K5649" i="8"/>
  <c r="K5650" i="8"/>
  <c r="K5651" i="8"/>
  <c r="K5652" i="8"/>
  <c r="K5653" i="8"/>
  <c r="K5654" i="8"/>
  <c r="K5655" i="8"/>
  <c r="K5656" i="8"/>
  <c r="K5657" i="8"/>
  <c r="K5658" i="8"/>
  <c r="K5659" i="8"/>
  <c r="K5660" i="8"/>
  <c r="K5661" i="8"/>
  <c r="K5662" i="8"/>
  <c r="K5663" i="8"/>
  <c r="K5664" i="8"/>
  <c r="K5665" i="8"/>
  <c r="K5666" i="8"/>
  <c r="K5667" i="8"/>
  <c r="K5668" i="8"/>
  <c r="K5669" i="8"/>
  <c r="K5670" i="8"/>
  <c r="K5671" i="8"/>
  <c r="K5672" i="8"/>
  <c r="K5673" i="8"/>
  <c r="K5674" i="8"/>
  <c r="K5675" i="8"/>
  <c r="K5676" i="8"/>
  <c r="K5677" i="8"/>
  <c r="K5678" i="8"/>
  <c r="K5679" i="8"/>
  <c r="K5680" i="8"/>
  <c r="K5681" i="8"/>
  <c r="K5682" i="8"/>
  <c r="K5683" i="8"/>
  <c r="K5684" i="8"/>
  <c r="K5685" i="8"/>
  <c r="K5686" i="8"/>
  <c r="K5687" i="8"/>
  <c r="K5688" i="8"/>
  <c r="K5689" i="8"/>
  <c r="K5690" i="8"/>
  <c r="K5691" i="8"/>
  <c r="K5692" i="8"/>
  <c r="K5693" i="8"/>
  <c r="K5694" i="8"/>
  <c r="K5695" i="8"/>
  <c r="K5696" i="8"/>
  <c r="K5697" i="8"/>
  <c r="K5698" i="8"/>
  <c r="K5699" i="8"/>
  <c r="K5700" i="8"/>
  <c r="K5701" i="8"/>
  <c r="K5702" i="8"/>
  <c r="K5703" i="8"/>
  <c r="K5704" i="8"/>
  <c r="K5705" i="8"/>
  <c r="K5706" i="8"/>
  <c r="K5707" i="8"/>
  <c r="K5708" i="8"/>
  <c r="K5709" i="8"/>
  <c r="K5710" i="8"/>
  <c r="K5711" i="8"/>
  <c r="K5712" i="8"/>
  <c r="K5713" i="8"/>
  <c r="K5714" i="8"/>
  <c r="K5715" i="8"/>
  <c r="K5716" i="8"/>
  <c r="K5717" i="8"/>
  <c r="K5718" i="8"/>
  <c r="K5719" i="8"/>
  <c r="K5720" i="8"/>
  <c r="K5721" i="8"/>
  <c r="K5722" i="8"/>
  <c r="K5723" i="8"/>
  <c r="K5724" i="8"/>
  <c r="K5725" i="8"/>
  <c r="K5726" i="8"/>
  <c r="K5727" i="8"/>
  <c r="K5728" i="8"/>
  <c r="K5729" i="8"/>
  <c r="K5730" i="8"/>
  <c r="K5731" i="8"/>
  <c r="K5732" i="8"/>
  <c r="K5733" i="8"/>
  <c r="K5734" i="8"/>
  <c r="K5735" i="8"/>
  <c r="K5736" i="8"/>
  <c r="K5737" i="8"/>
  <c r="K5738" i="8"/>
  <c r="K5739" i="8"/>
  <c r="K5740" i="8"/>
  <c r="K5741" i="8"/>
  <c r="K5742" i="8"/>
  <c r="K5743" i="8"/>
  <c r="K5744" i="8"/>
  <c r="K5745" i="8"/>
  <c r="K5746" i="8"/>
  <c r="K5747" i="8"/>
  <c r="K5748" i="8"/>
  <c r="K5749" i="8"/>
  <c r="K5750" i="8"/>
  <c r="K5751" i="8"/>
  <c r="K5752" i="8"/>
  <c r="K5753" i="8"/>
  <c r="K5754" i="8"/>
  <c r="K5755" i="8"/>
  <c r="K5756" i="8"/>
  <c r="K5757" i="8"/>
  <c r="K5758" i="8"/>
  <c r="K5759" i="8"/>
  <c r="K5760" i="8"/>
  <c r="K5761" i="8"/>
  <c r="K5762" i="8"/>
  <c r="K5763" i="8"/>
  <c r="K5764" i="8"/>
  <c r="K5765" i="8"/>
  <c r="K5766" i="8"/>
  <c r="K5767" i="8"/>
  <c r="K5768" i="8"/>
  <c r="K5769" i="8"/>
  <c r="K5770" i="8"/>
  <c r="K5771" i="8"/>
  <c r="K5772" i="8"/>
  <c r="K5773" i="8"/>
  <c r="K5774" i="8"/>
  <c r="K5775" i="8"/>
  <c r="K5776" i="8"/>
  <c r="K5777" i="8"/>
  <c r="K5778" i="8"/>
  <c r="K5779" i="8"/>
  <c r="K5780" i="8"/>
  <c r="K5781" i="8"/>
  <c r="K5782" i="8"/>
  <c r="K5783" i="8"/>
  <c r="K5784" i="8"/>
  <c r="K5785" i="8"/>
  <c r="K5786" i="8"/>
  <c r="K5787" i="8"/>
  <c r="K5788" i="8"/>
  <c r="K5789" i="8"/>
  <c r="K5790" i="8"/>
  <c r="K5791" i="8"/>
  <c r="K5792" i="8"/>
  <c r="K5793" i="8"/>
  <c r="K5794" i="8"/>
  <c r="K5795" i="8"/>
  <c r="K5796" i="8"/>
  <c r="K5797" i="8"/>
  <c r="K5798" i="8"/>
  <c r="K5799" i="8"/>
  <c r="K5800" i="8"/>
  <c r="K5801" i="8"/>
  <c r="K5802" i="8"/>
  <c r="K5803" i="8"/>
  <c r="K5804" i="8"/>
  <c r="K5805" i="8"/>
  <c r="K5806" i="8"/>
  <c r="K5807" i="8"/>
  <c r="K5808" i="8"/>
  <c r="K5809" i="8"/>
  <c r="K5810" i="8"/>
  <c r="K5811" i="8"/>
  <c r="K5812" i="8"/>
  <c r="K5813" i="8"/>
  <c r="K5814" i="8"/>
  <c r="K5815" i="8"/>
  <c r="K5816" i="8"/>
  <c r="K5817" i="8"/>
  <c r="K5818" i="8"/>
  <c r="K5819" i="8"/>
  <c r="K5820" i="8"/>
  <c r="K5821" i="8"/>
  <c r="K5822" i="8"/>
  <c r="K5823" i="8"/>
  <c r="K5824" i="8"/>
  <c r="K5825" i="8"/>
  <c r="K5826" i="8"/>
  <c r="K5827" i="8"/>
  <c r="K5828" i="8"/>
  <c r="K5829" i="8"/>
  <c r="K5830" i="8"/>
  <c r="K5831" i="8"/>
  <c r="K5832" i="8"/>
  <c r="K5833" i="8"/>
  <c r="K5834" i="8"/>
  <c r="K5835" i="8"/>
  <c r="K5836" i="8"/>
  <c r="K5837" i="8"/>
  <c r="K5838" i="8"/>
  <c r="K5839" i="8"/>
  <c r="K5840" i="8"/>
  <c r="K5841" i="8"/>
  <c r="K5842" i="8"/>
  <c r="K5843" i="8"/>
  <c r="K5844" i="8"/>
  <c r="K5845" i="8"/>
  <c r="K5846" i="8"/>
  <c r="K5847" i="8"/>
  <c r="K5848" i="8"/>
  <c r="K5849" i="8"/>
  <c r="K5850" i="8"/>
  <c r="K5851" i="8"/>
  <c r="K5852" i="8"/>
  <c r="K5853" i="8"/>
  <c r="K5854" i="8"/>
  <c r="K5855" i="8"/>
  <c r="K5856" i="8"/>
  <c r="K5857" i="8"/>
  <c r="K5858" i="8"/>
  <c r="K5859" i="8"/>
  <c r="K5860" i="8"/>
  <c r="K5861" i="8"/>
  <c r="K5862" i="8"/>
  <c r="K5863" i="8"/>
  <c r="K5864" i="8"/>
  <c r="K5865" i="8"/>
  <c r="K5866" i="8"/>
  <c r="K5867" i="8"/>
  <c r="K5868" i="8"/>
  <c r="K5869" i="8"/>
  <c r="K5870" i="8"/>
  <c r="K5871" i="8"/>
  <c r="K5872" i="8"/>
  <c r="K5873" i="8"/>
  <c r="K5874" i="8"/>
  <c r="K5875" i="8"/>
  <c r="K5876" i="8"/>
  <c r="K5877" i="8"/>
  <c r="K5878" i="8"/>
  <c r="K5879" i="8"/>
  <c r="K5880" i="8"/>
  <c r="K5881" i="8"/>
  <c r="K5882" i="8"/>
  <c r="K5883" i="8"/>
  <c r="K5884" i="8"/>
  <c r="K5885" i="8"/>
  <c r="K5886" i="8"/>
  <c r="K5887" i="8"/>
  <c r="K5888" i="8"/>
  <c r="K5889" i="8"/>
  <c r="K5890" i="8"/>
  <c r="K5891" i="8"/>
  <c r="K5892" i="8"/>
  <c r="K5893" i="8"/>
  <c r="K5894" i="8"/>
  <c r="K5895" i="8"/>
  <c r="K5896" i="8"/>
  <c r="K5897" i="8"/>
  <c r="K5898" i="8"/>
  <c r="K5899" i="8"/>
  <c r="K5900" i="8"/>
  <c r="K5901" i="8"/>
  <c r="K5902" i="8"/>
  <c r="K5903" i="8"/>
  <c r="K5904" i="8"/>
  <c r="K5905" i="8"/>
  <c r="K5906" i="8"/>
  <c r="K5907" i="8"/>
  <c r="K5908" i="8"/>
  <c r="K5909" i="8"/>
  <c r="K5910" i="8"/>
  <c r="K5911" i="8"/>
  <c r="K5912" i="8"/>
  <c r="K5913" i="8"/>
  <c r="K5914" i="8"/>
  <c r="K5915" i="8"/>
  <c r="K5916" i="8"/>
  <c r="K5917" i="8"/>
  <c r="K5918" i="8"/>
  <c r="K5919" i="8"/>
  <c r="K5920" i="8"/>
  <c r="K5921" i="8"/>
  <c r="K5922" i="8"/>
  <c r="K5923" i="8"/>
  <c r="K5924" i="8"/>
  <c r="K5925" i="8"/>
  <c r="K5926" i="8"/>
  <c r="K5927" i="8"/>
  <c r="K5928" i="8"/>
  <c r="K5929" i="8"/>
  <c r="K5930" i="8"/>
  <c r="K5931" i="8"/>
  <c r="K5932" i="8"/>
  <c r="K5933" i="8"/>
  <c r="K5934" i="8"/>
  <c r="K5935" i="8"/>
  <c r="K5936" i="8"/>
  <c r="K5937" i="8"/>
  <c r="K5938" i="8"/>
  <c r="K5939" i="8"/>
  <c r="K5940" i="8"/>
  <c r="K5941" i="8"/>
  <c r="K5942" i="8"/>
  <c r="K5943" i="8"/>
  <c r="K5944" i="8"/>
  <c r="K5945" i="8"/>
  <c r="K5946" i="8"/>
  <c r="K5947" i="8"/>
  <c r="K5948" i="8"/>
  <c r="K5949" i="8"/>
  <c r="K5950" i="8"/>
  <c r="K5951" i="8"/>
  <c r="K5952" i="8"/>
  <c r="K5953" i="8"/>
  <c r="K5954" i="8"/>
  <c r="K5955" i="8"/>
  <c r="K5956" i="8"/>
  <c r="K5957" i="8"/>
  <c r="K5958" i="8"/>
  <c r="K5959" i="8"/>
  <c r="K5960" i="8"/>
  <c r="K5961" i="8"/>
  <c r="K5962" i="8"/>
  <c r="K5963" i="8"/>
  <c r="K5964" i="8"/>
  <c r="K5965" i="8"/>
  <c r="K5966" i="8"/>
  <c r="K5967" i="8"/>
  <c r="K5968" i="8"/>
  <c r="K5969" i="8"/>
  <c r="K5970" i="8"/>
  <c r="K5971" i="8"/>
  <c r="K5972" i="8"/>
  <c r="K5973" i="8"/>
  <c r="K5974" i="8"/>
  <c r="K5975" i="8"/>
  <c r="K5976" i="8"/>
  <c r="K5977" i="8"/>
  <c r="K5978" i="8"/>
  <c r="K5979" i="8"/>
  <c r="K5980" i="8"/>
  <c r="K5981" i="8"/>
  <c r="K5982" i="8"/>
  <c r="K5983" i="8"/>
  <c r="K5984" i="8"/>
  <c r="K5985" i="8"/>
  <c r="K5986" i="8"/>
  <c r="K5987" i="8"/>
  <c r="K5988" i="8"/>
  <c r="K5989" i="8"/>
  <c r="K5990" i="8"/>
  <c r="K5991" i="8"/>
  <c r="K5992" i="8"/>
  <c r="K5993" i="8"/>
  <c r="K5994" i="8"/>
  <c r="K5995" i="8"/>
  <c r="K5996" i="8"/>
  <c r="K5997" i="8"/>
  <c r="K5998" i="8"/>
  <c r="K5999" i="8"/>
  <c r="K6000" i="8"/>
  <c r="K6001" i="8"/>
  <c r="K6002" i="8"/>
  <c r="K6003" i="8"/>
  <c r="K6004" i="8"/>
  <c r="K6005" i="8"/>
  <c r="K6006" i="8"/>
  <c r="K6007" i="8"/>
  <c r="K6008" i="8"/>
  <c r="K6009" i="8"/>
  <c r="K6010" i="8"/>
  <c r="K6011" i="8"/>
  <c r="K6012" i="8"/>
  <c r="K6013" i="8"/>
  <c r="K6014" i="8"/>
  <c r="K6015" i="8"/>
  <c r="K6016" i="8"/>
  <c r="K6017" i="8"/>
  <c r="K6018" i="8"/>
  <c r="K6019" i="8"/>
  <c r="K6020" i="8"/>
  <c r="K6021" i="8"/>
  <c r="K6022" i="8"/>
  <c r="K6023" i="8"/>
  <c r="K6024" i="8"/>
  <c r="K6025" i="8"/>
  <c r="K6026" i="8"/>
  <c r="K6027" i="8"/>
  <c r="K6028" i="8"/>
  <c r="K6029" i="8"/>
  <c r="K6030" i="8"/>
  <c r="K6031" i="8"/>
  <c r="K6032" i="8"/>
  <c r="K6033" i="8"/>
  <c r="K6034" i="8"/>
  <c r="K6035" i="8"/>
  <c r="K6036" i="8"/>
  <c r="K6037" i="8"/>
  <c r="K6038" i="8"/>
  <c r="K6039" i="8"/>
  <c r="K6040" i="8"/>
  <c r="K6041" i="8"/>
  <c r="K6042" i="8"/>
  <c r="K6043" i="8"/>
  <c r="K6044" i="8"/>
  <c r="K6045" i="8"/>
  <c r="K6046" i="8"/>
  <c r="K6047" i="8"/>
  <c r="K6048" i="8"/>
  <c r="K6049" i="8"/>
  <c r="K6050" i="8"/>
  <c r="K6051" i="8"/>
  <c r="K6052" i="8"/>
  <c r="K6053" i="8"/>
  <c r="K6054" i="8"/>
  <c r="K6055" i="8"/>
  <c r="K6056" i="8"/>
  <c r="K6057" i="8"/>
  <c r="K6058" i="8"/>
  <c r="K6059" i="8"/>
  <c r="K6060" i="8"/>
  <c r="K6061" i="8"/>
  <c r="K6062" i="8"/>
  <c r="K6063" i="8"/>
  <c r="K6064" i="8"/>
  <c r="K6065" i="8"/>
  <c r="K6066" i="8"/>
  <c r="K6067" i="8"/>
  <c r="K6068" i="8"/>
  <c r="K6069" i="8"/>
  <c r="K6070" i="8"/>
  <c r="K6071" i="8"/>
  <c r="K6072" i="8"/>
  <c r="K6073" i="8"/>
  <c r="K6074" i="8"/>
  <c r="K6075" i="8"/>
  <c r="K6076" i="8"/>
  <c r="K6077" i="8"/>
  <c r="K6078" i="8"/>
  <c r="K6079" i="8"/>
  <c r="K6080" i="8"/>
  <c r="K6081" i="8"/>
  <c r="K6082" i="8"/>
  <c r="K6083" i="8"/>
  <c r="K6084" i="8"/>
  <c r="K6085" i="8"/>
  <c r="K6086" i="8"/>
  <c r="K6087" i="8"/>
  <c r="K6088" i="8"/>
  <c r="K6089" i="8"/>
  <c r="K6090" i="8"/>
  <c r="K6091" i="8"/>
  <c r="K6092" i="8"/>
  <c r="K6093" i="8"/>
  <c r="K6094" i="8"/>
  <c r="K6095" i="8"/>
  <c r="K6096" i="8"/>
  <c r="K6097" i="8"/>
  <c r="K6098" i="8"/>
  <c r="K6099" i="8"/>
  <c r="K6100" i="8"/>
  <c r="K6101" i="8"/>
  <c r="K6102" i="8"/>
  <c r="K6103" i="8"/>
  <c r="K6104" i="8"/>
  <c r="K6105" i="8"/>
  <c r="K6106" i="8"/>
  <c r="K6107" i="8"/>
  <c r="K6108" i="8"/>
  <c r="K6109" i="8"/>
  <c r="K6110" i="8"/>
  <c r="K6111" i="8"/>
  <c r="K6112" i="8"/>
  <c r="K6113" i="8"/>
  <c r="K6114" i="8"/>
  <c r="K6115" i="8"/>
  <c r="K6116" i="8"/>
  <c r="K6117" i="8"/>
  <c r="K6118" i="8"/>
  <c r="K6119" i="8"/>
  <c r="K6120" i="8"/>
  <c r="K6121" i="8"/>
  <c r="K6122" i="8"/>
  <c r="K6123" i="8"/>
  <c r="K6124" i="8"/>
  <c r="K6125" i="8"/>
  <c r="K6126" i="8"/>
  <c r="K6127" i="8"/>
  <c r="K6128" i="8"/>
  <c r="K6129" i="8"/>
  <c r="K6130" i="8"/>
  <c r="K6131" i="8"/>
  <c r="K6132" i="8"/>
  <c r="K6133" i="8"/>
  <c r="K6134" i="8"/>
  <c r="K6135" i="8"/>
  <c r="K6136" i="8"/>
  <c r="K6137" i="8"/>
  <c r="K6138" i="8"/>
  <c r="K6139" i="8"/>
  <c r="K6140" i="8"/>
  <c r="K6141" i="8"/>
  <c r="K6142" i="8"/>
  <c r="K6143" i="8"/>
  <c r="K6144" i="8"/>
  <c r="K6145" i="8"/>
  <c r="K6146" i="8"/>
  <c r="K6147" i="8"/>
  <c r="K6148" i="8"/>
  <c r="K6149" i="8"/>
  <c r="K6150" i="8"/>
  <c r="K6151" i="8"/>
  <c r="K6152" i="8"/>
  <c r="K6153" i="8"/>
  <c r="K6154" i="8"/>
  <c r="K6155" i="8"/>
  <c r="K6156" i="8"/>
  <c r="K6157" i="8"/>
  <c r="K6158" i="8"/>
  <c r="K6159" i="8"/>
  <c r="K6160" i="8"/>
  <c r="K6161" i="8"/>
  <c r="K6162" i="8"/>
  <c r="K6163" i="8"/>
  <c r="K6164" i="8"/>
  <c r="K6165" i="8"/>
  <c r="K6166" i="8"/>
  <c r="K6167" i="8"/>
  <c r="K6168" i="8"/>
  <c r="K6169" i="8"/>
  <c r="K6170" i="8"/>
  <c r="K6171" i="8"/>
  <c r="K6172" i="8"/>
  <c r="K6173" i="8"/>
  <c r="K6174" i="8"/>
  <c r="K6175" i="8"/>
  <c r="K6176" i="8"/>
  <c r="K6177" i="8"/>
  <c r="K6178" i="8"/>
  <c r="K6179" i="8"/>
  <c r="K6180" i="8"/>
  <c r="K6181" i="8"/>
  <c r="K6182" i="8"/>
  <c r="K6183" i="8"/>
  <c r="K6184" i="8"/>
  <c r="K6185" i="8"/>
  <c r="K6186" i="8"/>
  <c r="K6187" i="8"/>
  <c r="K6188" i="8"/>
  <c r="K6189" i="8"/>
  <c r="K6190" i="8"/>
  <c r="K6191" i="8"/>
  <c r="K6192" i="8"/>
  <c r="K6193" i="8"/>
  <c r="K6194" i="8"/>
  <c r="K6195" i="8"/>
  <c r="K6196" i="8"/>
  <c r="K6197" i="8"/>
  <c r="K6198" i="8"/>
  <c r="K6199" i="8"/>
  <c r="K6200" i="8"/>
  <c r="K6201" i="8"/>
  <c r="K6202" i="8"/>
  <c r="K6203" i="8"/>
  <c r="K6204" i="8"/>
  <c r="K6205" i="8"/>
  <c r="K6206" i="8"/>
  <c r="K6207" i="8"/>
  <c r="K6208" i="8"/>
  <c r="K6209" i="8"/>
  <c r="K6210" i="8"/>
  <c r="K6211" i="8"/>
  <c r="K6212" i="8"/>
  <c r="K6213" i="8"/>
  <c r="K6214" i="8"/>
  <c r="K6215" i="8"/>
  <c r="K6216" i="8"/>
  <c r="K6217" i="8"/>
  <c r="K6218" i="8"/>
  <c r="K6219" i="8"/>
  <c r="K6220" i="8"/>
  <c r="K6221" i="8"/>
  <c r="K6222" i="8"/>
  <c r="K6223" i="8"/>
  <c r="K6224" i="8"/>
  <c r="K6225" i="8"/>
  <c r="K6226" i="8"/>
  <c r="K6227" i="8"/>
  <c r="K6228" i="8"/>
  <c r="K6229" i="8"/>
  <c r="K6230" i="8"/>
  <c r="K6231" i="8"/>
  <c r="K6232" i="8"/>
  <c r="K6233" i="8"/>
  <c r="K6234" i="8"/>
  <c r="K6235" i="8"/>
  <c r="K6236" i="8"/>
  <c r="K6237" i="8"/>
  <c r="K6238" i="8"/>
  <c r="K6239" i="8"/>
  <c r="K6240" i="8"/>
  <c r="K6241" i="8"/>
  <c r="K6242" i="8"/>
  <c r="K6243" i="8"/>
  <c r="K6244" i="8"/>
  <c r="K6245" i="8"/>
  <c r="K6246" i="8"/>
  <c r="K6247" i="8"/>
  <c r="K6248" i="8"/>
  <c r="K6249" i="8"/>
  <c r="K6250" i="8"/>
  <c r="K6251" i="8"/>
  <c r="K6252" i="8"/>
  <c r="K6253" i="8"/>
  <c r="K6254" i="8"/>
  <c r="K6255" i="8"/>
  <c r="K6256" i="8"/>
  <c r="K6257" i="8"/>
  <c r="K6258" i="8"/>
  <c r="K6259" i="8"/>
  <c r="K6260" i="8"/>
  <c r="K6261" i="8"/>
  <c r="K6262" i="8"/>
  <c r="K6263" i="8"/>
  <c r="K6264" i="8"/>
  <c r="K6265" i="8"/>
  <c r="K6266" i="8"/>
  <c r="K6267" i="8"/>
  <c r="K6268" i="8"/>
  <c r="K6269" i="8"/>
  <c r="K6270" i="8"/>
  <c r="K6271" i="8"/>
  <c r="K6272" i="8"/>
  <c r="K6273" i="8"/>
  <c r="K6274" i="8"/>
  <c r="K6275" i="8"/>
  <c r="K6276" i="8"/>
  <c r="K6277" i="8"/>
  <c r="K6278" i="8"/>
  <c r="K6279" i="8"/>
  <c r="K6280" i="8"/>
  <c r="K6281" i="8"/>
  <c r="K6282" i="8"/>
  <c r="K6283" i="8"/>
  <c r="K6284" i="8"/>
  <c r="K6285" i="8"/>
  <c r="K6286" i="8"/>
  <c r="K6287" i="8"/>
  <c r="K6288" i="8"/>
  <c r="K6289" i="8"/>
  <c r="K6290" i="8"/>
  <c r="K6291" i="8"/>
  <c r="K6292" i="8"/>
  <c r="K6293" i="8"/>
  <c r="K6294" i="8"/>
  <c r="K6295" i="8"/>
  <c r="K6296" i="8"/>
  <c r="K6297" i="8"/>
  <c r="K6298" i="8"/>
  <c r="K6299" i="8"/>
  <c r="K6300" i="8"/>
  <c r="K6301" i="8"/>
  <c r="K6302" i="8"/>
  <c r="K6303" i="8"/>
  <c r="K6304" i="8"/>
  <c r="K6305" i="8"/>
  <c r="K6306" i="8"/>
  <c r="K6307" i="8"/>
  <c r="K6308" i="8"/>
  <c r="K6309" i="8"/>
  <c r="K6310" i="8"/>
  <c r="K6311" i="8"/>
  <c r="K6312" i="8"/>
  <c r="K6313" i="8"/>
  <c r="K6314" i="8"/>
  <c r="K6315" i="8"/>
  <c r="K6316" i="8"/>
  <c r="K6317" i="8"/>
  <c r="K6318" i="8"/>
  <c r="K6319" i="8"/>
  <c r="K6320" i="8"/>
  <c r="K6321" i="8"/>
  <c r="K6322" i="8"/>
  <c r="K6323" i="8"/>
  <c r="K6324" i="8"/>
  <c r="K6325" i="8"/>
  <c r="K6326" i="8"/>
  <c r="K6327" i="8"/>
  <c r="K6328" i="8"/>
  <c r="K6329" i="8"/>
  <c r="K6330" i="8"/>
  <c r="K6331" i="8"/>
  <c r="K6332" i="8"/>
  <c r="K6333" i="8"/>
  <c r="K6334" i="8"/>
  <c r="K6335" i="8"/>
  <c r="K6336" i="8"/>
  <c r="K6337" i="8"/>
  <c r="K6338" i="8"/>
  <c r="K6339" i="8"/>
  <c r="K6340" i="8"/>
  <c r="K6341" i="8"/>
  <c r="K6342" i="8"/>
  <c r="K6343" i="8"/>
  <c r="K6344" i="8"/>
  <c r="K6345" i="8"/>
  <c r="K6346" i="8"/>
  <c r="K6347" i="8"/>
  <c r="K6348" i="8"/>
  <c r="K6349" i="8"/>
  <c r="K6350" i="8"/>
  <c r="K6351" i="8"/>
  <c r="K6352" i="8"/>
  <c r="K6353" i="8"/>
  <c r="K6354" i="8"/>
  <c r="K6355" i="8"/>
  <c r="K6356" i="8"/>
  <c r="K6357" i="8"/>
  <c r="K6358" i="8"/>
  <c r="K6359" i="8"/>
  <c r="K6360" i="8"/>
  <c r="K6361" i="8"/>
  <c r="K6362" i="8"/>
  <c r="K6363" i="8"/>
  <c r="K6364" i="8"/>
  <c r="K6365" i="8"/>
  <c r="K6366" i="8"/>
  <c r="K6367" i="8"/>
  <c r="K6368" i="8"/>
  <c r="K6369" i="8"/>
  <c r="K6370" i="8"/>
  <c r="K6371" i="8"/>
  <c r="K6372" i="8"/>
  <c r="K6373" i="8"/>
  <c r="K6374" i="8"/>
  <c r="K6375" i="8"/>
  <c r="K6376" i="8"/>
  <c r="K6377" i="8"/>
  <c r="K6378" i="8"/>
  <c r="K6379" i="8"/>
  <c r="K6380" i="8"/>
  <c r="K6381" i="8"/>
  <c r="K6382" i="8"/>
  <c r="K6383" i="8"/>
  <c r="K6384" i="8"/>
  <c r="K6385" i="8"/>
  <c r="K6386" i="8"/>
  <c r="K6387" i="8"/>
  <c r="K6388" i="8"/>
  <c r="K6389" i="8"/>
  <c r="K6390" i="8"/>
  <c r="K6391" i="8"/>
  <c r="K6392" i="8"/>
  <c r="K6393" i="8"/>
  <c r="K6394" i="8"/>
  <c r="K6395" i="8"/>
  <c r="K6396" i="8"/>
  <c r="K6397" i="8"/>
  <c r="K6398" i="8"/>
  <c r="K6399" i="8"/>
  <c r="K6400" i="8"/>
  <c r="K6401" i="8"/>
  <c r="K6402" i="8"/>
  <c r="K6403" i="8"/>
  <c r="K6404" i="8"/>
  <c r="K6405" i="8"/>
  <c r="K6406" i="8"/>
  <c r="K6407" i="8"/>
  <c r="K6408" i="8"/>
  <c r="K6409" i="8"/>
  <c r="K6410" i="8"/>
  <c r="K6411" i="8"/>
  <c r="K6412" i="8"/>
  <c r="K6413" i="8"/>
  <c r="K6414" i="8"/>
  <c r="K6415" i="8"/>
  <c r="K6416" i="8"/>
  <c r="K6417" i="8"/>
  <c r="K6418" i="8"/>
  <c r="K6419" i="8"/>
  <c r="K6420" i="8"/>
  <c r="K6421" i="8"/>
  <c r="K6422" i="8"/>
  <c r="K6423" i="8"/>
  <c r="K6424" i="8"/>
  <c r="K6425" i="8"/>
  <c r="K6426" i="8"/>
  <c r="K6427" i="8"/>
  <c r="K6428" i="8"/>
  <c r="K6429" i="8"/>
  <c r="K6430" i="8"/>
  <c r="K6431" i="8"/>
  <c r="K6432" i="8"/>
  <c r="K6433" i="8"/>
  <c r="K6434" i="8"/>
  <c r="K6435" i="8"/>
  <c r="K6436" i="8"/>
  <c r="K6437" i="8"/>
  <c r="K6438" i="8"/>
  <c r="K6439" i="8"/>
  <c r="K6440" i="8"/>
  <c r="K6441" i="8"/>
  <c r="K6442" i="8"/>
  <c r="K6443" i="8"/>
  <c r="K6444" i="8"/>
  <c r="K6445" i="8"/>
  <c r="K6446" i="8"/>
  <c r="K6447" i="8"/>
  <c r="K6448" i="8"/>
  <c r="K6449" i="8"/>
  <c r="K6450" i="8"/>
  <c r="K6451" i="8"/>
  <c r="K6452" i="8"/>
  <c r="K6453" i="8"/>
  <c r="K6454" i="8"/>
  <c r="K6455" i="8"/>
  <c r="K6456" i="8"/>
  <c r="K6457" i="8"/>
  <c r="K6458" i="8"/>
  <c r="K6459" i="8"/>
  <c r="K6460" i="8"/>
  <c r="K6461" i="8"/>
  <c r="K6462" i="8"/>
  <c r="K6463" i="8"/>
  <c r="K6464" i="8"/>
  <c r="K6465" i="8"/>
  <c r="K6466" i="8"/>
  <c r="K6467" i="8"/>
  <c r="K6468" i="8"/>
  <c r="K6469" i="8"/>
  <c r="K6470" i="8"/>
  <c r="K6471" i="8"/>
  <c r="K6472" i="8"/>
  <c r="K6473" i="8"/>
  <c r="K6474" i="8"/>
  <c r="K6475" i="8"/>
  <c r="K6476" i="8"/>
  <c r="K6477" i="8"/>
  <c r="K6478" i="8"/>
  <c r="K6479" i="8"/>
  <c r="K6480" i="8"/>
  <c r="K6481" i="8"/>
  <c r="K6482" i="8"/>
  <c r="K6483" i="8"/>
  <c r="K6484" i="8"/>
  <c r="K6485" i="8"/>
  <c r="K6486" i="8"/>
  <c r="K6487" i="8"/>
  <c r="K6488" i="8"/>
  <c r="K6489" i="8"/>
  <c r="K6490" i="8"/>
  <c r="K6491" i="8"/>
  <c r="K6492" i="8"/>
  <c r="K6493" i="8"/>
  <c r="K6494" i="8"/>
  <c r="K6495" i="8"/>
  <c r="K6496" i="8"/>
  <c r="K6497" i="8"/>
  <c r="K6498" i="8"/>
  <c r="K6499" i="8"/>
  <c r="K6500" i="8"/>
  <c r="K6501" i="8"/>
  <c r="K6502" i="8"/>
  <c r="K6503" i="8"/>
  <c r="K6504" i="8"/>
  <c r="K6505" i="8"/>
  <c r="K6506" i="8"/>
  <c r="K6507" i="8"/>
  <c r="K6508" i="8"/>
  <c r="K6509" i="8"/>
  <c r="K6510" i="8"/>
  <c r="K6511" i="8"/>
  <c r="K6512" i="8"/>
  <c r="K6513" i="8"/>
  <c r="K6514" i="8"/>
  <c r="K6515" i="8"/>
  <c r="K6516" i="8"/>
  <c r="K6517" i="8"/>
  <c r="K6518" i="8"/>
  <c r="K6519" i="8"/>
  <c r="K6520" i="8"/>
  <c r="K6521" i="8"/>
  <c r="K6522" i="8"/>
  <c r="K6523" i="8"/>
  <c r="K6524" i="8"/>
  <c r="K6525" i="8"/>
  <c r="K6526" i="8"/>
  <c r="K6527" i="8"/>
  <c r="K6528" i="8"/>
  <c r="K6529" i="8"/>
  <c r="K6530" i="8"/>
  <c r="K6531" i="8"/>
  <c r="K6532" i="8"/>
  <c r="K6533" i="8"/>
  <c r="K6534" i="8"/>
  <c r="K6535" i="8"/>
  <c r="K6536" i="8"/>
  <c r="K6537" i="8"/>
  <c r="K6538" i="8"/>
  <c r="K6539" i="8"/>
  <c r="K6540" i="8"/>
  <c r="K6541" i="8"/>
  <c r="K6542" i="8"/>
  <c r="K6543" i="8"/>
  <c r="K6544" i="8"/>
  <c r="K6545" i="8"/>
  <c r="K6546" i="8"/>
  <c r="K6547" i="8"/>
  <c r="K6548" i="8"/>
  <c r="K6549" i="8"/>
  <c r="K6550" i="8"/>
  <c r="K6551" i="8"/>
  <c r="K6552" i="8"/>
  <c r="K6553" i="8"/>
  <c r="K6554" i="8"/>
  <c r="K6555" i="8"/>
  <c r="K6556" i="8"/>
  <c r="K6557" i="8"/>
  <c r="K6558" i="8"/>
  <c r="K6559" i="8"/>
  <c r="K6560" i="8"/>
  <c r="K6561" i="8"/>
  <c r="K6562" i="8"/>
  <c r="K6563" i="8"/>
  <c r="K6564" i="8"/>
  <c r="K6565" i="8"/>
  <c r="K6566" i="8"/>
  <c r="K6567" i="8"/>
  <c r="K6568" i="8"/>
  <c r="K6569" i="8"/>
  <c r="K6570" i="8"/>
  <c r="K6571" i="8"/>
  <c r="K6572" i="8"/>
  <c r="K6573" i="8"/>
  <c r="K6574" i="8"/>
  <c r="K6575" i="8"/>
  <c r="K6576" i="8"/>
  <c r="K6577" i="8"/>
  <c r="K6578" i="8"/>
  <c r="K6579" i="8"/>
  <c r="K6580" i="8"/>
  <c r="K6581" i="8"/>
  <c r="K6582" i="8"/>
  <c r="K6583" i="8"/>
  <c r="K6584" i="8"/>
  <c r="K6585" i="8"/>
  <c r="K6586" i="8"/>
  <c r="K6587" i="8"/>
  <c r="K6588" i="8"/>
  <c r="K6589" i="8"/>
  <c r="K6590" i="8"/>
  <c r="K6591" i="8"/>
  <c r="K6592" i="8"/>
  <c r="K6593" i="8"/>
  <c r="K6594" i="8"/>
  <c r="K6595" i="8"/>
  <c r="K6596" i="8"/>
  <c r="K6597" i="8"/>
  <c r="K6598" i="8"/>
  <c r="K6599" i="8"/>
  <c r="K6600" i="8"/>
  <c r="K6601" i="8"/>
  <c r="K6602" i="8"/>
  <c r="K6603" i="8"/>
  <c r="K6604" i="8"/>
  <c r="K6605" i="8"/>
  <c r="K6606" i="8"/>
  <c r="K6607" i="8"/>
  <c r="K6608" i="8"/>
  <c r="K6609" i="8"/>
  <c r="K6610" i="8"/>
  <c r="K6611" i="8"/>
  <c r="K6612" i="8"/>
  <c r="K6613" i="8"/>
  <c r="K6614" i="8"/>
  <c r="K6615" i="8"/>
  <c r="K6616" i="8"/>
  <c r="K6617" i="8"/>
  <c r="K6618" i="8"/>
  <c r="K6619" i="8"/>
  <c r="K6620" i="8"/>
  <c r="K6621" i="8"/>
  <c r="K6622" i="8"/>
  <c r="K6623" i="8"/>
  <c r="K6624" i="8"/>
  <c r="K6625" i="8"/>
  <c r="K6626" i="8"/>
  <c r="K6627" i="8"/>
  <c r="K6628" i="8"/>
  <c r="K6629" i="8"/>
  <c r="K6630" i="8"/>
  <c r="K6631" i="8"/>
  <c r="K6632" i="8"/>
  <c r="K6633" i="8"/>
  <c r="K6634" i="8"/>
  <c r="K6635" i="8"/>
  <c r="K6636" i="8"/>
  <c r="K6637" i="8"/>
  <c r="K6638" i="8"/>
  <c r="K6639" i="8"/>
  <c r="K6640" i="8"/>
  <c r="K6641" i="8"/>
  <c r="K6642" i="8"/>
  <c r="K6643" i="8"/>
  <c r="K6644" i="8"/>
  <c r="K6645" i="8"/>
  <c r="K6646" i="8"/>
  <c r="K6647" i="8"/>
  <c r="K6648" i="8"/>
  <c r="K6649" i="8"/>
  <c r="K6650" i="8"/>
  <c r="K6651" i="8"/>
  <c r="K6652" i="8"/>
  <c r="K6653" i="8"/>
  <c r="K6654" i="8"/>
  <c r="K6655" i="8"/>
  <c r="K6656" i="8"/>
  <c r="K6657" i="8"/>
  <c r="K6658" i="8"/>
  <c r="K6659" i="8"/>
  <c r="K6660" i="8"/>
  <c r="K6661" i="8"/>
  <c r="K6662" i="8"/>
  <c r="K6663" i="8"/>
  <c r="K6664" i="8"/>
  <c r="K6665" i="8"/>
  <c r="K6666" i="8"/>
  <c r="K6667" i="8"/>
  <c r="K6668" i="8"/>
  <c r="K6669" i="8"/>
  <c r="K6670" i="8"/>
  <c r="K6671" i="8"/>
  <c r="K6672" i="8"/>
  <c r="K6673" i="8"/>
  <c r="K6674" i="8"/>
  <c r="K6675" i="8"/>
  <c r="K6676" i="8"/>
  <c r="K6677" i="8"/>
  <c r="K6678" i="8"/>
  <c r="K6679" i="8"/>
  <c r="K6680" i="8"/>
  <c r="K6681" i="8"/>
  <c r="K6682" i="8"/>
  <c r="K6683" i="8"/>
  <c r="K6684" i="8"/>
  <c r="K6685" i="8"/>
  <c r="K6686" i="8"/>
  <c r="K6687" i="8"/>
  <c r="K6688" i="8"/>
  <c r="K6689" i="8"/>
  <c r="K6690" i="8"/>
  <c r="K6691" i="8"/>
  <c r="K6692" i="8"/>
  <c r="K6693" i="8"/>
  <c r="K6694" i="8"/>
  <c r="K6695" i="8"/>
  <c r="K6696" i="8"/>
  <c r="K6697" i="8"/>
  <c r="K6698" i="8"/>
  <c r="K6699" i="8"/>
  <c r="K6700" i="8"/>
  <c r="K6701" i="8"/>
  <c r="K6702" i="8"/>
  <c r="K6703" i="8"/>
  <c r="K6704" i="8"/>
  <c r="K6705" i="8"/>
  <c r="K6706" i="8"/>
  <c r="K6707" i="8"/>
  <c r="K6708" i="8"/>
  <c r="K6709" i="8"/>
  <c r="K6710" i="8"/>
  <c r="K6711" i="8"/>
  <c r="K6712" i="8"/>
  <c r="K6713" i="8"/>
  <c r="K6714" i="8"/>
  <c r="K6715" i="8"/>
  <c r="K6716" i="8"/>
  <c r="K6717" i="8"/>
  <c r="K6718" i="8"/>
  <c r="K6719" i="8"/>
  <c r="K6720" i="8"/>
  <c r="K6721" i="8"/>
  <c r="K6722" i="8"/>
  <c r="K6723" i="8"/>
  <c r="K6724" i="8"/>
  <c r="K6725" i="8"/>
  <c r="K6726" i="8"/>
  <c r="K6727" i="8"/>
  <c r="K6728" i="8"/>
  <c r="K6729" i="8"/>
  <c r="K6730" i="8"/>
  <c r="K6731" i="8"/>
  <c r="K6732" i="8"/>
  <c r="K6733" i="8"/>
  <c r="K6734" i="8"/>
  <c r="K6735" i="8"/>
  <c r="K6736" i="8"/>
  <c r="K6737" i="8"/>
  <c r="K6738" i="8"/>
  <c r="K6739" i="8"/>
  <c r="K6740" i="8"/>
  <c r="K6741" i="8"/>
  <c r="K6742" i="8"/>
  <c r="K6743" i="8"/>
  <c r="K6744" i="8"/>
  <c r="K6745" i="8"/>
  <c r="K6746" i="8"/>
  <c r="K6747" i="8"/>
  <c r="K6748" i="8"/>
  <c r="K6749" i="8"/>
  <c r="K6750" i="8"/>
  <c r="K6751" i="8"/>
  <c r="K6752" i="8"/>
  <c r="K6753" i="8"/>
  <c r="K6754" i="8"/>
  <c r="K6755" i="8"/>
  <c r="K6756" i="8"/>
  <c r="K6757" i="8"/>
  <c r="K6758" i="8"/>
  <c r="K6759" i="8"/>
  <c r="K6760" i="8"/>
  <c r="K6761" i="8"/>
  <c r="K6762" i="8"/>
  <c r="K6763" i="8"/>
  <c r="K6764" i="8"/>
  <c r="K6765" i="8"/>
  <c r="K6766" i="8"/>
  <c r="K6767" i="8"/>
  <c r="K6768" i="8"/>
  <c r="K6769" i="8"/>
  <c r="K6770" i="8"/>
  <c r="K6771" i="8"/>
  <c r="K6772" i="8"/>
  <c r="K6773" i="8"/>
  <c r="K6774" i="8"/>
  <c r="K6775" i="8"/>
  <c r="K6776" i="8"/>
  <c r="K6777" i="8"/>
  <c r="K6778" i="8"/>
  <c r="K6779" i="8"/>
  <c r="K6780" i="8"/>
  <c r="K6781" i="8"/>
  <c r="K6782" i="8"/>
  <c r="K6783" i="8"/>
  <c r="K6784" i="8"/>
  <c r="K6785" i="8"/>
  <c r="K6786" i="8"/>
  <c r="K6787" i="8"/>
  <c r="K6788" i="8"/>
  <c r="K6789" i="8"/>
  <c r="K6790" i="8"/>
  <c r="K6791" i="8"/>
  <c r="K6792" i="8"/>
  <c r="K6793" i="8"/>
  <c r="K6794" i="8"/>
  <c r="K6795" i="8"/>
  <c r="K6796" i="8"/>
  <c r="K6797" i="8"/>
  <c r="K6798" i="8"/>
  <c r="K6799" i="8"/>
  <c r="K6800" i="8"/>
  <c r="K6801" i="8"/>
  <c r="K6802" i="8"/>
  <c r="K6803" i="8"/>
  <c r="K6804" i="8"/>
  <c r="K6805" i="8"/>
  <c r="K6806" i="8"/>
  <c r="K6807" i="8"/>
  <c r="K6808" i="8"/>
  <c r="K6809" i="8"/>
  <c r="K6810" i="8"/>
  <c r="K6811" i="8"/>
  <c r="K6812" i="8"/>
  <c r="K6813" i="8"/>
  <c r="K6814" i="8"/>
  <c r="K6815" i="8"/>
  <c r="K6816" i="8"/>
  <c r="K6817" i="8"/>
  <c r="K6818" i="8"/>
  <c r="K6819" i="8"/>
  <c r="K6820" i="8"/>
  <c r="K6821" i="8"/>
  <c r="K6822" i="8"/>
  <c r="K6823" i="8"/>
  <c r="K6824" i="8"/>
  <c r="K6825" i="8"/>
  <c r="K6826" i="8"/>
  <c r="K6827" i="8"/>
  <c r="K6828" i="8"/>
  <c r="K6829" i="8"/>
  <c r="K6830" i="8"/>
  <c r="K6831" i="8"/>
  <c r="K6832" i="8"/>
  <c r="K6833" i="8"/>
  <c r="K6834" i="8"/>
  <c r="K6835" i="8"/>
  <c r="K6836" i="8"/>
  <c r="K6837" i="8"/>
  <c r="K6838" i="8"/>
  <c r="K6839" i="8"/>
  <c r="K6840" i="8"/>
  <c r="K6841" i="8"/>
  <c r="K6842" i="8"/>
  <c r="K6843" i="8"/>
  <c r="K6844" i="8"/>
  <c r="K6845" i="8"/>
  <c r="K6846" i="8"/>
  <c r="K6847" i="8"/>
  <c r="K6848" i="8"/>
  <c r="K6849" i="8"/>
  <c r="K6850" i="8"/>
  <c r="K6851" i="8"/>
  <c r="K6852" i="8"/>
  <c r="K6853" i="8"/>
  <c r="K6854" i="8"/>
  <c r="K6855" i="8"/>
  <c r="K6856" i="8"/>
  <c r="K6857" i="8"/>
  <c r="K6858" i="8"/>
  <c r="K6859" i="8"/>
  <c r="K6860" i="8"/>
  <c r="K6861" i="8"/>
  <c r="K6862" i="8"/>
  <c r="K6863" i="8"/>
  <c r="K6864" i="8"/>
  <c r="K6865" i="8"/>
  <c r="K6866" i="8"/>
  <c r="K6867" i="8"/>
  <c r="K6868" i="8"/>
  <c r="K6869" i="8"/>
  <c r="K6870" i="8"/>
  <c r="K6871" i="8"/>
  <c r="K6872" i="8"/>
  <c r="K6873" i="8"/>
  <c r="K6874" i="8"/>
  <c r="K6875" i="8"/>
  <c r="K6876" i="8"/>
  <c r="K6877" i="8"/>
  <c r="K6878" i="8"/>
  <c r="K6879" i="8"/>
  <c r="K6880" i="8"/>
  <c r="K6881" i="8"/>
  <c r="K6882" i="8"/>
  <c r="K6883" i="8"/>
  <c r="K6884" i="8"/>
  <c r="K6885" i="8"/>
  <c r="K6886" i="8"/>
  <c r="K6887" i="8"/>
  <c r="K6888" i="8"/>
  <c r="K6889" i="8"/>
  <c r="K6890" i="8"/>
  <c r="K6891" i="8"/>
  <c r="K6892" i="8"/>
  <c r="K6893" i="8"/>
  <c r="K6894" i="8"/>
  <c r="K6895" i="8"/>
  <c r="K6896" i="8"/>
  <c r="K6897" i="8"/>
  <c r="K6898" i="8"/>
  <c r="K6899" i="8"/>
  <c r="K6900" i="8"/>
  <c r="K6901" i="8"/>
  <c r="K6902" i="8"/>
  <c r="K6903" i="8"/>
  <c r="K6904" i="8"/>
  <c r="K6905" i="8"/>
  <c r="K6906" i="8"/>
  <c r="K6907" i="8"/>
  <c r="K6908" i="8"/>
  <c r="K6909" i="8"/>
  <c r="K6910" i="8"/>
  <c r="K6911" i="8"/>
  <c r="K6912" i="8"/>
  <c r="K6913" i="8"/>
  <c r="K6914" i="8"/>
  <c r="K6915" i="8"/>
  <c r="K6916" i="8"/>
  <c r="K6917" i="8"/>
  <c r="K6918" i="8"/>
  <c r="K6919" i="8"/>
  <c r="K6920" i="8"/>
  <c r="K6921" i="8"/>
  <c r="K6922" i="8"/>
  <c r="K6923" i="8"/>
  <c r="K6924" i="8"/>
  <c r="K6925" i="8"/>
  <c r="K6926" i="8"/>
  <c r="K6927" i="8"/>
  <c r="K6928" i="8"/>
  <c r="K6929" i="8"/>
  <c r="K6930" i="8"/>
  <c r="K6931" i="8"/>
  <c r="K6932" i="8"/>
  <c r="K6933" i="8"/>
  <c r="K6934" i="8"/>
  <c r="K6935" i="8"/>
  <c r="K6936" i="8"/>
  <c r="K6937" i="8"/>
  <c r="K6938" i="8"/>
  <c r="K6939" i="8"/>
  <c r="K6940" i="8"/>
  <c r="K6941" i="8"/>
  <c r="K6942" i="8"/>
  <c r="K6943" i="8"/>
  <c r="K6944" i="8"/>
  <c r="K6945" i="8"/>
  <c r="K6946" i="8"/>
  <c r="K6947" i="8"/>
  <c r="K6948" i="8"/>
  <c r="K6949" i="8"/>
  <c r="K6950" i="8"/>
  <c r="K6951" i="8"/>
  <c r="K6952" i="8"/>
  <c r="K6953" i="8"/>
  <c r="K6954" i="8"/>
  <c r="K6955" i="8"/>
  <c r="K6956" i="8"/>
  <c r="K6957" i="8"/>
  <c r="K6958" i="8"/>
  <c r="K6959" i="8"/>
  <c r="K6960" i="8"/>
  <c r="K6961" i="8"/>
  <c r="K6962" i="8"/>
  <c r="K6963" i="8"/>
  <c r="K6964" i="8"/>
  <c r="K6965" i="8"/>
  <c r="K6966" i="8"/>
  <c r="K6967" i="8"/>
  <c r="K6968" i="8"/>
  <c r="K6969" i="8"/>
  <c r="K6970" i="8"/>
  <c r="K6971" i="8"/>
  <c r="K6972" i="8"/>
  <c r="K6973" i="8"/>
  <c r="K6974" i="8"/>
  <c r="K6975" i="8"/>
  <c r="K6976" i="8"/>
  <c r="K6977" i="8"/>
  <c r="K6978" i="8"/>
  <c r="K6979" i="8"/>
  <c r="K6980" i="8"/>
  <c r="K6981" i="8"/>
  <c r="K6982" i="8"/>
  <c r="K6983" i="8"/>
  <c r="K6984" i="8"/>
  <c r="K6985" i="8"/>
  <c r="K6986" i="8"/>
  <c r="K6987" i="8"/>
  <c r="K6988" i="8"/>
  <c r="K6989" i="8"/>
  <c r="K6990" i="8"/>
  <c r="K6991" i="8"/>
  <c r="K6992" i="8"/>
  <c r="K6993" i="8"/>
  <c r="K6994" i="8"/>
  <c r="K6995" i="8"/>
  <c r="K6996" i="8"/>
  <c r="K6997" i="8"/>
  <c r="K6998" i="8"/>
  <c r="K6999" i="8"/>
  <c r="K7000" i="8"/>
  <c r="K7001" i="8"/>
  <c r="K7002" i="8"/>
  <c r="K7003" i="8"/>
  <c r="K7004" i="8"/>
  <c r="K7005" i="8"/>
  <c r="K7006" i="8"/>
  <c r="K7007" i="8"/>
  <c r="K7008" i="8"/>
  <c r="K7009" i="8"/>
  <c r="K7010" i="8"/>
  <c r="K7011" i="8"/>
  <c r="K7012" i="8"/>
  <c r="K7013" i="8"/>
  <c r="K7014" i="8"/>
  <c r="K7015" i="8"/>
  <c r="K7016" i="8"/>
  <c r="K7017" i="8"/>
  <c r="K7018" i="8"/>
  <c r="K7019" i="8"/>
  <c r="K7020" i="8"/>
  <c r="K7021" i="8"/>
  <c r="K7022" i="8"/>
  <c r="K7023" i="8"/>
  <c r="K7024" i="8"/>
  <c r="K7025" i="8"/>
  <c r="K7026" i="8"/>
  <c r="K7027" i="8"/>
  <c r="K7028" i="8"/>
  <c r="K7029" i="8"/>
  <c r="K7030" i="8"/>
  <c r="K7031" i="8"/>
  <c r="K7032" i="8"/>
  <c r="K7033" i="8"/>
  <c r="K7034" i="8"/>
  <c r="K7035" i="8"/>
  <c r="K7036" i="8"/>
  <c r="K7037" i="8"/>
  <c r="K7038" i="8"/>
  <c r="K7039" i="8"/>
  <c r="K7040" i="8"/>
  <c r="K7041" i="8"/>
  <c r="K7042" i="8"/>
  <c r="K7043" i="8"/>
  <c r="K7044" i="8"/>
  <c r="K7045" i="8"/>
  <c r="K7046" i="8"/>
  <c r="K7047" i="8"/>
  <c r="K7048" i="8"/>
  <c r="K7049" i="8"/>
  <c r="K7050" i="8"/>
  <c r="K7051" i="8"/>
  <c r="K7052" i="8"/>
  <c r="K7053" i="8"/>
  <c r="K7054" i="8"/>
  <c r="K7055" i="8"/>
  <c r="K7056" i="8"/>
  <c r="K7057" i="8"/>
  <c r="K7058" i="8"/>
  <c r="K7059" i="8"/>
  <c r="K7060" i="8"/>
  <c r="K7061" i="8"/>
  <c r="K7062" i="8"/>
  <c r="K7063" i="8"/>
  <c r="K7064" i="8"/>
  <c r="K7065" i="8"/>
  <c r="K7066" i="8"/>
  <c r="K7067" i="8"/>
  <c r="K7068" i="8"/>
  <c r="K7069" i="8"/>
  <c r="K7070" i="8"/>
  <c r="K7071" i="8"/>
  <c r="K7072" i="8"/>
  <c r="K7073" i="8"/>
  <c r="K7074" i="8"/>
  <c r="K7075" i="8"/>
  <c r="K7076" i="8"/>
  <c r="K7077" i="8"/>
  <c r="K7078" i="8"/>
  <c r="K7079" i="8"/>
  <c r="K7080" i="8"/>
  <c r="K7081" i="8"/>
  <c r="K7082" i="8"/>
  <c r="K7083" i="8"/>
  <c r="K7084" i="8"/>
  <c r="K7085" i="8"/>
  <c r="K7086" i="8"/>
  <c r="K7087" i="8"/>
  <c r="K7088" i="8"/>
  <c r="K7089" i="8"/>
  <c r="K7090" i="8"/>
  <c r="K7091" i="8"/>
  <c r="K7092" i="8"/>
  <c r="K7093" i="8"/>
  <c r="K7094" i="8"/>
  <c r="K7095" i="8"/>
  <c r="K7096" i="8"/>
  <c r="K7097" i="8"/>
  <c r="K7098" i="8"/>
  <c r="K7099" i="8"/>
  <c r="K7100" i="8"/>
  <c r="K7101" i="8"/>
  <c r="K7102" i="8"/>
  <c r="K7103" i="8"/>
  <c r="K7104" i="8"/>
  <c r="K7105" i="8"/>
  <c r="K7106" i="8"/>
  <c r="K7107" i="8"/>
  <c r="K7108" i="8"/>
  <c r="K7109" i="8"/>
  <c r="K7110" i="8"/>
  <c r="K7111" i="8"/>
  <c r="K7112" i="8"/>
  <c r="K7113" i="8"/>
  <c r="K7114" i="8"/>
  <c r="K7115" i="8"/>
  <c r="K7116" i="8"/>
  <c r="K7117" i="8"/>
  <c r="K7118" i="8"/>
  <c r="K7119" i="8"/>
  <c r="K7120" i="8"/>
  <c r="K7121" i="8"/>
  <c r="K7122" i="8"/>
  <c r="K7123" i="8"/>
  <c r="K7124" i="8"/>
  <c r="K7125" i="8"/>
  <c r="K7126" i="8"/>
  <c r="K7127" i="8"/>
  <c r="K7128" i="8"/>
  <c r="K7129" i="8"/>
  <c r="K7130" i="8"/>
  <c r="K7131" i="8"/>
  <c r="K7132" i="8"/>
  <c r="K7133" i="8"/>
  <c r="K7134" i="8"/>
  <c r="K7135" i="8"/>
  <c r="K7136" i="8"/>
  <c r="K7137" i="8"/>
  <c r="K7138" i="8"/>
  <c r="K7139" i="8"/>
  <c r="K7140" i="8"/>
  <c r="K7141" i="8"/>
  <c r="K7142" i="8"/>
  <c r="K7143" i="8"/>
  <c r="K7144" i="8"/>
  <c r="K7145" i="8"/>
  <c r="K7146" i="8"/>
  <c r="K7147" i="8"/>
  <c r="K7148" i="8"/>
  <c r="K7149" i="8"/>
  <c r="K7150" i="8"/>
  <c r="K7151" i="8"/>
  <c r="K7152" i="8"/>
  <c r="K7153" i="8"/>
  <c r="K7154" i="8"/>
  <c r="K7155" i="8"/>
  <c r="K7156" i="8"/>
  <c r="K7157" i="8"/>
  <c r="K7158" i="8"/>
  <c r="K7159" i="8"/>
  <c r="K7160" i="8"/>
  <c r="K7161" i="8"/>
  <c r="K7162" i="8"/>
  <c r="K7163" i="8"/>
  <c r="K7164" i="8"/>
  <c r="K7165" i="8"/>
  <c r="K7166" i="8"/>
  <c r="K7167" i="8"/>
  <c r="K7168" i="8"/>
  <c r="K7169" i="8"/>
  <c r="K7170" i="8"/>
  <c r="K7171" i="8"/>
  <c r="K7172" i="8"/>
  <c r="K7173" i="8"/>
  <c r="K7174" i="8"/>
  <c r="K7175" i="8"/>
  <c r="K7176" i="8"/>
  <c r="K7177" i="8"/>
  <c r="K7178" i="8"/>
  <c r="K7179" i="8"/>
  <c r="K7180" i="8"/>
  <c r="K7181" i="8"/>
  <c r="K7182" i="8"/>
  <c r="K7183" i="8"/>
  <c r="K7184" i="8"/>
  <c r="K7185" i="8"/>
  <c r="K7186" i="8"/>
  <c r="K7187" i="8"/>
  <c r="K7188" i="8"/>
  <c r="K7189" i="8"/>
  <c r="K7190" i="8"/>
  <c r="K7191" i="8"/>
  <c r="K7192" i="8"/>
  <c r="K7193" i="8"/>
  <c r="K7194" i="8"/>
  <c r="K7195" i="8"/>
  <c r="K7196" i="8"/>
  <c r="K7197" i="8"/>
  <c r="K7198" i="8"/>
  <c r="K7199" i="8"/>
  <c r="K7200" i="8"/>
  <c r="K7201" i="8"/>
  <c r="K7202" i="8"/>
  <c r="K7203" i="8"/>
  <c r="K7204" i="8"/>
  <c r="K7205" i="8"/>
  <c r="K7206" i="8"/>
  <c r="K7207" i="8"/>
  <c r="K7208" i="8"/>
  <c r="K7209" i="8"/>
  <c r="K7210" i="8"/>
  <c r="K7211" i="8"/>
  <c r="K7212" i="8"/>
  <c r="K7213" i="8"/>
  <c r="K7214" i="8"/>
  <c r="K7215" i="8"/>
  <c r="K7216" i="8"/>
  <c r="K7217" i="8"/>
  <c r="K7218" i="8"/>
  <c r="K7219" i="8"/>
  <c r="K7220" i="8"/>
  <c r="K7221" i="8"/>
  <c r="K7222" i="8"/>
  <c r="K7223" i="8"/>
  <c r="K7224" i="8"/>
  <c r="K7225" i="8"/>
  <c r="K7226" i="8"/>
  <c r="K7227" i="8"/>
  <c r="K7228" i="8"/>
  <c r="K7229" i="8"/>
  <c r="K7230" i="8"/>
  <c r="K7231" i="8"/>
  <c r="K7232" i="8"/>
  <c r="K7233" i="8"/>
  <c r="K7234" i="8"/>
  <c r="K7235" i="8"/>
  <c r="K7236" i="8"/>
  <c r="K7237" i="8"/>
  <c r="K7238" i="8"/>
  <c r="K7239" i="8"/>
  <c r="K2" i="8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B4" i="8"/>
  <c r="C4" i="8" s="1"/>
  <c r="B6" i="8"/>
  <c r="B9" i="8"/>
  <c r="B11" i="8"/>
  <c r="B15" i="8"/>
  <c r="B18" i="8"/>
  <c r="B20" i="8"/>
  <c r="B23" i="8"/>
  <c r="B26" i="8"/>
  <c r="B30" i="8"/>
  <c r="C30" i="8" s="1"/>
  <c r="B33" i="8"/>
  <c r="C33" i="8" s="1"/>
  <c r="B35" i="8"/>
  <c r="B37" i="8"/>
  <c r="C37" i="8" s="1"/>
  <c r="B39" i="8"/>
  <c r="C39" i="8" s="1"/>
  <c r="B40" i="8"/>
  <c r="C40" i="8" s="1"/>
  <c r="B41" i="8"/>
  <c r="C41" i="8" s="1"/>
  <c r="B42" i="8"/>
  <c r="B46" i="8"/>
  <c r="C46" i="8" s="1"/>
  <c r="B50" i="8"/>
  <c r="C50" i="8" s="1"/>
  <c r="B51" i="8"/>
  <c r="C51" i="8" s="1"/>
  <c r="B55" i="8"/>
  <c r="B58" i="8"/>
  <c r="B61" i="8"/>
  <c r="C61" i="8" s="1"/>
  <c r="B62" i="8"/>
  <c r="B66" i="8"/>
  <c r="C66" i="8" s="1"/>
  <c r="B68" i="8"/>
  <c r="B71" i="8"/>
  <c r="C71" i="8" s="1"/>
  <c r="B72" i="8"/>
  <c r="C72" i="8" s="1"/>
  <c r="B75" i="8"/>
  <c r="C75" i="8" s="1"/>
  <c r="B76" i="8"/>
  <c r="C76" i="8" s="1"/>
  <c r="B78" i="8"/>
  <c r="C78" i="8" s="1"/>
  <c r="B82" i="8"/>
  <c r="C82" i="8" s="1"/>
  <c r="B84" i="8"/>
  <c r="C84" i="8" s="1"/>
  <c r="B85" i="8"/>
  <c r="C85" i="8" s="1"/>
  <c r="B87" i="8"/>
  <c r="C87" i="8" s="1"/>
  <c r="B90" i="8"/>
  <c r="B93" i="8"/>
  <c r="C93" i="8" s="1"/>
  <c r="B95" i="8"/>
  <c r="B98" i="8"/>
  <c r="B102" i="8"/>
  <c r="B104" i="8"/>
  <c r="B106" i="8"/>
  <c r="C106" i="8" s="1"/>
  <c r="B107" i="8"/>
  <c r="B109" i="8"/>
  <c r="C109" i="8" s="1"/>
  <c r="B111" i="8"/>
  <c r="B113" i="8"/>
  <c r="C113" i="8" s="1"/>
  <c r="B114" i="8"/>
  <c r="B116" i="8"/>
  <c r="B118" i="8"/>
  <c r="B120" i="8"/>
  <c r="C120" i="8" s="1"/>
  <c r="B121" i="8"/>
  <c r="C121" i="8" s="1"/>
  <c r="B122" i="8"/>
  <c r="B124" i="8"/>
  <c r="B126" i="8"/>
  <c r="C126" i="8" s="1"/>
  <c r="B127" i="8"/>
  <c r="B129" i="8"/>
  <c r="C129" i="8" s="1"/>
  <c r="B131" i="8"/>
  <c r="C131" i="8" s="1"/>
  <c r="B132" i="8"/>
  <c r="C132" i="8" s="1"/>
  <c r="B134" i="8"/>
  <c r="B136" i="8"/>
  <c r="C136" i="8" s="1"/>
  <c r="B138" i="8"/>
  <c r="B141" i="8"/>
  <c r="B144" i="8"/>
  <c r="B148" i="8"/>
  <c r="B150" i="8"/>
  <c r="B154" i="8"/>
  <c r="C154" i="8" s="1"/>
  <c r="B156" i="8"/>
  <c r="C156" i="8" s="1"/>
  <c r="B158" i="8"/>
  <c r="C158" i="8" s="1"/>
  <c r="B159" i="8"/>
  <c r="C159" i="8" s="1"/>
  <c r="B161" i="8"/>
  <c r="B164" i="8"/>
  <c r="B168" i="8"/>
  <c r="B170" i="8"/>
  <c r="C170" i="8" s="1"/>
  <c r="B171" i="8"/>
  <c r="B173" i="8"/>
  <c r="B175" i="8"/>
  <c r="B177" i="8"/>
  <c r="C177" i="8" s="1"/>
  <c r="B179" i="8"/>
  <c r="B181" i="8"/>
  <c r="C181" i="8" s="1"/>
  <c r="B182" i="8"/>
  <c r="B185" i="8"/>
  <c r="B187" i="8"/>
  <c r="C187" i="8" s="1"/>
  <c r="B190" i="8"/>
  <c r="C190" i="8" s="1"/>
  <c r="B192" i="8"/>
  <c r="C192" i="8" s="1"/>
  <c r="B194" i="8"/>
  <c r="B196" i="8"/>
  <c r="C196" i="8" s="1"/>
  <c r="B198" i="8"/>
  <c r="C198" i="8" s="1"/>
  <c r="B202" i="8"/>
  <c r="C202" i="8" s="1"/>
  <c r="B203" i="8"/>
  <c r="B205" i="8"/>
  <c r="B209" i="8"/>
  <c r="C209" i="8" s="1"/>
  <c r="B210" i="8"/>
  <c r="B213" i="8"/>
  <c r="C213" i="8" s="1"/>
  <c r="B214" i="8"/>
  <c r="C214" i="8" s="1"/>
  <c r="B215" i="8"/>
  <c r="B217" i="8"/>
  <c r="B222" i="8"/>
  <c r="C222" i="8" s="1"/>
  <c r="B226" i="8"/>
  <c r="C226" i="8" s="1"/>
  <c r="B227" i="8"/>
  <c r="B229" i="8"/>
  <c r="C229" i="8" s="1"/>
  <c r="B233" i="8"/>
  <c r="B236" i="8"/>
  <c r="B238" i="8"/>
  <c r="C238" i="8" s="1"/>
  <c r="B239" i="8"/>
  <c r="B241" i="8"/>
  <c r="C241" i="8" s="1"/>
  <c r="B244" i="8"/>
  <c r="B246" i="8"/>
  <c r="B248" i="8"/>
  <c r="B250" i="8"/>
  <c r="B254" i="8"/>
  <c r="C254" i="8" s="1"/>
  <c r="B255" i="8"/>
  <c r="B261" i="8"/>
  <c r="C261" i="8" s="1"/>
  <c r="B263" i="8"/>
  <c r="C263" i="8" s="1"/>
  <c r="B264" i="8"/>
  <c r="C264" i="8" s="1"/>
  <c r="B265" i="8"/>
  <c r="C265" i="8" s="1"/>
  <c r="B268" i="8"/>
  <c r="C268" i="8" s="1"/>
  <c r="B270" i="8"/>
  <c r="C270" i="8" s="1"/>
  <c r="B271" i="8"/>
  <c r="C271" i="8" s="1"/>
  <c r="B272" i="8"/>
  <c r="B277" i="8"/>
  <c r="B279" i="8"/>
  <c r="B281" i="8"/>
  <c r="B285" i="8"/>
  <c r="B287" i="8"/>
  <c r="C287" i="8" s="1"/>
  <c r="B288" i="8"/>
  <c r="C288" i="8" s="1"/>
  <c r="B289" i="8"/>
  <c r="C289" i="8" s="1"/>
  <c r="B290" i="8"/>
  <c r="C290" i="8" s="1"/>
  <c r="B291" i="8"/>
  <c r="C291" i="8" s="1"/>
  <c r="B292" i="8"/>
  <c r="C292" i="8" s="1"/>
  <c r="B294" i="8"/>
  <c r="C294" i="8" s="1"/>
  <c r="B295" i="8"/>
  <c r="C295" i="8" s="1"/>
  <c r="B297" i="8"/>
  <c r="C297" i="8" s="1"/>
  <c r="B298" i="8"/>
  <c r="C298" i="8" s="1"/>
  <c r="B299" i="8"/>
  <c r="C299" i="8" s="1"/>
  <c r="B300" i="8"/>
  <c r="B303" i="8"/>
  <c r="C303" i="8" s="1"/>
  <c r="B306" i="8"/>
  <c r="C306" i="8" s="1"/>
  <c r="B307" i="8"/>
  <c r="C307" i="8" s="1"/>
  <c r="B309" i="8"/>
  <c r="C309" i="8" s="1"/>
  <c r="B310" i="8"/>
  <c r="C310" i="8" s="1"/>
  <c r="B312" i="8"/>
  <c r="C312" i="8" s="1"/>
  <c r="B315" i="8"/>
  <c r="C315" i="8" s="1"/>
  <c r="B318" i="8"/>
  <c r="C318" i="8" s="1"/>
  <c r="B319" i="8"/>
  <c r="C319" i="8" s="1"/>
  <c r="B322" i="8"/>
  <c r="C322" i="8" s="1"/>
  <c r="B324" i="8"/>
  <c r="C324" i="8" s="1"/>
  <c r="B325" i="8"/>
  <c r="C325" i="8" s="1"/>
  <c r="B327" i="8"/>
  <c r="C327" i="8" s="1"/>
  <c r="B329" i="8"/>
  <c r="B331" i="8"/>
  <c r="C331" i="8" s="1"/>
  <c r="B333" i="8"/>
  <c r="C333" i="8" s="1"/>
  <c r="B335" i="8"/>
  <c r="C335" i="8" s="1"/>
  <c r="B336" i="8"/>
  <c r="C336" i="8" s="1"/>
  <c r="B339" i="8"/>
  <c r="C339" i="8" s="1"/>
  <c r="B341" i="8"/>
  <c r="C341" i="8" s="1"/>
  <c r="B342" i="8"/>
  <c r="C342" i="8" s="1"/>
  <c r="B343" i="8"/>
  <c r="C343" i="8" s="1"/>
  <c r="B344" i="8"/>
  <c r="B347" i="8"/>
  <c r="B351" i="8"/>
  <c r="B354" i="8"/>
  <c r="C354" i="8" s="1"/>
  <c r="B355" i="8"/>
  <c r="C355" i="8" s="1"/>
  <c r="B357" i="8"/>
  <c r="C357" i="8" s="1"/>
  <c r="B359" i="8"/>
  <c r="B364" i="8"/>
  <c r="C364" i="8" s="1"/>
  <c r="B367" i="8"/>
  <c r="B370" i="8"/>
  <c r="C370" i="8" s="1"/>
  <c r="B371" i="8"/>
  <c r="B375" i="8"/>
  <c r="C375" i="8" s="1"/>
  <c r="B377" i="8"/>
  <c r="C377" i="8" s="1"/>
  <c r="B378" i="8"/>
  <c r="C378" i="8" s="1"/>
  <c r="B381" i="8"/>
  <c r="C381" i="8" s="1"/>
  <c r="B382" i="8"/>
  <c r="C382" i="8" s="1"/>
  <c r="B383" i="8"/>
  <c r="B387" i="8"/>
  <c r="C387" i="8" s="1"/>
  <c r="B390" i="8"/>
  <c r="C390" i="8" s="1"/>
  <c r="B393" i="8"/>
  <c r="C393" i="8" s="1"/>
  <c r="B395" i="8"/>
  <c r="B397" i="8"/>
  <c r="C397" i="8" s="1"/>
  <c r="B399" i="8"/>
  <c r="C399" i="8" s="1"/>
  <c r="B402" i="8"/>
  <c r="C402" i="8" s="1"/>
  <c r="B404" i="8"/>
  <c r="B406" i="8"/>
  <c r="C406" i="8" s="1"/>
  <c r="B408" i="8"/>
  <c r="B413" i="8"/>
  <c r="B415" i="8"/>
  <c r="C415" i="8" s="1"/>
  <c r="B416" i="8"/>
  <c r="B418" i="8"/>
  <c r="C418" i="8" s="1"/>
  <c r="B419" i="8"/>
  <c r="B422" i="8"/>
  <c r="C422" i="8" s="1"/>
  <c r="B423" i="8"/>
  <c r="B426" i="8"/>
  <c r="B429" i="8"/>
  <c r="C429" i="8" s="1"/>
  <c r="B430" i="8"/>
  <c r="C430" i="8" s="1"/>
  <c r="B433" i="8"/>
  <c r="B436" i="8"/>
  <c r="C436" i="8" s="1"/>
  <c r="B437" i="8"/>
  <c r="B440" i="8"/>
  <c r="B446" i="8"/>
  <c r="B448" i="8"/>
  <c r="B451" i="8"/>
  <c r="C451" i="8" s="1"/>
  <c r="B453" i="8"/>
  <c r="C453" i="8" s="1"/>
  <c r="B454" i="8"/>
  <c r="C454" i="8" s="1"/>
  <c r="B457" i="8"/>
  <c r="C457" i="8" s="1"/>
  <c r="B459" i="8"/>
  <c r="B462" i="8"/>
  <c r="B464" i="8"/>
  <c r="B466" i="8"/>
  <c r="C466" i="8" s="1"/>
  <c r="B467" i="8"/>
  <c r="B469" i="8"/>
  <c r="C469" i="8" s="1"/>
  <c r="B471" i="8"/>
  <c r="B473" i="8"/>
  <c r="B475" i="8"/>
  <c r="B477" i="8"/>
  <c r="B480" i="8"/>
  <c r="B482" i="8"/>
  <c r="B484" i="8"/>
  <c r="B488" i="8"/>
  <c r="B490" i="8"/>
  <c r="B493" i="8"/>
  <c r="C493" i="8" s="1"/>
  <c r="B497" i="8"/>
  <c r="B500" i="8"/>
  <c r="C500" i="8" s="1"/>
  <c r="B501" i="8"/>
  <c r="B503" i="8"/>
  <c r="B506" i="8"/>
  <c r="B509" i="8"/>
  <c r="C509" i="8" s="1"/>
  <c r="B510" i="8"/>
  <c r="C510" i="8" s="1"/>
  <c r="B513" i="8"/>
  <c r="C513" i="8" s="1"/>
  <c r="B514" i="8"/>
  <c r="C514" i="8" s="1"/>
  <c r="B515" i="8"/>
  <c r="B518" i="8"/>
  <c r="C518" i="8" s="1"/>
  <c r="B519" i="8"/>
  <c r="C519" i="8" s="1"/>
  <c r="B521" i="8"/>
  <c r="B523" i="8"/>
  <c r="C523" i="8" s="1"/>
  <c r="B524" i="8"/>
  <c r="C524" i="8" s="1"/>
  <c r="B525" i="8"/>
  <c r="C525" i="8" s="1"/>
  <c r="B526" i="8"/>
  <c r="B529" i="8"/>
  <c r="B532" i="8"/>
  <c r="B534" i="8"/>
  <c r="C534" i="8" s="1"/>
  <c r="B535" i="8"/>
  <c r="B537" i="8"/>
  <c r="C537" i="8" s="1"/>
  <c r="B538" i="8"/>
  <c r="B541" i="8"/>
  <c r="B543" i="8"/>
  <c r="B545" i="8"/>
  <c r="C545" i="8" s="1"/>
  <c r="B546" i="8"/>
  <c r="B548" i="8"/>
  <c r="B550" i="8"/>
  <c r="B554" i="8"/>
  <c r="B556" i="8"/>
  <c r="B559" i="8"/>
  <c r="C559" i="8" s="1"/>
  <c r="B560" i="8"/>
  <c r="B562" i="8"/>
  <c r="B564" i="8"/>
  <c r="B566" i="8"/>
  <c r="C566" i="8" s="1"/>
  <c r="B567" i="8"/>
  <c r="B569" i="8"/>
  <c r="B571" i="8"/>
  <c r="B575" i="8"/>
  <c r="B577" i="8"/>
  <c r="B580" i="8"/>
  <c r="B582" i="8"/>
  <c r="C582" i="8" s="1"/>
  <c r="B584" i="8"/>
  <c r="B587" i="8"/>
  <c r="B590" i="8"/>
  <c r="C590" i="8" s="1"/>
  <c r="B593" i="8"/>
  <c r="B596" i="8"/>
  <c r="B598" i="8"/>
  <c r="B600" i="8"/>
  <c r="B602" i="8"/>
  <c r="C602" i="8" s="1"/>
  <c r="B603" i="8"/>
  <c r="C603" i="8" s="1"/>
  <c r="B604" i="8"/>
  <c r="B606" i="8"/>
  <c r="C606" i="8" s="1"/>
  <c r="B610" i="8"/>
  <c r="C610" i="8" s="1"/>
  <c r="B611" i="8"/>
  <c r="C611" i="8" s="1"/>
  <c r="B614" i="8"/>
  <c r="C614" i="8" s="1"/>
  <c r="B615" i="8"/>
  <c r="B619" i="8"/>
  <c r="B622" i="8"/>
  <c r="B626" i="8"/>
  <c r="C626" i="8" s="1"/>
  <c r="B627" i="8"/>
  <c r="C627" i="8" s="1"/>
  <c r="B629" i="8"/>
  <c r="B632" i="8"/>
  <c r="B634" i="8"/>
  <c r="B638" i="8"/>
  <c r="B640" i="8"/>
  <c r="B644" i="8"/>
  <c r="B648" i="8"/>
  <c r="C648" i="8" s="1"/>
  <c r="B649" i="8"/>
  <c r="B651" i="8"/>
  <c r="C651" i="8" s="1"/>
  <c r="B652" i="8"/>
  <c r="B655" i="8"/>
  <c r="C655" i="8" s="1"/>
  <c r="B656" i="8"/>
  <c r="C656" i="8" s="1"/>
  <c r="B657" i="8"/>
  <c r="B660" i="8"/>
  <c r="C660" i="8" s="1"/>
  <c r="B663" i="8"/>
  <c r="C663" i="8" s="1"/>
  <c r="B666" i="8"/>
  <c r="C666" i="8" s="1"/>
  <c r="B669" i="8"/>
  <c r="C669" i="8" s="1"/>
  <c r="B670" i="8"/>
  <c r="B672" i="8"/>
  <c r="C672" i="8" s="1"/>
  <c r="B675" i="8"/>
  <c r="B679" i="8"/>
  <c r="C679" i="8" s="1"/>
  <c r="B680" i="8"/>
  <c r="B685" i="8"/>
  <c r="B688" i="8"/>
  <c r="B690" i="8"/>
  <c r="B693" i="8"/>
  <c r="C693" i="8" s="1"/>
  <c r="B695" i="8"/>
  <c r="B698" i="8"/>
  <c r="B700" i="8"/>
  <c r="B704" i="8"/>
  <c r="B707" i="8"/>
  <c r="B709" i="8"/>
  <c r="B711" i="8"/>
  <c r="C711" i="8" s="1"/>
  <c r="B715" i="8"/>
  <c r="B719" i="8"/>
  <c r="B721" i="8"/>
  <c r="C721" i="8" s="1"/>
  <c r="B722" i="8"/>
  <c r="B726" i="8"/>
  <c r="C726" i="8" s="1"/>
  <c r="B727" i="8"/>
  <c r="C727" i="8" s="1"/>
  <c r="B728" i="8"/>
  <c r="B731" i="8"/>
  <c r="B733" i="8"/>
  <c r="C733" i="8" s="1"/>
  <c r="B734" i="8"/>
  <c r="C734" i="8" s="1"/>
  <c r="B736" i="8"/>
  <c r="B740" i="8"/>
  <c r="C740" i="8" s="1"/>
  <c r="B742" i="8"/>
  <c r="B744" i="8"/>
  <c r="C744" i="8" s="1"/>
  <c r="B745" i="8"/>
  <c r="C745" i="8" s="1"/>
  <c r="B746" i="8"/>
  <c r="C746" i="8" s="1"/>
  <c r="B748" i="8"/>
  <c r="C748" i="8" s="1"/>
  <c r="B749" i="8"/>
  <c r="C749" i="8" s="1"/>
  <c r="B751" i="8"/>
  <c r="B754" i="8"/>
  <c r="B757" i="8"/>
  <c r="B759" i="8"/>
  <c r="C759" i="8" s="1"/>
  <c r="B761" i="8"/>
  <c r="B763" i="8"/>
  <c r="B768" i="8"/>
  <c r="B770" i="8"/>
  <c r="C770" i="8" s="1"/>
  <c r="B772" i="8"/>
  <c r="B774" i="8"/>
  <c r="C774" i="8" s="1"/>
  <c r="B775" i="8"/>
  <c r="B778" i="8"/>
  <c r="B781" i="8"/>
  <c r="C781" i="8" s="1"/>
  <c r="B782" i="8"/>
  <c r="B784" i="8"/>
  <c r="B786" i="8"/>
  <c r="B790" i="8"/>
  <c r="B793" i="8"/>
  <c r="B795" i="8"/>
  <c r="C795" i="8" s="1"/>
  <c r="B797" i="8"/>
  <c r="B799" i="8"/>
  <c r="B801" i="8"/>
  <c r="B804" i="8"/>
  <c r="C804" i="8" s="1"/>
  <c r="B805" i="8"/>
  <c r="B807" i="8"/>
  <c r="C807" i="8" s="1"/>
  <c r="B810" i="8"/>
  <c r="C810" i="8" s="1"/>
  <c r="B814" i="8"/>
  <c r="C814" i="8" s="1"/>
  <c r="B815" i="8"/>
  <c r="C815" i="8" s="1"/>
  <c r="B818" i="8"/>
  <c r="C818" i="8" s="1"/>
  <c r="B819" i="8"/>
  <c r="C819" i="8" s="1"/>
  <c r="B821" i="8"/>
  <c r="C821" i="8" s="1"/>
  <c r="B824" i="8"/>
  <c r="C824" i="8" s="1"/>
  <c r="B827" i="8"/>
  <c r="B830" i="8"/>
  <c r="C830" i="8" s="1"/>
  <c r="B832" i="8"/>
  <c r="B835" i="8"/>
  <c r="B839" i="8"/>
  <c r="C839" i="8" s="1"/>
  <c r="B841" i="8"/>
  <c r="B844" i="8"/>
  <c r="C844" i="8" s="1"/>
  <c r="B845" i="8"/>
  <c r="B848" i="8"/>
  <c r="B850" i="8"/>
  <c r="B852" i="8"/>
  <c r="B854" i="8"/>
  <c r="C854" i="8" s="1"/>
  <c r="B862" i="8"/>
  <c r="B866" i="8"/>
  <c r="C866" i="8" s="1"/>
  <c r="B867" i="8"/>
  <c r="C867" i="8" s="1"/>
  <c r="B869" i="8"/>
  <c r="B871" i="8"/>
  <c r="B874" i="8"/>
  <c r="B877" i="8"/>
  <c r="B879" i="8"/>
  <c r="C879" i="8" s="1"/>
  <c r="B880" i="8"/>
  <c r="C880" i="8" s="1"/>
  <c r="B881" i="8"/>
  <c r="C881" i="8" s="1"/>
  <c r="B882" i="8"/>
  <c r="C882" i="8" s="1"/>
  <c r="B883" i="8"/>
  <c r="B885" i="8"/>
  <c r="C885" i="8" s="1"/>
  <c r="B888" i="8"/>
  <c r="C888" i="8" s="1"/>
  <c r="B889" i="8"/>
  <c r="B893" i="8"/>
  <c r="C893" i="8" s="1"/>
  <c r="B895" i="8"/>
  <c r="C895" i="8" s="1"/>
  <c r="B896" i="8"/>
  <c r="C896" i="8" s="1"/>
  <c r="B897" i="8"/>
  <c r="C897" i="8" s="1"/>
  <c r="B899" i="8"/>
  <c r="C899" i="8" s="1"/>
  <c r="B901" i="8"/>
  <c r="B904" i="8"/>
  <c r="C904" i="8" s="1"/>
  <c r="B905" i="8"/>
  <c r="C905" i="8" s="1"/>
  <c r="B906" i="8"/>
  <c r="C906" i="8" s="1"/>
  <c r="B907" i="8"/>
  <c r="B909" i="8"/>
  <c r="C909" i="8" s="1"/>
  <c r="B910" i="8"/>
  <c r="C910" i="8" s="1"/>
  <c r="B911" i="8"/>
  <c r="C911" i="8" s="1"/>
  <c r="B915" i="8"/>
  <c r="C915" i="8" s="1"/>
  <c r="B916" i="8"/>
  <c r="B918" i="8"/>
  <c r="C918" i="8" s="1"/>
  <c r="B920" i="8"/>
  <c r="C920" i="8" s="1"/>
  <c r="B923" i="8"/>
  <c r="B925" i="8"/>
  <c r="B927" i="8"/>
  <c r="B930" i="8"/>
  <c r="C930" i="8" s="1"/>
  <c r="B932" i="8"/>
  <c r="C932" i="8" s="1"/>
  <c r="B934" i="8"/>
  <c r="B936" i="8"/>
  <c r="C936" i="8" s="1"/>
  <c r="B937" i="8"/>
  <c r="B941" i="8"/>
  <c r="C941" i="8" s="1"/>
  <c r="B946" i="8"/>
  <c r="B951" i="8"/>
  <c r="C951" i="8" s="1"/>
  <c r="B953" i="8"/>
  <c r="B955" i="8"/>
  <c r="B958" i="8"/>
  <c r="B960" i="8"/>
  <c r="C960" i="8" s="1"/>
  <c r="B963" i="8"/>
  <c r="B965" i="8"/>
  <c r="C965" i="8" s="1"/>
  <c r="B966" i="8"/>
  <c r="B970" i="8"/>
  <c r="B972" i="8"/>
  <c r="B974" i="8"/>
  <c r="C974" i="8" s="1"/>
  <c r="B977" i="8"/>
  <c r="C977" i="8" s="1"/>
  <c r="B978" i="8"/>
  <c r="C978" i="8" s="1"/>
  <c r="B981" i="8"/>
  <c r="C981" i="8" s="1"/>
  <c r="B984" i="8"/>
  <c r="C984" i="8" s="1"/>
  <c r="B986" i="8"/>
  <c r="B988" i="8"/>
  <c r="B990" i="8"/>
  <c r="B992" i="8"/>
  <c r="C992" i="8" s="1"/>
  <c r="B994" i="8"/>
  <c r="B996" i="8"/>
  <c r="C996" i="8" s="1"/>
  <c r="B998" i="8"/>
  <c r="C998" i="8" s="1"/>
  <c r="B1000" i="8"/>
  <c r="C1000" i="8" s="1"/>
  <c r="B1001" i="8"/>
  <c r="C1001" i="8" s="1"/>
  <c r="B1002" i="8"/>
  <c r="C1002" i="8" s="1"/>
  <c r="B1005" i="8"/>
  <c r="C1005" i="8" s="1"/>
  <c r="B1007" i="8"/>
  <c r="C1007" i="8" s="1"/>
  <c r="B1008" i="8"/>
  <c r="C1008" i="8" s="1"/>
  <c r="B1009" i="8"/>
  <c r="B1012" i="8"/>
  <c r="B1014" i="8"/>
  <c r="C1014" i="8" s="1"/>
  <c r="B1015" i="8"/>
  <c r="C1015" i="8" s="1"/>
  <c r="B1016" i="8"/>
  <c r="B1018" i="8"/>
  <c r="B1020" i="8"/>
  <c r="B1023" i="8"/>
  <c r="C1023" i="8" s="1"/>
  <c r="B1025" i="8"/>
  <c r="B1027" i="8"/>
  <c r="B1029" i="8"/>
  <c r="C1029" i="8" s="1"/>
  <c r="B1030" i="8"/>
  <c r="B1032" i="8"/>
  <c r="B1036" i="8"/>
  <c r="B1038" i="8"/>
  <c r="B1040" i="8"/>
  <c r="C1040" i="8" s="1"/>
  <c r="B1042" i="8"/>
  <c r="B1044" i="8"/>
  <c r="C1044" i="8" s="1"/>
  <c r="B1046" i="8"/>
  <c r="C1046" i="8" s="1"/>
  <c r="B1050" i="8"/>
  <c r="C1050" i="8" s="1"/>
  <c r="B1051" i="8"/>
  <c r="B1054" i="8"/>
  <c r="C1054" i="8" s="1"/>
  <c r="B1055" i="8"/>
  <c r="C1055" i="8" s="1"/>
  <c r="B1056" i="8"/>
  <c r="C1056" i="8" s="1"/>
  <c r="B1057" i="8"/>
  <c r="B1060" i="8"/>
  <c r="B1062" i="8"/>
  <c r="C1062" i="8" s="1"/>
  <c r="B1064" i="8"/>
  <c r="C1064" i="8" s="1"/>
  <c r="B1065" i="8"/>
  <c r="C1065" i="8" s="1"/>
  <c r="B1066" i="8"/>
  <c r="C1066" i="8" s="1"/>
  <c r="B1067" i="8"/>
  <c r="B1071" i="8"/>
  <c r="C1071" i="8" s="1"/>
  <c r="B1073" i="8"/>
  <c r="C1073" i="8" s="1"/>
  <c r="B1074" i="8"/>
  <c r="C1074" i="8" s="1"/>
  <c r="B1076" i="8"/>
  <c r="B1078" i="8"/>
  <c r="B1081" i="8"/>
  <c r="B1084" i="8"/>
  <c r="B1087" i="8"/>
  <c r="B1090" i="8"/>
  <c r="B1092" i="8"/>
  <c r="C1092" i="8" s="1"/>
  <c r="B1093" i="8"/>
  <c r="B1095" i="8"/>
  <c r="B1097" i="8"/>
  <c r="B1100" i="8"/>
  <c r="B1103" i="8"/>
  <c r="B1105" i="8"/>
  <c r="C1105" i="8" s="1"/>
  <c r="B1106" i="8"/>
  <c r="C1106" i="8" s="1"/>
  <c r="B1108" i="8"/>
  <c r="B1110" i="8"/>
  <c r="C1110" i="8" s="1"/>
  <c r="B1113" i="8"/>
  <c r="B1116" i="8"/>
  <c r="C1116" i="8" s="1"/>
  <c r="B1119" i="8"/>
  <c r="B1121" i="8"/>
  <c r="B1125" i="8"/>
  <c r="B1128" i="8"/>
  <c r="B1130" i="8"/>
  <c r="B1132" i="8"/>
  <c r="B1135" i="8"/>
  <c r="C1135" i="8" s="1"/>
  <c r="B1136" i="8"/>
  <c r="B1138" i="8"/>
  <c r="B1142" i="8"/>
  <c r="B1144" i="8"/>
  <c r="C1144" i="8" s="1"/>
  <c r="B1146" i="8"/>
  <c r="C1146" i="8" s="1"/>
  <c r="B1147" i="8"/>
  <c r="C1147" i="8" s="1"/>
  <c r="B1149" i="8"/>
  <c r="B1154" i="8"/>
  <c r="C1154" i="8" s="1"/>
  <c r="B1155" i="8"/>
  <c r="B1158" i="8"/>
  <c r="B1160" i="8"/>
  <c r="C1160" i="8" s="1"/>
  <c r="B1162" i="8"/>
  <c r="B1164" i="8"/>
  <c r="B1167" i="8"/>
  <c r="B1170" i="8"/>
  <c r="C1170" i="8" s="1"/>
  <c r="B1171" i="8"/>
  <c r="C1171" i="8" s="1"/>
  <c r="B1173" i="8"/>
  <c r="C1173" i="8" s="1"/>
  <c r="B1174" i="8"/>
  <c r="C1174" i="8" s="1"/>
  <c r="B1176" i="8"/>
  <c r="B1178" i="8"/>
  <c r="C1178" i="8" s="1"/>
  <c r="B1181" i="8"/>
  <c r="C1181" i="8" s="1"/>
  <c r="B1183" i="8"/>
  <c r="B1185" i="8"/>
  <c r="B1189" i="8"/>
  <c r="B1191" i="8"/>
  <c r="C1191" i="8" s="1"/>
  <c r="B1192" i="8"/>
  <c r="B1194" i="8"/>
  <c r="B1196" i="8"/>
  <c r="B1198" i="8"/>
  <c r="C1198" i="8" s="1"/>
  <c r="B1202" i="8"/>
  <c r="C1202" i="8" s="1"/>
  <c r="B1203" i="8"/>
  <c r="C1203" i="8" s="1"/>
  <c r="B1204" i="8"/>
  <c r="C1204" i="8" s="1"/>
  <c r="B1205" i="8"/>
  <c r="C1205" i="8" s="1"/>
  <c r="B1206" i="8"/>
  <c r="B1209" i="8"/>
  <c r="B1211" i="8"/>
  <c r="C1211" i="8" s="1"/>
  <c r="B1213" i="8"/>
  <c r="C1213" i="8" s="1"/>
  <c r="B1214" i="8"/>
  <c r="C1214" i="8" s="1"/>
  <c r="B1216" i="8"/>
  <c r="B1218" i="8"/>
  <c r="B1220" i="8"/>
  <c r="B1223" i="8"/>
  <c r="B1226" i="8"/>
  <c r="C1226" i="8" s="1"/>
  <c r="B1227" i="8"/>
  <c r="B1229" i="8"/>
  <c r="B1231" i="8"/>
  <c r="C1231" i="8" s="1"/>
  <c r="B1233" i="8"/>
  <c r="B1235" i="8"/>
  <c r="C1235" i="8" s="1"/>
  <c r="B1236" i="8"/>
  <c r="B1240" i="8"/>
  <c r="C1240" i="8" s="1"/>
  <c r="B1242" i="8"/>
  <c r="B1245" i="8"/>
  <c r="B1247" i="8"/>
  <c r="C1247" i="8" s="1"/>
  <c r="B1250" i="8"/>
  <c r="C1250" i="8" s="1"/>
  <c r="B1253" i="8"/>
  <c r="C1253" i="8" s="1"/>
  <c r="B1254" i="8"/>
  <c r="B1256" i="8"/>
  <c r="B1258" i="8"/>
  <c r="C1258" i="8" s="1"/>
  <c r="B1259" i="8"/>
  <c r="B1262" i="8"/>
  <c r="C1262" i="8" s="1"/>
  <c r="B1263" i="8"/>
  <c r="B1266" i="8"/>
  <c r="C1266" i="8" s="1"/>
  <c r="B1267" i="8"/>
  <c r="C1267" i="8" s="1"/>
  <c r="B1270" i="8"/>
  <c r="C1270" i="8" s="1"/>
  <c r="B1271" i="8"/>
  <c r="C1271" i="8" s="1"/>
  <c r="B1273" i="8"/>
  <c r="C1273" i="8" s="1"/>
  <c r="B1275" i="8"/>
  <c r="B1277" i="8"/>
  <c r="C1277" i="8" s="1"/>
  <c r="B1279" i="8"/>
  <c r="B1281" i="8"/>
  <c r="B1283" i="8"/>
  <c r="B1286" i="8"/>
  <c r="C1286" i="8" s="1"/>
  <c r="B1290" i="8"/>
  <c r="B1292" i="8"/>
  <c r="C1292" i="8" s="1"/>
  <c r="B1295" i="8"/>
  <c r="C1295" i="8" s="1"/>
  <c r="B1298" i="8"/>
  <c r="C1298" i="8" s="1"/>
  <c r="B1299" i="8"/>
  <c r="C1299" i="8" s="1"/>
  <c r="B1300" i="8"/>
  <c r="C1300" i="8" s="1"/>
  <c r="B1302" i="8"/>
  <c r="B1304" i="8"/>
  <c r="C1304" i="8" s="1"/>
  <c r="B1305" i="8"/>
  <c r="C1305" i="8" s="1"/>
  <c r="B1306" i="8"/>
  <c r="C1306" i="8" s="1"/>
  <c r="B1308" i="8"/>
  <c r="B1311" i="8"/>
  <c r="B1313" i="8"/>
  <c r="B1317" i="8"/>
  <c r="B1319" i="8"/>
  <c r="B1321" i="8"/>
  <c r="B1330" i="8"/>
  <c r="B1334" i="8"/>
  <c r="C1334" i="8" s="1"/>
  <c r="B1335" i="8"/>
  <c r="B1337" i="8"/>
  <c r="C1337" i="8" s="1"/>
  <c r="B1339" i="8"/>
  <c r="B1341" i="8"/>
  <c r="B1345" i="8"/>
  <c r="C1345" i="8" s="1"/>
  <c r="B1348" i="8"/>
  <c r="C1348" i="8" s="1"/>
  <c r="B1350" i="8"/>
  <c r="B1352" i="8"/>
  <c r="C1352" i="8" s="1"/>
  <c r="B1354" i="8"/>
  <c r="B1356" i="8"/>
  <c r="B1358" i="8"/>
  <c r="B1360" i="8"/>
  <c r="C1360" i="8" s="1"/>
  <c r="B1361" i="8"/>
  <c r="B1366" i="8"/>
  <c r="B1369" i="8"/>
  <c r="C1369" i="8" s="1"/>
  <c r="B1370" i="8"/>
  <c r="C1370" i="8" s="1"/>
  <c r="B1375" i="8"/>
  <c r="C1375" i="8" s="1"/>
  <c r="B1378" i="8"/>
  <c r="C1378" i="8" s="1"/>
  <c r="B1382" i="8"/>
  <c r="C1382" i="8" s="1"/>
  <c r="B1385" i="8"/>
  <c r="C1385" i="8" s="1"/>
  <c r="B1388" i="8"/>
  <c r="C1388" i="8" s="1"/>
  <c r="B1392" i="8"/>
  <c r="B1394" i="8"/>
  <c r="C1394" i="8" s="1"/>
  <c r="B1397" i="8"/>
  <c r="C1397" i="8" s="1"/>
  <c r="B1399" i="8"/>
  <c r="B1402" i="8"/>
  <c r="C1402" i="8" s="1"/>
  <c r="B1404" i="8"/>
  <c r="B1407" i="8"/>
  <c r="C1407" i="8" s="1"/>
  <c r="B1408" i="8"/>
  <c r="C1408" i="8" s="1"/>
  <c r="B1410" i="8"/>
  <c r="B1412" i="8"/>
  <c r="C1412" i="8" s="1"/>
  <c r="B1413" i="8"/>
  <c r="B1415" i="8"/>
  <c r="C1415" i="8" s="1"/>
  <c r="B1417" i="8"/>
  <c r="B1419" i="8"/>
  <c r="B1421" i="8"/>
  <c r="B1424" i="8"/>
  <c r="C1424" i="8" s="1"/>
  <c r="B1429" i="8"/>
  <c r="B1431" i="8"/>
  <c r="B1433" i="8"/>
  <c r="B1436" i="8"/>
  <c r="C1436" i="8" s="1"/>
  <c r="B1438" i="8"/>
  <c r="B1441" i="8"/>
  <c r="B1443" i="8"/>
  <c r="C1443" i="8" s="1"/>
  <c r="B1444" i="8"/>
  <c r="B1446" i="8"/>
  <c r="B1454" i="8"/>
  <c r="B1456" i="8"/>
  <c r="C1456" i="8" s="1"/>
  <c r="B1457" i="8"/>
  <c r="B1459" i="8"/>
  <c r="B1463" i="8"/>
  <c r="B1465" i="8"/>
  <c r="B1467" i="8"/>
  <c r="B1473" i="8"/>
  <c r="B1475" i="8"/>
  <c r="C1475" i="8" s="1"/>
  <c r="B1477" i="8"/>
  <c r="C1477" i="8" s="1"/>
  <c r="B1478" i="8"/>
  <c r="C1478" i="8" s="1"/>
  <c r="B1480" i="8"/>
  <c r="B1482" i="8"/>
  <c r="C1482" i="8" s="1"/>
  <c r="B1483" i="8"/>
  <c r="B1485" i="8"/>
  <c r="B1487" i="8"/>
  <c r="C1487" i="8" s="1"/>
  <c r="B1490" i="8"/>
  <c r="C1490" i="8" s="1"/>
  <c r="B1492" i="8"/>
  <c r="B1494" i="8"/>
  <c r="B1496" i="8"/>
  <c r="B1498" i="8"/>
  <c r="B1500" i="8"/>
  <c r="B1502" i="8"/>
  <c r="C1502" i="8" s="1"/>
  <c r="B1505" i="8"/>
  <c r="B1508" i="8"/>
  <c r="C1508" i="8" s="1"/>
  <c r="B1516" i="8"/>
  <c r="B1518" i="8"/>
  <c r="B1521" i="8"/>
  <c r="C1521" i="8" s="1"/>
  <c r="B1523" i="8"/>
  <c r="B1526" i="8"/>
  <c r="B1529" i="8"/>
  <c r="B1532" i="8"/>
  <c r="B1536" i="8"/>
  <c r="C1536" i="8" s="1"/>
  <c r="B1538" i="8"/>
  <c r="C1538" i="8" s="1"/>
  <c r="B1539" i="8"/>
  <c r="C1539" i="8" s="1"/>
  <c r="B1542" i="8"/>
  <c r="C1542" i="8" s="1"/>
  <c r="B1543" i="8"/>
  <c r="B1545" i="8"/>
  <c r="C1545" i="8" s="1"/>
  <c r="B1548" i="8"/>
  <c r="C1548" i="8" s="1"/>
  <c r="B1549" i="8"/>
  <c r="C1549" i="8" s="1"/>
  <c r="B1553" i="8"/>
  <c r="B1555" i="8"/>
  <c r="C1555" i="8" s="1"/>
  <c r="B1557" i="8"/>
  <c r="C1557" i="8" s="1"/>
  <c r="B1560" i="8"/>
  <c r="C1560" i="8" s="1"/>
  <c r="B1562" i="8"/>
  <c r="C1562" i="8" s="1"/>
  <c r="B1563" i="8"/>
  <c r="C1563" i="8" s="1"/>
  <c r="B1564" i="8"/>
  <c r="C1564" i="8" s="1"/>
  <c r="B1566" i="8"/>
  <c r="C1566" i="8" s="1"/>
  <c r="B1570" i="8"/>
  <c r="C1570" i="8" s="1"/>
  <c r="B1573" i="8"/>
  <c r="B1575" i="8"/>
  <c r="B1578" i="8"/>
  <c r="C1578" i="8" s="1"/>
  <c r="B1581" i="8"/>
  <c r="C1581" i="8" s="1"/>
  <c r="B1583" i="8"/>
  <c r="B1586" i="8"/>
  <c r="B1589" i="8"/>
  <c r="B1592" i="8"/>
  <c r="B1597" i="8"/>
  <c r="C1597" i="8" s="1"/>
  <c r="B1600" i="8"/>
  <c r="C1600" i="8" s="1"/>
  <c r="B1602" i="8"/>
  <c r="C1602" i="8" s="1"/>
  <c r="B1604" i="8"/>
  <c r="B1607" i="8"/>
  <c r="B1609" i="8"/>
  <c r="C1609" i="8" s="1"/>
  <c r="B1610" i="8"/>
  <c r="B1613" i="8"/>
  <c r="B1616" i="8"/>
  <c r="C1616" i="8" s="1"/>
  <c r="B1617" i="8"/>
  <c r="C1617" i="8" s="1"/>
  <c r="B1618" i="8"/>
  <c r="C1618" i="8" s="1"/>
  <c r="B1622" i="8"/>
  <c r="B1624" i="8"/>
  <c r="C1624" i="8" s="1"/>
  <c r="B1628" i="8"/>
  <c r="B1630" i="8"/>
  <c r="C1630" i="8" s="1"/>
  <c r="B1634" i="8"/>
  <c r="B1637" i="8"/>
  <c r="B1639" i="8"/>
  <c r="C1639" i="8" s="1"/>
  <c r="B1640" i="8"/>
  <c r="B1643" i="8"/>
  <c r="B1645" i="8"/>
  <c r="C1645" i="8" s="1"/>
  <c r="B1647" i="8"/>
  <c r="B1649" i="8"/>
  <c r="C1649" i="8" s="1"/>
  <c r="B1650" i="8"/>
  <c r="B1654" i="8"/>
  <c r="C1654" i="8" s="1"/>
  <c r="B1655" i="8"/>
  <c r="B1658" i="8"/>
  <c r="B1661" i="8"/>
  <c r="B1663" i="8"/>
  <c r="C1663" i="8" s="1"/>
  <c r="B1664" i="8"/>
  <c r="B1667" i="8"/>
  <c r="C1667" i="8" s="1"/>
  <c r="B1668" i="8"/>
  <c r="C1668" i="8" s="1"/>
  <c r="B1669" i="8"/>
  <c r="B1671" i="8"/>
  <c r="C1671" i="8" s="1"/>
  <c r="B1672" i="8"/>
  <c r="B1674" i="8"/>
  <c r="C1674" i="8" s="1"/>
  <c r="B1678" i="8"/>
  <c r="C1678" i="8" s="1"/>
  <c r="B1679" i="8"/>
  <c r="C1679" i="8" s="1"/>
  <c r="B1680" i="8"/>
  <c r="C1680" i="8" s="1"/>
  <c r="B1681" i="8"/>
  <c r="C1681" i="8" s="1"/>
  <c r="B1684" i="8"/>
  <c r="C1684" i="8" s="1"/>
  <c r="B1688" i="8"/>
  <c r="B1690" i="8"/>
  <c r="C1690" i="8" s="1"/>
  <c r="B1691" i="8"/>
  <c r="B1694" i="8"/>
  <c r="B1697" i="8"/>
  <c r="B1699" i="8"/>
  <c r="C1699" i="8" s="1"/>
  <c r="B1702" i="8"/>
  <c r="C1702" i="8" s="1"/>
  <c r="B1704" i="8"/>
  <c r="B1706" i="8"/>
  <c r="B1708" i="8"/>
  <c r="B1710" i="8"/>
  <c r="C1710" i="8" s="1"/>
  <c r="B1713" i="8"/>
  <c r="C1713" i="8" s="1"/>
  <c r="B1714" i="8"/>
  <c r="B1718" i="8"/>
  <c r="C1718" i="8" s="1"/>
  <c r="B1719" i="8"/>
  <c r="B1724" i="8"/>
  <c r="B1727" i="8"/>
  <c r="B1730" i="8"/>
  <c r="B1736" i="8"/>
  <c r="B1739" i="8"/>
  <c r="B1741" i="8"/>
  <c r="B1745" i="8"/>
  <c r="B1747" i="8"/>
  <c r="B1749" i="8"/>
  <c r="C1749" i="8" s="1"/>
  <c r="B1752" i="8"/>
  <c r="C1752" i="8" s="1"/>
  <c r="B1755" i="8"/>
  <c r="C1755" i="8" s="1"/>
  <c r="B1756" i="8"/>
  <c r="C1756" i="8" s="1"/>
  <c r="B1758" i="8"/>
  <c r="C1758" i="8" s="1"/>
  <c r="B1760" i="8"/>
  <c r="C1760" i="8" s="1"/>
  <c r="B1761" i="8"/>
  <c r="C1761" i="8" s="1"/>
  <c r="B1763" i="8"/>
  <c r="B1765" i="8"/>
  <c r="C1765" i="8" s="1"/>
  <c r="B1766" i="8"/>
  <c r="B1769" i="8"/>
  <c r="B1771" i="8"/>
  <c r="C1771" i="8" s="1"/>
  <c r="B1774" i="8"/>
  <c r="C1774" i="8" s="1"/>
  <c r="B1775" i="8"/>
  <c r="B1780" i="8"/>
  <c r="C1780" i="8" s="1"/>
  <c r="B1781" i="8"/>
  <c r="B1784" i="8"/>
  <c r="B1786" i="8"/>
  <c r="C1786" i="8" s="1"/>
  <c r="B1787" i="8"/>
  <c r="C1787" i="8" s="1"/>
  <c r="B1788" i="8"/>
  <c r="C1788" i="8" s="1"/>
  <c r="B1790" i="8"/>
  <c r="B1793" i="8"/>
  <c r="B1795" i="8"/>
  <c r="C1795" i="8" s="1"/>
  <c r="B1797" i="8"/>
  <c r="C1797" i="8" s="1"/>
  <c r="B1798" i="8"/>
  <c r="C1798" i="8" s="1"/>
  <c r="B1801" i="8"/>
  <c r="C1801" i="8" s="1"/>
  <c r="B1804" i="8"/>
  <c r="C1804" i="8" s="1"/>
  <c r="B1807" i="8"/>
  <c r="C1807" i="8" s="1"/>
  <c r="B1809" i="8"/>
  <c r="B1812" i="8"/>
  <c r="B1815" i="8"/>
  <c r="B1817" i="8"/>
  <c r="B1819" i="8"/>
  <c r="C1819" i="8" s="1"/>
  <c r="B1820" i="8"/>
  <c r="B1822" i="8"/>
  <c r="C1822" i="8" s="1"/>
  <c r="B1824" i="8"/>
  <c r="B1826" i="8"/>
  <c r="B1828" i="8"/>
  <c r="B1830" i="8"/>
  <c r="C1830" i="8" s="1"/>
  <c r="B1831" i="8"/>
  <c r="B1833" i="8"/>
  <c r="B1835" i="8"/>
  <c r="B1839" i="8"/>
  <c r="C1839" i="8" s="1"/>
  <c r="B1840" i="8"/>
  <c r="C1840" i="8" s="1"/>
  <c r="B1842" i="8"/>
  <c r="C1842" i="8" s="1"/>
  <c r="B1844" i="8"/>
  <c r="B1847" i="8"/>
  <c r="B1849" i="8"/>
  <c r="C1849" i="8" s="1"/>
  <c r="B1851" i="8"/>
  <c r="B1853" i="8"/>
  <c r="B1855" i="8"/>
  <c r="B1857" i="8"/>
  <c r="C1857" i="8" s="1"/>
  <c r="B1859" i="8"/>
  <c r="B1862" i="8"/>
  <c r="B1864" i="8"/>
  <c r="B1867" i="8"/>
  <c r="C1867" i="8" s="1"/>
  <c r="B1869" i="8"/>
  <c r="C1869" i="8" s="1"/>
  <c r="B1870" i="8"/>
  <c r="C1870" i="8" s="1"/>
  <c r="B1871" i="8"/>
  <c r="C1871" i="8" s="1"/>
  <c r="B1872" i="8"/>
  <c r="C1872" i="8" s="1"/>
  <c r="B1874" i="8"/>
  <c r="B1877" i="8"/>
  <c r="B1880" i="8"/>
  <c r="C1880" i="8" s="1"/>
  <c r="B1881" i="8"/>
  <c r="C1881" i="8" s="1"/>
  <c r="B1882" i="8"/>
  <c r="C1882" i="8" s="1"/>
  <c r="B1884" i="8"/>
  <c r="B1888" i="8"/>
  <c r="C1888" i="8" s="1"/>
  <c r="B1889" i="8"/>
  <c r="C1889" i="8" s="1"/>
  <c r="B1890" i="8"/>
  <c r="C1890" i="8" s="1"/>
  <c r="B1891" i="8"/>
  <c r="B1895" i="8"/>
  <c r="C1895" i="8" s="1"/>
  <c r="B1896" i="8"/>
  <c r="B1898" i="8"/>
  <c r="C1898" i="8" s="1"/>
  <c r="B1899" i="8"/>
  <c r="C1899" i="8" s="1"/>
  <c r="B1900" i="8"/>
  <c r="C1900" i="8" s="1"/>
  <c r="B1903" i="8"/>
  <c r="C1903" i="8" s="1"/>
  <c r="B1904" i="8"/>
  <c r="C1904" i="8" s="1"/>
  <c r="B1905" i="8"/>
  <c r="C1905" i="8" s="1"/>
  <c r="B1906" i="8"/>
  <c r="C1906" i="8" s="1"/>
  <c r="B1908" i="8"/>
  <c r="B1910" i="8"/>
  <c r="B1912" i="8"/>
  <c r="B1914" i="8"/>
  <c r="C1914" i="8" s="1"/>
  <c r="B1916" i="8"/>
  <c r="B1918" i="8"/>
  <c r="C1918" i="8" s="1"/>
  <c r="B1920" i="8"/>
  <c r="B1923" i="8"/>
  <c r="B1926" i="8"/>
  <c r="C1926" i="8" s="1"/>
  <c r="B1927" i="8"/>
  <c r="C1927" i="8" s="1"/>
  <c r="B1931" i="8"/>
  <c r="B1933" i="8"/>
  <c r="C1933" i="8" s="1"/>
  <c r="B1935" i="8"/>
  <c r="B1937" i="8"/>
  <c r="B1941" i="8"/>
  <c r="C1941" i="8" s="1"/>
  <c r="B1944" i="8"/>
  <c r="C1944" i="8" s="1"/>
  <c r="B1947" i="8"/>
  <c r="C1947" i="8" s="1"/>
  <c r="B1949" i="8"/>
  <c r="C1949" i="8" s="1"/>
  <c r="B1950" i="8"/>
  <c r="C1950" i="8" s="1"/>
  <c r="B1951" i="8"/>
  <c r="C1951" i="8" s="1"/>
  <c r="B1952" i="8"/>
  <c r="C1952" i="8" s="1"/>
  <c r="B1953" i="8"/>
  <c r="C1953" i="8" s="1"/>
  <c r="B1958" i="8"/>
  <c r="B1964" i="8"/>
  <c r="B1967" i="8"/>
  <c r="B1970" i="8"/>
  <c r="B1972" i="8"/>
  <c r="B1974" i="8"/>
  <c r="B1976" i="8"/>
  <c r="B1979" i="8"/>
  <c r="B1982" i="8"/>
  <c r="C1982" i="8" s="1"/>
  <c r="B1983" i="8"/>
  <c r="C1983" i="8" s="1"/>
  <c r="B1986" i="8"/>
  <c r="C1986" i="8" s="1"/>
  <c r="B1987" i="8"/>
  <c r="C1987" i="8" s="1"/>
  <c r="B1990" i="8"/>
  <c r="C1990" i="8" s="1"/>
  <c r="B1994" i="8"/>
  <c r="C1994" i="8" s="1"/>
  <c r="B1995" i="8"/>
  <c r="C1995" i="8" s="1"/>
  <c r="B1998" i="8"/>
  <c r="C1998" i="8" s="1"/>
  <c r="B2002" i="8"/>
  <c r="C2002" i="8" s="1"/>
  <c r="B2004" i="8"/>
  <c r="B2008" i="8"/>
  <c r="B2010" i="8"/>
  <c r="C2010" i="8" s="1"/>
  <c r="B2012" i="8"/>
  <c r="B2014" i="8"/>
  <c r="C2014" i="8" s="1"/>
  <c r="B2016" i="8"/>
  <c r="C2016" i="8" s="1"/>
  <c r="B2019" i="8"/>
  <c r="C2019" i="8" s="1"/>
  <c r="B2021" i="8"/>
  <c r="B2024" i="8"/>
  <c r="B2026" i="8"/>
  <c r="C2026" i="8" s="1"/>
  <c r="B2028" i="8"/>
  <c r="C2028" i="8" s="1"/>
  <c r="B2033" i="8"/>
  <c r="B2035" i="8"/>
  <c r="B2039" i="8"/>
  <c r="C2039" i="8" s="1"/>
  <c r="B2040" i="8"/>
  <c r="C2040" i="8" s="1"/>
  <c r="B2041" i="8"/>
  <c r="B2045" i="8"/>
  <c r="B2048" i="8"/>
  <c r="C2048" i="8" s="1"/>
  <c r="B2049" i="8"/>
  <c r="C2049" i="8" s="1"/>
  <c r="B2051" i="8"/>
  <c r="B2053" i="8"/>
  <c r="C2053" i="8" s="1"/>
  <c r="B2055" i="8"/>
  <c r="B2057" i="8"/>
  <c r="B2059" i="8"/>
  <c r="B2061" i="8"/>
  <c r="C2061" i="8" s="1"/>
  <c r="B2062" i="8"/>
  <c r="B2065" i="8"/>
  <c r="C2065" i="8" s="1"/>
  <c r="B2066" i="8"/>
  <c r="B2068" i="8"/>
  <c r="C2068" i="8" s="1"/>
  <c r="B2070" i="8"/>
  <c r="C2070" i="8" s="1"/>
  <c r="B2071" i="8"/>
  <c r="C2071" i="8" s="1"/>
  <c r="B2074" i="8"/>
  <c r="C2074" i="8" s="1"/>
  <c r="B2076" i="8"/>
  <c r="B2078" i="8"/>
  <c r="B2081" i="8"/>
  <c r="C2081" i="8" s="1"/>
  <c r="B2082" i="8"/>
  <c r="C2082" i="8" s="1"/>
  <c r="B2084" i="8"/>
  <c r="B2086" i="8"/>
  <c r="C2086" i="8" s="1"/>
  <c r="B2089" i="8"/>
  <c r="C2089" i="8" s="1"/>
  <c r="B2092" i="8"/>
  <c r="C2092" i="8" s="1"/>
  <c r="B2093" i="8"/>
  <c r="B2096" i="8"/>
  <c r="B2099" i="8"/>
  <c r="C2099" i="8" s="1"/>
  <c r="B2100" i="8"/>
  <c r="C2100" i="8" s="1"/>
  <c r="B2105" i="8"/>
  <c r="B2107" i="8"/>
  <c r="C2107" i="8" s="1"/>
  <c r="B2111" i="8"/>
  <c r="B2113" i="8"/>
  <c r="C2113" i="8" s="1"/>
  <c r="B2114" i="8"/>
  <c r="B2117" i="8"/>
  <c r="C2117" i="8" s="1"/>
  <c r="B2118" i="8"/>
  <c r="C2118" i="8" s="1"/>
  <c r="B2120" i="8"/>
  <c r="B2123" i="8"/>
  <c r="B2127" i="8"/>
  <c r="C2127" i="8" s="1"/>
  <c r="B2131" i="8"/>
  <c r="C2131" i="8" s="1"/>
  <c r="B2133" i="8"/>
  <c r="C2133" i="8" s="1"/>
  <c r="B2135" i="8"/>
  <c r="C2135" i="8" s="1"/>
  <c r="B2136" i="8"/>
  <c r="C2136" i="8" s="1"/>
  <c r="B2139" i="8"/>
  <c r="C2139" i="8" s="1"/>
  <c r="B2142" i="8"/>
  <c r="C2142" i="8" s="1"/>
  <c r="B2146" i="8"/>
  <c r="C2146" i="8" s="1"/>
  <c r="B2149" i="8"/>
  <c r="C2149" i="8" s="1"/>
  <c r="B2150" i="8"/>
  <c r="B2152" i="8"/>
  <c r="C2152" i="8" s="1"/>
  <c r="B2154" i="8"/>
  <c r="C2154" i="8" s="1"/>
  <c r="B2156" i="8"/>
  <c r="B2161" i="8"/>
  <c r="C2161" i="8" s="1"/>
  <c r="B2163" i="8"/>
  <c r="B2166" i="8"/>
  <c r="C2166" i="8" s="1"/>
  <c r="B2167" i="8"/>
  <c r="C2167" i="8" s="1"/>
  <c r="B2169" i="8"/>
  <c r="C2169" i="8" s="1"/>
  <c r="B2170" i="8"/>
  <c r="C2170" i="8" s="1"/>
  <c r="B2173" i="8"/>
  <c r="C2173" i="8" s="1"/>
  <c r="B2174" i="8"/>
  <c r="B2176" i="8"/>
  <c r="C2176" i="8" s="1"/>
  <c r="B2179" i="8"/>
  <c r="B2181" i="8"/>
  <c r="C2181" i="8" s="1"/>
  <c r="B2183" i="8"/>
  <c r="B2185" i="8"/>
  <c r="C2185" i="8" s="1"/>
  <c r="B2186" i="8"/>
  <c r="C2186" i="8" s="1"/>
  <c r="B2187" i="8"/>
  <c r="C2187" i="8" s="1"/>
  <c r="B2189" i="8"/>
  <c r="B2191" i="8"/>
  <c r="C2191" i="8" s="1"/>
  <c r="B2193" i="8"/>
  <c r="B2195" i="8"/>
  <c r="C2195" i="8" s="1"/>
  <c r="B2196" i="8"/>
  <c r="B2199" i="8"/>
  <c r="B2201" i="8"/>
  <c r="B2203" i="8"/>
  <c r="B2205" i="8"/>
  <c r="C2205" i="8" s="1"/>
  <c r="B2206" i="8"/>
  <c r="B2209" i="8"/>
  <c r="C2209" i="8" s="1"/>
  <c r="B2212" i="8"/>
  <c r="C2212" i="8" s="1"/>
  <c r="B2216" i="8"/>
  <c r="B2218" i="8"/>
  <c r="C2218" i="8" s="1"/>
  <c r="B2219" i="8"/>
  <c r="B2221" i="8"/>
  <c r="C2221" i="8" s="1"/>
  <c r="B2223" i="8"/>
  <c r="C2223" i="8" s="1"/>
  <c r="B2225" i="8"/>
  <c r="B2228" i="8"/>
  <c r="C2228" i="8" s="1"/>
  <c r="B2229" i="8"/>
  <c r="C2229" i="8" s="1"/>
  <c r="B2232" i="8"/>
  <c r="B2234" i="8"/>
  <c r="C2234" i="8" s="1"/>
  <c r="B2235" i="8"/>
  <c r="B2237" i="8"/>
  <c r="B2239" i="8"/>
  <c r="B2243" i="8"/>
  <c r="B2246" i="8"/>
  <c r="B2249" i="8"/>
  <c r="B2252" i="8"/>
  <c r="B2256" i="8"/>
  <c r="C2256" i="8" s="1"/>
  <c r="B2259" i="8"/>
  <c r="C2259" i="8" s="1"/>
  <c r="B2260" i="8"/>
  <c r="B2262" i="8"/>
  <c r="C2262" i="8" s="1"/>
  <c r="B2265" i="8"/>
  <c r="C2265" i="8" s="1"/>
  <c r="B2266" i="8"/>
  <c r="C2266" i="8" s="1"/>
  <c r="B2267" i="8"/>
  <c r="B2270" i="8"/>
  <c r="B2273" i="8"/>
  <c r="B2275" i="8"/>
  <c r="C2275" i="8" s="1"/>
  <c r="B2276" i="8"/>
  <c r="C2276" i="8" s="1"/>
  <c r="B2277" i="8"/>
  <c r="B2281" i="8"/>
  <c r="C2281" i="8" s="1"/>
  <c r="B2284" i="8"/>
  <c r="B2286" i="8"/>
  <c r="C2286" i="8" s="1"/>
  <c r="B2288" i="8"/>
  <c r="C2288" i="8" s="1"/>
  <c r="B2289" i="8"/>
  <c r="C2289" i="8" s="1"/>
  <c r="B2292" i="8"/>
  <c r="C2292" i="8" s="1"/>
  <c r="B2295" i="8"/>
  <c r="C2295" i="8" s="1"/>
  <c r="B2296" i="8"/>
  <c r="B2298" i="8"/>
  <c r="C2298" i="8" s="1"/>
  <c r="B2301" i="8"/>
  <c r="C2301" i="8" s="1"/>
  <c r="B2303" i="8"/>
  <c r="B2306" i="8"/>
  <c r="B2309" i="8"/>
  <c r="B2312" i="8"/>
  <c r="B2315" i="8"/>
  <c r="B2317" i="8"/>
  <c r="C2317" i="8" s="1"/>
  <c r="B2319" i="8"/>
  <c r="C2319" i="8" s="1"/>
  <c r="B2323" i="8"/>
  <c r="B2326" i="8"/>
  <c r="C2326" i="8" s="1"/>
  <c r="B2327" i="8"/>
  <c r="B2329" i="8"/>
  <c r="C2329" i="8" s="1"/>
  <c r="B2330" i="8"/>
  <c r="B2333" i="8"/>
  <c r="C2333" i="8" s="1"/>
  <c r="B2334" i="8"/>
  <c r="C2334" i="8" s="1"/>
  <c r="B2335" i="8"/>
  <c r="B2337" i="8"/>
  <c r="C2337" i="8" s="1"/>
  <c r="B2340" i="8"/>
  <c r="C2340" i="8" s="1"/>
  <c r="B2342" i="8"/>
  <c r="B2344" i="8"/>
  <c r="C2344" i="8" s="1"/>
  <c r="B2346" i="8"/>
  <c r="C2346" i="8" s="1"/>
  <c r="B2348" i="8"/>
  <c r="B2352" i="8"/>
  <c r="C2352" i="8" s="1"/>
  <c r="B2354" i="8"/>
  <c r="B2357" i="8"/>
  <c r="C2357" i="8" s="1"/>
  <c r="B2359" i="8"/>
  <c r="B2361" i="8"/>
  <c r="C2361" i="8" s="1"/>
  <c r="B2365" i="8"/>
  <c r="C2365" i="8" s="1"/>
  <c r="B2366" i="8"/>
  <c r="C2366" i="8" s="1"/>
  <c r="B2372" i="8"/>
  <c r="C2372" i="8" s="1"/>
  <c r="B2377" i="8"/>
  <c r="B2379" i="8"/>
  <c r="C2379" i="8" s="1"/>
  <c r="B2381" i="8"/>
  <c r="C2381" i="8" s="1"/>
  <c r="B2383" i="8"/>
  <c r="B2385" i="8"/>
  <c r="C2385" i="8" s="1"/>
  <c r="B2388" i="8"/>
  <c r="C2388" i="8" s="1"/>
  <c r="B2390" i="8"/>
  <c r="C2390" i="8" s="1"/>
  <c r="B2393" i="8"/>
  <c r="C2393" i="8" s="1"/>
  <c r="B2395" i="8"/>
  <c r="C2395" i="8" s="1"/>
  <c r="B2396" i="8"/>
  <c r="C2396" i="8" s="1"/>
  <c r="B2398" i="8"/>
  <c r="B2402" i="8"/>
  <c r="C2402" i="8" s="1"/>
  <c r="B2406" i="8"/>
  <c r="C2406" i="8" s="1"/>
  <c r="B2408" i="8"/>
  <c r="C2408" i="8" s="1"/>
  <c r="B2409" i="8"/>
  <c r="C2409" i="8" s="1"/>
  <c r="B2412" i="8"/>
  <c r="C2412" i="8" s="1"/>
  <c r="B2414" i="8"/>
  <c r="C2414" i="8" s="1"/>
  <c r="B2418" i="8"/>
  <c r="C2418" i="8" s="1"/>
  <c r="B2419" i="8"/>
  <c r="B2422" i="8"/>
  <c r="B2424" i="8"/>
  <c r="B2426" i="8"/>
  <c r="C2426" i="8" s="1"/>
  <c r="B2428" i="8"/>
  <c r="B2430" i="8"/>
  <c r="C2430" i="8" s="1"/>
  <c r="B2432" i="8"/>
  <c r="C2432" i="8" s="1"/>
  <c r="B2434" i="8"/>
  <c r="C2434" i="8" s="1"/>
  <c r="B2435" i="8"/>
  <c r="C2435" i="8" s="1"/>
  <c r="B2437" i="8"/>
  <c r="B2440" i="8"/>
  <c r="B2444" i="8"/>
  <c r="C2444" i="8" s="1"/>
  <c r="B2445" i="8"/>
  <c r="C2445" i="8" s="1"/>
  <c r="B2446" i="8"/>
  <c r="B2451" i="8"/>
  <c r="B2453" i="8"/>
  <c r="C2453" i="8" s="1"/>
  <c r="B2454" i="8"/>
  <c r="C2454" i="8" s="1"/>
  <c r="B2455" i="8"/>
  <c r="C2455" i="8" s="1"/>
  <c r="B2456" i="8"/>
  <c r="C2456" i="8" s="1"/>
  <c r="B2461" i="8"/>
  <c r="B2463" i="8"/>
  <c r="C2463" i="8" s="1"/>
  <c r="B2466" i="8"/>
  <c r="C2466" i="8" s="1"/>
  <c r="B2467" i="8"/>
  <c r="C2467" i="8" s="1"/>
  <c r="B2468" i="8"/>
  <c r="C2468" i="8" s="1"/>
  <c r="B2469" i="8"/>
  <c r="C2469" i="8" s="1"/>
  <c r="B2471" i="8"/>
  <c r="C2471" i="8" s="1"/>
  <c r="B2473" i="8"/>
  <c r="B2475" i="8"/>
  <c r="C2475" i="8" s="1"/>
  <c r="B2479" i="8"/>
  <c r="B2484" i="8"/>
  <c r="C2484" i="8" s="1"/>
  <c r="B2486" i="8"/>
  <c r="C2486" i="8" s="1"/>
  <c r="B2487" i="8"/>
  <c r="C2487" i="8" s="1"/>
  <c r="B2490" i="8"/>
  <c r="B2494" i="8"/>
  <c r="B2496" i="8"/>
  <c r="B2499" i="8"/>
  <c r="C2499" i="8" s="1"/>
  <c r="B2502" i="8"/>
  <c r="B2506" i="8"/>
  <c r="B2508" i="8"/>
  <c r="B2510" i="8"/>
  <c r="B2513" i="8"/>
  <c r="C2513" i="8" s="1"/>
  <c r="B2514" i="8"/>
  <c r="C2514" i="8" s="1"/>
  <c r="B2516" i="8"/>
  <c r="B2520" i="8"/>
  <c r="B2524" i="8"/>
  <c r="C2524" i="8" s="1"/>
  <c r="B2525" i="8"/>
  <c r="C2525" i="8" s="1"/>
  <c r="B2526" i="8"/>
  <c r="C2526" i="8" s="1"/>
  <c r="B2528" i="8"/>
  <c r="C2528" i="8" s="1"/>
  <c r="B2529" i="8"/>
  <c r="C2529" i="8" s="1"/>
  <c r="B2531" i="8"/>
  <c r="C2531" i="8" s="1"/>
  <c r="B2532" i="8"/>
  <c r="C2532" i="8" s="1"/>
  <c r="B2535" i="8"/>
  <c r="C2535" i="8" s="1"/>
  <c r="B2536" i="8"/>
  <c r="B2537" i="8" s="1"/>
  <c r="C2537" i="8" s="1"/>
  <c r="B2538" i="8"/>
  <c r="C2538" i="8" s="1"/>
  <c r="B2541" i="8"/>
  <c r="C2541" i="8" s="1"/>
  <c r="B2542" i="8"/>
  <c r="B2544" i="8"/>
  <c r="C2544" i="8" s="1"/>
  <c r="B2545" i="8"/>
  <c r="C2545" i="8" s="1"/>
  <c r="B2546" i="8"/>
  <c r="C2546" i="8" s="1"/>
  <c r="B2548" i="8"/>
  <c r="B2551" i="8"/>
  <c r="B2553" i="8"/>
  <c r="C2553" i="8" s="1"/>
  <c r="B2554" i="8"/>
  <c r="B2558" i="8"/>
  <c r="B2561" i="8"/>
  <c r="C2561" i="8" s="1"/>
  <c r="B2562" i="8"/>
  <c r="C2562" i="8" s="1"/>
  <c r="B2564" i="8"/>
  <c r="B2566" i="8"/>
  <c r="B2569" i="8"/>
  <c r="B2571" i="8"/>
  <c r="C2571" i="8" s="1"/>
  <c r="B2572" i="8"/>
  <c r="B2577" i="8"/>
  <c r="C2577" i="8" s="1"/>
  <c r="B2578" i="8"/>
  <c r="B2580" i="8"/>
  <c r="C2580" i="8" s="1"/>
  <c r="B2581" i="8"/>
  <c r="B2584" i="8"/>
  <c r="B2588" i="8"/>
  <c r="C2588" i="8" s="1"/>
  <c r="B2589" i="8"/>
  <c r="B2593" i="8"/>
  <c r="C2593" i="8" s="1"/>
  <c r="B2594" i="8"/>
  <c r="C2594" i="8" s="1"/>
  <c r="B2595" i="8"/>
  <c r="C2595" i="8" s="1"/>
  <c r="B2596" i="8"/>
  <c r="B2598" i="8"/>
  <c r="B2600" i="8"/>
  <c r="C2600" i="8" s="1"/>
  <c r="B2602" i="8"/>
  <c r="B2605" i="8"/>
  <c r="B2608" i="8"/>
  <c r="B2610" i="8"/>
  <c r="B2612" i="8"/>
  <c r="C2612" i="8" s="1"/>
  <c r="B2613" i="8"/>
  <c r="C2613" i="8" s="1"/>
  <c r="B2614" i="8"/>
  <c r="C2614" i="8" s="1"/>
  <c r="B2615" i="8"/>
  <c r="C2615" i="8" s="1"/>
  <c r="B2618" i="8"/>
  <c r="C2618" i="8" s="1"/>
  <c r="B2621" i="8"/>
  <c r="C2621" i="8" s="1"/>
  <c r="B2623" i="8"/>
  <c r="B2625" i="8"/>
  <c r="C2625" i="8" s="1"/>
  <c r="B2628" i="8"/>
  <c r="C2628" i="8" s="1"/>
  <c r="B2629" i="8"/>
  <c r="B2633" i="8"/>
  <c r="C2633" i="8" s="1"/>
  <c r="B2634" i="8"/>
  <c r="C2634" i="8" s="1"/>
  <c r="B2636" i="8"/>
  <c r="C2636" i="8" s="1"/>
  <c r="B2638" i="8"/>
  <c r="C2638" i="8" s="1"/>
  <c r="B2639" i="8"/>
  <c r="C2639" i="8" s="1"/>
  <c r="B2641" i="8"/>
  <c r="B2648" i="8"/>
  <c r="C2648" i="8" s="1"/>
  <c r="B2657" i="8"/>
  <c r="C2657" i="8" s="1"/>
  <c r="B2658" i="8"/>
  <c r="C2658" i="8" s="1"/>
  <c r="B2661" i="8"/>
  <c r="C2661" i="8" s="1"/>
  <c r="B2662" i="8"/>
  <c r="B2664" i="8"/>
  <c r="C2664" i="8" s="1"/>
  <c r="B2666" i="8"/>
  <c r="C2666" i="8" s="1"/>
  <c r="B2668" i="8"/>
  <c r="B2671" i="8"/>
  <c r="C2671" i="8" s="1"/>
  <c r="B2672" i="8"/>
  <c r="C2672" i="8" s="1"/>
  <c r="B2676" i="8"/>
  <c r="C2676" i="8" s="1"/>
  <c r="B2680" i="8"/>
  <c r="C2680" i="8" s="1"/>
  <c r="B2681" i="8"/>
  <c r="C2681" i="8" s="1"/>
  <c r="B2686" i="8"/>
  <c r="B2689" i="8"/>
  <c r="B2691" i="8"/>
  <c r="B2695" i="8"/>
  <c r="C2695" i="8" s="1"/>
  <c r="B2696" i="8"/>
  <c r="B2698" i="8"/>
  <c r="B2700" i="8"/>
  <c r="B2702" i="8"/>
  <c r="C2702" i="8" s="1"/>
  <c r="B2703" i="8"/>
  <c r="B2706" i="8"/>
  <c r="C2706" i="8" s="1"/>
  <c r="B2709" i="8"/>
  <c r="C2709" i="8" s="1"/>
  <c r="B2711" i="8"/>
  <c r="C2711" i="8" s="1"/>
  <c r="B2712" i="8"/>
  <c r="C2712" i="8" s="1"/>
  <c r="B2715" i="8"/>
  <c r="B2718" i="8"/>
  <c r="C2718" i="8" s="1"/>
  <c r="B2719" i="8"/>
  <c r="B2721" i="8"/>
  <c r="C2721" i="8" s="1"/>
  <c r="B2723" i="8"/>
  <c r="B2726" i="8"/>
  <c r="C2726" i="8" s="1"/>
  <c r="B2727" i="8"/>
  <c r="C2727" i="8" s="1"/>
  <c r="B2730" i="8"/>
  <c r="C2730" i="8" s="1"/>
  <c r="B2731" i="8"/>
  <c r="B2733" i="8"/>
  <c r="B2737" i="8"/>
  <c r="B2740" i="8"/>
  <c r="B2743" i="8"/>
  <c r="B2748" i="8"/>
  <c r="B2750" i="8"/>
  <c r="C2750" i="8" s="1"/>
  <c r="B2754" i="8"/>
  <c r="C2754" i="8" s="1"/>
  <c r="B2756" i="8"/>
  <c r="C2756" i="8" s="1"/>
  <c r="B2757" i="8"/>
  <c r="C2757" i="8" s="1"/>
  <c r="B2760" i="8"/>
  <c r="C2760" i="8" s="1"/>
  <c r="B2761" i="8"/>
  <c r="B2763" i="8"/>
  <c r="B2765" i="8"/>
  <c r="B2767" i="8"/>
  <c r="C2767" i="8" s="1"/>
  <c r="B2768" i="8"/>
  <c r="B2771" i="8"/>
  <c r="C2771" i="8" s="1"/>
  <c r="B2773" i="8"/>
  <c r="B2775" i="8"/>
  <c r="C2775" i="8" s="1"/>
  <c r="B2777" i="8"/>
  <c r="C2777" i="8" s="1"/>
  <c r="B2780" i="8"/>
  <c r="B2783" i="8"/>
  <c r="C2783" i="8" s="1"/>
  <c r="B2787" i="8"/>
  <c r="C2787" i="8" s="1"/>
  <c r="B2791" i="8"/>
  <c r="C2791" i="8" s="1"/>
  <c r="B2792" i="8"/>
  <c r="C2792" i="8" s="1"/>
  <c r="B2794" i="8"/>
  <c r="B2798" i="8"/>
  <c r="C2798" i="8" s="1"/>
  <c r="B2800" i="8"/>
  <c r="B2804" i="8"/>
  <c r="C2804" i="8" s="1"/>
  <c r="B2806" i="8"/>
  <c r="B2809" i="8"/>
  <c r="B2812" i="8"/>
  <c r="B2814" i="8"/>
  <c r="C2814" i="8" s="1"/>
  <c r="B2816" i="8"/>
  <c r="C2816" i="8" s="1"/>
  <c r="B2818" i="8"/>
  <c r="C2818" i="8" s="1"/>
  <c r="B2819" i="8"/>
  <c r="C2819" i="8" s="1"/>
  <c r="B2822" i="8"/>
  <c r="C2822" i="8" s="1"/>
  <c r="B2824" i="8"/>
  <c r="B2828" i="8"/>
  <c r="C2828" i="8" s="1"/>
  <c r="B2831" i="8"/>
  <c r="C2831" i="8" s="1"/>
  <c r="B2834" i="8"/>
  <c r="C2834" i="8" s="1"/>
  <c r="B2836" i="8"/>
  <c r="B2839" i="8"/>
  <c r="B2841" i="8"/>
  <c r="C2841" i="8" s="1"/>
  <c r="B2843" i="8"/>
  <c r="C2843" i="8" s="1"/>
  <c r="B2847" i="8"/>
  <c r="B2851" i="8"/>
  <c r="B2854" i="8"/>
  <c r="B2858" i="8"/>
  <c r="B2861" i="8"/>
  <c r="C2861" i="8" s="1"/>
  <c r="B2862" i="8"/>
  <c r="C2862" i="8" s="1"/>
  <c r="B2863" i="8"/>
  <c r="B2869" i="8"/>
  <c r="B2871" i="8"/>
  <c r="B2874" i="8"/>
  <c r="B2878" i="8"/>
  <c r="B2880" i="8"/>
  <c r="C2880" i="8" s="1"/>
  <c r="B2881" i="8"/>
  <c r="B2883" i="8"/>
  <c r="C2883" i="8" s="1"/>
  <c r="B2886" i="8"/>
  <c r="B2888" i="8"/>
  <c r="B2891" i="8"/>
  <c r="C2891" i="8" s="1"/>
  <c r="B2892" i="8"/>
  <c r="C2892" i="8" s="1"/>
  <c r="B2893" i="8"/>
  <c r="B2895" i="8"/>
  <c r="C2895" i="8" s="1"/>
  <c r="B2896" i="8"/>
  <c r="C2896" i="8" s="1"/>
  <c r="B2897" i="8"/>
  <c r="C2897" i="8" s="1"/>
  <c r="B2899" i="8"/>
  <c r="B2902" i="8"/>
  <c r="B2904" i="8"/>
  <c r="B2907" i="8"/>
  <c r="B2910" i="8"/>
  <c r="B2912" i="8"/>
  <c r="B2916" i="8"/>
  <c r="B2918" i="8"/>
  <c r="C2918" i="8" s="1"/>
  <c r="B2922" i="8"/>
  <c r="B2924" i="8"/>
  <c r="B2927" i="8"/>
  <c r="B2929" i="8"/>
  <c r="B2932" i="8"/>
  <c r="B2934" i="8"/>
  <c r="C2934" i="8" s="1"/>
  <c r="B2935" i="8"/>
  <c r="B2938" i="8"/>
  <c r="B2940" i="8"/>
  <c r="C2940" i="8" s="1"/>
  <c r="B2943" i="8"/>
  <c r="C2943" i="8" s="1"/>
  <c r="B2944" i="8"/>
  <c r="B2946" i="8"/>
  <c r="B2948" i="8"/>
  <c r="B2951" i="8"/>
  <c r="B2955" i="8"/>
  <c r="C2955" i="8" s="1"/>
  <c r="B2956" i="8"/>
  <c r="C2956" i="8" s="1"/>
  <c r="B2957" i="8"/>
  <c r="C2957" i="8" s="1"/>
  <c r="B2958" i="8"/>
  <c r="B2960" i="8"/>
  <c r="C2960" i="8" s="1"/>
  <c r="B2963" i="8"/>
  <c r="C2963" i="8" s="1"/>
  <c r="B2964" i="8"/>
  <c r="C2964" i="8" s="1"/>
  <c r="B2965" i="8"/>
  <c r="B2967" i="8"/>
  <c r="C2967" i="8" s="1"/>
  <c r="B2971" i="8"/>
  <c r="B2975" i="8"/>
  <c r="C2975" i="8" s="1"/>
  <c r="B2977" i="8"/>
  <c r="B2980" i="8"/>
  <c r="B2982" i="8"/>
  <c r="B2984" i="8"/>
  <c r="C2984" i="8" s="1"/>
  <c r="B2985" i="8"/>
  <c r="B2987" i="8"/>
  <c r="C2987" i="8" s="1"/>
  <c r="B2988" i="8"/>
  <c r="B2991" i="8"/>
  <c r="C2991" i="8" s="1"/>
  <c r="B2995" i="8"/>
  <c r="B2997" i="8"/>
  <c r="C2997" i="8" s="1"/>
  <c r="B2998" i="8"/>
  <c r="B3000" i="8"/>
  <c r="B3002" i="8"/>
  <c r="C3002" i="8" s="1"/>
  <c r="B3004" i="8"/>
  <c r="B3012" i="8"/>
  <c r="C3012" i="8" s="1"/>
  <c r="B3016" i="8"/>
  <c r="B3018" i="8"/>
  <c r="B3020" i="8"/>
  <c r="C3020" i="8" s="1"/>
  <c r="B3021" i="8"/>
  <c r="B3023" i="8"/>
  <c r="C3023" i="8" s="1"/>
  <c r="B3025" i="8"/>
  <c r="B3028" i="8"/>
  <c r="C3028" i="8" s="1"/>
  <c r="B3029" i="8"/>
  <c r="C3029" i="8" s="1"/>
  <c r="B3033" i="8"/>
  <c r="C3033" i="8" s="1"/>
  <c r="B3034" i="8"/>
  <c r="C3034" i="8" s="1"/>
  <c r="B3035" i="8"/>
  <c r="B3037" i="8"/>
  <c r="B3039" i="8"/>
  <c r="B3043" i="8"/>
  <c r="B3045" i="8"/>
  <c r="C3045" i="8" s="1"/>
  <c r="B3047" i="8"/>
  <c r="C3047" i="8" s="1"/>
  <c r="B3049" i="8"/>
  <c r="B3051" i="8"/>
  <c r="C3051" i="8" s="1"/>
  <c r="B3052" i="8"/>
  <c r="B3054" i="8"/>
  <c r="B3057" i="8"/>
  <c r="C3057" i="8" s="1"/>
  <c r="B3059" i="8"/>
  <c r="C3059" i="8" s="1"/>
  <c r="B3064" i="8"/>
  <c r="B3066" i="8"/>
  <c r="B3070" i="8"/>
  <c r="B3072" i="8"/>
  <c r="C3072" i="8" s="1"/>
  <c r="B3073" i="8"/>
  <c r="B3075" i="8"/>
  <c r="C3075" i="8" s="1"/>
  <c r="B3077" i="8"/>
  <c r="C3077" i="8" s="1"/>
  <c r="B3079" i="8"/>
  <c r="B3081" i="8"/>
  <c r="C3081" i="8" s="1"/>
  <c r="B3083" i="8"/>
  <c r="B3085" i="8"/>
  <c r="B3087" i="8"/>
  <c r="B3089" i="8"/>
  <c r="B3091" i="8"/>
  <c r="B3093" i="8"/>
  <c r="B3097" i="8"/>
  <c r="B3100" i="8"/>
  <c r="B3102" i="8"/>
  <c r="B3104" i="8"/>
  <c r="B3107" i="8"/>
  <c r="C3107" i="8" s="1"/>
  <c r="B3111" i="8"/>
  <c r="B3113" i="8"/>
  <c r="B3115" i="8"/>
  <c r="B3118" i="8"/>
  <c r="C3118" i="8" s="1"/>
  <c r="B3120" i="8"/>
  <c r="B3122" i="8"/>
  <c r="C3122" i="8" s="1"/>
  <c r="B3123" i="8"/>
  <c r="B3125" i="8"/>
  <c r="B3127" i="8"/>
  <c r="B3130" i="8"/>
  <c r="C3130" i="8" s="1"/>
  <c r="B3131" i="8"/>
  <c r="B3135" i="8"/>
  <c r="C3135" i="8" s="1"/>
  <c r="B3137" i="8"/>
  <c r="B3139" i="8"/>
  <c r="C3139" i="8" s="1"/>
  <c r="B3140" i="8"/>
  <c r="B3142" i="8"/>
  <c r="B3144" i="8"/>
  <c r="C3144" i="8" s="1"/>
  <c r="B3145" i="8"/>
  <c r="B3147" i="8"/>
  <c r="C3147" i="8" s="1"/>
  <c r="B3149" i="8"/>
  <c r="B3151" i="8"/>
  <c r="C3151" i="8" s="1"/>
  <c r="B3152" i="8"/>
  <c r="C3152" i="8" s="1"/>
  <c r="B3153" i="8"/>
  <c r="C3153" i="8" s="1"/>
  <c r="B3157" i="8"/>
  <c r="B3159" i="8"/>
  <c r="C3159" i="8" s="1"/>
  <c r="B3160" i="8"/>
  <c r="B3163" i="8"/>
  <c r="B3166" i="8"/>
  <c r="B3169" i="8"/>
  <c r="B3171" i="8"/>
  <c r="B3174" i="8"/>
  <c r="B3176" i="8"/>
  <c r="B3178" i="8"/>
  <c r="B3181" i="8"/>
  <c r="B3184" i="8"/>
  <c r="C3184" i="8" s="1"/>
  <c r="B3187" i="8"/>
  <c r="B3190" i="8"/>
  <c r="C3190" i="8" s="1"/>
  <c r="B3191" i="8"/>
  <c r="B3193" i="8"/>
  <c r="B3195" i="8"/>
  <c r="B3197" i="8"/>
  <c r="B3199" i="8"/>
  <c r="C3199" i="8" s="1"/>
  <c r="B3200" i="8"/>
  <c r="C3200" i="8" s="1"/>
  <c r="B3201" i="8"/>
  <c r="B3206" i="8"/>
  <c r="B3209" i="8"/>
  <c r="B3211" i="8"/>
  <c r="C3211" i="8" s="1"/>
  <c r="B3214" i="8"/>
  <c r="C3214" i="8" s="1"/>
  <c r="B3215" i="8"/>
  <c r="B3217" i="8"/>
  <c r="C3217" i="8" s="1"/>
  <c r="B3219" i="8"/>
  <c r="C3219" i="8" s="1"/>
  <c r="B3223" i="8"/>
  <c r="C3223" i="8" s="1"/>
  <c r="B3225" i="8"/>
  <c r="C3225" i="8" s="1"/>
  <c r="B3226" i="8"/>
  <c r="C3226" i="8" s="1"/>
  <c r="B3227" i="8"/>
  <c r="B3229" i="8"/>
  <c r="C3229" i="8" s="1"/>
  <c r="B3230" i="8"/>
  <c r="B3232" i="8"/>
  <c r="C3232" i="8" s="1"/>
  <c r="B3234" i="8"/>
  <c r="C3234" i="8" s="1"/>
  <c r="B3236" i="8"/>
  <c r="B3239" i="8"/>
  <c r="B3242" i="8"/>
  <c r="B3245" i="8"/>
  <c r="C3245" i="8" s="1"/>
  <c r="B3246" i="8"/>
  <c r="C3246" i="8" s="1"/>
  <c r="B3249" i="8"/>
  <c r="C3249" i="8" s="1"/>
  <c r="B3252" i="8"/>
  <c r="C3252" i="8" s="1"/>
  <c r="B3256" i="8"/>
  <c r="C3256" i="8" s="1"/>
  <c r="B3258" i="8"/>
  <c r="B3261" i="8"/>
  <c r="B3263" i="8"/>
  <c r="B3268" i="8"/>
  <c r="B3270" i="8"/>
  <c r="C3270" i="8" s="1"/>
  <c r="B3274" i="8"/>
  <c r="B3276" i="8"/>
  <c r="C3276" i="8" s="1"/>
  <c r="B3279" i="8"/>
  <c r="C3279" i="8" s="1"/>
  <c r="B3282" i="8"/>
  <c r="C3282" i="8" s="1"/>
  <c r="B3284" i="8"/>
  <c r="B3286" i="8"/>
  <c r="C3286" i="8" s="1"/>
  <c r="B3288" i="8"/>
  <c r="C3288" i="8" s="1"/>
  <c r="B3289" i="8"/>
  <c r="C3289" i="8" s="1"/>
  <c r="B3291" i="8"/>
  <c r="B3295" i="8"/>
  <c r="B3297" i="8"/>
  <c r="B3299" i="8"/>
  <c r="C3299" i="8" s="1"/>
  <c r="B3300" i="8"/>
  <c r="B3304" i="8"/>
  <c r="C3304" i="8" s="1"/>
  <c r="B3305" i="8"/>
  <c r="B3310" i="8"/>
  <c r="C3310" i="8" s="1"/>
  <c r="B3312" i="8"/>
  <c r="B3315" i="8"/>
  <c r="C3315" i="8" s="1"/>
  <c r="B3316" i="8"/>
  <c r="B3319" i="8"/>
  <c r="C3319" i="8" s="1"/>
  <c r="B3320" i="8"/>
  <c r="B3326" i="8"/>
  <c r="B3329" i="8"/>
  <c r="B3332" i="8"/>
  <c r="B3334" i="8"/>
  <c r="C3334" i="8" s="1"/>
  <c r="B3336" i="8"/>
  <c r="C3336" i="8" s="1"/>
  <c r="B3337" i="8"/>
  <c r="C3337" i="8" s="1"/>
  <c r="B3340" i="8"/>
  <c r="C3340" i="8" s="1"/>
  <c r="B3341" i="8"/>
  <c r="C3341" i="8" s="1"/>
  <c r="B3342" i="8"/>
  <c r="B3345" i="8"/>
  <c r="B3347" i="8"/>
  <c r="B3349" i="8"/>
  <c r="B3351" i="8"/>
  <c r="B3353" i="8"/>
  <c r="B3355" i="8"/>
  <c r="B3357" i="8"/>
  <c r="C3357" i="8" s="1"/>
  <c r="B3361" i="8"/>
  <c r="C3361" i="8" s="1"/>
  <c r="B3363" i="8"/>
  <c r="B3366" i="8"/>
  <c r="C3366" i="8" s="1"/>
  <c r="B3367" i="8"/>
  <c r="B3370" i="8"/>
  <c r="B3373" i="8"/>
  <c r="C3373" i="8" s="1"/>
  <c r="B3374" i="8"/>
  <c r="B3376" i="8"/>
  <c r="C3376" i="8" s="1"/>
  <c r="B3378" i="8"/>
  <c r="B3380" i="8"/>
  <c r="B3382" i="8"/>
  <c r="C3382" i="8" s="1"/>
  <c r="B3383" i="8"/>
  <c r="B3385" i="8"/>
  <c r="C3385" i="8" s="1"/>
  <c r="B3391" i="8"/>
  <c r="C3391" i="8" s="1"/>
  <c r="B3394" i="8"/>
  <c r="B3397" i="8"/>
  <c r="C3397" i="8" s="1"/>
  <c r="B3398" i="8"/>
  <c r="B3402" i="8"/>
  <c r="C3402" i="8" s="1"/>
  <c r="B3404" i="8"/>
  <c r="B3406" i="8"/>
  <c r="C3406" i="8" s="1"/>
  <c r="B3408" i="8"/>
  <c r="B3410" i="8"/>
  <c r="B3412" i="8"/>
  <c r="B3415" i="8"/>
  <c r="C3415" i="8" s="1"/>
  <c r="B3417" i="8"/>
  <c r="C3417" i="8" s="1"/>
  <c r="B3419" i="8"/>
  <c r="B3422" i="8"/>
  <c r="B3424" i="8"/>
  <c r="C3424" i="8" s="1"/>
  <c r="B3425" i="8"/>
  <c r="B3427" i="8"/>
  <c r="C3427" i="8" s="1"/>
  <c r="B3428" i="8"/>
  <c r="B3430" i="8"/>
  <c r="B3433" i="8"/>
  <c r="C3433" i="8" s="1"/>
  <c r="B3436" i="8"/>
  <c r="B3439" i="8"/>
  <c r="B3441" i="8"/>
  <c r="C3441" i="8" s="1"/>
  <c r="B3443" i="8"/>
  <c r="B3445" i="8"/>
  <c r="C3445" i="8" s="1"/>
  <c r="B3448" i="8"/>
  <c r="B3451" i="8"/>
  <c r="B3453" i="8"/>
  <c r="C3453" i="8" s="1"/>
  <c r="B3454" i="8"/>
  <c r="B3456" i="8"/>
  <c r="C3456" i="8" s="1"/>
  <c r="B3458" i="8"/>
  <c r="C3458" i="8" s="1"/>
  <c r="B3459" i="8"/>
  <c r="C3459" i="8" s="1"/>
  <c r="B3460" i="8"/>
  <c r="B3464" i="8"/>
  <c r="B3468" i="8"/>
  <c r="B3470" i="8"/>
  <c r="B3472" i="8"/>
  <c r="B3475" i="8"/>
  <c r="C3475" i="8" s="1"/>
  <c r="B3478" i="8"/>
  <c r="C3478" i="8" s="1"/>
  <c r="B3479" i="8"/>
  <c r="B3481" i="8"/>
  <c r="B3484" i="8"/>
  <c r="C3484" i="8" s="1"/>
  <c r="B3489" i="8"/>
  <c r="C3489" i="8" s="1"/>
  <c r="B3490" i="8"/>
  <c r="C3490" i="8" s="1"/>
  <c r="B3493" i="8"/>
  <c r="B3495" i="8"/>
  <c r="C3495" i="8" s="1"/>
  <c r="B3496" i="8"/>
  <c r="B3498" i="8"/>
  <c r="C3498" i="8" s="1"/>
  <c r="B3499" i="8"/>
  <c r="B3501" i="8"/>
  <c r="C3501" i="8" s="1"/>
  <c r="B3502" i="8"/>
  <c r="B3504" i="8"/>
  <c r="B3508" i="8"/>
  <c r="B3511" i="8"/>
  <c r="C3511" i="8" s="1"/>
  <c r="B3512" i="8"/>
  <c r="B3514" i="8"/>
  <c r="B3516" i="8"/>
  <c r="B3518" i="8"/>
  <c r="B3520" i="8"/>
  <c r="C3520" i="8" s="1"/>
  <c r="B3521" i="8"/>
  <c r="B3524" i="8"/>
  <c r="B3527" i="8"/>
  <c r="B3529" i="8"/>
  <c r="C3529" i="8" s="1"/>
  <c r="B3531" i="8"/>
  <c r="B3534" i="8"/>
  <c r="B3538" i="8"/>
  <c r="B3540" i="8"/>
  <c r="C3540" i="8" s="1"/>
  <c r="B3548" i="8"/>
  <c r="B3550" i="8"/>
  <c r="B3552" i="8"/>
  <c r="C3552" i="8" s="1"/>
  <c r="B3555" i="8"/>
  <c r="C3555" i="8" s="1"/>
  <c r="B3557" i="8"/>
  <c r="B3560" i="8"/>
  <c r="B3562" i="8"/>
  <c r="C3562" i="8" s="1"/>
  <c r="B3563" i="8"/>
  <c r="B3567" i="8"/>
  <c r="C3567" i="8" s="1"/>
  <c r="B3569" i="8"/>
  <c r="B3572" i="8"/>
  <c r="B3575" i="8"/>
  <c r="B3577" i="8"/>
  <c r="C3577" i="8" s="1"/>
  <c r="B3578" i="8"/>
  <c r="B3581" i="8"/>
  <c r="C3581" i="8" s="1"/>
  <c r="B3582" i="8"/>
  <c r="C3582" i="8" s="1"/>
  <c r="B3583" i="8"/>
  <c r="C3583" i="8" s="1"/>
  <c r="B3585" i="8"/>
  <c r="B3587" i="8"/>
  <c r="C3587" i="8" s="1"/>
  <c r="B3588" i="8"/>
  <c r="B3590" i="8"/>
  <c r="B3593" i="8"/>
  <c r="B3595" i="8"/>
  <c r="C3595" i="8" s="1"/>
  <c r="B3596" i="8"/>
  <c r="B3599" i="8"/>
  <c r="B3602" i="8"/>
  <c r="B3606" i="8"/>
  <c r="B3608" i="8"/>
  <c r="B3610" i="8"/>
  <c r="B3612" i="8"/>
  <c r="C3612" i="8" s="1"/>
  <c r="B3615" i="8"/>
  <c r="C3615" i="8" s="1"/>
  <c r="B3617" i="8"/>
  <c r="B3619" i="8"/>
  <c r="C3619" i="8" s="1"/>
  <c r="B3620" i="8"/>
  <c r="B3622" i="8"/>
  <c r="C3622" i="8" s="1"/>
  <c r="B3623" i="8"/>
  <c r="C3623" i="8" s="1"/>
  <c r="B3624" i="8"/>
  <c r="C3624" i="8" s="1"/>
  <c r="B3625" i="8"/>
  <c r="B3628" i="8"/>
  <c r="C3628" i="8" s="1"/>
  <c r="B3629" i="8"/>
  <c r="B3631" i="8"/>
  <c r="C3631" i="8" s="1"/>
  <c r="B3635" i="8"/>
  <c r="B3639" i="8"/>
  <c r="B3642" i="8"/>
  <c r="B3644" i="8"/>
  <c r="B3647" i="8"/>
  <c r="B3649" i="8"/>
  <c r="B3651" i="8"/>
  <c r="B3655" i="8"/>
  <c r="B3657" i="8"/>
  <c r="C3657" i="8" s="1"/>
  <c r="B3658" i="8"/>
  <c r="B3660" i="8"/>
  <c r="B3664" i="8"/>
  <c r="C3664" i="8" s="1"/>
  <c r="B3666" i="8"/>
  <c r="B3668" i="8"/>
  <c r="B3670" i="8"/>
  <c r="C3670" i="8" s="1"/>
  <c r="B3671" i="8"/>
  <c r="B3675" i="8"/>
  <c r="C3675" i="8" s="1"/>
  <c r="B3676" i="8"/>
  <c r="B3678" i="8"/>
  <c r="B3680" i="8"/>
  <c r="B3683" i="8"/>
  <c r="C3683" i="8" s="1"/>
  <c r="B3684" i="8"/>
  <c r="B3686" i="8"/>
  <c r="C3686" i="8" s="1"/>
  <c r="B3687" i="8"/>
  <c r="C3687" i="8" s="1"/>
  <c r="B3688" i="8"/>
  <c r="C3688" i="8" s="1"/>
  <c r="B3690" i="8"/>
  <c r="B3692" i="8"/>
  <c r="C3692" i="8" s="1"/>
  <c r="B3693" i="8"/>
  <c r="B3695" i="8"/>
  <c r="B3698" i="8"/>
  <c r="B3700" i="8"/>
  <c r="C3700" i="8" s="1"/>
  <c r="B3701" i="8"/>
  <c r="B3703" i="8"/>
  <c r="B3707" i="8"/>
  <c r="B3710" i="8"/>
  <c r="B3713" i="8"/>
  <c r="B3716" i="8"/>
  <c r="B3718" i="8"/>
  <c r="B3721" i="8"/>
  <c r="C3721" i="8" s="1"/>
  <c r="B3722" i="8"/>
  <c r="C3722" i="8" s="1"/>
  <c r="B3723" i="8"/>
  <c r="B3726" i="8"/>
  <c r="B3728" i="8"/>
  <c r="B3730" i="8"/>
  <c r="B3732" i="8"/>
  <c r="C3732" i="8" s="1"/>
  <c r="B3734" i="8"/>
  <c r="B3736" i="8"/>
  <c r="C3736" i="8" s="1"/>
  <c r="B3738" i="8"/>
  <c r="C3738" i="8" s="1"/>
  <c r="B3740" i="8"/>
  <c r="C3740" i="8" s="1"/>
  <c r="B3741" i="8"/>
  <c r="C3741" i="8" s="1"/>
  <c r="B3743" i="8"/>
  <c r="C3743" i="8" s="1"/>
  <c r="B3744" i="8"/>
  <c r="C3744" i="8" s="1"/>
  <c r="B3745" i="8"/>
  <c r="C3745" i="8" s="1"/>
  <c r="B3748" i="8"/>
  <c r="C3748" i="8" s="1"/>
  <c r="B3752" i="8"/>
  <c r="B3754" i="8"/>
  <c r="C3754" i="8" s="1"/>
  <c r="B3755" i="8"/>
  <c r="B3757" i="8"/>
  <c r="B3759" i="8"/>
  <c r="B3761" i="8"/>
  <c r="B3764" i="8"/>
  <c r="B3766" i="8"/>
  <c r="C3766" i="8" s="1"/>
  <c r="B3767" i="8"/>
  <c r="C3767" i="8" s="1"/>
  <c r="B3768" i="8"/>
  <c r="B3770" i="8"/>
  <c r="B3774" i="8"/>
  <c r="B3776" i="8"/>
  <c r="C3776" i="8" s="1"/>
  <c r="B3777" i="8"/>
  <c r="B3779" i="8"/>
  <c r="C3779" i="8" s="1"/>
  <c r="B3780" i="8"/>
  <c r="B3783" i="8"/>
  <c r="C3783" i="8" s="1"/>
  <c r="B3784" i="8"/>
  <c r="B3787" i="8"/>
  <c r="C3787" i="8" s="1"/>
  <c r="B3789" i="8"/>
  <c r="C3789" i="8" s="1"/>
  <c r="B3791" i="8"/>
  <c r="B3793" i="8"/>
  <c r="C3793" i="8" s="1"/>
  <c r="B3794" i="8"/>
  <c r="C3794" i="8" s="1"/>
  <c r="B3795" i="8"/>
  <c r="C3795" i="8" s="1"/>
  <c r="B3797" i="8"/>
  <c r="C3797" i="8" s="1"/>
  <c r="B3798" i="8"/>
  <c r="C3798" i="8" s="1"/>
  <c r="B3801" i="8"/>
  <c r="B3803" i="8"/>
  <c r="B3806" i="8"/>
  <c r="B3808" i="8"/>
  <c r="C3808" i="8" s="1"/>
  <c r="B3809" i="8"/>
  <c r="B3811" i="8"/>
  <c r="B3813" i="8"/>
  <c r="C3813" i="8" s="1"/>
  <c r="B3817" i="8"/>
  <c r="C3817" i="8" s="1"/>
  <c r="B3821" i="8"/>
  <c r="B3823" i="8"/>
  <c r="C3823" i="8" s="1"/>
  <c r="B3826" i="8"/>
  <c r="C3826" i="8" s="1"/>
  <c r="B3828" i="8"/>
  <c r="B3830" i="8"/>
  <c r="B3832" i="8"/>
  <c r="B3834" i="8"/>
  <c r="C3834" i="8" s="1"/>
  <c r="B3837" i="8"/>
  <c r="C3837" i="8" s="1"/>
  <c r="B3839" i="8"/>
  <c r="C3839" i="8" s="1"/>
  <c r="B3840" i="8"/>
  <c r="C3840" i="8" s="1"/>
  <c r="B3843" i="8"/>
  <c r="C3843" i="8" s="1"/>
  <c r="B3845" i="8"/>
  <c r="B3847" i="8"/>
  <c r="C3847" i="8" s="1"/>
  <c r="B3849" i="8"/>
  <c r="C3849" i="8" s="1"/>
  <c r="B3851" i="8"/>
  <c r="C3851" i="8" s="1"/>
  <c r="B3852" i="8"/>
  <c r="C3852" i="8" s="1"/>
  <c r="B3854" i="8"/>
  <c r="B3856" i="8"/>
  <c r="C3856" i="8" s="1"/>
  <c r="B3858" i="8"/>
  <c r="B3860" i="8"/>
  <c r="B3862" i="8"/>
  <c r="B3865" i="8"/>
  <c r="C3865" i="8" s="1"/>
  <c r="B3868" i="8"/>
  <c r="C3868" i="8" s="1"/>
  <c r="B3872" i="8"/>
  <c r="B3875" i="8"/>
  <c r="C3875" i="8" s="1"/>
  <c r="B3876" i="8"/>
  <c r="C3876" i="8" s="1"/>
  <c r="B3877" i="8"/>
  <c r="B3881" i="8"/>
  <c r="B3883" i="8"/>
  <c r="C3883" i="8" s="1"/>
  <c r="B3884" i="8"/>
  <c r="B3887" i="8"/>
  <c r="C3887" i="8" s="1"/>
  <c r="B3888" i="8"/>
  <c r="B3891" i="8"/>
  <c r="C3891" i="8" s="1"/>
  <c r="B3893" i="8"/>
  <c r="B3895" i="8"/>
  <c r="C3895" i="8" s="1"/>
  <c r="B3897" i="8"/>
  <c r="C3897" i="8" s="1"/>
  <c r="B3900" i="8"/>
  <c r="B3904" i="8"/>
  <c r="B3906" i="8"/>
  <c r="C3906" i="8" s="1"/>
  <c r="B3907" i="8"/>
  <c r="B3910" i="8"/>
  <c r="C3910" i="8" s="1"/>
  <c r="B3912" i="8"/>
  <c r="C3912" i="8" s="1"/>
  <c r="B3915" i="8"/>
  <c r="C3915" i="8" s="1"/>
  <c r="B3919" i="8"/>
  <c r="C3919" i="8" s="1"/>
  <c r="B3921" i="8"/>
  <c r="B3923" i="8"/>
  <c r="B3926" i="8"/>
  <c r="C3926" i="8" s="1"/>
  <c r="B3927" i="8"/>
  <c r="C3927" i="8" s="1"/>
  <c r="B3930" i="8"/>
  <c r="C3930" i="8" s="1"/>
  <c r="B3932" i="8"/>
  <c r="B3934" i="8"/>
  <c r="C3934" i="8" s="1"/>
  <c r="B3937" i="8"/>
  <c r="B3939" i="8"/>
  <c r="C3939" i="8" s="1"/>
  <c r="B3940" i="8"/>
  <c r="B3942" i="8"/>
  <c r="C3942" i="8" s="1"/>
  <c r="B3944" i="8"/>
  <c r="B3946" i="8"/>
  <c r="C3946" i="8" s="1"/>
  <c r="B3952" i="8"/>
  <c r="C3952" i="8" s="1"/>
  <c r="B3955" i="8"/>
  <c r="B3957" i="8"/>
  <c r="C3957" i="8" s="1"/>
  <c r="B3961" i="8"/>
  <c r="C3961" i="8" s="1"/>
  <c r="B3963" i="8"/>
  <c r="C3963" i="8" s="1"/>
  <c r="B3965" i="8"/>
  <c r="B3967" i="8"/>
  <c r="C3967" i="8" s="1"/>
  <c r="B3968" i="8"/>
  <c r="B3970" i="8"/>
  <c r="B3972" i="8"/>
  <c r="B3974" i="8"/>
  <c r="B3976" i="8"/>
  <c r="C3976" i="8" s="1"/>
  <c r="B3979" i="8"/>
  <c r="B3982" i="8"/>
  <c r="C3982" i="8" s="1"/>
  <c r="B3986" i="8"/>
  <c r="B3988" i="8"/>
  <c r="C3988" i="8" s="1"/>
  <c r="B3990" i="8"/>
  <c r="B3995" i="8"/>
  <c r="B3997" i="8"/>
  <c r="B3999" i="8"/>
  <c r="B4003" i="8"/>
  <c r="B4005" i="8"/>
  <c r="B4008" i="8"/>
  <c r="B4010" i="8"/>
  <c r="B4012" i="8"/>
  <c r="C4012" i="8" s="1"/>
  <c r="B4015" i="8"/>
  <c r="C4015" i="8" s="1"/>
  <c r="B4016" i="8"/>
  <c r="C4016" i="8" s="1"/>
  <c r="B4017" i="8"/>
  <c r="B4019" i="8"/>
  <c r="B4025" i="8"/>
  <c r="C4025" i="8" s="1"/>
  <c r="B4026" i="8"/>
  <c r="B4029" i="8"/>
  <c r="B4031" i="8"/>
  <c r="B4035" i="8"/>
  <c r="B4038" i="8"/>
  <c r="C4038" i="8" s="1"/>
  <c r="B4041" i="8"/>
  <c r="C4041" i="8" s="1"/>
  <c r="B4045" i="8"/>
  <c r="B4051" i="8"/>
  <c r="B4055" i="8"/>
  <c r="B4060" i="8"/>
  <c r="B4062" i="8"/>
  <c r="C4062" i="8" s="1"/>
  <c r="B4064" i="8"/>
  <c r="B4066" i="8"/>
  <c r="B4068" i="8"/>
  <c r="C4068" i="8" s="1"/>
  <c r="B4069" i="8"/>
  <c r="B4072" i="8"/>
  <c r="C4072" i="8" s="1"/>
  <c r="B4073" i="8"/>
  <c r="B4075" i="8"/>
  <c r="B4077" i="8"/>
  <c r="C4077" i="8" s="1"/>
  <c r="B4079" i="8"/>
  <c r="B4083" i="8"/>
  <c r="C4083" i="8" s="1"/>
  <c r="B4085" i="8"/>
  <c r="B4088" i="8"/>
  <c r="B4090" i="8"/>
  <c r="B4093" i="8"/>
  <c r="B4096" i="8"/>
  <c r="B4099" i="8"/>
  <c r="B4101" i="8"/>
  <c r="B4105" i="8"/>
  <c r="C4105" i="8" s="1"/>
  <c r="B4106" i="8"/>
  <c r="B4108" i="8"/>
  <c r="B4110" i="8"/>
  <c r="B4116" i="8"/>
  <c r="C4116" i="8" s="1"/>
  <c r="B4117" i="8"/>
  <c r="C4117" i="8" s="1"/>
  <c r="B4118" i="8"/>
  <c r="C4118" i="8" s="1"/>
  <c r="B4120" i="8"/>
  <c r="B4122" i="8"/>
  <c r="C4122" i="8" s="1"/>
  <c r="B4123" i="8"/>
  <c r="C4123" i="8" s="1"/>
  <c r="B4124" i="8"/>
  <c r="B4127" i="8"/>
  <c r="C4127" i="8" s="1"/>
  <c r="B4129" i="8"/>
  <c r="B4131" i="8"/>
  <c r="C4131" i="8" s="1"/>
  <c r="B4133" i="8"/>
  <c r="B4137" i="8"/>
  <c r="C4137" i="8" s="1"/>
  <c r="B4138" i="8"/>
  <c r="B4140" i="8"/>
  <c r="C4140" i="8" s="1"/>
  <c r="B4142" i="8"/>
  <c r="C4142" i="8" s="1"/>
  <c r="B4144" i="8"/>
  <c r="B4146" i="8"/>
  <c r="C4146" i="8" s="1"/>
  <c r="B4147" i="8"/>
  <c r="B4149" i="8"/>
  <c r="B4151" i="8"/>
  <c r="B4153" i="8"/>
  <c r="C4153" i="8" s="1"/>
  <c r="B4154" i="8"/>
  <c r="C4154" i="8" s="1"/>
  <c r="B4155" i="8"/>
  <c r="C4155" i="8" s="1"/>
  <c r="B4159" i="8"/>
  <c r="C4159" i="8" s="1"/>
  <c r="B4160" i="8"/>
  <c r="C4160" i="8" s="1"/>
  <c r="B4162" i="8"/>
  <c r="B4166" i="8"/>
  <c r="C4166" i="8" s="1"/>
  <c r="B4168" i="8"/>
  <c r="B4170" i="8"/>
  <c r="C4170" i="8" s="1"/>
  <c r="B4171" i="8"/>
  <c r="B4174" i="8"/>
  <c r="B4177" i="8"/>
  <c r="B4179" i="8"/>
  <c r="B4181" i="8"/>
  <c r="C4181" i="8" s="1"/>
  <c r="B4184" i="8"/>
  <c r="C4184" i="8" s="1"/>
  <c r="B4187" i="8"/>
  <c r="C4187" i="8" s="1"/>
  <c r="B4189" i="8"/>
  <c r="B4192" i="8"/>
  <c r="B4194" i="8"/>
  <c r="C4194" i="8" s="1"/>
  <c r="B4196" i="8"/>
  <c r="C4196" i="8" s="1"/>
  <c r="B4200" i="8"/>
  <c r="C4200" i="8" s="1"/>
  <c r="B4204" i="8"/>
  <c r="C4204" i="8" s="1"/>
  <c r="B4205" i="8"/>
  <c r="C4205" i="8" s="1"/>
  <c r="B4206" i="8"/>
  <c r="C4206" i="8" s="1"/>
  <c r="B4207" i="8"/>
  <c r="B4209" i="8"/>
  <c r="C4209" i="8" s="1"/>
  <c r="B4210" i="8"/>
  <c r="B4213" i="8"/>
  <c r="C4213" i="8" s="1"/>
  <c r="B4214" i="8"/>
  <c r="C4214" i="8" s="1"/>
  <c r="B4220" i="8"/>
  <c r="C4220" i="8" s="1"/>
  <c r="B4223" i="8"/>
  <c r="B4226" i="8"/>
  <c r="C4226" i="8" s="1"/>
  <c r="B4228" i="8"/>
  <c r="B4232" i="8"/>
  <c r="C4232" i="8" s="1"/>
  <c r="B4237" i="8"/>
  <c r="C4237" i="8" s="1"/>
  <c r="B4238" i="8"/>
  <c r="C4238" i="8" s="1"/>
  <c r="B4240" i="8"/>
  <c r="B4243" i="8"/>
  <c r="B4246" i="8"/>
  <c r="B4248" i="8"/>
  <c r="B4251" i="8"/>
  <c r="C4251" i="8" s="1"/>
  <c r="B4252" i="8"/>
  <c r="C4252" i="8" s="1"/>
  <c r="B4254" i="8"/>
  <c r="B4256" i="8"/>
  <c r="C4256" i="8" s="1"/>
  <c r="B4258" i="8"/>
  <c r="B4263" i="8"/>
  <c r="B4266" i="8"/>
  <c r="B4269" i="8"/>
  <c r="C4269" i="8" s="1"/>
  <c r="B4271" i="8"/>
  <c r="C4271" i="8" s="1"/>
  <c r="B4275" i="8"/>
  <c r="B4277" i="8"/>
  <c r="C4277" i="8" s="1"/>
  <c r="B4281" i="8"/>
  <c r="C4281" i="8" s="1"/>
  <c r="B4284" i="8"/>
  <c r="C4284" i="8" s="1"/>
  <c r="B4286" i="8"/>
  <c r="B4290" i="8"/>
  <c r="C4290" i="8" s="1"/>
  <c r="B4291" i="8"/>
  <c r="B4293" i="8"/>
  <c r="C4293" i="8" s="1"/>
  <c r="B4297" i="8"/>
  <c r="C4297" i="8" s="1"/>
  <c r="B4301" i="8"/>
  <c r="B4305" i="8"/>
  <c r="C4305" i="8" s="1"/>
  <c r="B4307" i="8"/>
  <c r="C4307" i="8" s="1"/>
  <c r="B4309" i="8"/>
  <c r="C4309" i="8" s="1"/>
  <c r="B4310" i="8"/>
  <c r="C4310" i="8" s="1"/>
  <c r="B4311" i="8"/>
  <c r="C4311" i="8" s="1"/>
  <c r="B4313" i="8"/>
  <c r="B4315" i="8"/>
  <c r="B4318" i="8"/>
  <c r="B4322" i="8"/>
  <c r="C4322" i="8" s="1"/>
  <c r="B4323" i="8"/>
  <c r="C4323" i="8" s="1"/>
  <c r="B4326" i="8"/>
  <c r="C4326" i="8" s="1"/>
  <c r="B4329" i="8"/>
  <c r="C4329" i="8" s="1"/>
  <c r="B4331" i="8"/>
  <c r="C4331" i="8" s="1"/>
  <c r="B4335" i="8"/>
  <c r="C4335" i="8" s="1"/>
  <c r="B4337" i="8"/>
  <c r="C4337" i="8" s="1"/>
  <c r="B4339" i="8"/>
  <c r="C4339" i="8" s="1"/>
  <c r="B4340" i="8"/>
  <c r="C4340" i="8" s="1"/>
  <c r="B4342" i="8"/>
  <c r="B4345" i="8"/>
  <c r="B4348" i="8"/>
  <c r="C4348" i="8" s="1"/>
  <c r="B4349" i="8"/>
  <c r="C4349" i="8" s="1"/>
  <c r="B4350" i="8"/>
  <c r="C4350" i="8" s="1"/>
  <c r="B4351" i="8"/>
  <c r="C4351" i="8" s="1"/>
  <c r="B4352" i="8"/>
  <c r="C4352" i="8" s="1"/>
  <c r="B4355" i="8"/>
  <c r="C4355" i="8" s="1"/>
  <c r="B4356" i="8"/>
  <c r="C4356" i="8" s="1"/>
  <c r="B4357" i="8"/>
  <c r="B4361" i="8"/>
  <c r="C4361" i="8" s="1"/>
  <c r="B4364" i="8"/>
  <c r="C4364" i="8" s="1"/>
  <c r="B4365" i="8"/>
  <c r="B4368" i="8"/>
  <c r="C4368" i="8" s="1"/>
  <c r="B4369" i="8"/>
  <c r="B4372" i="8"/>
  <c r="B4374" i="8"/>
  <c r="C4374" i="8" s="1"/>
  <c r="B4380" i="8"/>
  <c r="C4380" i="8" s="1"/>
  <c r="B4381" i="8"/>
  <c r="C4381" i="8" s="1"/>
  <c r="B4382" i="8"/>
  <c r="C4382" i="8" s="1"/>
  <c r="B4387" i="8"/>
  <c r="B4390" i="8"/>
  <c r="B4394" i="8"/>
  <c r="C4394" i="8" s="1"/>
  <c r="B4395" i="8"/>
  <c r="B4397" i="8"/>
  <c r="C4397" i="8" s="1"/>
  <c r="B4399" i="8"/>
  <c r="B4401" i="8"/>
  <c r="C4401" i="8" s="1"/>
  <c r="B4402" i="8"/>
  <c r="B4405" i="8"/>
  <c r="B4409" i="8"/>
  <c r="C4409" i="8" s="1"/>
  <c r="B4412" i="8"/>
  <c r="C4412" i="8" s="1"/>
  <c r="B4413" i="8"/>
  <c r="C4413" i="8" s="1"/>
  <c r="B4414" i="8"/>
  <c r="B4416" i="8"/>
  <c r="C4416" i="8" s="1"/>
  <c r="B4419" i="8"/>
  <c r="B4421" i="8"/>
  <c r="C4421" i="8" s="1"/>
  <c r="B4422" i="8"/>
  <c r="B4425" i="8"/>
  <c r="C4425" i="8" s="1"/>
  <c r="B4427" i="8"/>
  <c r="C4427" i="8" s="1"/>
  <c r="B4429" i="8"/>
  <c r="B4432" i="8"/>
  <c r="B4434" i="8"/>
  <c r="C4434" i="8" s="1"/>
  <c r="B4435" i="8"/>
  <c r="B4437" i="8"/>
  <c r="C4437" i="8" s="1"/>
  <c r="B4441" i="8"/>
  <c r="B4443" i="8"/>
  <c r="C4443" i="8" s="1"/>
  <c r="B4445" i="8"/>
  <c r="C4445" i="8" s="1"/>
  <c r="B4446" i="8"/>
  <c r="C4446" i="8" s="1"/>
  <c r="B4447" i="8"/>
  <c r="B4451" i="8"/>
  <c r="C4451" i="8" s="1"/>
  <c r="B4452" i="8"/>
  <c r="C4452" i="8" s="1"/>
  <c r="B4455" i="8"/>
  <c r="B4457" i="8"/>
  <c r="C4457" i="8" s="1"/>
  <c r="B4458" i="8"/>
  <c r="B4462" i="8"/>
  <c r="B4465" i="8"/>
  <c r="C4465" i="8" s="1"/>
  <c r="B4466" i="8"/>
  <c r="C4466" i="8" s="1"/>
  <c r="B4468" i="8"/>
  <c r="B4470" i="8"/>
  <c r="C4470" i="8" s="1"/>
  <c r="B4472" i="8"/>
  <c r="B4475" i="8"/>
  <c r="C4475" i="8" s="1"/>
  <c r="B4476" i="8"/>
  <c r="C4476" i="8" s="1"/>
  <c r="B4478" i="8"/>
  <c r="C4478" i="8" s="1"/>
  <c r="B4480" i="8"/>
  <c r="B4483" i="8"/>
  <c r="C4483" i="8" s="1"/>
  <c r="B4484" i="8"/>
  <c r="C4484" i="8" s="1"/>
  <c r="B4485" i="8"/>
  <c r="C4485" i="8" s="1"/>
  <c r="B4487" i="8"/>
  <c r="C4487" i="8" s="1"/>
  <c r="B4488" i="8"/>
  <c r="C4488" i="8" s="1"/>
  <c r="B4490" i="8"/>
  <c r="C4490" i="8" s="1"/>
  <c r="B4492" i="8"/>
  <c r="B4494" i="8"/>
  <c r="C4494" i="8" s="1"/>
  <c r="B4495" i="8"/>
  <c r="B4497" i="8"/>
  <c r="C4497" i="8" s="1"/>
  <c r="B4498" i="8"/>
  <c r="C4498" i="8" s="1"/>
  <c r="B4499" i="8"/>
  <c r="C4499" i="8" s="1"/>
  <c r="B4501" i="8"/>
  <c r="B4504" i="8"/>
  <c r="B4508" i="8"/>
  <c r="B4510" i="8"/>
  <c r="B4514" i="8"/>
  <c r="C4514" i="8" s="1"/>
  <c r="B4515" i="8"/>
  <c r="C4515" i="8" s="1"/>
  <c r="B4516" i="8"/>
  <c r="C4516" i="8" s="1"/>
  <c r="B4517" i="8"/>
  <c r="B4519" i="8"/>
  <c r="B4521" i="8"/>
  <c r="C4521" i="8" s="1"/>
  <c r="B4522" i="8"/>
  <c r="B4525" i="8"/>
  <c r="B4527" i="8"/>
  <c r="C4527" i="8" s="1"/>
  <c r="B4528" i="8"/>
  <c r="B4531" i="8"/>
  <c r="B4534" i="8"/>
  <c r="C4534" i="8" s="1"/>
  <c r="B4535" i="8"/>
  <c r="C4535" i="8" s="1"/>
  <c r="B4539" i="8"/>
  <c r="B4542" i="8"/>
  <c r="B4544" i="8"/>
  <c r="C4544" i="8" s="1"/>
  <c r="B4546" i="8"/>
  <c r="B4550" i="8"/>
  <c r="C4550" i="8" s="1"/>
  <c r="B4551" i="8"/>
  <c r="C4551" i="8" s="1"/>
  <c r="B4552" i="8"/>
  <c r="B4554" i="8"/>
  <c r="B4556" i="8"/>
  <c r="C4556" i="8" s="1"/>
  <c r="B4558" i="8"/>
  <c r="B4560" i="8"/>
  <c r="C4560" i="8" s="1"/>
  <c r="B4561" i="8"/>
  <c r="B4564" i="8"/>
  <c r="B4566" i="8"/>
  <c r="B4568" i="8"/>
  <c r="C4568" i="8" s="1"/>
  <c r="B4572" i="8"/>
  <c r="B4575" i="8"/>
  <c r="B4577" i="8"/>
  <c r="C4577" i="8" s="1"/>
  <c r="B4578" i="8"/>
  <c r="C4578" i="8" s="1"/>
  <c r="B4579" i="8"/>
  <c r="B4583" i="8"/>
  <c r="C4583" i="8" s="1"/>
  <c r="B4586" i="8"/>
  <c r="C4586" i="8" s="1"/>
  <c r="B4588" i="8"/>
  <c r="B4591" i="8"/>
  <c r="B4593" i="8"/>
  <c r="B4597" i="8"/>
  <c r="B4601" i="8"/>
  <c r="C4601" i="8" s="1"/>
  <c r="B4602" i="8"/>
  <c r="C4602" i="8" s="1"/>
  <c r="B4603" i="8"/>
  <c r="B4605" i="8"/>
  <c r="B4608" i="8"/>
  <c r="C4608" i="8" s="1"/>
  <c r="B4609" i="8"/>
  <c r="C4609" i="8" s="1"/>
  <c r="B4613" i="8"/>
  <c r="B4617" i="8"/>
  <c r="B4619" i="8"/>
  <c r="B4621" i="8"/>
  <c r="C4621" i="8" s="1"/>
  <c r="B4622" i="8"/>
  <c r="B4626" i="8"/>
  <c r="C4626" i="8" s="1"/>
  <c r="B4627" i="8"/>
  <c r="B4629" i="8"/>
  <c r="C4629" i="8" s="1"/>
  <c r="B4630" i="8"/>
  <c r="B4632" i="8"/>
  <c r="B4634" i="8"/>
  <c r="B4640" i="8"/>
  <c r="C4640" i="8" s="1"/>
  <c r="B4641" i="8"/>
  <c r="B4643" i="8"/>
  <c r="C4643" i="8" s="1"/>
  <c r="B4647" i="8"/>
  <c r="B4649" i="8"/>
  <c r="C4649" i="8" s="1"/>
  <c r="B4650" i="8"/>
  <c r="B4652" i="8"/>
  <c r="C4652" i="8" s="1"/>
  <c r="B4655" i="8"/>
  <c r="C4655" i="8" s="1"/>
  <c r="B4657" i="8"/>
  <c r="B4661" i="8"/>
  <c r="C4661" i="8" s="1"/>
  <c r="B4663" i="8"/>
  <c r="B4666" i="8"/>
  <c r="B4668" i="8"/>
  <c r="B4671" i="8"/>
  <c r="C4671" i="8" s="1"/>
  <c r="B4673" i="8"/>
  <c r="C4673" i="8" s="1"/>
  <c r="B4675" i="8"/>
  <c r="C4675" i="8" s="1"/>
  <c r="B4676" i="8"/>
  <c r="C4676" i="8" s="1"/>
  <c r="B4679" i="8"/>
  <c r="C4679" i="8" s="1"/>
  <c r="B4684" i="8"/>
  <c r="B4687" i="8"/>
  <c r="C4687" i="8" s="1"/>
  <c r="B4688" i="8"/>
  <c r="B4690" i="8"/>
  <c r="B4692" i="8"/>
  <c r="B4695" i="8"/>
  <c r="B4697" i="8"/>
  <c r="C4697" i="8" s="1"/>
  <c r="B4701" i="8"/>
  <c r="B4704" i="8"/>
  <c r="B4706" i="8"/>
  <c r="C4706" i="8" s="1"/>
  <c r="B4707" i="8"/>
  <c r="C4707" i="8" s="1"/>
  <c r="B4710" i="8"/>
  <c r="B4713" i="8"/>
  <c r="C4713" i="8" s="1"/>
  <c r="B4716" i="8"/>
  <c r="C4716" i="8" s="1"/>
  <c r="B4718" i="8"/>
  <c r="C4718" i="8" s="1"/>
  <c r="B4720" i="8"/>
  <c r="B4722" i="8"/>
  <c r="C4722" i="8" s="1"/>
  <c r="B4724" i="8"/>
  <c r="C4724" i="8" s="1"/>
  <c r="B4726" i="8"/>
  <c r="B4729" i="8"/>
  <c r="B4732" i="8"/>
  <c r="B4734" i="8"/>
  <c r="C4734" i="8" s="1"/>
  <c r="B4738" i="8"/>
  <c r="B4743" i="8"/>
  <c r="C4743" i="8" s="1"/>
  <c r="B4748" i="8"/>
  <c r="C4748" i="8" s="1"/>
  <c r="B4751" i="8"/>
  <c r="C4751" i="8" s="1"/>
  <c r="B4752" i="8"/>
  <c r="C4752" i="8" s="1"/>
  <c r="B4753" i="8"/>
  <c r="C4753" i="8" s="1"/>
  <c r="B4754" i="8"/>
  <c r="B4756" i="8"/>
  <c r="B4759" i="8"/>
  <c r="B4762" i="8"/>
  <c r="C4762" i="8" s="1"/>
  <c r="B4765" i="8"/>
  <c r="C4765" i="8" s="1"/>
  <c r="B4769" i="8"/>
  <c r="C4769" i="8" s="1"/>
  <c r="B4771" i="8"/>
  <c r="C4771" i="8" s="1"/>
  <c r="B4774" i="8"/>
  <c r="B4777" i="8"/>
  <c r="C4777" i="8" s="1"/>
  <c r="B4779" i="8"/>
  <c r="C4779" i="8" s="1"/>
  <c r="B4780" i="8"/>
  <c r="C4780" i="8" s="1"/>
  <c r="B4782" i="8"/>
  <c r="B4784" i="8"/>
  <c r="B4787" i="8"/>
  <c r="B4795" i="8"/>
  <c r="C4795" i="8" s="1"/>
  <c r="B4797" i="8"/>
  <c r="B4801" i="8"/>
  <c r="C4801" i="8" s="1"/>
  <c r="B4804" i="8"/>
  <c r="B4807" i="8"/>
  <c r="C4807" i="8" s="1"/>
  <c r="B4809" i="8"/>
  <c r="B4813" i="8"/>
  <c r="C4813" i="8" s="1"/>
  <c r="B4815" i="8"/>
  <c r="B4819" i="8"/>
  <c r="C4819" i="8" s="1"/>
  <c r="B4821" i="8"/>
  <c r="B4823" i="8"/>
  <c r="C4823" i="8" s="1"/>
  <c r="B4824" i="8"/>
  <c r="B4827" i="8"/>
  <c r="B4829" i="8"/>
  <c r="B4833" i="8"/>
  <c r="B4835" i="8"/>
  <c r="C4835" i="8" s="1"/>
  <c r="B4836" i="8"/>
  <c r="B4839" i="8"/>
  <c r="B4842" i="8"/>
  <c r="B4844" i="8"/>
  <c r="B4846" i="8"/>
  <c r="B4848" i="8"/>
  <c r="B4850" i="8"/>
  <c r="C4850" i="8" s="1"/>
  <c r="B4851" i="8"/>
  <c r="C4851" i="8" s="1"/>
  <c r="B4854" i="8"/>
  <c r="C4854" i="8" s="1"/>
  <c r="B4856" i="8"/>
  <c r="C4856" i="8" s="1"/>
  <c r="B4857" i="8"/>
  <c r="C4857" i="8" s="1"/>
  <c r="B4859" i="8"/>
  <c r="B4862" i="8"/>
  <c r="B4864" i="8"/>
  <c r="C4864" i="8" s="1"/>
  <c r="B4866" i="8"/>
  <c r="C4866" i="8" s="1"/>
  <c r="B4868" i="8"/>
  <c r="B4871" i="8"/>
  <c r="B4874" i="8"/>
  <c r="B4878" i="8"/>
  <c r="B4880" i="8"/>
  <c r="C4880" i="8" s="1"/>
  <c r="B4881" i="8"/>
  <c r="B4884" i="8"/>
  <c r="C4884" i="8" s="1"/>
  <c r="B4885" i="8"/>
  <c r="C4885" i="8" s="1"/>
  <c r="B4887" i="8"/>
  <c r="C4887" i="8" s="1"/>
  <c r="B4890" i="8"/>
  <c r="B4892" i="8"/>
  <c r="B4895" i="8"/>
  <c r="B4898" i="8"/>
  <c r="B4900" i="8"/>
  <c r="C4900" i="8" s="1"/>
  <c r="B4903" i="8"/>
  <c r="C4903" i="8" s="1"/>
  <c r="B4907" i="8"/>
  <c r="B4911" i="8"/>
  <c r="C4911" i="8" s="1"/>
  <c r="B4913" i="8"/>
  <c r="B4917" i="8"/>
  <c r="C4917" i="8" s="1"/>
  <c r="B4921" i="8"/>
  <c r="C4921" i="8" s="1"/>
  <c r="B4923" i="8"/>
  <c r="B4925" i="8"/>
  <c r="C4925" i="8" s="1"/>
  <c r="B4926" i="8"/>
  <c r="B4929" i="8"/>
  <c r="C4929" i="8" s="1"/>
  <c r="B4930" i="8"/>
  <c r="C4930" i="8" s="1"/>
  <c r="B4933" i="8"/>
  <c r="C4933" i="8" s="1"/>
  <c r="B4934" i="8"/>
  <c r="B4936" i="8"/>
  <c r="C4936" i="8" s="1"/>
  <c r="B4937" i="8"/>
  <c r="B4939" i="8"/>
  <c r="C4939" i="8" s="1"/>
  <c r="B4941" i="8"/>
  <c r="C4941" i="8" s="1"/>
  <c r="B4942" i="8"/>
  <c r="C4942" i="8" s="1"/>
  <c r="B4944" i="8"/>
  <c r="C4944" i="8" s="1"/>
  <c r="B4946" i="8"/>
  <c r="B4948" i="8"/>
  <c r="C4948" i="8" s="1"/>
  <c r="B4949" i="8"/>
  <c r="C4949" i="8" s="1"/>
  <c r="B4950" i="8"/>
  <c r="C4950" i="8" s="1"/>
  <c r="B4953" i="8"/>
  <c r="C4953" i="8" s="1"/>
  <c r="B4955" i="8"/>
  <c r="B4957" i="8"/>
  <c r="C4957" i="8" s="1"/>
  <c r="B4958" i="8"/>
  <c r="B4960" i="8"/>
  <c r="C4960" i="8" s="1"/>
  <c r="B4962" i="8"/>
  <c r="C4962" i="8" s="1"/>
  <c r="B4963" i="8"/>
  <c r="C4963" i="8" s="1"/>
  <c r="B4964" i="8"/>
  <c r="C4964" i="8" s="1"/>
  <c r="B4965" i="8"/>
  <c r="C4965" i="8" s="1"/>
  <c r="B4967" i="8"/>
  <c r="B4970" i="8"/>
  <c r="B4972" i="8"/>
  <c r="C4972" i="8" s="1"/>
  <c r="B4975" i="8"/>
  <c r="B4981" i="8"/>
  <c r="C4981" i="8" s="1"/>
  <c r="B4984" i="8"/>
  <c r="C4984" i="8" s="1"/>
  <c r="B4985" i="8"/>
  <c r="B4988" i="8"/>
  <c r="B4993" i="8"/>
  <c r="C4993" i="8" s="1"/>
  <c r="B4995" i="8"/>
  <c r="C4995" i="8" s="1"/>
  <c r="B4998" i="8"/>
  <c r="B5002" i="8"/>
  <c r="C5002" i="8" s="1"/>
  <c r="B5003" i="8"/>
  <c r="B5006" i="8"/>
  <c r="C5006" i="8" s="1"/>
  <c r="B5007" i="8"/>
  <c r="C5007" i="8" s="1"/>
  <c r="B5010" i="8"/>
  <c r="C5010" i="8" s="1"/>
  <c r="B5013" i="8"/>
  <c r="B5016" i="8"/>
  <c r="C5016" i="8" s="1"/>
  <c r="B5019" i="8"/>
  <c r="C5019" i="8" s="1"/>
  <c r="B5022" i="8"/>
  <c r="B5024" i="8"/>
  <c r="B5028" i="8"/>
  <c r="B5030" i="8"/>
  <c r="B5032" i="8"/>
  <c r="B5035" i="8"/>
  <c r="C5035" i="8" s="1"/>
  <c r="B5038" i="8"/>
  <c r="C5038" i="8" s="1"/>
  <c r="B5040" i="8"/>
  <c r="C5040" i="8" s="1"/>
  <c r="B5044" i="8"/>
  <c r="B5047" i="8"/>
  <c r="C5047" i="8" s="1"/>
  <c r="B5048" i="8"/>
  <c r="C5048" i="8" s="1"/>
  <c r="B5049" i="8"/>
  <c r="C5049" i="8" s="1"/>
  <c r="B5050" i="8"/>
  <c r="C5050" i="8" s="1"/>
  <c r="B5057" i="8"/>
  <c r="B5060" i="8"/>
  <c r="C5060" i="8" s="1"/>
  <c r="B5061" i="8"/>
  <c r="C5061" i="8" s="1"/>
  <c r="B5063" i="8"/>
  <c r="B5065" i="8"/>
  <c r="C5065" i="8" s="1"/>
  <c r="B5067" i="8"/>
  <c r="C5067" i="8" s="1"/>
  <c r="B5069" i="8"/>
  <c r="B5072" i="8"/>
  <c r="B5074" i="8"/>
  <c r="C5074" i="8" s="1"/>
  <c r="B5077" i="8"/>
  <c r="C5077" i="8" s="1"/>
  <c r="B5079" i="8"/>
  <c r="C5079" i="8" s="1"/>
  <c r="B5081" i="8"/>
  <c r="B5083" i="8"/>
  <c r="C5083" i="8" s="1"/>
  <c r="B5085" i="8"/>
  <c r="C5085" i="8" s="1"/>
  <c r="B5087" i="8"/>
  <c r="B5092" i="8"/>
  <c r="C5092" i="8" s="1"/>
  <c r="B5094" i="8"/>
  <c r="C5094" i="8" s="1"/>
  <c r="B5096" i="8"/>
  <c r="B5098" i="8"/>
  <c r="C5098" i="8" s="1"/>
  <c r="B5099" i="8"/>
  <c r="B5103" i="8"/>
  <c r="C5103" i="8" s="1"/>
  <c r="B5108" i="8"/>
  <c r="B5110" i="8"/>
  <c r="C5110" i="8" s="1"/>
  <c r="B5111" i="8"/>
  <c r="B5113" i="8"/>
  <c r="C5113" i="8" s="1"/>
  <c r="B5115" i="8"/>
  <c r="B5118" i="8"/>
  <c r="C5118" i="8" s="1"/>
  <c r="B5121" i="8"/>
  <c r="B5123" i="8"/>
  <c r="B5125" i="8"/>
  <c r="C5125" i="8" s="1"/>
  <c r="B5127" i="8"/>
  <c r="C5127" i="8" s="1"/>
  <c r="B5129" i="8"/>
  <c r="B5132" i="8"/>
  <c r="B5135" i="8"/>
  <c r="C5135" i="8" s="1"/>
  <c r="B5136" i="8"/>
  <c r="C5136" i="8" s="1"/>
  <c r="B5139" i="8"/>
  <c r="C5139" i="8" s="1"/>
  <c r="B5140" i="8"/>
  <c r="C5140" i="8" s="1"/>
  <c r="B5141" i="8"/>
  <c r="B5143" i="8"/>
  <c r="C5143" i="8" s="1"/>
  <c r="B5144" i="8"/>
  <c r="B5148" i="8"/>
  <c r="C5148" i="8" s="1"/>
  <c r="B5151" i="8"/>
  <c r="B5153" i="8"/>
  <c r="B5155" i="8"/>
  <c r="C5155" i="8" s="1"/>
  <c r="B5156" i="8"/>
  <c r="C5156" i="8" s="1"/>
  <c r="B5157" i="8"/>
  <c r="C5157" i="8" s="1"/>
  <c r="B5159" i="8"/>
  <c r="B5161" i="8"/>
  <c r="C5161" i="8" s="1"/>
  <c r="B5162" i="8"/>
  <c r="B5167" i="8"/>
  <c r="C5167" i="8" s="1"/>
  <c r="B5170" i="8"/>
  <c r="C5170" i="8" s="1"/>
  <c r="B5172" i="8"/>
  <c r="C5172" i="8" s="1"/>
  <c r="B5176" i="8"/>
  <c r="C5176" i="8" s="1"/>
  <c r="B5177" i="8"/>
  <c r="B5181" i="8"/>
  <c r="C5181" i="8" s="1"/>
  <c r="B5183" i="8"/>
  <c r="C5183" i="8" s="1"/>
  <c r="B5184" i="8"/>
  <c r="C5184" i="8" s="1"/>
  <c r="B5185" i="8"/>
  <c r="C5185" i="8" s="1"/>
  <c r="B5186" i="8"/>
  <c r="C5186" i="8" s="1"/>
  <c r="B5187" i="8"/>
  <c r="C5187" i="8" s="1"/>
  <c r="B5189" i="8"/>
  <c r="B5194" i="8"/>
  <c r="C5194" i="8" s="1"/>
  <c r="B5196" i="8"/>
  <c r="C5196" i="8" s="1"/>
  <c r="B5197" i="8"/>
  <c r="C5197" i="8" s="1"/>
  <c r="B5198" i="8"/>
  <c r="C5198" i="8" s="1"/>
  <c r="B5199" i="8"/>
  <c r="C5199" i="8" s="1"/>
  <c r="B5200" i="8"/>
  <c r="C5200" i="8" s="1"/>
  <c r="B5203" i="8"/>
  <c r="C5203" i="8" s="1"/>
  <c r="B5206" i="8"/>
  <c r="C5206" i="8" s="1"/>
  <c r="B5209" i="8"/>
  <c r="C5209" i="8" s="1"/>
  <c r="B5212" i="8"/>
  <c r="C5212" i="8" s="1"/>
  <c r="B5215" i="8"/>
  <c r="C5215" i="8" s="1"/>
  <c r="B5216" i="8"/>
  <c r="C5216" i="8" s="1"/>
  <c r="B5217" i="8"/>
  <c r="C5217" i="8" s="1"/>
  <c r="B5221" i="8"/>
  <c r="C5221" i="8" s="1"/>
  <c r="B5226" i="8"/>
  <c r="C5226" i="8" s="1"/>
  <c r="B5230" i="8"/>
  <c r="C5230" i="8" s="1"/>
  <c r="B5232" i="8"/>
  <c r="C5232" i="8" s="1"/>
  <c r="B5235" i="8"/>
  <c r="C5235" i="8" s="1"/>
  <c r="B5238" i="8"/>
  <c r="C5238" i="8" s="1"/>
  <c r="B5239" i="8"/>
  <c r="B5242" i="8"/>
  <c r="C5242" i="8" s="1"/>
  <c r="B5244" i="8"/>
  <c r="C5244" i="8" s="1"/>
  <c r="B5245" i="8"/>
  <c r="C5245" i="8" s="1"/>
  <c r="B5247" i="8"/>
  <c r="C5247" i="8" s="1"/>
  <c r="B5250" i="8"/>
  <c r="C5250" i="8" s="1"/>
  <c r="B5252" i="8"/>
  <c r="C5252" i="8" s="1"/>
  <c r="B5253" i="8"/>
  <c r="C5253" i="8" s="1"/>
  <c r="B5255" i="8"/>
  <c r="B5258" i="8"/>
  <c r="B5262" i="8"/>
  <c r="C5262" i="8" s="1"/>
  <c r="B5265" i="8"/>
  <c r="C5265" i="8" s="1"/>
  <c r="B5266" i="8"/>
  <c r="C5266" i="8" s="1"/>
  <c r="B5269" i="8"/>
  <c r="C5269" i="8" s="1"/>
  <c r="B5271" i="8"/>
  <c r="C5271" i="8" s="1"/>
  <c r="B5273" i="8"/>
  <c r="C5273" i="8" s="1"/>
  <c r="B5274" i="8"/>
  <c r="C5274" i="8" s="1"/>
  <c r="B5275" i="8"/>
  <c r="C5275" i="8" s="1"/>
  <c r="B5277" i="8"/>
  <c r="C5277" i="8" s="1"/>
  <c r="B5280" i="8"/>
  <c r="C5280" i="8" s="1"/>
  <c r="B5283" i="8"/>
  <c r="C5283" i="8" s="1"/>
  <c r="B5284" i="8"/>
  <c r="C5284" i="8" s="1"/>
  <c r="B5285" i="8"/>
  <c r="C5285" i="8" s="1"/>
  <c r="B5286" i="8"/>
  <c r="C5286" i="8" s="1"/>
  <c r="B5288" i="8"/>
  <c r="B5290" i="8"/>
  <c r="C5290" i="8" s="1"/>
  <c r="B5292" i="8"/>
  <c r="C5292" i="8" s="1"/>
  <c r="B5294" i="8"/>
  <c r="B5297" i="8"/>
  <c r="B5299" i="8"/>
  <c r="C5299" i="8" s="1"/>
  <c r="B5304" i="8"/>
  <c r="C5304" i="8" s="1"/>
  <c r="B5305" i="8"/>
  <c r="C5305" i="8" s="1"/>
  <c r="B5306" i="8"/>
  <c r="B5308" i="8"/>
  <c r="B5310" i="8"/>
  <c r="C5310" i="8" s="1"/>
  <c r="B5311" i="8"/>
  <c r="B5313" i="8"/>
  <c r="C5313" i="8" s="1"/>
  <c r="B5314" i="8"/>
  <c r="B5318" i="8"/>
  <c r="B5321" i="8"/>
  <c r="B5323" i="8"/>
  <c r="C5323" i="8" s="1"/>
  <c r="B5324" i="8"/>
  <c r="B5326" i="8"/>
  <c r="B5329" i="8"/>
  <c r="C5329" i="8" s="1"/>
  <c r="B5332" i="8"/>
  <c r="C5332" i="8" s="1"/>
  <c r="B5334" i="8"/>
  <c r="C5334" i="8" s="1"/>
  <c r="B5336" i="8"/>
  <c r="B5338" i="8"/>
  <c r="C5338" i="8" s="1"/>
  <c r="B5341" i="8"/>
  <c r="C5341" i="8" s="1"/>
  <c r="B5342" i="8"/>
  <c r="B5345" i="8"/>
  <c r="B5349" i="8"/>
  <c r="C5349" i="8" s="1"/>
  <c r="B5351" i="8"/>
  <c r="C5351" i="8" s="1"/>
  <c r="B5352" i="8"/>
  <c r="C5352" i="8" s="1"/>
  <c r="B5353" i="8"/>
  <c r="B5355" i="8"/>
  <c r="C5355" i="8" s="1"/>
  <c r="B5357" i="8"/>
  <c r="C5357" i="8" s="1"/>
  <c r="B5358" i="8"/>
  <c r="C5358" i="8" s="1"/>
  <c r="B5360" i="8"/>
  <c r="B5362" i="8"/>
  <c r="C5362" i="8" s="1"/>
  <c r="B5365" i="8"/>
  <c r="C5365" i="8" s="1"/>
  <c r="B5366" i="8"/>
  <c r="B5369" i="8"/>
  <c r="B5372" i="8"/>
  <c r="C5372" i="8" s="1"/>
  <c r="B5373" i="8"/>
  <c r="C5373" i="8" s="1"/>
  <c r="B5374" i="8"/>
  <c r="B5376" i="8"/>
  <c r="C5376" i="8" s="1"/>
  <c r="B5378" i="8"/>
  <c r="B5380" i="8"/>
  <c r="C5380" i="8" s="1"/>
  <c r="B5382" i="8"/>
  <c r="C5382" i="8" s="1"/>
  <c r="B5383" i="8"/>
  <c r="C5383" i="8" s="1"/>
  <c r="B5385" i="8"/>
  <c r="C5385" i="8" s="1"/>
  <c r="B5386" i="8"/>
  <c r="C5386" i="8" s="1"/>
  <c r="B5387" i="8"/>
  <c r="B5390" i="8"/>
  <c r="B5392" i="8"/>
  <c r="C5392" i="8" s="1"/>
  <c r="B5393" i="8"/>
  <c r="C5393" i="8" s="1"/>
  <c r="B5394" i="8"/>
  <c r="C5394" i="8" s="1"/>
  <c r="B5395" i="8"/>
  <c r="C5395" i="8" s="1"/>
  <c r="B5396" i="8"/>
  <c r="B5399" i="8"/>
  <c r="B5402" i="8"/>
  <c r="B5404" i="8"/>
  <c r="B5407" i="8"/>
  <c r="C5407" i="8" s="1"/>
  <c r="B5410" i="8"/>
  <c r="C5410" i="8" s="1"/>
  <c r="B5412" i="8"/>
  <c r="C5412" i="8" s="1"/>
  <c r="B5416" i="8"/>
  <c r="C5416" i="8" s="1"/>
  <c r="B5417" i="8"/>
  <c r="B5421" i="8"/>
  <c r="C5421" i="8" s="1"/>
  <c r="B5422" i="8"/>
  <c r="B5429" i="8"/>
  <c r="B5432" i="8"/>
  <c r="B5435" i="8"/>
  <c r="B5437" i="8"/>
  <c r="C5437" i="8" s="1"/>
  <c r="B5440" i="8"/>
  <c r="C5440" i="8" s="1"/>
  <c r="B5441" i="8"/>
  <c r="B5444" i="8"/>
  <c r="B5446" i="8"/>
  <c r="C5446" i="8" s="1"/>
  <c r="B5448" i="8"/>
  <c r="C5448" i="8" s="1"/>
  <c r="B5453" i="8"/>
  <c r="B5455" i="8"/>
  <c r="C5455" i="8" s="1"/>
  <c r="B5460" i="8"/>
  <c r="C5460" i="8" s="1"/>
  <c r="B5463" i="8"/>
  <c r="C5463" i="8" s="1"/>
  <c r="B5464" i="8"/>
  <c r="C5464" i="8" s="1"/>
  <c r="B5465" i="8"/>
  <c r="B5467" i="8"/>
  <c r="C5467" i="8" s="1"/>
  <c r="B5470" i="8"/>
  <c r="C5470" i="8" s="1"/>
  <c r="B5473" i="8"/>
  <c r="C5473" i="8" s="1"/>
  <c r="B5475" i="8"/>
  <c r="C5475" i="8" s="1"/>
  <c r="B5480" i="8"/>
  <c r="B5483" i="8"/>
  <c r="B5485" i="8"/>
  <c r="C5485" i="8" s="1"/>
  <c r="B5486" i="8"/>
  <c r="B5488" i="8"/>
  <c r="C5488" i="8" s="1"/>
  <c r="B5491" i="8"/>
  <c r="C5491" i="8" s="1"/>
  <c r="B5492" i="8"/>
  <c r="B5494" i="8"/>
  <c r="C5494" i="8" s="1"/>
  <c r="B5496" i="8"/>
  <c r="C5496" i="8" s="1"/>
  <c r="B5498" i="8"/>
  <c r="B5500" i="8"/>
  <c r="C5500" i="8" s="1"/>
  <c r="B5502" i="8"/>
  <c r="B5504" i="8"/>
  <c r="C5504" i="8" s="1"/>
  <c r="B5505" i="8"/>
  <c r="B5507" i="8"/>
  <c r="C5507" i="8" s="1"/>
  <c r="B5508" i="8"/>
  <c r="B5511" i="8"/>
  <c r="C5511" i="8" s="1"/>
  <c r="B5512" i="8"/>
  <c r="C5512" i="8" s="1"/>
  <c r="B5515" i="8"/>
  <c r="C5515" i="8" s="1"/>
  <c r="B5516" i="8"/>
  <c r="C5516" i="8" s="1"/>
  <c r="B5517" i="8"/>
  <c r="C5517" i="8" s="1"/>
  <c r="B5519" i="8"/>
  <c r="B5521" i="8"/>
  <c r="C5521" i="8" s="1"/>
  <c r="B5525" i="8"/>
  <c r="C5525" i="8" s="1"/>
  <c r="B5526" i="8"/>
  <c r="C5526" i="8" s="1"/>
  <c r="B5527" i="8"/>
  <c r="C5527" i="8" s="1"/>
  <c r="B5531" i="8"/>
  <c r="C5531" i="8" s="1"/>
  <c r="B5532" i="8"/>
  <c r="C5532" i="8" s="1"/>
  <c r="B5535" i="8"/>
  <c r="C5535" i="8" s="1"/>
  <c r="B5536" i="8"/>
  <c r="C5536" i="8" s="1"/>
  <c r="B5539" i="8"/>
  <c r="C5539" i="8" s="1"/>
  <c r="B5540" i="8"/>
  <c r="B5545" i="8"/>
  <c r="C5545" i="8" s="1"/>
  <c r="B5548" i="8"/>
  <c r="C5548" i="8" s="1"/>
  <c r="B5549" i="8"/>
  <c r="C5549" i="8" s="1"/>
  <c r="B5550" i="8"/>
  <c r="C5550" i="8" s="1"/>
  <c r="B5551" i="8"/>
  <c r="C5551" i="8" s="1"/>
  <c r="B5553" i="8"/>
  <c r="C5553" i="8" s="1"/>
  <c r="B5556" i="8"/>
  <c r="C5556" i="8" s="1"/>
  <c r="B5559" i="8"/>
  <c r="C5559" i="8" s="1"/>
  <c r="B5561" i="8"/>
  <c r="B5565" i="8"/>
  <c r="C5565" i="8" s="1"/>
  <c r="B5567" i="8"/>
  <c r="B5570" i="8"/>
  <c r="B5572" i="8"/>
  <c r="C5572" i="8" s="1"/>
  <c r="B5573" i="8"/>
  <c r="B5577" i="8"/>
  <c r="C5577" i="8" s="1"/>
  <c r="B5580" i="8"/>
  <c r="C5580" i="8" s="1"/>
  <c r="B5582" i="8"/>
  <c r="B5585" i="8"/>
  <c r="C5585" i="8" s="1"/>
  <c r="B5586" i="8"/>
  <c r="C5586" i="8" s="1"/>
  <c r="B5589" i="8"/>
  <c r="C5589" i="8" s="1"/>
  <c r="B5591" i="8"/>
  <c r="C5591" i="8" s="1"/>
  <c r="B5592" i="8"/>
  <c r="C5592" i="8" s="1"/>
  <c r="B5593" i="8"/>
  <c r="B5599" i="8"/>
  <c r="B5603" i="8"/>
  <c r="B5605" i="8"/>
  <c r="B5607" i="8"/>
  <c r="B5610" i="8"/>
  <c r="C5610" i="8" s="1"/>
  <c r="B5611" i="8"/>
  <c r="C5611" i="8" s="1"/>
  <c r="B5612" i="8"/>
  <c r="B5615" i="8"/>
  <c r="C5615" i="8" s="1"/>
  <c r="B5616" i="8"/>
  <c r="B5619" i="8"/>
  <c r="C5619" i="8" s="1"/>
  <c r="B5622" i="8"/>
  <c r="C5622" i="8" s="1"/>
  <c r="B5624" i="8"/>
  <c r="B5629" i="8"/>
  <c r="C5629" i="8" s="1"/>
  <c r="B5630" i="8"/>
  <c r="B5633" i="8"/>
  <c r="C5633" i="8" s="1"/>
  <c r="B5634" i="8"/>
  <c r="C5634" i="8" s="1"/>
  <c r="B5637" i="8"/>
  <c r="B5639" i="8"/>
  <c r="B5643" i="8"/>
  <c r="B5650" i="8"/>
  <c r="C5650" i="8" s="1"/>
  <c r="B5651" i="8"/>
  <c r="B5654" i="8"/>
  <c r="B5656" i="8"/>
  <c r="C5656" i="8" s="1"/>
  <c r="B5657" i="8"/>
  <c r="B5660" i="8"/>
  <c r="B5663" i="8"/>
  <c r="B5666" i="8"/>
  <c r="B5670" i="8"/>
  <c r="C5670" i="8" s="1"/>
  <c r="B5673" i="8"/>
  <c r="C5673" i="8" s="1"/>
  <c r="B5676" i="8"/>
  <c r="C5676" i="8" s="1"/>
  <c r="B5681" i="8"/>
  <c r="B5683" i="8"/>
  <c r="B5686" i="8"/>
  <c r="B5690" i="8"/>
  <c r="B5695" i="8"/>
  <c r="B5698" i="8"/>
  <c r="B5700" i="8"/>
  <c r="C5700" i="8" s="1"/>
  <c r="B5701" i="8"/>
  <c r="C5701" i="8" s="1"/>
  <c r="B5702" i="8"/>
  <c r="B5705" i="8"/>
  <c r="B5707" i="8"/>
  <c r="C5707" i="8" s="1"/>
  <c r="B5708" i="8"/>
  <c r="C5708" i="8" s="1"/>
  <c r="B5709" i="8"/>
  <c r="C5709" i="8" s="1"/>
  <c r="B5712" i="8"/>
  <c r="B5717" i="8"/>
  <c r="B5722" i="8"/>
  <c r="C5722" i="8" s="1"/>
  <c r="B5723" i="8"/>
  <c r="B5726" i="8"/>
  <c r="B5728" i="8"/>
  <c r="B5732" i="8"/>
  <c r="B5734" i="8"/>
  <c r="C5734" i="8" s="1"/>
  <c r="B5735" i="8"/>
  <c r="B5740" i="8"/>
  <c r="B5743" i="8"/>
  <c r="B5745" i="8"/>
  <c r="C5745" i="8" s="1"/>
  <c r="B5746" i="8"/>
  <c r="C5746" i="8" s="1"/>
  <c r="B5747" i="8"/>
  <c r="B5750" i="8"/>
  <c r="B5754" i="8"/>
  <c r="C5754" i="8" s="1"/>
  <c r="B5758" i="8"/>
  <c r="C5758" i="8" s="1"/>
  <c r="B5759" i="8"/>
  <c r="C5759" i="8" s="1"/>
  <c r="B5760" i="8"/>
  <c r="C5760" i="8" s="1"/>
  <c r="B5761" i="8"/>
  <c r="B5765" i="8"/>
  <c r="B5767" i="8"/>
  <c r="B5770" i="8"/>
  <c r="C5770" i="8" s="1"/>
  <c r="B5771" i="8"/>
  <c r="B5774" i="8"/>
  <c r="B5776" i="8"/>
  <c r="B5781" i="8"/>
  <c r="C5781" i="8" s="1"/>
  <c r="B5782" i="8"/>
  <c r="C5782" i="8" s="1"/>
  <c r="B5783" i="8"/>
  <c r="B5786" i="8"/>
  <c r="B5790" i="8"/>
  <c r="C5790" i="8" s="1"/>
  <c r="B5792" i="8"/>
  <c r="C5792" i="8" s="1"/>
  <c r="B5793" i="8"/>
  <c r="C5793" i="8" s="1"/>
  <c r="B5795" i="8"/>
  <c r="B5797" i="8"/>
  <c r="B5799" i="8"/>
  <c r="B5803" i="8"/>
  <c r="B5805" i="8"/>
  <c r="B5808" i="8"/>
  <c r="C5808" i="8" s="1"/>
  <c r="B5810" i="8"/>
  <c r="B5812" i="8"/>
  <c r="C5812" i="8" s="1"/>
  <c r="B5814" i="8"/>
  <c r="C5814" i="8" s="1"/>
  <c r="B5815" i="8"/>
  <c r="C5815" i="8" s="1"/>
  <c r="B5817" i="8"/>
  <c r="C5817" i="8" s="1"/>
  <c r="B5820" i="8"/>
  <c r="C5820" i="8" s="1"/>
  <c r="B5822" i="8"/>
  <c r="B5824" i="8"/>
  <c r="B5826" i="8"/>
  <c r="C5826" i="8" s="1"/>
  <c r="B5828" i="8"/>
  <c r="C5828" i="8" s="1"/>
  <c r="B5829" i="8"/>
  <c r="C5829" i="8" s="1"/>
  <c r="B5833" i="8"/>
  <c r="B5835" i="8"/>
  <c r="C5835" i="8" s="1"/>
  <c r="B5837" i="8"/>
  <c r="C5837" i="8" s="1"/>
  <c r="B5838" i="8"/>
  <c r="C5838" i="8" s="1"/>
  <c r="B5841" i="8"/>
  <c r="C5841" i="8" s="1"/>
  <c r="B5843" i="8"/>
  <c r="B5848" i="8"/>
  <c r="B5851" i="8"/>
  <c r="C5851" i="8" s="1"/>
  <c r="B5852" i="8"/>
  <c r="B5854" i="8"/>
  <c r="C5854" i="8" s="1"/>
  <c r="B5856" i="8"/>
  <c r="B5858" i="8"/>
  <c r="C5858" i="8" s="1"/>
  <c r="B5859" i="8"/>
  <c r="B5862" i="8"/>
  <c r="C5862" i="8" s="1"/>
  <c r="B5864" i="8"/>
  <c r="B5868" i="8"/>
  <c r="B5870" i="8"/>
  <c r="C5870" i="8" s="1"/>
  <c r="B5875" i="8"/>
  <c r="B5877" i="8"/>
  <c r="B5882" i="8"/>
  <c r="C5882" i="8" s="1"/>
  <c r="B5886" i="8"/>
  <c r="C5886" i="8" s="1"/>
  <c r="B5887" i="8"/>
  <c r="B5890" i="8"/>
  <c r="B5893" i="8"/>
  <c r="B5895" i="8"/>
  <c r="B5897" i="8"/>
  <c r="B5899" i="8"/>
  <c r="C5899" i="8" s="1"/>
  <c r="B5900" i="8"/>
  <c r="B5904" i="8"/>
  <c r="C5904" i="8" s="1"/>
  <c r="B5905" i="8"/>
  <c r="B5907" i="8"/>
  <c r="B5910" i="8"/>
  <c r="B5912" i="8"/>
  <c r="B5914" i="8"/>
  <c r="C5914" i="8" s="1"/>
  <c r="B5915" i="8"/>
  <c r="C5915" i="8" s="1"/>
  <c r="B5916" i="8"/>
  <c r="B5918" i="8"/>
  <c r="C5918" i="8" s="1"/>
  <c r="B5920" i="8"/>
  <c r="C5920" i="8" s="1"/>
  <c r="B5921" i="8"/>
  <c r="C5921" i="8" s="1"/>
  <c r="B5922" i="8"/>
  <c r="B5925" i="8"/>
  <c r="B5927" i="8"/>
  <c r="C5927" i="8" s="1"/>
  <c r="B5929" i="8"/>
  <c r="B5931" i="8"/>
  <c r="B5934" i="8"/>
  <c r="B5936" i="8"/>
  <c r="C5936" i="8" s="1"/>
  <c r="B5937" i="8"/>
  <c r="C5937" i="8" s="1"/>
  <c r="B5938" i="8"/>
  <c r="B5940" i="8"/>
  <c r="B5943" i="8"/>
  <c r="B5945" i="8"/>
  <c r="C5945" i="8" s="1"/>
  <c r="B5946" i="8"/>
  <c r="C5946" i="8" s="1"/>
  <c r="B5947" i="8"/>
  <c r="B5951" i="8"/>
  <c r="C5951" i="8" s="1"/>
  <c r="B5953" i="8"/>
  <c r="B5955" i="8"/>
  <c r="B5958" i="8"/>
  <c r="B5960" i="8"/>
  <c r="C5960" i="8" s="1"/>
  <c r="B5963" i="8"/>
  <c r="C5963" i="8" s="1"/>
  <c r="B5966" i="8"/>
  <c r="C5966" i="8" s="1"/>
  <c r="B5968" i="8"/>
  <c r="C5968" i="8" s="1"/>
  <c r="B5969" i="8"/>
  <c r="C5969" i="8" s="1"/>
  <c r="B5970" i="8"/>
  <c r="B5972" i="8"/>
  <c r="C5972" i="8" s="1"/>
  <c r="B5975" i="8"/>
  <c r="C5975" i="8" s="1"/>
  <c r="B5977" i="8"/>
  <c r="C5977" i="8" s="1"/>
  <c r="B5978" i="8"/>
  <c r="C5978" i="8" s="1"/>
  <c r="B5980" i="8"/>
  <c r="B5982" i="8"/>
  <c r="C5982" i="8" s="1"/>
  <c r="B5983" i="8"/>
  <c r="B5985" i="8"/>
  <c r="B5988" i="8"/>
  <c r="B5991" i="8"/>
  <c r="B5993" i="8"/>
  <c r="C5993" i="8" s="1"/>
  <c r="B5995" i="8"/>
  <c r="B5997" i="8"/>
  <c r="B5999" i="8"/>
  <c r="C5999" i="8" s="1"/>
  <c r="B6001" i="8"/>
  <c r="B6003" i="8"/>
  <c r="B6005" i="8"/>
  <c r="C6005" i="8" s="1"/>
  <c r="B6006" i="8"/>
  <c r="B6008" i="8"/>
  <c r="C6008" i="8" s="1"/>
  <c r="B6009" i="8"/>
  <c r="B6011" i="8"/>
  <c r="C6011" i="8" s="1"/>
  <c r="B6014" i="8"/>
  <c r="C6014" i="8" s="1"/>
  <c r="B6017" i="8"/>
  <c r="C6017" i="8" s="1"/>
  <c r="B6018" i="8"/>
  <c r="C6018" i="8" s="1"/>
  <c r="B6019" i="8"/>
  <c r="B6021" i="8"/>
  <c r="C6021" i="8" s="1"/>
  <c r="B6022" i="8"/>
  <c r="B6026" i="8"/>
  <c r="B6029" i="8"/>
  <c r="C6029" i="8" s="1"/>
  <c r="B6031" i="8"/>
  <c r="B6033" i="8"/>
  <c r="C6033" i="8" s="1"/>
  <c r="B6034" i="8"/>
  <c r="B6037" i="8"/>
  <c r="B6040" i="8"/>
  <c r="B6042" i="8"/>
  <c r="C6042" i="8" s="1"/>
  <c r="B6043" i="8"/>
  <c r="B6046" i="8"/>
  <c r="B6049" i="8"/>
  <c r="B6051" i="8"/>
  <c r="B6053" i="8"/>
  <c r="C6053" i="8" s="1"/>
  <c r="B6055" i="8"/>
  <c r="B6059" i="8"/>
  <c r="C6059" i="8" s="1"/>
  <c r="B6060" i="8"/>
  <c r="B6062" i="8"/>
  <c r="C6062" i="8" s="1"/>
  <c r="B6064" i="8"/>
  <c r="B6067" i="8"/>
  <c r="C6067" i="8" s="1"/>
  <c r="B6068" i="8"/>
  <c r="C6068" i="8" s="1"/>
  <c r="B6069" i="8"/>
  <c r="C6069" i="8" s="1"/>
  <c r="B6070" i="8"/>
  <c r="B6073" i="8"/>
  <c r="B6075" i="8"/>
  <c r="B6077" i="8"/>
  <c r="C6077" i="8" s="1"/>
  <c r="B6079" i="8"/>
  <c r="B6082" i="8"/>
  <c r="B6084" i="8"/>
  <c r="B6087" i="8"/>
  <c r="B6089" i="8"/>
  <c r="C6089" i="8" s="1"/>
  <c r="B6094" i="8"/>
  <c r="B6096" i="8"/>
  <c r="B6099" i="8"/>
  <c r="C6099" i="8" s="1"/>
  <c r="B6100" i="8"/>
  <c r="B6102" i="8"/>
  <c r="B6105" i="8"/>
  <c r="B6110" i="8"/>
  <c r="C6110" i="8" s="1"/>
  <c r="B6115" i="8"/>
  <c r="B6117" i="8"/>
  <c r="C6117" i="8" s="1"/>
  <c r="B6118" i="8"/>
  <c r="B6122" i="8"/>
  <c r="C6122" i="8" s="1"/>
  <c r="B6124" i="8"/>
  <c r="C6124" i="8" s="1"/>
  <c r="B6125" i="8"/>
  <c r="C6125" i="8" s="1"/>
  <c r="B6128" i="8"/>
  <c r="C6128" i="8" s="1"/>
  <c r="B6130" i="8"/>
  <c r="B6132" i="8"/>
  <c r="B6135" i="8"/>
  <c r="B6137" i="8"/>
  <c r="C6137" i="8" s="1"/>
  <c r="B6138" i="8"/>
  <c r="B6140" i="8"/>
  <c r="C6140" i="8" s="1"/>
  <c r="B6141" i="8"/>
  <c r="B6143" i="8"/>
  <c r="C6143" i="8" s="1"/>
  <c r="B6144" i="8"/>
  <c r="B6148" i="8"/>
  <c r="B6150" i="8"/>
  <c r="B6153" i="8"/>
  <c r="B6155" i="8"/>
  <c r="C6155" i="8" s="1"/>
  <c r="B6159" i="8"/>
  <c r="B6161" i="8"/>
  <c r="C6161" i="8" s="1"/>
  <c r="B6162" i="8"/>
  <c r="B6164" i="8"/>
  <c r="C6164" i="8" s="1"/>
  <c r="B6166" i="8"/>
  <c r="B6168" i="8"/>
  <c r="B6170" i="8"/>
  <c r="C6170" i="8" s="1"/>
  <c r="B6171" i="8"/>
  <c r="B6174" i="8"/>
  <c r="C6174" i="8" s="1"/>
  <c r="B6175" i="8"/>
  <c r="B6178" i="8"/>
  <c r="B6180" i="8"/>
  <c r="B6182" i="8"/>
  <c r="B6185" i="8"/>
  <c r="C6185" i="8" s="1"/>
  <c r="B6187" i="8"/>
  <c r="B6191" i="8"/>
  <c r="C6191" i="8" s="1"/>
  <c r="B6194" i="8"/>
  <c r="C6194" i="8" s="1"/>
  <c r="B6196" i="8"/>
  <c r="C6196" i="8" s="1"/>
  <c r="B6197" i="8"/>
  <c r="C6197" i="8" s="1"/>
  <c r="B6198" i="8"/>
  <c r="B6200" i="8"/>
  <c r="B6203" i="8"/>
  <c r="C6203" i="8" s="1"/>
  <c r="B6217" i="8"/>
  <c r="B6220" i="8"/>
  <c r="B6222" i="8"/>
  <c r="B6224" i="8"/>
  <c r="C6224" i="8" s="1"/>
  <c r="B6226" i="8"/>
  <c r="C6226" i="8" s="1"/>
  <c r="B6227" i="8"/>
  <c r="C6227" i="8" s="1"/>
  <c r="B6230" i="8"/>
  <c r="B6233" i="8"/>
  <c r="C6233" i="8" s="1"/>
  <c r="B6235" i="8"/>
  <c r="B6237" i="8"/>
  <c r="B6239" i="8"/>
  <c r="C6239" i="8" s="1"/>
  <c r="B6241" i="8"/>
  <c r="C6241" i="8" s="1"/>
  <c r="B6242" i="8"/>
  <c r="C6242" i="8" s="1"/>
  <c r="B6243" i="8"/>
  <c r="B6246" i="8"/>
  <c r="C6246" i="8" s="1"/>
  <c r="B6247" i="8"/>
  <c r="B6250" i="8"/>
  <c r="B6252" i="8"/>
  <c r="B6254" i="8"/>
  <c r="C6254" i="8" s="1"/>
  <c r="B6256" i="8"/>
  <c r="B6259" i="8"/>
  <c r="B6261" i="8"/>
  <c r="B6263" i="8"/>
  <c r="C6263" i="8" s="1"/>
  <c r="B6264" i="8"/>
  <c r="C6264" i="8" s="1"/>
  <c r="B6265" i="8"/>
  <c r="B6268" i="8"/>
  <c r="B6270" i="8"/>
  <c r="B6272" i="8"/>
  <c r="C6272" i="8" s="1"/>
  <c r="B6275" i="8"/>
  <c r="C6275" i="8" s="1"/>
  <c r="B6277" i="8"/>
  <c r="B6279" i="8"/>
  <c r="B6281" i="8"/>
  <c r="C6281" i="8" s="1"/>
  <c r="B6284" i="8"/>
  <c r="C6284" i="8" s="1"/>
  <c r="B6285" i="8"/>
  <c r="B6287" i="8"/>
  <c r="C6287" i="8" s="1"/>
  <c r="B6289" i="8"/>
  <c r="B6293" i="8"/>
  <c r="C6293" i="8" s="1"/>
  <c r="B6295" i="8"/>
  <c r="B6297" i="8"/>
  <c r="B6299" i="8"/>
  <c r="B6303" i="8"/>
  <c r="B6305" i="8"/>
  <c r="B6308" i="8"/>
  <c r="C6308" i="8" s="1"/>
  <c r="B6310" i="8"/>
  <c r="B6313" i="8"/>
  <c r="C6313" i="8" s="1"/>
  <c r="B6314" i="8"/>
  <c r="B6317" i="8"/>
  <c r="C6317" i="8" s="1"/>
  <c r="B6318" i="8"/>
  <c r="C6318" i="8" s="1"/>
  <c r="B6319" i="8"/>
  <c r="B6322" i="8"/>
  <c r="C6322" i="8" s="1"/>
  <c r="B6323" i="8"/>
  <c r="C6323" i="8" s="1"/>
  <c r="B6324" i="8"/>
  <c r="B6326" i="8"/>
  <c r="C6326" i="8" s="1"/>
  <c r="B6328" i="8"/>
  <c r="C6328" i="8" s="1"/>
  <c r="B6329" i="8"/>
  <c r="C6329" i="8" s="1"/>
  <c r="B6331" i="8"/>
  <c r="B6334" i="8"/>
  <c r="B6336" i="8"/>
  <c r="C6336" i="8" s="1"/>
  <c r="B6337" i="8"/>
  <c r="B6342" i="8"/>
  <c r="C6342" i="8" s="1"/>
  <c r="B6343" i="8"/>
  <c r="C6343" i="8" s="1"/>
  <c r="B6344" i="8"/>
  <c r="C6344" i="8" s="1"/>
  <c r="B6346" i="8"/>
  <c r="B6349" i="8"/>
  <c r="C6349" i="8" s="1"/>
  <c r="B6350" i="8"/>
  <c r="C6350" i="8" s="1"/>
  <c r="B6351" i="8"/>
  <c r="B6353" i="8"/>
  <c r="C6353" i="8" s="1"/>
  <c r="B6354" i="8"/>
  <c r="B6356" i="8"/>
  <c r="C6356" i="8" s="1"/>
  <c r="B6358" i="8"/>
  <c r="B6361" i="8"/>
  <c r="B6363" i="8"/>
  <c r="B6365" i="8"/>
  <c r="C6365" i="8" s="1"/>
  <c r="B6368" i="8"/>
  <c r="C6368" i="8" s="1"/>
  <c r="B6369" i="8"/>
  <c r="B6371" i="8"/>
  <c r="C6371" i="8" s="1"/>
  <c r="B6373" i="8"/>
  <c r="B6378" i="8"/>
  <c r="B6380" i="8"/>
  <c r="C6380" i="8" s="1"/>
  <c r="B6386" i="8"/>
  <c r="C6386" i="8" s="1"/>
  <c r="B6387" i="8"/>
  <c r="C6387" i="8" s="1"/>
  <c r="B6388" i="8"/>
  <c r="B6390" i="8"/>
  <c r="C6390" i="8" s="1"/>
  <c r="B6391" i="8"/>
  <c r="B6393" i="8"/>
  <c r="C6393" i="8" s="1"/>
  <c r="B6394" i="8"/>
  <c r="B6396" i="8"/>
  <c r="B6399" i="8"/>
  <c r="C6399" i="8" s="1"/>
  <c r="B6400" i="8"/>
  <c r="B6405" i="8"/>
  <c r="B6407" i="8"/>
  <c r="C6407" i="8" s="1"/>
  <c r="B6408" i="8"/>
  <c r="B6411" i="8"/>
  <c r="C6411" i="8" s="1"/>
  <c r="B6412" i="8"/>
  <c r="B6415" i="8"/>
  <c r="B6419" i="8"/>
  <c r="C6419" i="8" s="1"/>
  <c r="B6421" i="8"/>
  <c r="B6423" i="8"/>
  <c r="B6427" i="8"/>
  <c r="B6429" i="8"/>
  <c r="C6429" i="8" s="1"/>
  <c r="B6430" i="8"/>
  <c r="B6433" i="8"/>
  <c r="B6435" i="8"/>
  <c r="B6437" i="8"/>
  <c r="C6437" i="8" s="1"/>
  <c r="B6438" i="8"/>
  <c r="B6440" i="8"/>
  <c r="B6442" i="8"/>
  <c r="B6446" i="8"/>
  <c r="B6448" i="8"/>
  <c r="B6450" i="8"/>
  <c r="B6452" i="8"/>
  <c r="C6452" i="8" s="1"/>
  <c r="B6454" i="8"/>
  <c r="B6456" i="8"/>
  <c r="B6458" i="8"/>
  <c r="C6458" i="8" s="1"/>
  <c r="B6461" i="8"/>
  <c r="C6461" i="8" s="1"/>
  <c r="B6462" i="8"/>
  <c r="B6466" i="8"/>
  <c r="B6468" i="8"/>
  <c r="B6470" i="8"/>
  <c r="C6470" i="8" s="1"/>
  <c r="B6471" i="8"/>
  <c r="B6474" i="8"/>
  <c r="C6474" i="8" s="1"/>
  <c r="B6475" i="8"/>
  <c r="B6478" i="8"/>
  <c r="B6485" i="8"/>
  <c r="C6485" i="8" s="1"/>
  <c r="B6487" i="8"/>
  <c r="B6490" i="8"/>
  <c r="B6492" i="8"/>
  <c r="C6492" i="8" s="1"/>
  <c r="B6493" i="8"/>
  <c r="C6493" i="8" s="1"/>
  <c r="B6494" i="8"/>
  <c r="C6494" i="8" s="1"/>
  <c r="B6495" i="8"/>
  <c r="B6497" i="8"/>
  <c r="C6497" i="8" s="1"/>
  <c r="B6499" i="8"/>
  <c r="B6501" i="8"/>
  <c r="C6501" i="8" s="1"/>
  <c r="B6502" i="8"/>
  <c r="B6504" i="8"/>
  <c r="B6506" i="8"/>
  <c r="C6506" i="8" s="1"/>
  <c r="B6507" i="8"/>
  <c r="B6510" i="8"/>
  <c r="B6512" i="8"/>
  <c r="C6512" i="8" s="1"/>
  <c r="B6513" i="8"/>
  <c r="B6515" i="8"/>
  <c r="C6515" i="8" s="1"/>
  <c r="B6517" i="8"/>
  <c r="B6519" i="8"/>
  <c r="B6521" i="8"/>
  <c r="C6521" i="8" s="1"/>
  <c r="B6524" i="8"/>
  <c r="C6524" i="8" s="1"/>
  <c r="B6526" i="8"/>
  <c r="B6528" i="8"/>
  <c r="B6533" i="8"/>
  <c r="C6533" i="8" s="1"/>
  <c r="B6535" i="8"/>
  <c r="C6535" i="8" s="1"/>
  <c r="B6536" i="8"/>
  <c r="C6536" i="8" s="1"/>
  <c r="B6541" i="8"/>
  <c r="B6546" i="8"/>
  <c r="C6546" i="8" s="1"/>
  <c r="B6549" i="8"/>
  <c r="C6549" i="8" s="1"/>
  <c r="B6552" i="8"/>
  <c r="C6552" i="8" s="1"/>
  <c r="B6553" i="8"/>
  <c r="C6553" i="8" s="1"/>
  <c r="B6554" i="8"/>
  <c r="C6554" i="8" s="1"/>
  <c r="B6556" i="8"/>
  <c r="B6558" i="8"/>
  <c r="C6558" i="8" s="1"/>
  <c r="B6560" i="8"/>
  <c r="C6560" i="8" s="1"/>
  <c r="B6562" i="8"/>
  <c r="B6565" i="8"/>
  <c r="B6567" i="8"/>
  <c r="C6567" i="8" s="1"/>
  <c r="B6568" i="8"/>
  <c r="B6571" i="8"/>
  <c r="B6576" i="8"/>
  <c r="C6576" i="8" s="1"/>
  <c r="B6580" i="8"/>
  <c r="B6583" i="8"/>
  <c r="B6585" i="8"/>
  <c r="C6585" i="8" s="1"/>
  <c r="B6587" i="8"/>
  <c r="C6587" i="8" s="1"/>
  <c r="B6589" i="8"/>
  <c r="B6593" i="8"/>
  <c r="C6593" i="8" s="1"/>
  <c r="B6594" i="8"/>
  <c r="C6594" i="8" s="1"/>
  <c r="B6596" i="8"/>
  <c r="C6596" i="8" s="1"/>
  <c r="B6598" i="8"/>
  <c r="B6601" i="8"/>
  <c r="B6604" i="8"/>
  <c r="B6606" i="8"/>
  <c r="B6608" i="8"/>
  <c r="C6608" i="8" s="1"/>
  <c r="B6611" i="8"/>
  <c r="C6611" i="8" s="1"/>
  <c r="B6613" i="8"/>
  <c r="B6617" i="8"/>
  <c r="C6617" i="8" s="1"/>
  <c r="B6618" i="8"/>
  <c r="B6623" i="8"/>
  <c r="C6623" i="8" s="1"/>
  <c r="B6627" i="8"/>
  <c r="B6629" i="8"/>
  <c r="C6629" i="8" s="1"/>
  <c r="B6634" i="8"/>
  <c r="B6636" i="8"/>
  <c r="C6636" i="8" s="1"/>
  <c r="B6638" i="8"/>
  <c r="C6638" i="8" s="1"/>
  <c r="B6640" i="8"/>
  <c r="B6642" i="8"/>
  <c r="C6642" i="8" s="1"/>
  <c r="B6644" i="8"/>
  <c r="C6644" i="8" s="1"/>
  <c r="B6646" i="8"/>
  <c r="B6650" i="8"/>
  <c r="C6650" i="8" s="1"/>
  <c r="B6651" i="8"/>
  <c r="C6651" i="8" s="1"/>
  <c r="B6653" i="8"/>
  <c r="C6653" i="8" s="1"/>
  <c r="B6654" i="8"/>
  <c r="C6654" i="8" s="1"/>
  <c r="B6659" i="8"/>
  <c r="C6659" i="8" s="1"/>
  <c r="B6662" i="8"/>
  <c r="C6662" i="8" s="1"/>
  <c r="B6664" i="8"/>
  <c r="C6664" i="8" s="1"/>
  <c r="B6665" i="8"/>
  <c r="C6665" i="8" s="1"/>
  <c r="B6667" i="8"/>
  <c r="B6670" i="8"/>
  <c r="B6672" i="8"/>
  <c r="C6672" i="8" s="1"/>
  <c r="B6674" i="8"/>
  <c r="C6674" i="8" s="1"/>
  <c r="B6675" i="8"/>
  <c r="C6675" i="8" s="1"/>
  <c r="B6676" i="8"/>
  <c r="B6679" i="8"/>
  <c r="C6679" i="8" s="1"/>
  <c r="B6680" i="8"/>
  <c r="C6680" i="8" s="1"/>
  <c r="B6683" i="8"/>
  <c r="C6683" i="8" s="1"/>
  <c r="B6686" i="8"/>
  <c r="C6686" i="8" s="1"/>
  <c r="B6690" i="8"/>
  <c r="B6696" i="8"/>
  <c r="C6696" i="8" s="1"/>
  <c r="B6700" i="8"/>
  <c r="B6702" i="8"/>
  <c r="C6702" i="8" s="1"/>
  <c r="B6705" i="8"/>
  <c r="C6705" i="8" s="1"/>
  <c r="B6707" i="8"/>
  <c r="C6707" i="8" s="1"/>
  <c r="B6709" i="8"/>
  <c r="C6709" i="8" s="1"/>
  <c r="B6710" i="8"/>
  <c r="C6710" i="8" s="1"/>
  <c r="B6712" i="8"/>
  <c r="B6714" i="8"/>
  <c r="C6714" i="8" s="1"/>
  <c r="B6718" i="8"/>
  <c r="B6721" i="8"/>
  <c r="B6726" i="8"/>
  <c r="C6726" i="8" s="1"/>
  <c r="B6729" i="8"/>
  <c r="C6729" i="8" s="1"/>
  <c r="B6732" i="8"/>
  <c r="C6732" i="8" s="1"/>
  <c r="B6734" i="8"/>
  <c r="C6734" i="8" s="1"/>
  <c r="B6736" i="8"/>
  <c r="B6738" i="8"/>
  <c r="C6738" i="8" s="1"/>
  <c r="B6740" i="8"/>
  <c r="C6740" i="8" s="1"/>
  <c r="B6742" i="8"/>
  <c r="B6745" i="8"/>
  <c r="C6745" i="8" s="1"/>
  <c r="B6746" i="8"/>
  <c r="C6746" i="8" s="1"/>
  <c r="B6748" i="8"/>
  <c r="B6751" i="8"/>
  <c r="B6753" i="8"/>
  <c r="C6753" i="8" s="1"/>
  <c r="B6755" i="8"/>
  <c r="C6755" i="8" s="1"/>
  <c r="B6757" i="8"/>
  <c r="B6760" i="8"/>
  <c r="B6763" i="8"/>
  <c r="C6763" i="8" s="1"/>
  <c r="B6764" i="8"/>
  <c r="C6764" i="8" s="1"/>
  <c r="B6766" i="8"/>
  <c r="B6769" i="8"/>
  <c r="C6769" i="8" s="1"/>
  <c r="B6770" i="8"/>
  <c r="C6770" i="8" s="1"/>
  <c r="B6771" i="8"/>
  <c r="B6774" i="8"/>
  <c r="B6776" i="8"/>
  <c r="C6776" i="8" s="1"/>
  <c r="B6778" i="8"/>
  <c r="B6780" i="8"/>
  <c r="B6783" i="8"/>
  <c r="B6785" i="8"/>
  <c r="C6785" i="8" s="1"/>
  <c r="B6788" i="8"/>
  <c r="C6788" i="8" s="1"/>
  <c r="B6792" i="8"/>
  <c r="B6794" i="8"/>
  <c r="C6794" i="8" s="1"/>
  <c r="B6797" i="8"/>
  <c r="C6797" i="8" s="1"/>
  <c r="B6798" i="8"/>
  <c r="C6798" i="8" s="1"/>
  <c r="B6799" i="8"/>
  <c r="B6801" i="8"/>
  <c r="C6801" i="8" s="1"/>
  <c r="B6803" i="8"/>
  <c r="C6803" i="8" s="1"/>
  <c r="B6804" i="8"/>
  <c r="C6804" i="8" s="1"/>
  <c r="B6808" i="8"/>
  <c r="B6810" i="8"/>
  <c r="C6810" i="8" s="1"/>
  <c r="B6812" i="8"/>
  <c r="C6812" i="8" s="1"/>
  <c r="B6815" i="8"/>
  <c r="C6815" i="8" s="1"/>
  <c r="B6817" i="8"/>
  <c r="B6819" i="8"/>
  <c r="C6819" i="8" s="1"/>
  <c r="B6820" i="8"/>
  <c r="C6820" i="8" s="1"/>
  <c r="B6821" i="8"/>
  <c r="C6821" i="8" s="1"/>
  <c r="B6824" i="8"/>
  <c r="C6824" i="8" s="1"/>
  <c r="B6825" i="8"/>
  <c r="C6825" i="8" s="1"/>
  <c r="B6827" i="8"/>
  <c r="C6827" i="8" s="1"/>
  <c r="B6828" i="8"/>
  <c r="C6828" i="8" s="1"/>
  <c r="B6832" i="8"/>
  <c r="B6834" i="8"/>
  <c r="C6834" i="8" s="1"/>
  <c r="B6836" i="8"/>
  <c r="C6836" i="8" s="1"/>
  <c r="B6838" i="8"/>
  <c r="B6842" i="8"/>
  <c r="C6842" i="8" s="1"/>
  <c r="B6845" i="8"/>
  <c r="C6845" i="8" s="1"/>
  <c r="B6848" i="8"/>
  <c r="C6848" i="8" s="1"/>
  <c r="B6850" i="8"/>
  <c r="B6852" i="8"/>
  <c r="B6854" i="8"/>
  <c r="C6854" i="8" s="1"/>
  <c r="B6856" i="8"/>
  <c r="B6860" i="8"/>
  <c r="C6860" i="8" s="1"/>
  <c r="B6862" i="8"/>
  <c r="B6866" i="8"/>
  <c r="C6866" i="8" s="1"/>
  <c r="B6867" i="8"/>
  <c r="C6867" i="8" s="1"/>
  <c r="B6868" i="8"/>
  <c r="C6868" i="8" s="1"/>
  <c r="B6869" i="8"/>
  <c r="C6869" i="8" s="1"/>
  <c r="B6871" i="8"/>
  <c r="C6871" i="8" s="1"/>
  <c r="B6872" i="8"/>
  <c r="C6872" i="8" s="1"/>
  <c r="B6873" i="8"/>
  <c r="C6873" i="8" s="1"/>
  <c r="B6874" i="8"/>
  <c r="C6874" i="8" s="1"/>
  <c r="B6875" i="8"/>
  <c r="C6875" i="8" s="1"/>
  <c r="B6880" i="8"/>
  <c r="B6883" i="8"/>
  <c r="B6885" i="8"/>
  <c r="B6887" i="8"/>
  <c r="C6887" i="8" s="1"/>
  <c r="B6889" i="8"/>
  <c r="B6891" i="8"/>
  <c r="B6894" i="8"/>
  <c r="B6896" i="8"/>
  <c r="C6896" i="8" s="1"/>
  <c r="B6898" i="8"/>
  <c r="B6900" i="8"/>
  <c r="B6904" i="8"/>
  <c r="C6904" i="8" s="1"/>
  <c r="B6905" i="8"/>
  <c r="C6905" i="8" s="1"/>
  <c r="B6908" i="8"/>
  <c r="C6908" i="8" s="1"/>
  <c r="B6911" i="8"/>
  <c r="C6911" i="8" s="1"/>
  <c r="B6915" i="8"/>
  <c r="C6915" i="8" s="1"/>
  <c r="B6916" i="8"/>
  <c r="B6918" i="8"/>
  <c r="B6920" i="8"/>
  <c r="C6920" i="8" s="1"/>
  <c r="B6921" i="8"/>
  <c r="B6926" i="8"/>
  <c r="C6926" i="8" s="1"/>
  <c r="B6928" i="8"/>
  <c r="B6930" i="8"/>
  <c r="B6932" i="8"/>
  <c r="C6932" i="8" s="1"/>
  <c r="B6934" i="8"/>
  <c r="B6936" i="8"/>
  <c r="B6939" i="8"/>
  <c r="C6939" i="8" s="1"/>
  <c r="B6942" i="8"/>
  <c r="C6942" i="8" s="1"/>
  <c r="B6944" i="8"/>
  <c r="C6944" i="8" s="1"/>
  <c r="B6946" i="8"/>
  <c r="C6946" i="8" s="1"/>
  <c r="B6947" i="8"/>
  <c r="C6947" i="8" s="1"/>
  <c r="B6948" i="8"/>
  <c r="C6948" i="8" s="1"/>
  <c r="B6951" i="8"/>
  <c r="C6951" i="8" s="1"/>
  <c r="B6954" i="8"/>
  <c r="C6954" i="8" s="1"/>
  <c r="B6956" i="8"/>
  <c r="C6956" i="8" s="1"/>
  <c r="B6958" i="8"/>
  <c r="B6962" i="8"/>
  <c r="C6962" i="8" s="1"/>
  <c r="B6964" i="8"/>
  <c r="B6966" i="8"/>
  <c r="C6966" i="8" s="1"/>
  <c r="B6969" i="8"/>
  <c r="C6969" i="8" s="1"/>
  <c r="B6971" i="8"/>
  <c r="C6971" i="8" s="1"/>
  <c r="B6973" i="8"/>
  <c r="B6975" i="8"/>
  <c r="C6975" i="8" s="1"/>
  <c r="B6978" i="8"/>
  <c r="C6978" i="8" s="1"/>
  <c r="B6980" i="8"/>
  <c r="C6980" i="8" s="1"/>
  <c r="B6984" i="8"/>
  <c r="C6984" i="8" s="1"/>
  <c r="B6989" i="8"/>
  <c r="C6989" i="8" s="1"/>
  <c r="B6991" i="8"/>
  <c r="B6993" i="8"/>
  <c r="C6993" i="8" s="1"/>
  <c r="B6996" i="8"/>
  <c r="C6996" i="8" s="1"/>
  <c r="B6998" i="8"/>
  <c r="C6998" i="8" s="1"/>
  <c r="B7000" i="8"/>
  <c r="B7003" i="8"/>
  <c r="B7005" i="8"/>
  <c r="C7005" i="8" s="1"/>
  <c r="B7006" i="8"/>
  <c r="C7006" i="8" s="1"/>
  <c r="B7007" i="8"/>
  <c r="C7007" i="8" s="1"/>
  <c r="B7009" i="8"/>
  <c r="B7012" i="8"/>
  <c r="B7014" i="8"/>
  <c r="C7014" i="8" s="1"/>
  <c r="B7015" i="8"/>
  <c r="B7018" i="8"/>
  <c r="C7018" i="8" s="1"/>
  <c r="B7019" i="8"/>
  <c r="C7019" i="8" s="1"/>
  <c r="B7022" i="8"/>
  <c r="C7022" i="8" s="1"/>
  <c r="B7025" i="8"/>
  <c r="C7025" i="8" s="1"/>
  <c r="B7028" i="8"/>
  <c r="C7028" i="8" s="1"/>
  <c r="B7029" i="8"/>
  <c r="C7029" i="8" s="1"/>
  <c r="B7031" i="8"/>
  <c r="C7031" i="8" s="1"/>
  <c r="B7033" i="8"/>
  <c r="C7033" i="8" s="1"/>
  <c r="B7034" i="8"/>
  <c r="C7034" i="8" s="1"/>
  <c r="B7036" i="8"/>
  <c r="B7038" i="8"/>
  <c r="C7038" i="8" s="1"/>
  <c r="B7041" i="8"/>
  <c r="C7041" i="8" s="1"/>
  <c r="B7042" i="8"/>
  <c r="B7046" i="8"/>
  <c r="C7046" i="8" s="1"/>
  <c r="B7050" i="8"/>
  <c r="C7050" i="8" s="1"/>
  <c r="B7053" i="8"/>
  <c r="C7053" i="8" s="1"/>
  <c r="B7056" i="8"/>
  <c r="C7056" i="8" s="1"/>
  <c r="B7059" i="8"/>
  <c r="C7059" i="8" s="1"/>
  <c r="B7060" i="8"/>
  <c r="B7062" i="8"/>
  <c r="C7062" i="8" s="1"/>
  <c r="B7064" i="8"/>
  <c r="C7064" i="8" s="1"/>
  <c r="B7065" i="8"/>
  <c r="C7065" i="8" s="1"/>
  <c r="B7066" i="8"/>
  <c r="B7069" i="8"/>
  <c r="B7073" i="8"/>
  <c r="C7073" i="8" s="1"/>
  <c r="B7075" i="8"/>
  <c r="C7075" i="8" s="1"/>
  <c r="B7076" i="8"/>
  <c r="C7076" i="8" s="1"/>
  <c r="B7078" i="8"/>
  <c r="C7078" i="8" s="1"/>
  <c r="B7079" i="8"/>
  <c r="C7079" i="8" s="1"/>
  <c r="B7081" i="8"/>
  <c r="B7084" i="8"/>
  <c r="B7086" i="8"/>
  <c r="C7086" i="8" s="1"/>
  <c r="B7090" i="8"/>
  <c r="C7090" i="8" s="1"/>
  <c r="B7091" i="8"/>
  <c r="C7091" i="8" s="1"/>
  <c r="B7093" i="8"/>
  <c r="C7093" i="8" s="1"/>
  <c r="B7094" i="8"/>
  <c r="C7094" i="8" s="1"/>
  <c r="B7096" i="8"/>
  <c r="C7096" i="8" s="1"/>
  <c r="B7097" i="8"/>
  <c r="C7097" i="8" s="1"/>
  <c r="B7100" i="8"/>
  <c r="C7100" i="8" s="1"/>
  <c r="B7103" i="8"/>
  <c r="C7103" i="8" s="1"/>
  <c r="B7105" i="8"/>
  <c r="B7107" i="8"/>
  <c r="B7109" i="8"/>
  <c r="C7109" i="8" s="1"/>
  <c r="B7112" i="8"/>
  <c r="C7112" i="8" s="1"/>
  <c r="B7114" i="8"/>
  <c r="B7118" i="8"/>
  <c r="C7118" i="8" s="1"/>
  <c r="B7119" i="8"/>
  <c r="B7121" i="8"/>
  <c r="C7121" i="8" s="1"/>
  <c r="B7124" i="8"/>
  <c r="C7124" i="8" s="1"/>
  <c r="B7126" i="8"/>
  <c r="B7129" i="8"/>
  <c r="B7138" i="8"/>
  <c r="B7143" i="8"/>
  <c r="C7143" i="8" s="1"/>
  <c r="B7144" i="8"/>
  <c r="B7146" i="8"/>
  <c r="B7148" i="8"/>
  <c r="C7148" i="8" s="1"/>
  <c r="B7153" i="8"/>
  <c r="C7153" i="8" s="1"/>
  <c r="B7154" i="8"/>
  <c r="C7154" i="8" s="1"/>
  <c r="B7158" i="8"/>
  <c r="B7161" i="8"/>
  <c r="B7163" i="8"/>
  <c r="C7163" i="8" s="1"/>
  <c r="B7165" i="8"/>
  <c r="C7165" i="8" s="1"/>
  <c r="B7166" i="8"/>
  <c r="C7166" i="8" s="1"/>
  <c r="B7168" i="8"/>
  <c r="B7170" i="8"/>
  <c r="B7173" i="8"/>
  <c r="B7178" i="8"/>
  <c r="C7178" i="8" s="1"/>
  <c r="B7180" i="8"/>
  <c r="B7184" i="8"/>
  <c r="C7184" i="8" s="1"/>
  <c r="B7186" i="8"/>
  <c r="B7188" i="8"/>
  <c r="B7190" i="8"/>
  <c r="C7190" i="8" s="1"/>
  <c r="B7193" i="8"/>
  <c r="C7193" i="8" s="1"/>
  <c r="B7194" i="8"/>
  <c r="B7196" i="8"/>
  <c r="C7196" i="8" s="1"/>
  <c r="B7199" i="8"/>
  <c r="C7199" i="8" s="1"/>
  <c r="B7202" i="8"/>
  <c r="C7202" i="8" s="1"/>
  <c r="B7204" i="8"/>
  <c r="B7207" i="8"/>
  <c r="B7209" i="8"/>
  <c r="B7213" i="8"/>
  <c r="B7215" i="8"/>
  <c r="B7219" i="8"/>
  <c r="B7221" i="8"/>
  <c r="B7225" i="8"/>
  <c r="B7227" i="8"/>
  <c r="C7227" i="8" s="1"/>
  <c r="B7228" i="8"/>
  <c r="B7230" i="8"/>
  <c r="C7230" i="8" s="1"/>
  <c r="B7231" i="8"/>
  <c r="B7236" i="8"/>
  <c r="C7236" i="8" s="1"/>
  <c r="B7237" i="8"/>
  <c r="B7239" i="8"/>
  <c r="C7239" i="8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A1847" i="8"/>
  <c r="A1848" i="8"/>
  <c r="A1849" i="8"/>
  <c r="A1850" i="8"/>
  <c r="A1851" i="8"/>
  <c r="A1852" i="8"/>
  <c r="A1853" i="8"/>
  <c r="A1854" i="8"/>
  <c r="A1855" i="8"/>
  <c r="A1856" i="8"/>
  <c r="A1857" i="8"/>
  <c r="A1858" i="8"/>
  <c r="A1859" i="8"/>
  <c r="A1860" i="8"/>
  <c r="A1861" i="8"/>
  <c r="A1862" i="8"/>
  <c r="A1863" i="8"/>
  <c r="A1864" i="8"/>
  <c r="A1865" i="8"/>
  <c r="A1866" i="8"/>
  <c r="A1867" i="8"/>
  <c r="A1868" i="8"/>
  <c r="A1869" i="8"/>
  <c r="A1870" i="8"/>
  <c r="A1871" i="8"/>
  <c r="A1872" i="8"/>
  <c r="A1873" i="8"/>
  <c r="A1874" i="8"/>
  <c r="A1875" i="8"/>
  <c r="A1876" i="8"/>
  <c r="A1877" i="8"/>
  <c r="A1878" i="8"/>
  <c r="A1879" i="8"/>
  <c r="A1880" i="8"/>
  <c r="A1881" i="8"/>
  <c r="A1882" i="8"/>
  <c r="A1883" i="8"/>
  <c r="A1884" i="8"/>
  <c r="A1885" i="8"/>
  <c r="A1886" i="8"/>
  <c r="A1887" i="8"/>
  <c r="A1888" i="8"/>
  <c r="A1889" i="8"/>
  <c r="A1890" i="8"/>
  <c r="A1891" i="8"/>
  <c r="A1892" i="8"/>
  <c r="A1893" i="8"/>
  <c r="A1894" i="8"/>
  <c r="A1895" i="8"/>
  <c r="A1896" i="8"/>
  <c r="A1897" i="8"/>
  <c r="A1898" i="8"/>
  <c r="A1899" i="8"/>
  <c r="A1900" i="8"/>
  <c r="A1901" i="8"/>
  <c r="A1902" i="8"/>
  <c r="A1903" i="8"/>
  <c r="A1904" i="8"/>
  <c r="A1905" i="8"/>
  <c r="A1906" i="8"/>
  <c r="A1907" i="8"/>
  <c r="A1908" i="8"/>
  <c r="A1909" i="8"/>
  <c r="A1910" i="8"/>
  <c r="A1911" i="8"/>
  <c r="A1912" i="8"/>
  <c r="A1913" i="8"/>
  <c r="A1914" i="8"/>
  <c r="A1915" i="8"/>
  <c r="A1916" i="8"/>
  <c r="A1917" i="8"/>
  <c r="A1918" i="8"/>
  <c r="A1919" i="8"/>
  <c r="A1920" i="8"/>
  <c r="A1921" i="8"/>
  <c r="A1922" i="8"/>
  <c r="A1923" i="8"/>
  <c r="A1924" i="8"/>
  <c r="A1925" i="8"/>
  <c r="A1926" i="8"/>
  <c r="A1927" i="8"/>
  <c r="A1928" i="8"/>
  <c r="A1929" i="8"/>
  <c r="A1930" i="8"/>
  <c r="A1931" i="8"/>
  <c r="A1932" i="8"/>
  <c r="A1933" i="8"/>
  <c r="A1934" i="8"/>
  <c r="A1935" i="8"/>
  <c r="A1936" i="8"/>
  <c r="A1937" i="8"/>
  <c r="A1938" i="8"/>
  <c r="A1939" i="8"/>
  <c r="A1940" i="8"/>
  <c r="A1941" i="8"/>
  <c r="A1942" i="8"/>
  <c r="A1943" i="8"/>
  <c r="A1944" i="8"/>
  <c r="A1945" i="8"/>
  <c r="A1946" i="8"/>
  <c r="A1947" i="8"/>
  <c r="A1948" i="8"/>
  <c r="A1949" i="8"/>
  <c r="A1950" i="8"/>
  <c r="A1951" i="8"/>
  <c r="A1952" i="8"/>
  <c r="A1953" i="8"/>
  <c r="A1954" i="8"/>
  <c r="A1955" i="8"/>
  <c r="A1956" i="8"/>
  <c r="A1957" i="8"/>
  <c r="A1958" i="8"/>
  <c r="A1959" i="8"/>
  <c r="A1960" i="8"/>
  <c r="A1961" i="8"/>
  <c r="A1962" i="8"/>
  <c r="A1963" i="8"/>
  <c r="A1964" i="8"/>
  <c r="A1965" i="8"/>
  <c r="A1966" i="8"/>
  <c r="A1967" i="8"/>
  <c r="A1968" i="8"/>
  <c r="A1969" i="8"/>
  <c r="A1970" i="8"/>
  <c r="A1971" i="8"/>
  <c r="A1972" i="8"/>
  <c r="A1973" i="8"/>
  <c r="A1974" i="8"/>
  <c r="A1975" i="8"/>
  <c r="A1976" i="8"/>
  <c r="A1977" i="8"/>
  <c r="A1978" i="8"/>
  <c r="A1979" i="8"/>
  <c r="A1980" i="8"/>
  <c r="A1981" i="8"/>
  <c r="A1982" i="8"/>
  <c r="A1983" i="8"/>
  <c r="A1984" i="8"/>
  <c r="A1985" i="8"/>
  <c r="A1986" i="8"/>
  <c r="A1987" i="8"/>
  <c r="A1988" i="8"/>
  <c r="A1989" i="8"/>
  <c r="A1990" i="8"/>
  <c r="A1991" i="8"/>
  <c r="A1992" i="8"/>
  <c r="A1993" i="8"/>
  <c r="A1994" i="8"/>
  <c r="A1995" i="8"/>
  <c r="A1996" i="8"/>
  <c r="A1997" i="8"/>
  <c r="A1998" i="8"/>
  <c r="A1999" i="8"/>
  <c r="A2000" i="8"/>
  <c r="A2001" i="8"/>
  <c r="A2002" i="8"/>
  <c r="A2003" i="8"/>
  <c r="A2004" i="8"/>
  <c r="A2005" i="8"/>
  <c r="A2006" i="8"/>
  <c r="A2007" i="8"/>
  <c r="A2008" i="8"/>
  <c r="A2009" i="8"/>
  <c r="A2010" i="8"/>
  <c r="A2011" i="8"/>
  <c r="A2012" i="8"/>
  <c r="A2013" i="8"/>
  <c r="A2014" i="8"/>
  <c r="A2015" i="8"/>
  <c r="A2016" i="8"/>
  <c r="A2017" i="8"/>
  <c r="A2018" i="8"/>
  <c r="A2019" i="8"/>
  <c r="A2020" i="8"/>
  <c r="A2021" i="8"/>
  <c r="A2022" i="8"/>
  <c r="A2023" i="8"/>
  <c r="A2024" i="8"/>
  <c r="A2025" i="8"/>
  <c r="A2026" i="8"/>
  <c r="A2027" i="8"/>
  <c r="A2028" i="8"/>
  <c r="A2029" i="8"/>
  <c r="A2030" i="8"/>
  <c r="A2031" i="8"/>
  <c r="A2032" i="8"/>
  <c r="A2033" i="8"/>
  <c r="A2034" i="8"/>
  <c r="A2035" i="8"/>
  <c r="A2036" i="8"/>
  <c r="A2037" i="8"/>
  <c r="A2038" i="8"/>
  <c r="A2039" i="8"/>
  <c r="A2040" i="8"/>
  <c r="A2041" i="8"/>
  <c r="A2042" i="8"/>
  <c r="A2043" i="8"/>
  <c r="A2044" i="8"/>
  <c r="A2045" i="8"/>
  <c r="A2046" i="8"/>
  <c r="A2047" i="8"/>
  <c r="A2048" i="8"/>
  <c r="A2049" i="8"/>
  <c r="A2050" i="8"/>
  <c r="A2051" i="8"/>
  <c r="A2052" i="8"/>
  <c r="A2053" i="8"/>
  <c r="A2054" i="8"/>
  <c r="A2055" i="8"/>
  <c r="A2056" i="8"/>
  <c r="A2057" i="8"/>
  <c r="A2058" i="8"/>
  <c r="A2059" i="8"/>
  <c r="A2060" i="8"/>
  <c r="A2061" i="8"/>
  <c r="A2062" i="8"/>
  <c r="A2063" i="8"/>
  <c r="A2064" i="8"/>
  <c r="A2065" i="8"/>
  <c r="A2066" i="8"/>
  <c r="A2067" i="8"/>
  <c r="A2068" i="8"/>
  <c r="A2069" i="8"/>
  <c r="A2070" i="8"/>
  <c r="A2071" i="8"/>
  <c r="A2072" i="8"/>
  <c r="A2073" i="8"/>
  <c r="A2074" i="8"/>
  <c r="A2075" i="8"/>
  <c r="A2076" i="8"/>
  <c r="A2077" i="8"/>
  <c r="A2078" i="8"/>
  <c r="A2079" i="8"/>
  <c r="A2080" i="8"/>
  <c r="A2081" i="8"/>
  <c r="A2082" i="8"/>
  <c r="A2083" i="8"/>
  <c r="A2084" i="8"/>
  <c r="A2085" i="8"/>
  <c r="A2086" i="8"/>
  <c r="A2087" i="8"/>
  <c r="A2088" i="8"/>
  <c r="A2089" i="8"/>
  <c r="A2090" i="8"/>
  <c r="A2091" i="8"/>
  <c r="A2092" i="8"/>
  <c r="A2093" i="8"/>
  <c r="A2094" i="8"/>
  <c r="A2095" i="8"/>
  <c r="A2096" i="8"/>
  <c r="A2097" i="8"/>
  <c r="A2098" i="8"/>
  <c r="A2099" i="8"/>
  <c r="A2100" i="8"/>
  <c r="A2101" i="8"/>
  <c r="A2102" i="8"/>
  <c r="A2103" i="8"/>
  <c r="A2104" i="8"/>
  <c r="A2105" i="8"/>
  <c r="A2106" i="8"/>
  <c r="A2107" i="8"/>
  <c r="A2108" i="8"/>
  <c r="A2109" i="8"/>
  <c r="A2110" i="8"/>
  <c r="A2111" i="8"/>
  <c r="A2112" i="8"/>
  <c r="A2113" i="8"/>
  <c r="A2114" i="8"/>
  <c r="A2115" i="8"/>
  <c r="A2116" i="8"/>
  <c r="A2117" i="8"/>
  <c r="A2118" i="8"/>
  <c r="A2119" i="8"/>
  <c r="A2120" i="8"/>
  <c r="A2121" i="8"/>
  <c r="A2122" i="8"/>
  <c r="A2123" i="8"/>
  <c r="A2124" i="8"/>
  <c r="A2125" i="8"/>
  <c r="A2126" i="8"/>
  <c r="A2127" i="8"/>
  <c r="A2128" i="8"/>
  <c r="A2129" i="8"/>
  <c r="A2130" i="8"/>
  <c r="A2131" i="8"/>
  <c r="A2132" i="8"/>
  <c r="A2133" i="8"/>
  <c r="A2134" i="8"/>
  <c r="A2135" i="8"/>
  <c r="A2136" i="8"/>
  <c r="A2137" i="8"/>
  <c r="A2138" i="8"/>
  <c r="A2139" i="8"/>
  <c r="A2140" i="8"/>
  <c r="A2141" i="8"/>
  <c r="A2142" i="8"/>
  <c r="A2143" i="8"/>
  <c r="A2144" i="8"/>
  <c r="A2145" i="8"/>
  <c r="A2146" i="8"/>
  <c r="A2147" i="8"/>
  <c r="A2148" i="8"/>
  <c r="A2149" i="8"/>
  <c r="A2150" i="8"/>
  <c r="A2151" i="8"/>
  <c r="A2152" i="8"/>
  <c r="A2153" i="8"/>
  <c r="A2154" i="8"/>
  <c r="A2155" i="8"/>
  <c r="A2156" i="8"/>
  <c r="A2157" i="8"/>
  <c r="A2158" i="8"/>
  <c r="A2159" i="8"/>
  <c r="A2160" i="8"/>
  <c r="A2161" i="8"/>
  <c r="A2162" i="8"/>
  <c r="A2163" i="8"/>
  <c r="A2164" i="8"/>
  <c r="A2165" i="8"/>
  <c r="A2166" i="8"/>
  <c r="A2167" i="8"/>
  <c r="A2168" i="8"/>
  <c r="A2169" i="8"/>
  <c r="A2170" i="8"/>
  <c r="A2171" i="8"/>
  <c r="A2172" i="8"/>
  <c r="A2173" i="8"/>
  <c r="A2174" i="8"/>
  <c r="A2175" i="8"/>
  <c r="A2176" i="8"/>
  <c r="A2177" i="8"/>
  <c r="A2178" i="8"/>
  <c r="A2179" i="8"/>
  <c r="A2180" i="8"/>
  <c r="A2181" i="8"/>
  <c r="A2182" i="8"/>
  <c r="A2183" i="8"/>
  <c r="A2184" i="8"/>
  <c r="A2185" i="8"/>
  <c r="A2186" i="8"/>
  <c r="A2187" i="8"/>
  <c r="A2188" i="8"/>
  <c r="A2189" i="8"/>
  <c r="A2190" i="8"/>
  <c r="A2191" i="8"/>
  <c r="A2192" i="8"/>
  <c r="A2193" i="8"/>
  <c r="A2194" i="8"/>
  <c r="A2195" i="8"/>
  <c r="A2196" i="8"/>
  <c r="A2197" i="8"/>
  <c r="A2198" i="8"/>
  <c r="A2199" i="8"/>
  <c r="A2200" i="8"/>
  <c r="A2201" i="8"/>
  <c r="A2202" i="8"/>
  <c r="A2203" i="8"/>
  <c r="A2204" i="8"/>
  <c r="A2205" i="8"/>
  <c r="A2206" i="8"/>
  <c r="A2207" i="8"/>
  <c r="A2208" i="8"/>
  <c r="A2209" i="8"/>
  <c r="A2210" i="8"/>
  <c r="A2211" i="8"/>
  <c r="A2212" i="8"/>
  <c r="A2213" i="8"/>
  <c r="A2214" i="8"/>
  <c r="A2215" i="8"/>
  <c r="A2216" i="8"/>
  <c r="A2217" i="8"/>
  <c r="A2218" i="8"/>
  <c r="A2219" i="8"/>
  <c r="A2220" i="8"/>
  <c r="A2221" i="8"/>
  <c r="A2222" i="8"/>
  <c r="A2223" i="8"/>
  <c r="A2224" i="8"/>
  <c r="A2225" i="8"/>
  <c r="A2226" i="8"/>
  <c r="A2227" i="8"/>
  <c r="A2228" i="8"/>
  <c r="A2229" i="8"/>
  <c r="A2230" i="8"/>
  <c r="A2231" i="8"/>
  <c r="A2232" i="8"/>
  <c r="A2233" i="8"/>
  <c r="A2234" i="8"/>
  <c r="A2235" i="8"/>
  <c r="A2236" i="8"/>
  <c r="A2237" i="8"/>
  <c r="A2238" i="8"/>
  <c r="A2239" i="8"/>
  <c r="A2240" i="8"/>
  <c r="A2241" i="8"/>
  <c r="A2242" i="8"/>
  <c r="A2243" i="8"/>
  <c r="A2244" i="8"/>
  <c r="A2245" i="8"/>
  <c r="A2246" i="8"/>
  <c r="A2247" i="8"/>
  <c r="A2248" i="8"/>
  <c r="A2249" i="8"/>
  <c r="A2250" i="8"/>
  <c r="A2251" i="8"/>
  <c r="A2252" i="8"/>
  <c r="A2253" i="8"/>
  <c r="A2254" i="8"/>
  <c r="A2255" i="8"/>
  <c r="A2256" i="8"/>
  <c r="A2257" i="8"/>
  <c r="A2258" i="8"/>
  <c r="A2259" i="8"/>
  <c r="A2260" i="8"/>
  <c r="A2261" i="8"/>
  <c r="A2262" i="8"/>
  <c r="A2263" i="8"/>
  <c r="A2264" i="8"/>
  <c r="A2265" i="8"/>
  <c r="A2266" i="8"/>
  <c r="A2267" i="8"/>
  <c r="A2268" i="8"/>
  <c r="A2269" i="8"/>
  <c r="A2270" i="8"/>
  <c r="A2271" i="8"/>
  <c r="A2272" i="8"/>
  <c r="A2273" i="8"/>
  <c r="A2274" i="8"/>
  <c r="A2275" i="8"/>
  <c r="A2276" i="8"/>
  <c r="A2277" i="8"/>
  <c r="A2278" i="8"/>
  <c r="A2279" i="8"/>
  <c r="A2280" i="8"/>
  <c r="A2281" i="8"/>
  <c r="A2282" i="8"/>
  <c r="A2283" i="8"/>
  <c r="A2284" i="8"/>
  <c r="A2285" i="8"/>
  <c r="A2286" i="8"/>
  <c r="A2287" i="8"/>
  <c r="A2288" i="8"/>
  <c r="A2289" i="8"/>
  <c r="A2290" i="8"/>
  <c r="A2291" i="8"/>
  <c r="A2292" i="8"/>
  <c r="A2293" i="8"/>
  <c r="A2294" i="8"/>
  <c r="A2295" i="8"/>
  <c r="A2296" i="8"/>
  <c r="A2297" i="8"/>
  <c r="A2298" i="8"/>
  <c r="A2299" i="8"/>
  <c r="A2300" i="8"/>
  <c r="A2301" i="8"/>
  <c r="A2302" i="8"/>
  <c r="A2303" i="8"/>
  <c r="A2304" i="8"/>
  <c r="A2305" i="8"/>
  <c r="A2306" i="8"/>
  <c r="A2307" i="8"/>
  <c r="A2308" i="8"/>
  <c r="A2309" i="8"/>
  <c r="A2310" i="8"/>
  <c r="A2311" i="8"/>
  <c r="A2312" i="8"/>
  <c r="A2313" i="8"/>
  <c r="A2314" i="8"/>
  <c r="A2315" i="8"/>
  <c r="A2316" i="8"/>
  <c r="A2317" i="8"/>
  <c r="A2318" i="8"/>
  <c r="A2319" i="8"/>
  <c r="A2320" i="8"/>
  <c r="A2321" i="8"/>
  <c r="A2322" i="8"/>
  <c r="A2323" i="8"/>
  <c r="A2324" i="8"/>
  <c r="A2325" i="8"/>
  <c r="A2326" i="8"/>
  <c r="A2327" i="8"/>
  <c r="A2328" i="8"/>
  <c r="A2329" i="8"/>
  <c r="A2330" i="8"/>
  <c r="A2331" i="8"/>
  <c r="A2332" i="8"/>
  <c r="A2333" i="8"/>
  <c r="A2334" i="8"/>
  <c r="A2335" i="8"/>
  <c r="A2336" i="8"/>
  <c r="A2337" i="8"/>
  <c r="A2338" i="8"/>
  <c r="A2339" i="8"/>
  <c r="A2340" i="8"/>
  <c r="A2341" i="8"/>
  <c r="A2342" i="8"/>
  <c r="A2343" i="8"/>
  <c r="A2344" i="8"/>
  <c r="A2345" i="8"/>
  <c r="A2346" i="8"/>
  <c r="A2347" i="8"/>
  <c r="A2348" i="8"/>
  <c r="A2349" i="8"/>
  <c r="A2350" i="8"/>
  <c r="A2351" i="8"/>
  <c r="A2352" i="8"/>
  <c r="A2353" i="8"/>
  <c r="A2354" i="8"/>
  <c r="A2355" i="8"/>
  <c r="A2356" i="8"/>
  <c r="A2357" i="8"/>
  <c r="A2358" i="8"/>
  <c r="A2359" i="8"/>
  <c r="A2360" i="8"/>
  <c r="A2361" i="8"/>
  <c r="A2362" i="8"/>
  <c r="A2363" i="8"/>
  <c r="A2364" i="8"/>
  <c r="A2365" i="8"/>
  <c r="A2366" i="8"/>
  <c r="A2367" i="8"/>
  <c r="A2368" i="8"/>
  <c r="A2369" i="8"/>
  <c r="A2370" i="8"/>
  <c r="A2371" i="8"/>
  <c r="A2372" i="8"/>
  <c r="A2373" i="8"/>
  <c r="A2374" i="8"/>
  <c r="A2375" i="8"/>
  <c r="A2376" i="8"/>
  <c r="A2377" i="8"/>
  <c r="A2378" i="8"/>
  <c r="A2379" i="8"/>
  <c r="A2380" i="8"/>
  <c r="A2381" i="8"/>
  <c r="A2382" i="8"/>
  <c r="A2383" i="8"/>
  <c r="A2384" i="8"/>
  <c r="A2385" i="8"/>
  <c r="A2386" i="8"/>
  <c r="A2387" i="8"/>
  <c r="A2388" i="8"/>
  <c r="A2389" i="8"/>
  <c r="A2390" i="8"/>
  <c r="A2391" i="8"/>
  <c r="A2392" i="8"/>
  <c r="A2393" i="8"/>
  <c r="A2394" i="8"/>
  <c r="A2395" i="8"/>
  <c r="A2396" i="8"/>
  <c r="A2397" i="8"/>
  <c r="A2398" i="8"/>
  <c r="A2399" i="8"/>
  <c r="A2400" i="8"/>
  <c r="A2401" i="8"/>
  <c r="A2402" i="8"/>
  <c r="A2403" i="8"/>
  <c r="A2404" i="8"/>
  <c r="A2405" i="8"/>
  <c r="A2406" i="8"/>
  <c r="A2407" i="8"/>
  <c r="A2408" i="8"/>
  <c r="A2409" i="8"/>
  <c r="A2410" i="8"/>
  <c r="A2411" i="8"/>
  <c r="A2412" i="8"/>
  <c r="A2413" i="8"/>
  <c r="A2414" i="8"/>
  <c r="A2415" i="8"/>
  <c r="A2416" i="8"/>
  <c r="A2417" i="8"/>
  <c r="A2418" i="8"/>
  <c r="A2419" i="8"/>
  <c r="A2420" i="8"/>
  <c r="A2421" i="8"/>
  <c r="A2422" i="8"/>
  <c r="A2423" i="8"/>
  <c r="A2424" i="8"/>
  <c r="A2425" i="8"/>
  <c r="A2426" i="8"/>
  <c r="A2427" i="8"/>
  <c r="A2428" i="8"/>
  <c r="A2429" i="8"/>
  <c r="A2430" i="8"/>
  <c r="A2431" i="8"/>
  <c r="A2432" i="8"/>
  <c r="A2433" i="8"/>
  <c r="A2434" i="8"/>
  <c r="A2435" i="8"/>
  <c r="A2436" i="8"/>
  <c r="A2437" i="8"/>
  <c r="A2438" i="8"/>
  <c r="A2439" i="8"/>
  <c r="A2440" i="8"/>
  <c r="A2441" i="8"/>
  <c r="A2442" i="8"/>
  <c r="A2443" i="8"/>
  <c r="A2444" i="8"/>
  <c r="A2445" i="8"/>
  <c r="A2446" i="8"/>
  <c r="A2447" i="8"/>
  <c r="A2448" i="8"/>
  <c r="A2449" i="8"/>
  <c r="A2450" i="8"/>
  <c r="A2451" i="8"/>
  <c r="A2452" i="8"/>
  <c r="A2453" i="8"/>
  <c r="A2454" i="8"/>
  <c r="A2455" i="8"/>
  <c r="A2456" i="8"/>
  <c r="A2457" i="8"/>
  <c r="A2458" i="8"/>
  <c r="A2459" i="8"/>
  <c r="A2460" i="8"/>
  <c r="A2461" i="8"/>
  <c r="A2462" i="8"/>
  <c r="A2463" i="8"/>
  <c r="A2464" i="8"/>
  <c r="A2465" i="8"/>
  <c r="A2466" i="8"/>
  <c r="A2467" i="8"/>
  <c r="A2468" i="8"/>
  <c r="A2469" i="8"/>
  <c r="A2470" i="8"/>
  <c r="A2471" i="8"/>
  <c r="A2472" i="8"/>
  <c r="A2473" i="8"/>
  <c r="A2474" i="8"/>
  <c r="A2475" i="8"/>
  <c r="A2476" i="8"/>
  <c r="A2477" i="8"/>
  <c r="A2478" i="8"/>
  <c r="A2479" i="8"/>
  <c r="A2480" i="8"/>
  <c r="A2481" i="8"/>
  <c r="A2482" i="8"/>
  <c r="A2483" i="8"/>
  <c r="A2484" i="8"/>
  <c r="A2485" i="8"/>
  <c r="A2486" i="8"/>
  <c r="A2487" i="8"/>
  <c r="A2488" i="8"/>
  <c r="A2489" i="8"/>
  <c r="A2490" i="8"/>
  <c r="A2491" i="8"/>
  <c r="A2492" i="8"/>
  <c r="A2493" i="8"/>
  <c r="A2494" i="8"/>
  <c r="A2495" i="8"/>
  <c r="A2496" i="8"/>
  <c r="A2497" i="8"/>
  <c r="A2498" i="8"/>
  <c r="A2499" i="8"/>
  <c r="A2500" i="8"/>
  <c r="A2501" i="8"/>
  <c r="A2502" i="8"/>
  <c r="A2503" i="8"/>
  <c r="A2504" i="8"/>
  <c r="A2505" i="8"/>
  <c r="A2506" i="8"/>
  <c r="A2507" i="8"/>
  <c r="A2508" i="8"/>
  <c r="A2509" i="8"/>
  <c r="A2510" i="8"/>
  <c r="A2511" i="8"/>
  <c r="A2512" i="8"/>
  <c r="A2513" i="8"/>
  <c r="A2514" i="8"/>
  <c r="A2515" i="8"/>
  <c r="A2516" i="8"/>
  <c r="A2517" i="8"/>
  <c r="A2518" i="8"/>
  <c r="A2519" i="8"/>
  <c r="A2520" i="8"/>
  <c r="A2521" i="8"/>
  <c r="A2522" i="8"/>
  <c r="A2523" i="8"/>
  <c r="A2524" i="8"/>
  <c r="A2525" i="8"/>
  <c r="A2526" i="8"/>
  <c r="A2527" i="8"/>
  <c r="A2528" i="8"/>
  <c r="A2529" i="8"/>
  <c r="A2530" i="8"/>
  <c r="A2531" i="8"/>
  <c r="A2532" i="8"/>
  <c r="A2533" i="8"/>
  <c r="A2534" i="8"/>
  <c r="A2535" i="8"/>
  <c r="A2536" i="8"/>
  <c r="A2537" i="8"/>
  <c r="A2538" i="8"/>
  <c r="A2539" i="8"/>
  <c r="A2540" i="8"/>
  <c r="A2541" i="8"/>
  <c r="A2542" i="8"/>
  <c r="A2543" i="8"/>
  <c r="A2544" i="8"/>
  <c r="A2545" i="8"/>
  <c r="A2546" i="8"/>
  <c r="A2547" i="8"/>
  <c r="A2548" i="8"/>
  <c r="A2549" i="8"/>
  <c r="A2550" i="8"/>
  <c r="A2551" i="8"/>
  <c r="A2552" i="8"/>
  <c r="A2553" i="8"/>
  <c r="A2554" i="8"/>
  <c r="A2555" i="8"/>
  <c r="A2556" i="8"/>
  <c r="A2557" i="8"/>
  <c r="A2558" i="8"/>
  <c r="A2559" i="8"/>
  <c r="A2560" i="8"/>
  <c r="A2561" i="8"/>
  <c r="A2562" i="8"/>
  <c r="A2563" i="8"/>
  <c r="A2564" i="8"/>
  <c r="A2565" i="8"/>
  <c r="A2566" i="8"/>
  <c r="A2567" i="8"/>
  <c r="A2568" i="8"/>
  <c r="A2569" i="8"/>
  <c r="A2570" i="8"/>
  <c r="A2571" i="8"/>
  <c r="A2572" i="8"/>
  <c r="A2573" i="8"/>
  <c r="A2574" i="8"/>
  <c r="A2575" i="8"/>
  <c r="A2576" i="8"/>
  <c r="A2577" i="8"/>
  <c r="A2578" i="8"/>
  <c r="A2579" i="8"/>
  <c r="A2580" i="8"/>
  <c r="A2581" i="8"/>
  <c r="A2582" i="8"/>
  <c r="A2583" i="8"/>
  <c r="A2584" i="8"/>
  <c r="A2585" i="8"/>
  <c r="A2586" i="8"/>
  <c r="A2587" i="8"/>
  <c r="A2588" i="8"/>
  <c r="A2589" i="8"/>
  <c r="A2590" i="8"/>
  <c r="A2591" i="8"/>
  <c r="A2592" i="8"/>
  <c r="A2593" i="8"/>
  <c r="A2594" i="8"/>
  <c r="A2595" i="8"/>
  <c r="A2596" i="8"/>
  <c r="A2597" i="8"/>
  <c r="A2598" i="8"/>
  <c r="A2599" i="8"/>
  <c r="A2600" i="8"/>
  <c r="A2601" i="8"/>
  <c r="A2602" i="8"/>
  <c r="A2603" i="8"/>
  <c r="A2604" i="8"/>
  <c r="A2605" i="8"/>
  <c r="A2606" i="8"/>
  <c r="A2607" i="8"/>
  <c r="A2608" i="8"/>
  <c r="A2609" i="8"/>
  <c r="A2610" i="8"/>
  <c r="A2611" i="8"/>
  <c r="A2612" i="8"/>
  <c r="A2613" i="8"/>
  <c r="A2614" i="8"/>
  <c r="A2615" i="8"/>
  <c r="A2616" i="8"/>
  <c r="A2617" i="8"/>
  <c r="A2618" i="8"/>
  <c r="A2619" i="8"/>
  <c r="A2620" i="8"/>
  <c r="A2621" i="8"/>
  <c r="A2622" i="8"/>
  <c r="A2623" i="8"/>
  <c r="A2624" i="8"/>
  <c r="A2625" i="8"/>
  <c r="A2626" i="8"/>
  <c r="A2627" i="8"/>
  <c r="A2628" i="8"/>
  <c r="A2629" i="8"/>
  <c r="A2630" i="8"/>
  <c r="A2631" i="8"/>
  <c r="A2632" i="8"/>
  <c r="A2633" i="8"/>
  <c r="A2634" i="8"/>
  <c r="A2635" i="8"/>
  <c r="A2636" i="8"/>
  <c r="A2637" i="8"/>
  <c r="A2638" i="8"/>
  <c r="A2639" i="8"/>
  <c r="A2640" i="8"/>
  <c r="A2641" i="8"/>
  <c r="A2642" i="8"/>
  <c r="A2643" i="8"/>
  <c r="A2644" i="8"/>
  <c r="A2645" i="8"/>
  <c r="A2646" i="8"/>
  <c r="A2647" i="8"/>
  <c r="A2648" i="8"/>
  <c r="A2649" i="8"/>
  <c r="A2650" i="8"/>
  <c r="A2651" i="8"/>
  <c r="A2652" i="8"/>
  <c r="A2653" i="8"/>
  <c r="A2654" i="8"/>
  <c r="A2655" i="8"/>
  <c r="A2656" i="8"/>
  <c r="A2657" i="8"/>
  <c r="A2658" i="8"/>
  <c r="A2659" i="8"/>
  <c r="A2660" i="8"/>
  <c r="A2661" i="8"/>
  <c r="A2662" i="8"/>
  <c r="A2663" i="8"/>
  <c r="A2664" i="8"/>
  <c r="A2665" i="8"/>
  <c r="A2666" i="8"/>
  <c r="A2667" i="8"/>
  <c r="A2668" i="8"/>
  <c r="A2669" i="8"/>
  <c r="A2670" i="8"/>
  <c r="A2671" i="8"/>
  <c r="A2672" i="8"/>
  <c r="A2673" i="8"/>
  <c r="A2674" i="8"/>
  <c r="A2675" i="8"/>
  <c r="A2676" i="8"/>
  <c r="A2677" i="8"/>
  <c r="A2678" i="8"/>
  <c r="A2679" i="8"/>
  <c r="A2680" i="8"/>
  <c r="A2681" i="8"/>
  <c r="A2682" i="8"/>
  <c r="A2683" i="8"/>
  <c r="A2684" i="8"/>
  <c r="A2685" i="8"/>
  <c r="A2686" i="8"/>
  <c r="A2687" i="8"/>
  <c r="A2688" i="8"/>
  <c r="A2689" i="8"/>
  <c r="A2690" i="8"/>
  <c r="A2691" i="8"/>
  <c r="A2692" i="8"/>
  <c r="A2693" i="8"/>
  <c r="A2694" i="8"/>
  <c r="A2695" i="8"/>
  <c r="A2696" i="8"/>
  <c r="A2697" i="8"/>
  <c r="A2698" i="8"/>
  <c r="A2699" i="8"/>
  <c r="A2700" i="8"/>
  <c r="A2701" i="8"/>
  <c r="A2702" i="8"/>
  <c r="A2703" i="8"/>
  <c r="A2704" i="8"/>
  <c r="A2705" i="8"/>
  <c r="A2706" i="8"/>
  <c r="A2707" i="8"/>
  <c r="A2708" i="8"/>
  <c r="A2709" i="8"/>
  <c r="A2710" i="8"/>
  <c r="A2711" i="8"/>
  <c r="A2712" i="8"/>
  <c r="A2713" i="8"/>
  <c r="A2714" i="8"/>
  <c r="A2715" i="8"/>
  <c r="A2716" i="8"/>
  <c r="A2717" i="8"/>
  <c r="A2718" i="8"/>
  <c r="A2719" i="8"/>
  <c r="A2720" i="8"/>
  <c r="A2721" i="8"/>
  <c r="A2722" i="8"/>
  <c r="A2723" i="8"/>
  <c r="A2724" i="8"/>
  <c r="A2725" i="8"/>
  <c r="A2726" i="8"/>
  <c r="A2727" i="8"/>
  <c r="A2728" i="8"/>
  <c r="A2729" i="8"/>
  <c r="A2730" i="8"/>
  <c r="A2731" i="8"/>
  <c r="A2732" i="8"/>
  <c r="A2733" i="8"/>
  <c r="A2734" i="8"/>
  <c r="A2735" i="8"/>
  <c r="A2736" i="8"/>
  <c r="A2737" i="8"/>
  <c r="A2738" i="8"/>
  <c r="A2739" i="8"/>
  <c r="A2740" i="8"/>
  <c r="A2741" i="8"/>
  <c r="A2742" i="8"/>
  <c r="A2743" i="8"/>
  <c r="A2744" i="8"/>
  <c r="A2745" i="8"/>
  <c r="A2746" i="8"/>
  <c r="A2747" i="8"/>
  <c r="A2748" i="8"/>
  <c r="A2749" i="8"/>
  <c r="A2750" i="8"/>
  <c r="A275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990" i="8"/>
  <c r="A2991" i="8"/>
  <c r="A2992" i="8"/>
  <c r="A2993" i="8"/>
  <c r="A2994" i="8"/>
  <c r="A2995" i="8"/>
  <c r="A2996" i="8"/>
  <c r="A2997" i="8"/>
  <c r="A2998" i="8"/>
  <c r="A2999" i="8"/>
  <c r="A3000" i="8"/>
  <c r="A3001" i="8"/>
  <c r="A3002" i="8"/>
  <c r="A3003" i="8"/>
  <c r="A3004" i="8"/>
  <c r="A3005" i="8"/>
  <c r="A3006" i="8"/>
  <c r="A3007" i="8"/>
  <c r="A3008" i="8"/>
  <c r="A3009" i="8"/>
  <c r="A3010" i="8"/>
  <c r="A3011" i="8"/>
  <c r="A3012" i="8"/>
  <c r="A3013" i="8"/>
  <c r="A3014" i="8"/>
  <c r="A3015" i="8"/>
  <c r="A3016" i="8"/>
  <c r="A3017" i="8"/>
  <c r="A3018" i="8"/>
  <c r="A3019" i="8"/>
  <c r="A3020" i="8"/>
  <c r="A3021" i="8"/>
  <c r="A3022" i="8"/>
  <c r="A3023" i="8"/>
  <c r="A3024" i="8"/>
  <c r="A3025" i="8"/>
  <c r="A3026" i="8"/>
  <c r="A3027" i="8"/>
  <c r="A3028" i="8"/>
  <c r="A3029" i="8"/>
  <c r="A3030" i="8"/>
  <c r="A3031" i="8"/>
  <c r="A3032" i="8"/>
  <c r="A3033" i="8"/>
  <c r="A3034" i="8"/>
  <c r="A3035" i="8"/>
  <c r="A3036" i="8"/>
  <c r="A3037" i="8"/>
  <c r="A3038" i="8"/>
  <c r="A3039" i="8"/>
  <c r="A3040" i="8"/>
  <c r="A3041" i="8"/>
  <c r="A3042" i="8"/>
  <c r="A3043" i="8"/>
  <c r="A3044" i="8"/>
  <c r="A3045" i="8"/>
  <c r="A3046" i="8"/>
  <c r="A3047" i="8"/>
  <c r="A3048" i="8"/>
  <c r="A3049" i="8"/>
  <c r="A3050" i="8"/>
  <c r="A3051" i="8"/>
  <c r="A3052" i="8"/>
  <c r="A3053" i="8"/>
  <c r="A3054" i="8"/>
  <c r="A3055" i="8"/>
  <c r="A3056" i="8"/>
  <c r="A3057" i="8"/>
  <c r="A3058" i="8"/>
  <c r="A3059" i="8"/>
  <c r="A3060" i="8"/>
  <c r="A3061" i="8"/>
  <c r="A3062" i="8"/>
  <c r="A3063" i="8"/>
  <c r="A3064" i="8"/>
  <c r="A3065" i="8"/>
  <c r="A3066" i="8"/>
  <c r="A3067" i="8"/>
  <c r="A3068" i="8"/>
  <c r="A3069" i="8"/>
  <c r="A3070" i="8"/>
  <c r="A3071" i="8"/>
  <c r="A3072" i="8"/>
  <c r="A3073" i="8"/>
  <c r="A3074" i="8"/>
  <c r="A3075" i="8"/>
  <c r="A3076" i="8"/>
  <c r="A3077" i="8"/>
  <c r="A3078" i="8"/>
  <c r="A3079" i="8"/>
  <c r="A3080" i="8"/>
  <c r="A3081" i="8"/>
  <c r="A3082" i="8"/>
  <c r="A3083" i="8"/>
  <c r="A3084" i="8"/>
  <c r="A3085" i="8"/>
  <c r="A3086" i="8"/>
  <c r="A3087" i="8"/>
  <c r="A3088" i="8"/>
  <c r="A3089" i="8"/>
  <c r="A3090" i="8"/>
  <c r="A3091" i="8"/>
  <c r="A3092" i="8"/>
  <c r="A3093" i="8"/>
  <c r="A3094" i="8"/>
  <c r="A3095" i="8"/>
  <c r="A3096" i="8"/>
  <c r="A3097" i="8"/>
  <c r="A3098" i="8"/>
  <c r="A3099" i="8"/>
  <c r="A3100" i="8"/>
  <c r="A3101" i="8"/>
  <c r="A3102" i="8"/>
  <c r="A3103" i="8"/>
  <c r="A3104" i="8"/>
  <c r="A3105" i="8"/>
  <c r="A3106" i="8"/>
  <c r="A3107" i="8"/>
  <c r="A3108" i="8"/>
  <c r="A3109" i="8"/>
  <c r="A3110" i="8"/>
  <c r="A3111" i="8"/>
  <c r="A3112" i="8"/>
  <c r="A3113" i="8"/>
  <c r="A3114" i="8"/>
  <c r="A3115" i="8"/>
  <c r="A3116" i="8"/>
  <c r="A3117" i="8"/>
  <c r="A3118" i="8"/>
  <c r="A3119" i="8"/>
  <c r="A3120" i="8"/>
  <c r="A3121" i="8"/>
  <c r="A3122" i="8"/>
  <c r="A3123" i="8"/>
  <c r="A3124" i="8"/>
  <c r="A3125" i="8"/>
  <c r="A3126" i="8"/>
  <c r="A3127" i="8"/>
  <c r="A3128" i="8"/>
  <c r="A3129" i="8"/>
  <c r="A3130" i="8"/>
  <c r="A3131" i="8"/>
  <c r="A3132" i="8"/>
  <c r="A3133" i="8"/>
  <c r="A3134" i="8"/>
  <c r="A3135" i="8"/>
  <c r="A3136" i="8"/>
  <c r="A3137" i="8"/>
  <c r="A3138" i="8"/>
  <c r="A3139" i="8"/>
  <c r="A3140" i="8"/>
  <c r="A3141" i="8"/>
  <c r="A3142" i="8"/>
  <c r="A3143" i="8"/>
  <c r="A3144" i="8"/>
  <c r="A3145" i="8"/>
  <c r="A3146" i="8"/>
  <c r="A3147" i="8"/>
  <c r="A3148" i="8"/>
  <c r="A3149" i="8"/>
  <c r="A3150" i="8"/>
  <c r="A3151" i="8"/>
  <c r="A3152" i="8"/>
  <c r="A3153" i="8"/>
  <c r="A3154" i="8"/>
  <c r="A3155" i="8"/>
  <c r="A3156" i="8"/>
  <c r="A3157" i="8"/>
  <c r="A3158" i="8"/>
  <c r="A3159" i="8"/>
  <c r="A3160" i="8"/>
  <c r="A3161" i="8"/>
  <c r="A3162" i="8"/>
  <c r="A3163" i="8"/>
  <c r="A3164" i="8"/>
  <c r="A3165" i="8"/>
  <c r="A3166" i="8"/>
  <c r="A3167" i="8"/>
  <c r="A3168" i="8"/>
  <c r="A3169" i="8"/>
  <c r="A3170" i="8"/>
  <c r="A3171" i="8"/>
  <c r="A3172" i="8"/>
  <c r="A3173" i="8"/>
  <c r="A3174" i="8"/>
  <c r="A3175" i="8"/>
  <c r="A3176" i="8"/>
  <c r="A3177" i="8"/>
  <c r="A3178" i="8"/>
  <c r="A3179" i="8"/>
  <c r="A3180" i="8"/>
  <c r="A3181" i="8"/>
  <c r="A3182" i="8"/>
  <c r="A3183" i="8"/>
  <c r="A3184" i="8"/>
  <c r="A3185" i="8"/>
  <c r="A3186" i="8"/>
  <c r="A3187" i="8"/>
  <c r="A3188" i="8"/>
  <c r="A3189" i="8"/>
  <c r="A3190" i="8"/>
  <c r="A3191" i="8"/>
  <c r="A3192" i="8"/>
  <c r="A3193" i="8"/>
  <c r="A3194" i="8"/>
  <c r="A3195" i="8"/>
  <c r="A3196" i="8"/>
  <c r="A3197" i="8"/>
  <c r="A3198" i="8"/>
  <c r="A3199" i="8"/>
  <c r="A3200" i="8"/>
  <c r="A3201" i="8"/>
  <c r="A3202" i="8"/>
  <c r="A3203" i="8"/>
  <c r="A3204" i="8"/>
  <c r="A3205" i="8"/>
  <c r="A3206" i="8"/>
  <c r="A3207" i="8"/>
  <c r="A3208" i="8"/>
  <c r="A3209" i="8"/>
  <c r="A3210" i="8"/>
  <c r="A3211" i="8"/>
  <c r="A3212" i="8"/>
  <c r="A3213" i="8"/>
  <c r="A3214" i="8"/>
  <c r="A3215" i="8"/>
  <c r="A3216" i="8"/>
  <c r="A3217" i="8"/>
  <c r="A3218" i="8"/>
  <c r="A3219" i="8"/>
  <c r="A3220" i="8"/>
  <c r="A3221" i="8"/>
  <c r="A3222" i="8"/>
  <c r="A3223" i="8"/>
  <c r="A3224" i="8"/>
  <c r="A3225" i="8"/>
  <c r="A3226" i="8"/>
  <c r="A3227" i="8"/>
  <c r="A3228" i="8"/>
  <c r="A3229" i="8"/>
  <c r="A3230" i="8"/>
  <c r="A3231" i="8"/>
  <c r="A3232" i="8"/>
  <c r="A3233" i="8"/>
  <c r="A3234" i="8"/>
  <c r="A3235" i="8"/>
  <c r="A3236" i="8"/>
  <c r="A3237" i="8"/>
  <c r="A3238" i="8"/>
  <c r="A3239" i="8"/>
  <c r="A3240" i="8"/>
  <c r="A3241" i="8"/>
  <c r="A3242" i="8"/>
  <c r="A3243" i="8"/>
  <c r="A3244" i="8"/>
  <c r="A3245" i="8"/>
  <c r="A3246" i="8"/>
  <c r="A3247" i="8"/>
  <c r="A3248" i="8"/>
  <c r="A3249" i="8"/>
  <c r="A3250" i="8"/>
  <c r="A3251" i="8"/>
  <c r="A3252" i="8"/>
  <c r="A3253" i="8"/>
  <c r="A3254" i="8"/>
  <c r="A3255" i="8"/>
  <c r="A3256" i="8"/>
  <c r="A3257" i="8"/>
  <c r="A3258" i="8"/>
  <c r="A3259" i="8"/>
  <c r="A3260" i="8"/>
  <c r="A3261" i="8"/>
  <c r="A3262" i="8"/>
  <c r="A3263" i="8"/>
  <c r="A3264" i="8"/>
  <c r="A3265" i="8"/>
  <c r="A3266" i="8"/>
  <c r="A3267" i="8"/>
  <c r="A3268" i="8"/>
  <c r="A3269" i="8"/>
  <c r="A3270" i="8"/>
  <c r="A3271" i="8"/>
  <c r="A3272" i="8"/>
  <c r="A3273" i="8"/>
  <c r="A3274" i="8"/>
  <c r="A3275" i="8"/>
  <c r="A3276" i="8"/>
  <c r="A3277" i="8"/>
  <c r="A3278" i="8"/>
  <c r="A3279" i="8"/>
  <c r="A3280" i="8"/>
  <c r="A3281" i="8"/>
  <c r="A3282" i="8"/>
  <c r="A3283" i="8"/>
  <c r="A3284" i="8"/>
  <c r="A3285" i="8"/>
  <c r="A3286" i="8"/>
  <c r="A3287" i="8"/>
  <c r="A3288" i="8"/>
  <c r="A3289" i="8"/>
  <c r="A3290" i="8"/>
  <c r="A3291" i="8"/>
  <c r="A3292" i="8"/>
  <c r="A3293" i="8"/>
  <c r="A3294" i="8"/>
  <c r="A3295" i="8"/>
  <c r="A3296" i="8"/>
  <c r="A3297" i="8"/>
  <c r="A3298" i="8"/>
  <c r="A3299" i="8"/>
  <c r="A3300" i="8"/>
  <c r="A3301" i="8"/>
  <c r="A3302" i="8"/>
  <c r="A3303" i="8"/>
  <c r="A3304" i="8"/>
  <c r="A3305" i="8"/>
  <c r="A3306" i="8"/>
  <c r="A3307" i="8"/>
  <c r="A3308" i="8"/>
  <c r="A3309" i="8"/>
  <c r="A3310" i="8"/>
  <c r="A3311" i="8"/>
  <c r="A3312" i="8"/>
  <c r="A3313" i="8"/>
  <c r="A3314" i="8"/>
  <c r="A3315" i="8"/>
  <c r="A3316" i="8"/>
  <c r="A3317" i="8"/>
  <c r="A3318" i="8"/>
  <c r="A3319" i="8"/>
  <c r="A3320" i="8"/>
  <c r="A3321" i="8"/>
  <c r="A3322" i="8"/>
  <c r="A3323" i="8"/>
  <c r="A3324" i="8"/>
  <c r="A3325" i="8"/>
  <c r="A3326" i="8"/>
  <c r="A3327" i="8"/>
  <c r="A3328" i="8"/>
  <c r="A3329" i="8"/>
  <c r="A3330" i="8"/>
  <c r="A3331" i="8"/>
  <c r="A3332" i="8"/>
  <c r="A3333" i="8"/>
  <c r="A3334" i="8"/>
  <c r="A3335" i="8"/>
  <c r="A3336" i="8"/>
  <c r="A3337" i="8"/>
  <c r="A3338" i="8"/>
  <c r="A3339" i="8"/>
  <c r="A3340" i="8"/>
  <c r="A3341" i="8"/>
  <c r="A3342" i="8"/>
  <c r="A3343" i="8"/>
  <c r="A3344" i="8"/>
  <c r="A3345" i="8"/>
  <c r="A3346" i="8"/>
  <c r="A3347" i="8"/>
  <c r="A3348" i="8"/>
  <c r="A3349" i="8"/>
  <c r="A3350" i="8"/>
  <c r="A3351" i="8"/>
  <c r="A3352" i="8"/>
  <c r="A3353" i="8"/>
  <c r="A3354" i="8"/>
  <c r="A3355" i="8"/>
  <c r="A3356" i="8"/>
  <c r="A3357" i="8"/>
  <c r="A3358" i="8"/>
  <c r="A3359" i="8"/>
  <c r="A3360" i="8"/>
  <c r="A3361" i="8"/>
  <c r="A3362" i="8"/>
  <c r="A3363" i="8"/>
  <c r="A3364" i="8"/>
  <c r="A3365" i="8"/>
  <c r="A3366" i="8"/>
  <c r="A3367" i="8"/>
  <c r="A3368" i="8"/>
  <c r="A3369" i="8"/>
  <c r="A3370" i="8"/>
  <c r="A3371" i="8"/>
  <c r="A3372" i="8"/>
  <c r="A3373" i="8"/>
  <c r="A3374" i="8"/>
  <c r="A3375" i="8"/>
  <c r="A3376" i="8"/>
  <c r="A3377" i="8"/>
  <c r="A3378" i="8"/>
  <c r="A3379" i="8"/>
  <c r="A3380" i="8"/>
  <c r="A3381" i="8"/>
  <c r="A3382" i="8"/>
  <c r="A3383" i="8"/>
  <c r="A3384" i="8"/>
  <c r="A3385" i="8"/>
  <c r="A3386" i="8"/>
  <c r="A3387" i="8"/>
  <c r="A3388" i="8"/>
  <c r="A3389" i="8"/>
  <c r="A3390" i="8"/>
  <c r="A3391" i="8"/>
  <c r="A3392" i="8"/>
  <c r="A3393" i="8"/>
  <c r="A3394" i="8"/>
  <c r="A3395" i="8"/>
  <c r="A3396" i="8"/>
  <c r="A3397" i="8"/>
  <c r="A3398" i="8"/>
  <c r="A3399" i="8"/>
  <c r="A3400" i="8"/>
  <c r="A3401" i="8"/>
  <c r="A3402" i="8"/>
  <c r="A3403" i="8"/>
  <c r="A3404" i="8"/>
  <c r="A3405" i="8"/>
  <c r="A3406" i="8"/>
  <c r="A3407" i="8"/>
  <c r="A3408" i="8"/>
  <c r="A3409" i="8"/>
  <c r="A3410" i="8"/>
  <c r="A3411" i="8"/>
  <c r="A3412" i="8"/>
  <c r="A3413" i="8"/>
  <c r="A3414" i="8"/>
  <c r="A3415" i="8"/>
  <c r="A3416" i="8"/>
  <c r="A3417" i="8"/>
  <c r="A3418" i="8"/>
  <c r="A3419" i="8"/>
  <c r="A3420" i="8"/>
  <c r="A3421" i="8"/>
  <c r="A3422" i="8"/>
  <c r="A3423" i="8"/>
  <c r="A3424" i="8"/>
  <c r="A3425" i="8"/>
  <c r="A3426" i="8"/>
  <c r="A3427" i="8"/>
  <c r="A3428" i="8"/>
  <c r="A3429" i="8"/>
  <c r="A3430" i="8"/>
  <c r="A3431" i="8"/>
  <c r="A3432" i="8"/>
  <c r="A3433" i="8"/>
  <c r="A3434" i="8"/>
  <c r="A3435" i="8"/>
  <c r="A3436" i="8"/>
  <c r="A3437" i="8"/>
  <c r="A3438" i="8"/>
  <c r="A3439" i="8"/>
  <c r="A3440" i="8"/>
  <c r="A3441" i="8"/>
  <c r="A3442" i="8"/>
  <c r="A3443" i="8"/>
  <c r="A3444" i="8"/>
  <c r="A3445" i="8"/>
  <c r="A3446" i="8"/>
  <c r="A3447" i="8"/>
  <c r="A3448" i="8"/>
  <c r="A3449" i="8"/>
  <c r="A3450" i="8"/>
  <c r="A3451" i="8"/>
  <c r="A3452" i="8"/>
  <c r="A3453" i="8"/>
  <c r="A3454" i="8"/>
  <c r="A3455" i="8"/>
  <c r="A3456" i="8"/>
  <c r="A3457" i="8"/>
  <c r="A3458" i="8"/>
  <c r="A3459" i="8"/>
  <c r="A3460" i="8"/>
  <c r="A3461" i="8"/>
  <c r="A3462" i="8"/>
  <c r="A3463" i="8"/>
  <c r="A3464" i="8"/>
  <c r="A3465" i="8"/>
  <c r="A3466" i="8"/>
  <c r="A3467" i="8"/>
  <c r="A3468" i="8"/>
  <c r="A3469" i="8"/>
  <c r="A3470" i="8"/>
  <c r="A3471" i="8"/>
  <c r="A3472" i="8"/>
  <c r="A3473" i="8"/>
  <c r="A3474" i="8"/>
  <c r="A3475" i="8"/>
  <c r="A3476" i="8"/>
  <c r="A3477" i="8"/>
  <c r="A3478" i="8"/>
  <c r="A3479" i="8"/>
  <c r="A3480" i="8"/>
  <c r="A3481" i="8"/>
  <c r="A3482" i="8"/>
  <c r="A3483" i="8"/>
  <c r="A3484" i="8"/>
  <c r="A3485" i="8"/>
  <c r="A3486" i="8"/>
  <c r="A3487" i="8"/>
  <c r="A3488" i="8"/>
  <c r="A3489" i="8"/>
  <c r="A3490" i="8"/>
  <c r="A3491" i="8"/>
  <c r="A3492" i="8"/>
  <c r="A3493" i="8"/>
  <c r="A3494" i="8"/>
  <c r="A3495" i="8"/>
  <c r="A3496" i="8"/>
  <c r="A3497" i="8"/>
  <c r="A3498" i="8"/>
  <c r="A3499" i="8"/>
  <c r="A3500" i="8"/>
  <c r="A3501" i="8"/>
  <c r="A3502" i="8"/>
  <c r="A3503" i="8"/>
  <c r="A3504" i="8"/>
  <c r="A3505" i="8"/>
  <c r="A3506" i="8"/>
  <c r="A3507" i="8"/>
  <c r="A3508" i="8"/>
  <c r="A3509" i="8"/>
  <c r="A3510" i="8"/>
  <c r="A3511" i="8"/>
  <c r="A3512" i="8"/>
  <c r="A3513" i="8"/>
  <c r="A3514" i="8"/>
  <c r="A3515" i="8"/>
  <c r="A3516" i="8"/>
  <c r="A3517" i="8"/>
  <c r="A3518" i="8"/>
  <c r="A3519" i="8"/>
  <c r="A3520" i="8"/>
  <c r="A3521" i="8"/>
  <c r="A3522" i="8"/>
  <c r="A3523" i="8"/>
  <c r="A3524" i="8"/>
  <c r="A3525" i="8"/>
  <c r="A3526" i="8"/>
  <c r="A3527" i="8"/>
  <c r="A3528" i="8"/>
  <c r="A3529" i="8"/>
  <c r="A3530" i="8"/>
  <c r="A3531" i="8"/>
  <c r="A3532" i="8"/>
  <c r="A3533" i="8"/>
  <c r="A3534" i="8"/>
  <c r="A3535" i="8"/>
  <c r="A3536" i="8"/>
  <c r="A3537" i="8"/>
  <c r="A3538" i="8"/>
  <c r="A3539" i="8"/>
  <c r="A3540" i="8"/>
  <c r="A3541" i="8"/>
  <c r="A3542" i="8"/>
  <c r="A3543" i="8"/>
  <c r="A3544" i="8"/>
  <c r="A3545" i="8"/>
  <c r="A3546" i="8"/>
  <c r="A3547" i="8"/>
  <c r="A3548" i="8"/>
  <c r="A3549" i="8"/>
  <c r="A3550" i="8"/>
  <c r="A3551" i="8"/>
  <c r="A3552" i="8"/>
  <c r="A3553" i="8"/>
  <c r="A3554" i="8"/>
  <c r="A3555" i="8"/>
  <c r="A3556" i="8"/>
  <c r="A3557" i="8"/>
  <c r="A3558" i="8"/>
  <c r="A3559" i="8"/>
  <c r="A3560" i="8"/>
  <c r="A3561" i="8"/>
  <c r="A3562" i="8"/>
  <c r="A3563" i="8"/>
  <c r="A3564" i="8"/>
  <c r="A3565" i="8"/>
  <c r="A3566" i="8"/>
  <c r="A3567" i="8"/>
  <c r="A3568" i="8"/>
  <c r="A3569" i="8"/>
  <c r="A3570" i="8"/>
  <c r="A3571" i="8"/>
  <c r="A3572" i="8"/>
  <c r="A3573" i="8"/>
  <c r="A3574" i="8"/>
  <c r="A3575" i="8"/>
  <c r="A3576" i="8"/>
  <c r="A3577" i="8"/>
  <c r="A3578" i="8"/>
  <c r="A3579" i="8"/>
  <c r="A3580" i="8"/>
  <c r="A3581" i="8"/>
  <c r="A3582" i="8"/>
  <c r="A3583" i="8"/>
  <c r="A3584" i="8"/>
  <c r="A3585" i="8"/>
  <c r="A3586" i="8"/>
  <c r="A3587" i="8"/>
  <c r="A3588" i="8"/>
  <c r="A3589" i="8"/>
  <c r="A3590" i="8"/>
  <c r="A3591" i="8"/>
  <c r="A3592" i="8"/>
  <c r="A3593" i="8"/>
  <c r="A3594" i="8"/>
  <c r="A3595" i="8"/>
  <c r="A3596" i="8"/>
  <c r="A3597" i="8"/>
  <c r="A3598" i="8"/>
  <c r="A3599" i="8"/>
  <c r="A3600" i="8"/>
  <c r="A3601" i="8"/>
  <c r="A3602" i="8"/>
  <c r="A3603" i="8"/>
  <c r="A3604" i="8"/>
  <c r="A3605" i="8"/>
  <c r="A3606" i="8"/>
  <c r="A3607" i="8"/>
  <c r="A3608" i="8"/>
  <c r="A3609" i="8"/>
  <c r="A3610" i="8"/>
  <c r="A3611" i="8"/>
  <c r="A3612" i="8"/>
  <c r="A3613" i="8"/>
  <c r="A3614" i="8"/>
  <c r="A3615" i="8"/>
  <c r="A3616" i="8"/>
  <c r="A3617" i="8"/>
  <c r="A3618" i="8"/>
  <c r="A3619" i="8"/>
  <c r="A3620" i="8"/>
  <c r="A3621" i="8"/>
  <c r="A3622" i="8"/>
  <c r="A3623" i="8"/>
  <c r="A3624" i="8"/>
  <c r="A3625" i="8"/>
  <c r="A3626" i="8"/>
  <c r="A3627" i="8"/>
  <c r="A3628" i="8"/>
  <c r="A3629" i="8"/>
  <c r="A3630" i="8"/>
  <c r="A3631" i="8"/>
  <c r="A3632" i="8"/>
  <c r="A3633" i="8"/>
  <c r="A3634" i="8"/>
  <c r="A3635" i="8"/>
  <c r="A3636" i="8"/>
  <c r="A3637" i="8"/>
  <c r="A3638" i="8"/>
  <c r="A3639" i="8"/>
  <c r="A3640" i="8"/>
  <c r="A3641" i="8"/>
  <c r="A3642" i="8"/>
  <c r="A3643" i="8"/>
  <c r="A3644" i="8"/>
  <c r="A3645" i="8"/>
  <c r="A3646" i="8"/>
  <c r="A3647" i="8"/>
  <c r="A3648" i="8"/>
  <c r="A3649" i="8"/>
  <c r="A3650" i="8"/>
  <c r="A3651" i="8"/>
  <c r="A3652" i="8"/>
  <c r="A3653" i="8"/>
  <c r="A3654" i="8"/>
  <c r="A3655" i="8"/>
  <c r="A3656" i="8"/>
  <c r="A3657" i="8"/>
  <c r="A3658" i="8"/>
  <c r="A3659" i="8"/>
  <c r="A3660" i="8"/>
  <c r="A3661" i="8"/>
  <c r="A3662" i="8"/>
  <c r="A3663" i="8"/>
  <c r="A3664" i="8"/>
  <c r="A3665" i="8"/>
  <c r="A3666" i="8"/>
  <c r="A3667" i="8"/>
  <c r="A3668" i="8"/>
  <c r="A3669" i="8"/>
  <c r="A3670" i="8"/>
  <c r="A3671" i="8"/>
  <c r="A3672" i="8"/>
  <c r="A3673" i="8"/>
  <c r="A3674" i="8"/>
  <c r="A3675" i="8"/>
  <c r="A3676" i="8"/>
  <c r="A3677" i="8"/>
  <c r="A3678" i="8"/>
  <c r="A3679" i="8"/>
  <c r="A3680" i="8"/>
  <c r="A3681" i="8"/>
  <c r="A3682" i="8"/>
  <c r="A3683" i="8"/>
  <c r="A3684" i="8"/>
  <c r="A3685" i="8"/>
  <c r="A3686" i="8"/>
  <c r="A3687" i="8"/>
  <c r="A3688" i="8"/>
  <c r="A3689" i="8"/>
  <c r="A3690" i="8"/>
  <c r="A3691" i="8"/>
  <c r="A3692" i="8"/>
  <c r="A3693" i="8"/>
  <c r="A3694" i="8"/>
  <c r="A3695" i="8"/>
  <c r="A3696" i="8"/>
  <c r="A3697" i="8"/>
  <c r="A3698" i="8"/>
  <c r="A3699" i="8"/>
  <c r="A3700" i="8"/>
  <c r="A3701" i="8"/>
  <c r="A3702" i="8"/>
  <c r="A3703" i="8"/>
  <c r="A3704" i="8"/>
  <c r="A3705" i="8"/>
  <c r="A3706" i="8"/>
  <c r="A3707" i="8"/>
  <c r="A3708" i="8"/>
  <c r="A3709" i="8"/>
  <c r="A3710" i="8"/>
  <c r="A3711" i="8"/>
  <c r="A3712" i="8"/>
  <c r="A3713" i="8"/>
  <c r="A3714" i="8"/>
  <c r="A3715" i="8"/>
  <c r="A3716" i="8"/>
  <c r="A3717" i="8"/>
  <c r="A3718" i="8"/>
  <c r="A3719" i="8"/>
  <c r="A3720" i="8"/>
  <c r="A3721" i="8"/>
  <c r="A3722" i="8"/>
  <c r="A3723" i="8"/>
  <c r="A3724" i="8"/>
  <c r="A3725" i="8"/>
  <c r="A3726" i="8"/>
  <c r="A3727" i="8"/>
  <c r="A3728" i="8"/>
  <c r="A3729" i="8"/>
  <c r="A3730" i="8"/>
  <c r="A3731" i="8"/>
  <c r="A3732" i="8"/>
  <c r="A3733" i="8"/>
  <c r="A3734" i="8"/>
  <c r="A3735" i="8"/>
  <c r="A3736" i="8"/>
  <c r="A3737" i="8"/>
  <c r="A3738" i="8"/>
  <c r="A3739" i="8"/>
  <c r="A3740" i="8"/>
  <c r="A3741" i="8"/>
  <c r="A3742" i="8"/>
  <c r="A3743" i="8"/>
  <c r="A3744" i="8"/>
  <c r="A3745" i="8"/>
  <c r="A3746" i="8"/>
  <c r="A3747" i="8"/>
  <c r="A3748" i="8"/>
  <c r="A3749" i="8"/>
  <c r="A3750" i="8"/>
  <c r="A3751" i="8"/>
  <c r="A3752" i="8"/>
  <c r="A3753" i="8"/>
  <c r="A3754" i="8"/>
  <c r="A3755" i="8"/>
  <c r="A3756" i="8"/>
  <c r="A3757" i="8"/>
  <c r="A3758" i="8"/>
  <c r="A3759" i="8"/>
  <c r="A3760" i="8"/>
  <c r="A3761" i="8"/>
  <c r="A3762" i="8"/>
  <c r="A3763" i="8"/>
  <c r="A3764" i="8"/>
  <c r="A3765" i="8"/>
  <c r="A3766" i="8"/>
  <c r="A3767" i="8"/>
  <c r="A3768" i="8"/>
  <c r="A3769" i="8"/>
  <c r="A3770" i="8"/>
  <c r="A3771" i="8"/>
  <c r="A3772" i="8"/>
  <c r="A3773" i="8"/>
  <c r="A3774" i="8"/>
  <c r="A3775" i="8"/>
  <c r="A3776" i="8"/>
  <c r="A3777" i="8"/>
  <c r="A3778" i="8"/>
  <c r="A3779" i="8"/>
  <c r="A3780" i="8"/>
  <c r="A3781" i="8"/>
  <c r="A3782" i="8"/>
  <c r="A3783" i="8"/>
  <c r="A3784" i="8"/>
  <c r="A3785" i="8"/>
  <c r="A3786" i="8"/>
  <c r="A3787" i="8"/>
  <c r="A3788" i="8"/>
  <c r="A3789" i="8"/>
  <c r="A3790" i="8"/>
  <c r="A3791" i="8"/>
  <c r="A3792" i="8"/>
  <c r="A3793" i="8"/>
  <c r="A3794" i="8"/>
  <c r="A3795" i="8"/>
  <c r="A3796" i="8"/>
  <c r="A3797" i="8"/>
  <c r="A3798" i="8"/>
  <c r="A3799" i="8"/>
  <c r="A3800" i="8"/>
  <c r="A3801" i="8"/>
  <c r="A3802" i="8"/>
  <c r="A3803" i="8"/>
  <c r="A3804" i="8"/>
  <c r="A3805" i="8"/>
  <c r="A3806" i="8"/>
  <c r="A3807" i="8"/>
  <c r="A3808" i="8"/>
  <c r="A3809" i="8"/>
  <c r="A3810" i="8"/>
  <c r="A3811" i="8"/>
  <c r="A3812" i="8"/>
  <c r="A3813" i="8"/>
  <c r="A3814" i="8"/>
  <c r="A3815" i="8"/>
  <c r="A3816" i="8"/>
  <c r="A3817" i="8"/>
  <c r="A3818" i="8"/>
  <c r="A3819" i="8"/>
  <c r="A3820" i="8"/>
  <c r="A3821" i="8"/>
  <c r="A3822" i="8"/>
  <c r="A3823" i="8"/>
  <c r="A3824" i="8"/>
  <c r="A3825" i="8"/>
  <c r="A3826" i="8"/>
  <c r="A3827" i="8"/>
  <c r="A3828" i="8"/>
  <c r="A3829" i="8"/>
  <c r="A3830" i="8"/>
  <c r="A3831" i="8"/>
  <c r="A3832" i="8"/>
  <c r="A3833" i="8"/>
  <c r="A3834" i="8"/>
  <c r="A3835" i="8"/>
  <c r="A3836" i="8"/>
  <c r="A3837" i="8"/>
  <c r="A3838" i="8"/>
  <c r="A3839" i="8"/>
  <c r="A3840" i="8"/>
  <c r="A3841" i="8"/>
  <c r="A3842" i="8"/>
  <c r="A3843" i="8"/>
  <c r="A3844" i="8"/>
  <c r="A3845" i="8"/>
  <c r="A3846" i="8"/>
  <c r="A3847" i="8"/>
  <c r="A3848" i="8"/>
  <c r="A3849" i="8"/>
  <c r="A3850" i="8"/>
  <c r="A3851" i="8"/>
  <c r="A3852" i="8"/>
  <c r="A3853" i="8"/>
  <c r="A3854" i="8"/>
  <c r="A3855" i="8"/>
  <c r="A3856" i="8"/>
  <c r="A3857" i="8"/>
  <c r="A3858" i="8"/>
  <c r="A3859" i="8"/>
  <c r="A3860" i="8"/>
  <c r="A3861" i="8"/>
  <c r="A3862" i="8"/>
  <c r="A3863" i="8"/>
  <c r="A3864" i="8"/>
  <c r="A3865" i="8"/>
  <c r="A3866" i="8"/>
  <c r="A3867" i="8"/>
  <c r="A3868" i="8"/>
  <c r="A3869" i="8"/>
  <c r="A3870" i="8"/>
  <c r="A3871" i="8"/>
  <c r="A3872" i="8"/>
  <c r="A3873" i="8"/>
  <c r="A3874" i="8"/>
  <c r="A3875" i="8"/>
  <c r="A3876" i="8"/>
  <c r="A3877" i="8"/>
  <c r="A3878" i="8"/>
  <c r="A3879" i="8"/>
  <c r="A3880" i="8"/>
  <c r="A3881" i="8"/>
  <c r="A3882" i="8"/>
  <c r="A3883" i="8"/>
  <c r="A3884" i="8"/>
  <c r="A3885" i="8"/>
  <c r="A3886" i="8"/>
  <c r="A3887" i="8"/>
  <c r="A3888" i="8"/>
  <c r="A3889" i="8"/>
  <c r="A3890" i="8"/>
  <c r="A3891" i="8"/>
  <c r="A3892" i="8"/>
  <c r="A3893" i="8"/>
  <c r="A3894" i="8"/>
  <c r="A3895" i="8"/>
  <c r="A3896" i="8"/>
  <c r="A3897" i="8"/>
  <c r="A3898" i="8"/>
  <c r="A3899" i="8"/>
  <c r="A3900" i="8"/>
  <c r="A3901" i="8"/>
  <c r="A3902" i="8"/>
  <c r="A3903" i="8"/>
  <c r="A3904" i="8"/>
  <c r="A3905" i="8"/>
  <c r="A3906" i="8"/>
  <c r="A3907" i="8"/>
  <c r="A3908" i="8"/>
  <c r="A3909" i="8"/>
  <c r="A3910" i="8"/>
  <c r="A3911" i="8"/>
  <c r="A3912" i="8"/>
  <c r="A3913" i="8"/>
  <c r="A3914" i="8"/>
  <c r="A3915" i="8"/>
  <c r="A3916" i="8"/>
  <c r="A3917" i="8"/>
  <c r="A3918" i="8"/>
  <c r="A3919" i="8"/>
  <c r="A3920" i="8"/>
  <c r="A3921" i="8"/>
  <c r="A3922" i="8"/>
  <c r="A3923" i="8"/>
  <c r="A3924" i="8"/>
  <c r="A3925" i="8"/>
  <c r="A3926" i="8"/>
  <c r="A3927" i="8"/>
  <c r="A3928" i="8"/>
  <c r="A3929" i="8"/>
  <c r="A3930" i="8"/>
  <c r="A3931" i="8"/>
  <c r="A3932" i="8"/>
  <c r="A3933" i="8"/>
  <c r="A3934" i="8"/>
  <c r="A3935" i="8"/>
  <c r="A3936" i="8"/>
  <c r="A3937" i="8"/>
  <c r="A3938" i="8"/>
  <c r="A3939" i="8"/>
  <c r="A3940" i="8"/>
  <c r="A3941" i="8"/>
  <c r="A3942" i="8"/>
  <c r="A3943" i="8"/>
  <c r="A3944" i="8"/>
  <c r="A3945" i="8"/>
  <c r="A3946" i="8"/>
  <c r="A3947" i="8"/>
  <c r="A3948" i="8"/>
  <c r="A3949" i="8"/>
  <c r="A3950" i="8"/>
  <c r="A3951" i="8"/>
  <c r="A3952" i="8"/>
  <c r="A3953" i="8"/>
  <c r="A3954" i="8"/>
  <c r="A3955" i="8"/>
  <c r="A3956" i="8"/>
  <c r="A3957" i="8"/>
  <c r="A3958" i="8"/>
  <c r="A3959" i="8"/>
  <c r="A3960" i="8"/>
  <c r="A3961" i="8"/>
  <c r="A3962" i="8"/>
  <c r="A3963" i="8"/>
  <c r="A3964" i="8"/>
  <c r="A3965" i="8"/>
  <c r="A3966" i="8"/>
  <c r="A3967" i="8"/>
  <c r="A3968" i="8"/>
  <c r="A3969" i="8"/>
  <c r="A3970" i="8"/>
  <c r="A3971" i="8"/>
  <c r="A3972" i="8"/>
  <c r="A3973" i="8"/>
  <c r="A3974" i="8"/>
  <c r="A3975" i="8"/>
  <c r="A3976" i="8"/>
  <c r="A3977" i="8"/>
  <c r="A3978" i="8"/>
  <c r="A3979" i="8"/>
  <c r="A3980" i="8"/>
  <c r="A3981" i="8"/>
  <c r="A3982" i="8"/>
  <c r="A3983" i="8"/>
  <c r="A3984" i="8"/>
  <c r="A3985" i="8"/>
  <c r="A3986" i="8"/>
  <c r="A3987" i="8"/>
  <c r="A3988" i="8"/>
  <c r="A3989" i="8"/>
  <c r="A3990" i="8"/>
  <c r="A3991" i="8"/>
  <c r="A3992" i="8"/>
  <c r="A3993" i="8"/>
  <c r="A3994" i="8"/>
  <c r="A3995" i="8"/>
  <c r="A3996" i="8"/>
  <c r="A3997" i="8"/>
  <c r="A3998" i="8"/>
  <c r="A3999" i="8"/>
  <c r="A4000" i="8"/>
  <c r="A4001" i="8"/>
  <c r="A4002" i="8"/>
  <c r="A4003" i="8"/>
  <c r="A4004" i="8"/>
  <c r="A4005" i="8"/>
  <c r="A4006" i="8"/>
  <c r="A4007" i="8"/>
  <c r="A4008" i="8"/>
  <c r="A4009" i="8"/>
  <c r="A4010" i="8"/>
  <c r="A4011" i="8"/>
  <c r="A4012" i="8"/>
  <c r="A4013" i="8"/>
  <c r="A4014" i="8"/>
  <c r="A4015" i="8"/>
  <c r="A4016" i="8"/>
  <c r="A4017" i="8"/>
  <c r="A4018" i="8"/>
  <c r="A4019" i="8"/>
  <c r="A4020" i="8"/>
  <c r="A4021" i="8"/>
  <c r="A4022" i="8"/>
  <c r="A4023" i="8"/>
  <c r="A4024" i="8"/>
  <c r="A4025" i="8"/>
  <c r="A4026" i="8"/>
  <c r="A4027" i="8"/>
  <c r="A4028" i="8"/>
  <c r="A4029" i="8"/>
  <c r="A4030" i="8"/>
  <c r="A4031" i="8"/>
  <c r="A4032" i="8"/>
  <c r="A4033" i="8"/>
  <c r="A4034" i="8"/>
  <c r="A4035" i="8"/>
  <c r="A4036" i="8"/>
  <c r="A4037" i="8"/>
  <c r="A4038" i="8"/>
  <c r="A4039" i="8"/>
  <c r="A4040" i="8"/>
  <c r="A4041" i="8"/>
  <c r="A4042" i="8"/>
  <c r="A4043" i="8"/>
  <c r="A4044" i="8"/>
  <c r="A4045" i="8"/>
  <c r="A4046" i="8"/>
  <c r="A4047" i="8"/>
  <c r="A4048" i="8"/>
  <c r="A4049" i="8"/>
  <c r="A4050" i="8"/>
  <c r="A4051" i="8"/>
  <c r="A4052" i="8"/>
  <c r="A4053" i="8"/>
  <c r="A4054" i="8"/>
  <c r="A4055" i="8"/>
  <c r="A4056" i="8"/>
  <c r="A4057" i="8"/>
  <c r="A4058" i="8"/>
  <c r="A4059" i="8"/>
  <c r="A4060" i="8"/>
  <c r="A4061" i="8"/>
  <c r="A4062" i="8"/>
  <c r="A4063" i="8"/>
  <c r="A4064" i="8"/>
  <c r="A4065" i="8"/>
  <c r="A4066" i="8"/>
  <c r="A4067" i="8"/>
  <c r="A4068" i="8"/>
  <c r="A4069" i="8"/>
  <c r="A4070" i="8"/>
  <c r="A4071" i="8"/>
  <c r="A4072" i="8"/>
  <c r="A4073" i="8"/>
  <c r="A4074" i="8"/>
  <c r="A4075" i="8"/>
  <c r="A4076" i="8"/>
  <c r="A4077" i="8"/>
  <c r="A4078" i="8"/>
  <c r="A4079" i="8"/>
  <c r="A4080" i="8"/>
  <c r="A4081" i="8"/>
  <c r="A4082" i="8"/>
  <c r="A4083" i="8"/>
  <c r="A4084" i="8"/>
  <c r="A4085" i="8"/>
  <c r="A4086" i="8"/>
  <c r="A4087" i="8"/>
  <c r="A4088" i="8"/>
  <c r="A4089" i="8"/>
  <c r="A4090" i="8"/>
  <c r="A4091" i="8"/>
  <c r="A4092" i="8"/>
  <c r="A4093" i="8"/>
  <c r="A4094" i="8"/>
  <c r="A4095" i="8"/>
  <c r="A4096" i="8"/>
  <c r="A4097" i="8"/>
  <c r="A4098" i="8"/>
  <c r="A4099" i="8"/>
  <c r="A4100" i="8"/>
  <c r="A4101" i="8"/>
  <c r="A4102" i="8"/>
  <c r="A4103" i="8"/>
  <c r="A4104" i="8"/>
  <c r="A4105" i="8"/>
  <c r="A4106" i="8"/>
  <c r="A4107" i="8"/>
  <c r="A4108" i="8"/>
  <c r="A4109" i="8"/>
  <c r="A4110" i="8"/>
  <c r="A4111" i="8"/>
  <c r="A4112" i="8"/>
  <c r="A4113" i="8"/>
  <c r="A4114" i="8"/>
  <c r="A4115" i="8"/>
  <c r="A4116" i="8"/>
  <c r="A4117" i="8"/>
  <c r="A4118" i="8"/>
  <c r="A4119" i="8"/>
  <c r="A4120" i="8"/>
  <c r="A4121" i="8"/>
  <c r="A4122" i="8"/>
  <c r="A4123" i="8"/>
  <c r="A4124" i="8"/>
  <c r="A4125" i="8"/>
  <c r="A4126" i="8"/>
  <c r="A4127" i="8"/>
  <c r="A4128" i="8"/>
  <c r="A4129" i="8"/>
  <c r="A4130" i="8"/>
  <c r="A4131" i="8"/>
  <c r="A4132" i="8"/>
  <c r="A4133" i="8"/>
  <c r="A4134" i="8"/>
  <c r="A4135" i="8"/>
  <c r="A4136" i="8"/>
  <c r="A4137" i="8"/>
  <c r="A4138" i="8"/>
  <c r="A4139" i="8"/>
  <c r="A4140" i="8"/>
  <c r="A4141" i="8"/>
  <c r="A4142" i="8"/>
  <c r="A4143" i="8"/>
  <c r="A4144" i="8"/>
  <c r="A4145" i="8"/>
  <c r="A4146" i="8"/>
  <c r="A4147" i="8"/>
  <c r="A4148" i="8"/>
  <c r="A4149" i="8"/>
  <c r="A4150" i="8"/>
  <c r="A4151" i="8"/>
  <c r="A4152" i="8"/>
  <c r="A4153" i="8"/>
  <c r="A4154" i="8"/>
  <c r="A4155" i="8"/>
  <c r="A4156" i="8"/>
  <c r="A4157" i="8"/>
  <c r="A4158" i="8"/>
  <c r="A4159" i="8"/>
  <c r="A4160" i="8"/>
  <c r="A4161" i="8"/>
  <c r="A4162" i="8"/>
  <c r="A4163" i="8"/>
  <c r="A4164" i="8"/>
  <c r="A4165" i="8"/>
  <c r="A4166" i="8"/>
  <c r="A4167" i="8"/>
  <c r="A4168" i="8"/>
  <c r="A4169" i="8"/>
  <c r="A4170" i="8"/>
  <c r="A4171" i="8"/>
  <c r="A4172" i="8"/>
  <c r="A4173" i="8"/>
  <c r="A4174" i="8"/>
  <c r="A4175" i="8"/>
  <c r="A4176" i="8"/>
  <c r="A4177" i="8"/>
  <c r="A4178" i="8"/>
  <c r="A4179" i="8"/>
  <c r="A4180" i="8"/>
  <c r="A4181" i="8"/>
  <c r="A4182" i="8"/>
  <c r="A4183" i="8"/>
  <c r="A4184" i="8"/>
  <c r="A4185" i="8"/>
  <c r="A4186" i="8"/>
  <c r="A4187" i="8"/>
  <c r="A4188" i="8"/>
  <c r="A4189" i="8"/>
  <c r="A4190" i="8"/>
  <c r="A4191" i="8"/>
  <c r="A4192" i="8"/>
  <c r="A4193" i="8"/>
  <c r="A4194" i="8"/>
  <c r="A4195" i="8"/>
  <c r="A4196" i="8"/>
  <c r="A4197" i="8"/>
  <c r="A4198" i="8"/>
  <c r="A4199" i="8"/>
  <c r="A4200" i="8"/>
  <c r="A4201" i="8"/>
  <c r="A4202" i="8"/>
  <c r="A4203" i="8"/>
  <c r="A4204" i="8"/>
  <c r="A4205" i="8"/>
  <c r="A4206" i="8"/>
  <c r="A4207" i="8"/>
  <c r="A4208" i="8"/>
  <c r="A4209" i="8"/>
  <c r="A4210" i="8"/>
  <c r="A4211" i="8"/>
  <c r="A4212" i="8"/>
  <c r="A4213" i="8"/>
  <c r="A4214" i="8"/>
  <c r="A4215" i="8"/>
  <c r="A4216" i="8"/>
  <c r="A4217" i="8"/>
  <c r="A4218" i="8"/>
  <c r="A4219" i="8"/>
  <c r="A4220" i="8"/>
  <c r="A4221" i="8"/>
  <c r="A4222" i="8"/>
  <c r="A4223" i="8"/>
  <c r="A4224" i="8"/>
  <c r="A4225" i="8"/>
  <c r="A4226" i="8"/>
  <c r="A4227" i="8"/>
  <c r="A4228" i="8"/>
  <c r="A4229" i="8"/>
  <c r="A4230" i="8"/>
  <c r="A4231" i="8"/>
  <c r="A4232" i="8"/>
  <c r="A4233" i="8"/>
  <c r="A4234" i="8"/>
  <c r="A4235" i="8"/>
  <c r="A4236" i="8"/>
  <c r="A4237" i="8"/>
  <c r="A4238" i="8"/>
  <c r="A4239" i="8"/>
  <c r="A4240" i="8"/>
  <c r="A4241" i="8"/>
  <c r="A4242" i="8"/>
  <c r="A4243" i="8"/>
  <c r="A4244" i="8"/>
  <c r="A4245" i="8"/>
  <c r="A4246" i="8"/>
  <c r="A4247" i="8"/>
  <c r="A4248" i="8"/>
  <c r="A4249" i="8"/>
  <c r="A4250" i="8"/>
  <c r="A4251" i="8"/>
  <c r="A4252" i="8"/>
  <c r="A4253" i="8"/>
  <c r="A4254" i="8"/>
  <c r="A4255" i="8"/>
  <c r="A4256" i="8"/>
  <c r="A4257" i="8"/>
  <c r="A4258" i="8"/>
  <c r="A4259" i="8"/>
  <c r="A4260" i="8"/>
  <c r="A4261" i="8"/>
  <c r="A4262" i="8"/>
  <c r="A4263" i="8"/>
  <c r="A4264" i="8"/>
  <c r="A4265" i="8"/>
  <c r="A4266" i="8"/>
  <c r="A4267" i="8"/>
  <c r="A4268" i="8"/>
  <c r="A4269" i="8"/>
  <c r="A4270" i="8"/>
  <c r="A4271" i="8"/>
  <c r="A4272" i="8"/>
  <c r="A4273" i="8"/>
  <c r="A4274" i="8"/>
  <c r="A4275" i="8"/>
  <c r="A4276" i="8"/>
  <c r="A4277" i="8"/>
  <c r="A4278" i="8"/>
  <c r="A4279" i="8"/>
  <c r="A4280" i="8"/>
  <c r="A4281" i="8"/>
  <c r="A4282" i="8"/>
  <c r="A4283" i="8"/>
  <c r="A4284" i="8"/>
  <c r="A4285" i="8"/>
  <c r="A4286" i="8"/>
  <c r="A4287" i="8"/>
  <c r="A4288" i="8"/>
  <c r="A4289" i="8"/>
  <c r="A4290" i="8"/>
  <c r="A4291" i="8"/>
  <c r="A4292" i="8"/>
  <c r="A4293" i="8"/>
  <c r="A4294" i="8"/>
  <c r="A4295" i="8"/>
  <c r="A4296" i="8"/>
  <c r="A4297" i="8"/>
  <c r="A4298" i="8"/>
  <c r="A4299" i="8"/>
  <c r="A4300" i="8"/>
  <c r="A4301" i="8"/>
  <c r="A4302" i="8"/>
  <c r="A4303" i="8"/>
  <c r="A4304" i="8"/>
  <c r="A4305" i="8"/>
  <c r="A4306" i="8"/>
  <c r="A4307" i="8"/>
  <c r="A4308" i="8"/>
  <c r="A4309" i="8"/>
  <c r="A4310" i="8"/>
  <c r="A4311" i="8"/>
  <c r="A4312" i="8"/>
  <c r="A4313" i="8"/>
  <c r="A4314" i="8"/>
  <c r="A4315" i="8"/>
  <c r="A4316" i="8"/>
  <c r="A4317" i="8"/>
  <c r="A4318" i="8"/>
  <c r="A4319" i="8"/>
  <c r="A4320" i="8"/>
  <c r="A4321" i="8"/>
  <c r="A4322" i="8"/>
  <c r="A4323" i="8"/>
  <c r="A4324" i="8"/>
  <c r="A4325" i="8"/>
  <c r="A4326" i="8"/>
  <c r="A4327" i="8"/>
  <c r="A4328" i="8"/>
  <c r="A4329" i="8"/>
  <c r="A4330" i="8"/>
  <c r="A4331" i="8"/>
  <c r="A4332" i="8"/>
  <c r="A4333" i="8"/>
  <c r="A4334" i="8"/>
  <c r="A4335" i="8"/>
  <c r="A4336" i="8"/>
  <c r="A4337" i="8"/>
  <c r="A4338" i="8"/>
  <c r="A4339" i="8"/>
  <c r="A4340" i="8"/>
  <c r="A4341" i="8"/>
  <c r="A4342" i="8"/>
  <c r="A4343" i="8"/>
  <c r="A4344" i="8"/>
  <c r="A4345" i="8"/>
  <c r="A4346" i="8"/>
  <c r="A4347" i="8"/>
  <c r="A4348" i="8"/>
  <c r="A4349" i="8"/>
  <c r="A4350" i="8"/>
  <c r="A4351" i="8"/>
  <c r="A4352" i="8"/>
  <c r="A4353" i="8"/>
  <c r="A4354" i="8"/>
  <c r="A4355" i="8"/>
  <c r="A4356" i="8"/>
  <c r="A4357" i="8"/>
  <c r="A4358" i="8"/>
  <c r="A4359" i="8"/>
  <c r="A4360" i="8"/>
  <c r="A4361" i="8"/>
  <c r="A4362" i="8"/>
  <c r="A4363" i="8"/>
  <c r="A4364" i="8"/>
  <c r="A4365" i="8"/>
  <c r="A4366" i="8"/>
  <c r="A4367" i="8"/>
  <c r="A4368" i="8"/>
  <c r="A4369" i="8"/>
  <c r="A4370" i="8"/>
  <c r="A4371" i="8"/>
  <c r="A4372" i="8"/>
  <c r="A4373" i="8"/>
  <c r="A4374" i="8"/>
  <c r="A4375" i="8"/>
  <c r="A4376" i="8"/>
  <c r="A4377" i="8"/>
  <c r="A4378" i="8"/>
  <c r="A4379" i="8"/>
  <c r="A4380" i="8"/>
  <c r="A4381" i="8"/>
  <c r="A4382" i="8"/>
  <c r="A4383" i="8"/>
  <c r="A4384" i="8"/>
  <c r="A4385" i="8"/>
  <c r="A4386" i="8"/>
  <c r="A4387" i="8"/>
  <c r="A4388" i="8"/>
  <c r="A4389" i="8"/>
  <c r="A4390" i="8"/>
  <c r="A4391" i="8"/>
  <c r="A4392" i="8"/>
  <c r="A4393" i="8"/>
  <c r="A4394" i="8"/>
  <c r="A4395" i="8"/>
  <c r="A4396" i="8"/>
  <c r="A4397" i="8"/>
  <c r="A4398" i="8"/>
  <c r="A4399" i="8"/>
  <c r="A4400" i="8"/>
  <c r="A4401" i="8"/>
  <c r="A4402" i="8"/>
  <c r="A4403" i="8"/>
  <c r="A4404" i="8"/>
  <c r="A4405" i="8"/>
  <c r="A4406" i="8"/>
  <c r="A4407" i="8"/>
  <c r="A4408" i="8"/>
  <c r="A4409" i="8"/>
  <c r="A4410" i="8"/>
  <c r="A4411" i="8"/>
  <c r="A4412" i="8"/>
  <c r="A4413" i="8"/>
  <c r="A4414" i="8"/>
  <c r="A4415" i="8"/>
  <c r="A4416" i="8"/>
  <c r="A4417" i="8"/>
  <c r="A4418" i="8"/>
  <c r="A4419" i="8"/>
  <c r="A4420" i="8"/>
  <c r="A4421" i="8"/>
  <c r="A4422" i="8"/>
  <c r="A4423" i="8"/>
  <c r="A4424" i="8"/>
  <c r="A4425" i="8"/>
  <c r="A4426" i="8"/>
  <c r="A4427" i="8"/>
  <c r="A4428" i="8"/>
  <c r="A4429" i="8"/>
  <c r="A4430" i="8"/>
  <c r="A4431" i="8"/>
  <c r="A4432" i="8"/>
  <c r="A4433" i="8"/>
  <c r="A4434" i="8"/>
  <c r="A4435" i="8"/>
  <c r="A4436" i="8"/>
  <c r="A4437" i="8"/>
  <c r="A4438" i="8"/>
  <c r="A4439" i="8"/>
  <c r="A4440" i="8"/>
  <c r="A4441" i="8"/>
  <c r="A4442" i="8"/>
  <c r="A4443" i="8"/>
  <c r="A4444" i="8"/>
  <c r="A4445" i="8"/>
  <c r="A4446" i="8"/>
  <c r="A4447" i="8"/>
  <c r="A4448" i="8"/>
  <c r="A4449" i="8"/>
  <c r="A4450" i="8"/>
  <c r="A4451" i="8"/>
  <c r="A4452" i="8"/>
  <c r="A4453" i="8"/>
  <c r="A4454" i="8"/>
  <c r="A4455" i="8"/>
  <c r="A4456" i="8"/>
  <c r="A4457" i="8"/>
  <c r="A4458" i="8"/>
  <c r="A4459" i="8"/>
  <c r="A4460" i="8"/>
  <c r="A4461" i="8"/>
  <c r="A4462" i="8"/>
  <c r="A4463" i="8"/>
  <c r="A4464" i="8"/>
  <c r="A4465" i="8"/>
  <c r="A4466" i="8"/>
  <c r="A4467" i="8"/>
  <c r="A4468" i="8"/>
  <c r="A4469" i="8"/>
  <c r="A4470" i="8"/>
  <c r="A4471" i="8"/>
  <c r="A4472" i="8"/>
  <c r="A4473" i="8"/>
  <c r="A4474" i="8"/>
  <c r="A4475" i="8"/>
  <c r="A4476" i="8"/>
  <c r="A4477" i="8"/>
  <c r="A4478" i="8"/>
  <c r="A4479" i="8"/>
  <c r="A4480" i="8"/>
  <c r="A4481" i="8"/>
  <c r="A4482" i="8"/>
  <c r="A4483" i="8"/>
  <c r="A4484" i="8"/>
  <c r="A4485" i="8"/>
  <c r="A4486" i="8"/>
  <c r="A4487" i="8"/>
  <c r="A4488" i="8"/>
  <c r="A4489" i="8"/>
  <c r="A4490" i="8"/>
  <c r="A4491" i="8"/>
  <c r="A4492" i="8"/>
  <c r="A4493" i="8"/>
  <c r="A4494" i="8"/>
  <c r="A4495" i="8"/>
  <c r="A4496" i="8"/>
  <c r="A4497" i="8"/>
  <c r="A4498" i="8"/>
  <c r="A4499" i="8"/>
  <c r="A4500" i="8"/>
  <c r="A4501" i="8"/>
  <c r="A4502" i="8"/>
  <c r="A4503" i="8"/>
  <c r="A4504" i="8"/>
  <c r="A4505" i="8"/>
  <c r="A4506" i="8"/>
  <c r="A4507" i="8"/>
  <c r="A4508" i="8"/>
  <c r="A4509" i="8"/>
  <c r="A4510" i="8"/>
  <c r="A4511" i="8"/>
  <c r="A4512" i="8"/>
  <c r="A4513" i="8"/>
  <c r="A4514" i="8"/>
  <c r="A4515" i="8"/>
  <c r="A4516" i="8"/>
  <c r="A4517" i="8"/>
  <c r="A4518" i="8"/>
  <c r="A4519" i="8"/>
  <c r="A4520" i="8"/>
  <c r="A4521" i="8"/>
  <c r="A4522" i="8"/>
  <c r="A4523" i="8"/>
  <c r="A4524" i="8"/>
  <c r="A4525" i="8"/>
  <c r="A4526" i="8"/>
  <c r="A4527" i="8"/>
  <c r="A4528" i="8"/>
  <c r="A4529" i="8"/>
  <c r="A4530" i="8"/>
  <c r="A4531" i="8"/>
  <c r="A4532" i="8"/>
  <c r="A4533" i="8"/>
  <c r="A4534" i="8"/>
  <c r="A4535" i="8"/>
  <c r="A4536" i="8"/>
  <c r="A4537" i="8"/>
  <c r="A4538" i="8"/>
  <c r="A4539" i="8"/>
  <c r="A4540" i="8"/>
  <c r="A4541" i="8"/>
  <c r="A4542" i="8"/>
  <c r="A4543" i="8"/>
  <c r="A4544" i="8"/>
  <c r="A4545" i="8"/>
  <c r="A4546" i="8"/>
  <c r="A4547" i="8"/>
  <c r="A4548" i="8"/>
  <c r="A4549" i="8"/>
  <c r="A4550" i="8"/>
  <c r="A4551" i="8"/>
  <c r="A4552" i="8"/>
  <c r="A4553" i="8"/>
  <c r="A4554" i="8"/>
  <c r="A4555" i="8"/>
  <c r="A4556" i="8"/>
  <c r="A4557" i="8"/>
  <c r="A4558" i="8"/>
  <c r="A4559" i="8"/>
  <c r="A4560" i="8"/>
  <c r="A4561" i="8"/>
  <c r="A4562" i="8"/>
  <c r="A4563" i="8"/>
  <c r="A4564" i="8"/>
  <c r="A4565" i="8"/>
  <c r="A4566" i="8"/>
  <c r="A4567" i="8"/>
  <c r="A4568" i="8"/>
  <c r="A4569" i="8"/>
  <c r="A4570" i="8"/>
  <c r="A4571" i="8"/>
  <c r="A4572" i="8"/>
  <c r="A4573" i="8"/>
  <c r="A4574" i="8"/>
  <c r="A4575" i="8"/>
  <c r="A4576" i="8"/>
  <c r="A4577" i="8"/>
  <c r="A4578" i="8"/>
  <c r="A4579" i="8"/>
  <c r="A4580" i="8"/>
  <c r="A4581" i="8"/>
  <c r="A4582" i="8"/>
  <c r="A4583" i="8"/>
  <c r="A4584" i="8"/>
  <c r="A4585" i="8"/>
  <c r="A4586" i="8"/>
  <c r="A4587" i="8"/>
  <c r="A4588" i="8"/>
  <c r="A4589" i="8"/>
  <c r="A4590" i="8"/>
  <c r="A4591" i="8"/>
  <c r="A4592" i="8"/>
  <c r="A4593" i="8"/>
  <c r="A4594" i="8"/>
  <c r="A4595" i="8"/>
  <c r="A4596" i="8"/>
  <c r="A4597" i="8"/>
  <c r="A4598" i="8"/>
  <c r="A4599" i="8"/>
  <c r="A4600" i="8"/>
  <c r="A4601" i="8"/>
  <c r="A4602" i="8"/>
  <c r="A4603" i="8"/>
  <c r="A4604" i="8"/>
  <c r="A4605" i="8"/>
  <c r="A4606" i="8"/>
  <c r="A4607" i="8"/>
  <c r="A4608" i="8"/>
  <c r="A4609" i="8"/>
  <c r="A4610" i="8"/>
  <c r="A4611" i="8"/>
  <c r="A4612" i="8"/>
  <c r="A4613" i="8"/>
  <c r="A4614" i="8"/>
  <c r="A4615" i="8"/>
  <c r="A4616" i="8"/>
  <c r="A4617" i="8"/>
  <c r="A4618" i="8"/>
  <c r="A4619" i="8"/>
  <c r="A4620" i="8"/>
  <c r="A4621" i="8"/>
  <c r="A4622" i="8"/>
  <c r="A4623" i="8"/>
  <c r="A4624" i="8"/>
  <c r="A4625" i="8"/>
  <c r="A4626" i="8"/>
  <c r="A4627" i="8"/>
  <c r="A4628" i="8"/>
  <c r="A4629" i="8"/>
  <c r="A4630" i="8"/>
  <c r="A4631" i="8"/>
  <c r="A4632" i="8"/>
  <c r="A4633" i="8"/>
  <c r="A4634" i="8"/>
  <c r="A4635" i="8"/>
  <c r="A4636" i="8"/>
  <c r="A4637" i="8"/>
  <c r="A4638" i="8"/>
  <c r="A4639" i="8"/>
  <c r="A4640" i="8"/>
  <c r="A4641" i="8"/>
  <c r="A4642" i="8"/>
  <c r="A4643" i="8"/>
  <c r="A4644" i="8"/>
  <c r="A4645" i="8"/>
  <c r="A4646" i="8"/>
  <c r="A4647" i="8"/>
  <c r="A4648" i="8"/>
  <c r="A4649" i="8"/>
  <c r="A4650" i="8"/>
  <c r="A4651" i="8"/>
  <c r="A4652" i="8"/>
  <c r="A4653" i="8"/>
  <c r="A4654" i="8"/>
  <c r="A4655" i="8"/>
  <c r="A4656" i="8"/>
  <c r="A4657" i="8"/>
  <c r="A4658" i="8"/>
  <c r="A4659" i="8"/>
  <c r="A4660" i="8"/>
  <c r="A4661" i="8"/>
  <c r="A4662" i="8"/>
  <c r="A4663" i="8"/>
  <c r="A4664" i="8"/>
  <c r="A4665" i="8"/>
  <c r="A4666" i="8"/>
  <c r="A4667" i="8"/>
  <c r="A4668" i="8"/>
  <c r="A4669" i="8"/>
  <c r="A4670" i="8"/>
  <c r="A4671" i="8"/>
  <c r="A4672" i="8"/>
  <c r="A4673" i="8"/>
  <c r="A4674" i="8"/>
  <c r="A4675" i="8"/>
  <c r="A4676" i="8"/>
  <c r="A4677" i="8"/>
  <c r="A4678" i="8"/>
  <c r="A4679" i="8"/>
  <c r="A4680" i="8"/>
  <c r="A4681" i="8"/>
  <c r="A4682" i="8"/>
  <c r="A4683" i="8"/>
  <c r="A4684" i="8"/>
  <c r="A4685" i="8"/>
  <c r="A4686" i="8"/>
  <c r="A4687" i="8"/>
  <c r="A4688" i="8"/>
  <c r="A4689" i="8"/>
  <c r="A4690" i="8"/>
  <c r="A4691" i="8"/>
  <c r="A4692" i="8"/>
  <c r="A4693" i="8"/>
  <c r="A4694" i="8"/>
  <c r="A4695" i="8"/>
  <c r="A4696" i="8"/>
  <c r="A4697" i="8"/>
  <c r="A4698" i="8"/>
  <c r="A4699" i="8"/>
  <c r="A4700" i="8"/>
  <c r="A4701" i="8"/>
  <c r="A4702" i="8"/>
  <c r="A4703" i="8"/>
  <c r="A4704" i="8"/>
  <c r="A4705" i="8"/>
  <c r="A4706" i="8"/>
  <c r="A4707" i="8"/>
  <c r="A4708" i="8"/>
  <c r="A4709" i="8"/>
  <c r="A4710" i="8"/>
  <c r="A4711" i="8"/>
  <c r="A4712" i="8"/>
  <c r="A4713" i="8"/>
  <c r="A4714" i="8"/>
  <c r="A4715" i="8"/>
  <c r="A4716" i="8"/>
  <c r="A4717" i="8"/>
  <c r="A4718" i="8"/>
  <c r="A4719" i="8"/>
  <c r="A4720" i="8"/>
  <c r="A4721" i="8"/>
  <c r="A4722" i="8"/>
  <c r="A4723" i="8"/>
  <c r="A4724" i="8"/>
  <c r="A4725" i="8"/>
  <c r="A4726" i="8"/>
  <c r="A4727" i="8"/>
  <c r="A4728" i="8"/>
  <c r="A4729" i="8"/>
  <c r="A4730" i="8"/>
  <c r="A4731" i="8"/>
  <c r="A4732" i="8"/>
  <c r="A4733" i="8"/>
  <c r="A4734" i="8"/>
  <c r="A4735" i="8"/>
  <c r="A4736" i="8"/>
  <c r="A4737" i="8"/>
  <c r="A4738" i="8"/>
  <c r="A4739" i="8"/>
  <c r="A4740" i="8"/>
  <c r="A4741" i="8"/>
  <c r="A4742" i="8"/>
  <c r="A4743" i="8"/>
  <c r="A4744" i="8"/>
  <c r="A4745" i="8"/>
  <c r="A4746" i="8"/>
  <c r="A4747" i="8"/>
  <c r="A4748" i="8"/>
  <c r="A4749" i="8"/>
  <c r="A4750" i="8"/>
  <c r="A4751" i="8"/>
  <c r="A4752" i="8"/>
  <c r="A4753" i="8"/>
  <c r="A4754" i="8"/>
  <c r="A4755" i="8"/>
  <c r="A4756" i="8"/>
  <c r="A4757" i="8"/>
  <c r="A4758" i="8"/>
  <c r="A4759" i="8"/>
  <c r="A4760" i="8"/>
  <c r="A4761" i="8"/>
  <c r="A4762" i="8"/>
  <c r="A4763" i="8"/>
  <c r="A4764" i="8"/>
  <c r="A4765" i="8"/>
  <c r="A4766" i="8"/>
  <c r="A4767" i="8"/>
  <c r="A4768" i="8"/>
  <c r="A4769" i="8"/>
  <c r="A4770" i="8"/>
  <c r="A4771" i="8"/>
  <c r="A4772" i="8"/>
  <c r="A4773" i="8"/>
  <c r="A4774" i="8"/>
  <c r="A4775" i="8"/>
  <c r="A4776" i="8"/>
  <c r="A4777" i="8"/>
  <c r="A4778" i="8"/>
  <c r="A4779" i="8"/>
  <c r="A4780" i="8"/>
  <c r="A4781" i="8"/>
  <c r="A4782" i="8"/>
  <c r="A4783" i="8"/>
  <c r="A4784" i="8"/>
  <c r="A4785" i="8"/>
  <c r="A4786" i="8"/>
  <c r="A4787" i="8"/>
  <c r="A4788" i="8"/>
  <c r="A4789" i="8"/>
  <c r="A4790" i="8"/>
  <c r="A4791" i="8"/>
  <c r="A4792" i="8"/>
  <c r="A4793" i="8"/>
  <c r="A4794" i="8"/>
  <c r="A4795" i="8"/>
  <c r="A4796" i="8"/>
  <c r="A4797" i="8"/>
  <c r="A4798" i="8"/>
  <c r="A4799" i="8"/>
  <c r="A4800" i="8"/>
  <c r="A4801" i="8"/>
  <c r="A4802" i="8"/>
  <c r="A4803" i="8"/>
  <c r="A4804" i="8"/>
  <c r="A4805" i="8"/>
  <c r="A4806" i="8"/>
  <c r="A4807" i="8"/>
  <c r="A4808" i="8"/>
  <c r="A4809" i="8"/>
  <c r="A4810" i="8"/>
  <c r="A4811" i="8"/>
  <c r="A4812" i="8"/>
  <c r="A4813" i="8"/>
  <c r="A4814" i="8"/>
  <c r="A4815" i="8"/>
  <c r="A4816" i="8"/>
  <c r="A4817" i="8"/>
  <c r="A4818" i="8"/>
  <c r="A4819" i="8"/>
  <c r="A4820" i="8"/>
  <c r="A4821" i="8"/>
  <c r="A4822" i="8"/>
  <c r="A4823" i="8"/>
  <c r="A4824" i="8"/>
  <c r="A4825" i="8"/>
  <c r="A4826" i="8"/>
  <c r="A4827" i="8"/>
  <c r="A4828" i="8"/>
  <c r="A4829" i="8"/>
  <c r="A4830" i="8"/>
  <c r="A4831" i="8"/>
  <c r="A4832" i="8"/>
  <c r="A4833" i="8"/>
  <c r="A4834" i="8"/>
  <c r="A4835" i="8"/>
  <c r="A4836" i="8"/>
  <c r="A4837" i="8"/>
  <c r="A4838" i="8"/>
  <c r="A4839" i="8"/>
  <c r="A4840" i="8"/>
  <c r="A4841" i="8"/>
  <c r="A4842" i="8"/>
  <c r="A4843" i="8"/>
  <c r="A4844" i="8"/>
  <c r="A4845" i="8"/>
  <c r="A4846" i="8"/>
  <c r="A4847" i="8"/>
  <c r="A4848" i="8"/>
  <c r="A4849" i="8"/>
  <c r="A4850" i="8"/>
  <c r="A4851" i="8"/>
  <c r="A4852" i="8"/>
  <c r="A4853" i="8"/>
  <c r="A4854" i="8"/>
  <c r="A4855" i="8"/>
  <c r="A4856" i="8"/>
  <c r="A4857" i="8"/>
  <c r="A4858" i="8"/>
  <c r="A4859" i="8"/>
  <c r="A4860" i="8"/>
  <c r="A4861" i="8"/>
  <c r="A4862" i="8"/>
  <c r="A4863" i="8"/>
  <c r="A4864" i="8"/>
  <c r="A4865" i="8"/>
  <c r="A4866" i="8"/>
  <c r="A4867" i="8"/>
  <c r="A4868" i="8"/>
  <c r="A4869" i="8"/>
  <c r="A4870" i="8"/>
  <c r="A4871" i="8"/>
  <c r="A4872" i="8"/>
  <c r="A4873" i="8"/>
  <c r="A4874" i="8"/>
  <c r="A4875" i="8"/>
  <c r="A4876" i="8"/>
  <c r="A4877" i="8"/>
  <c r="A4878" i="8"/>
  <c r="A4879" i="8"/>
  <c r="A4880" i="8"/>
  <c r="A4881" i="8"/>
  <c r="A4882" i="8"/>
  <c r="A4883" i="8"/>
  <c r="A4884" i="8"/>
  <c r="A4885" i="8"/>
  <c r="A4886" i="8"/>
  <c r="A4887" i="8"/>
  <c r="A4888" i="8"/>
  <c r="A4889" i="8"/>
  <c r="A4890" i="8"/>
  <c r="A4891" i="8"/>
  <c r="A4892" i="8"/>
  <c r="A4893" i="8"/>
  <c r="A4894" i="8"/>
  <c r="A4895" i="8"/>
  <c r="A4896" i="8"/>
  <c r="A4897" i="8"/>
  <c r="A4898" i="8"/>
  <c r="A4899" i="8"/>
  <c r="A4900" i="8"/>
  <c r="A4901" i="8"/>
  <c r="A4902" i="8"/>
  <c r="A4903" i="8"/>
  <c r="A4904" i="8"/>
  <c r="A4905" i="8"/>
  <c r="A4906" i="8"/>
  <c r="A4907" i="8"/>
  <c r="A4908" i="8"/>
  <c r="A4909" i="8"/>
  <c r="A4910" i="8"/>
  <c r="A4911" i="8"/>
  <c r="A4912" i="8"/>
  <c r="A4913" i="8"/>
  <c r="A4914" i="8"/>
  <c r="A4915" i="8"/>
  <c r="A4916" i="8"/>
  <c r="A4917" i="8"/>
  <c r="A4918" i="8"/>
  <c r="A4919" i="8"/>
  <c r="A4920" i="8"/>
  <c r="A4921" i="8"/>
  <c r="A4922" i="8"/>
  <c r="A4923" i="8"/>
  <c r="A4924" i="8"/>
  <c r="A4925" i="8"/>
  <c r="A4926" i="8"/>
  <c r="A4927" i="8"/>
  <c r="A4928" i="8"/>
  <c r="A4929" i="8"/>
  <c r="A4930" i="8"/>
  <c r="A4931" i="8"/>
  <c r="A4932" i="8"/>
  <c r="A4933" i="8"/>
  <c r="A4934" i="8"/>
  <c r="A4935" i="8"/>
  <c r="A4936" i="8"/>
  <c r="A4937" i="8"/>
  <c r="A4938" i="8"/>
  <c r="A4939" i="8"/>
  <c r="A4940" i="8"/>
  <c r="A4941" i="8"/>
  <c r="A4942" i="8"/>
  <c r="A4943" i="8"/>
  <c r="A4944" i="8"/>
  <c r="A4945" i="8"/>
  <c r="A4946" i="8"/>
  <c r="A4947" i="8"/>
  <c r="A4948" i="8"/>
  <c r="A4949" i="8"/>
  <c r="A4950" i="8"/>
  <c r="A4951" i="8"/>
  <c r="A4952" i="8"/>
  <c r="A4953" i="8"/>
  <c r="A4954" i="8"/>
  <c r="A4955" i="8"/>
  <c r="A4956" i="8"/>
  <c r="A4957" i="8"/>
  <c r="A4958" i="8"/>
  <c r="A4959" i="8"/>
  <c r="A4960" i="8"/>
  <c r="A4961" i="8"/>
  <c r="A4962" i="8"/>
  <c r="A4963" i="8"/>
  <c r="A4964" i="8"/>
  <c r="A4965" i="8"/>
  <c r="A4966" i="8"/>
  <c r="A4967" i="8"/>
  <c r="A4968" i="8"/>
  <c r="A4969" i="8"/>
  <c r="A4970" i="8"/>
  <c r="A4971" i="8"/>
  <c r="A4972" i="8"/>
  <c r="A4973" i="8"/>
  <c r="A4974" i="8"/>
  <c r="A4975" i="8"/>
  <c r="A4976" i="8"/>
  <c r="A4977" i="8"/>
  <c r="A4978" i="8"/>
  <c r="A4979" i="8"/>
  <c r="A4980" i="8"/>
  <c r="A4981" i="8"/>
  <c r="A4982" i="8"/>
  <c r="A4983" i="8"/>
  <c r="A4984" i="8"/>
  <c r="A4985" i="8"/>
  <c r="A4986" i="8"/>
  <c r="A4987" i="8"/>
  <c r="A4988" i="8"/>
  <c r="A4989" i="8"/>
  <c r="A4990" i="8"/>
  <c r="A4991" i="8"/>
  <c r="A4992" i="8"/>
  <c r="A4993" i="8"/>
  <c r="A4994" i="8"/>
  <c r="A4995" i="8"/>
  <c r="A4996" i="8"/>
  <c r="A4997" i="8"/>
  <c r="A4998" i="8"/>
  <c r="A4999" i="8"/>
  <c r="A5000" i="8"/>
  <c r="A5001" i="8"/>
  <c r="A5002" i="8"/>
  <c r="A5003" i="8"/>
  <c r="A5004" i="8"/>
  <c r="A5005" i="8"/>
  <c r="A5006" i="8"/>
  <c r="A5007" i="8"/>
  <c r="A5008" i="8"/>
  <c r="A5009" i="8"/>
  <c r="A5010" i="8"/>
  <c r="A5011" i="8"/>
  <c r="A5012" i="8"/>
  <c r="A5013" i="8"/>
  <c r="A5014" i="8"/>
  <c r="A5015" i="8"/>
  <c r="A5016" i="8"/>
  <c r="A5017" i="8"/>
  <c r="A5018" i="8"/>
  <c r="A5019" i="8"/>
  <c r="A5020" i="8"/>
  <c r="A5021" i="8"/>
  <c r="A5022" i="8"/>
  <c r="A5023" i="8"/>
  <c r="A5024" i="8"/>
  <c r="A5025" i="8"/>
  <c r="A5026" i="8"/>
  <c r="A5027" i="8"/>
  <c r="A5028" i="8"/>
  <c r="A5029" i="8"/>
  <c r="A5030" i="8"/>
  <c r="A5031" i="8"/>
  <c r="A5032" i="8"/>
  <c r="A5033" i="8"/>
  <c r="A5034" i="8"/>
  <c r="A5035" i="8"/>
  <c r="A5036" i="8"/>
  <c r="A5037" i="8"/>
  <c r="A5038" i="8"/>
  <c r="A5039" i="8"/>
  <c r="A5040" i="8"/>
  <c r="A5041" i="8"/>
  <c r="A5042" i="8"/>
  <c r="A5043" i="8"/>
  <c r="A5044" i="8"/>
  <c r="A5045" i="8"/>
  <c r="A5046" i="8"/>
  <c r="A5047" i="8"/>
  <c r="A5048" i="8"/>
  <c r="A5049" i="8"/>
  <c r="A5050" i="8"/>
  <c r="A5051" i="8"/>
  <c r="A5052" i="8"/>
  <c r="A5053" i="8"/>
  <c r="A5054" i="8"/>
  <c r="A5055" i="8"/>
  <c r="A5056" i="8"/>
  <c r="A5057" i="8"/>
  <c r="A5058" i="8"/>
  <c r="A5059" i="8"/>
  <c r="A5060" i="8"/>
  <c r="A5061" i="8"/>
  <c r="A5062" i="8"/>
  <c r="A5063" i="8"/>
  <c r="A5064" i="8"/>
  <c r="A5065" i="8"/>
  <c r="A5066" i="8"/>
  <c r="A5067" i="8"/>
  <c r="A5068" i="8"/>
  <c r="A5069" i="8"/>
  <c r="A5070" i="8"/>
  <c r="A5071" i="8"/>
  <c r="A5072" i="8"/>
  <c r="A5073" i="8"/>
  <c r="A5074" i="8"/>
  <c r="A5075" i="8"/>
  <c r="A5076" i="8"/>
  <c r="A5077" i="8"/>
  <c r="A5078" i="8"/>
  <c r="A5079" i="8"/>
  <c r="A5080" i="8"/>
  <c r="A5081" i="8"/>
  <c r="A5082" i="8"/>
  <c r="A5083" i="8"/>
  <c r="A5084" i="8"/>
  <c r="A5085" i="8"/>
  <c r="A5086" i="8"/>
  <c r="A5087" i="8"/>
  <c r="A5088" i="8"/>
  <c r="A5089" i="8"/>
  <c r="A5090" i="8"/>
  <c r="A5091" i="8"/>
  <c r="A5092" i="8"/>
  <c r="A5093" i="8"/>
  <c r="A5094" i="8"/>
  <c r="A5095" i="8"/>
  <c r="A5096" i="8"/>
  <c r="A5097" i="8"/>
  <c r="A5098" i="8"/>
  <c r="A5099" i="8"/>
  <c r="A5100" i="8"/>
  <c r="A5101" i="8"/>
  <c r="A5102" i="8"/>
  <c r="A5103" i="8"/>
  <c r="A5104" i="8"/>
  <c r="A5105" i="8"/>
  <c r="A5106" i="8"/>
  <c r="A5107" i="8"/>
  <c r="A5108" i="8"/>
  <c r="A5109" i="8"/>
  <c r="A5110" i="8"/>
  <c r="A5111" i="8"/>
  <c r="A5112" i="8"/>
  <c r="A5113" i="8"/>
  <c r="A5114" i="8"/>
  <c r="A5115" i="8"/>
  <c r="A5116" i="8"/>
  <c r="A5117" i="8"/>
  <c r="A5118" i="8"/>
  <c r="A5119" i="8"/>
  <c r="A5120" i="8"/>
  <c r="A5121" i="8"/>
  <c r="A5122" i="8"/>
  <c r="A5123" i="8"/>
  <c r="A5124" i="8"/>
  <c r="A5125" i="8"/>
  <c r="A5126" i="8"/>
  <c r="A5127" i="8"/>
  <c r="A5128" i="8"/>
  <c r="A5129" i="8"/>
  <c r="A5130" i="8"/>
  <c r="A5131" i="8"/>
  <c r="A5132" i="8"/>
  <c r="A5133" i="8"/>
  <c r="A5134" i="8"/>
  <c r="A5135" i="8"/>
  <c r="A5136" i="8"/>
  <c r="A5137" i="8"/>
  <c r="A5138" i="8"/>
  <c r="A5139" i="8"/>
  <c r="A5140" i="8"/>
  <c r="A5141" i="8"/>
  <c r="A5142" i="8"/>
  <c r="A5143" i="8"/>
  <c r="A5144" i="8"/>
  <c r="A5145" i="8"/>
  <c r="A5146" i="8"/>
  <c r="A5147" i="8"/>
  <c r="A5148" i="8"/>
  <c r="A5149" i="8"/>
  <c r="A5150" i="8"/>
  <c r="A5151" i="8"/>
  <c r="A5152" i="8"/>
  <c r="A5153" i="8"/>
  <c r="A5154" i="8"/>
  <c r="A5155" i="8"/>
  <c r="A5156" i="8"/>
  <c r="A5157" i="8"/>
  <c r="A5158" i="8"/>
  <c r="A5159" i="8"/>
  <c r="A5160" i="8"/>
  <c r="A5161" i="8"/>
  <c r="A5162" i="8"/>
  <c r="A5163" i="8"/>
  <c r="A5164" i="8"/>
  <c r="A5165" i="8"/>
  <c r="A5166" i="8"/>
  <c r="A5167" i="8"/>
  <c r="A5168" i="8"/>
  <c r="A5169" i="8"/>
  <c r="A5170" i="8"/>
  <c r="A5171" i="8"/>
  <c r="A5172" i="8"/>
  <c r="A5173" i="8"/>
  <c r="A5174" i="8"/>
  <c r="A5175" i="8"/>
  <c r="A5176" i="8"/>
  <c r="A5177" i="8"/>
  <c r="A5178" i="8"/>
  <c r="A5179" i="8"/>
  <c r="A5180" i="8"/>
  <c r="A5181" i="8"/>
  <c r="A5182" i="8"/>
  <c r="A5183" i="8"/>
  <c r="A5184" i="8"/>
  <c r="A5185" i="8"/>
  <c r="A5186" i="8"/>
  <c r="A5187" i="8"/>
  <c r="A5188" i="8"/>
  <c r="A5189" i="8"/>
  <c r="A5190" i="8"/>
  <c r="A5191" i="8"/>
  <c r="A5192" i="8"/>
  <c r="A5193" i="8"/>
  <c r="A5194" i="8"/>
  <c r="A5195" i="8"/>
  <c r="A5196" i="8"/>
  <c r="A5197" i="8"/>
  <c r="A5198" i="8"/>
  <c r="A5199" i="8"/>
  <c r="A5200" i="8"/>
  <c r="A5201" i="8"/>
  <c r="A5202" i="8"/>
  <c r="A5203" i="8"/>
  <c r="A5204" i="8"/>
  <c r="A5205" i="8"/>
  <c r="A5206" i="8"/>
  <c r="A5207" i="8"/>
  <c r="A5208" i="8"/>
  <c r="A5209" i="8"/>
  <c r="A5210" i="8"/>
  <c r="A5211" i="8"/>
  <c r="A5212" i="8"/>
  <c r="A5213" i="8"/>
  <c r="A5214" i="8"/>
  <c r="A5215" i="8"/>
  <c r="A5216" i="8"/>
  <c r="A5217" i="8"/>
  <c r="A5218" i="8"/>
  <c r="A5219" i="8"/>
  <c r="A5220" i="8"/>
  <c r="A5221" i="8"/>
  <c r="A5222" i="8"/>
  <c r="A5223" i="8"/>
  <c r="A5224" i="8"/>
  <c r="A5225" i="8"/>
  <c r="A5226" i="8"/>
  <c r="A5227" i="8"/>
  <c r="A5228" i="8"/>
  <c r="A5229" i="8"/>
  <c r="A5230" i="8"/>
  <c r="A5231" i="8"/>
  <c r="A5232" i="8"/>
  <c r="A5233" i="8"/>
  <c r="A5234" i="8"/>
  <c r="A5235" i="8"/>
  <c r="A5236" i="8"/>
  <c r="A5237" i="8"/>
  <c r="A5238" i="8"/>
  <c r="A5239" i="8"/>
  <c r="A5240" i="8"/>
  <c r="A5241" i="8"/>
  <c r="A5242" i="8"/>
  <c r="A5243" i="8"/>
  <c r="A5244" i="8"/>
  <c r="A5245" i="8"/>
  <c r="A5246" i="8"/>
  <c r="A5247" i="8"/>
  <c r="A5248" i="8"/>
  <c r="A5249" i="8"/>
  <c r="A5250" i="8"/>
  <c r="A5251" i="8"/>
  <c r="A5252" i="8"/>
  <c r="A5253" i="8"/>
  <c r="A5254" i="8"/>
  <c r="A5255" i="8"/>
  <c r="A5256" i="8"/>
  <c r="A5257" i="8"/>
  <c r="A5258" i="8"/>
  <c r="A5259" i="8"/>
  <c r="A5260" i="8"/>
  <c r="A5261" i="8"/>
  <c r="A5262" i="8"/>
  <c r="A5263" i="8"/>
  <c r="A5264" i="8"/>
  <c r="A5265" i="8"/>
  <c r="A5266" i="8"/>
  <c r="A5267" i="8"/>
  <c r="A5268" i="8"/>
  <c r="A5269" i="8"/>
  <c r="A5270" i="8"/>
  <c r="A5271" i="8"/>
  <c r="A5272" i="8"/>
  <c r="A5273" i="8"/>
  <c r="A5274" i="8"/>
  <c r="A5275" i="8"/>
  <c r="A5276" i="8"/>
  <c r="A5277" i="8"/>
  <c r="A5278" i="8"/>
  <c r="A5279" i="8"/>
  <c r="A5280" i="8"/>
  <c r="A5281" i="8"/>
  <c r="A5282" i="8"/>
  <c r="A5283" i="8"/>
  <c r="A5284" i="8"/>
  <c r="A5285" i="8"/>
  <c r="A5286" i="8"/>
  <c r="A5287" i="8"/>
  <c r="A5288" i="8"/>
  <c r="A5289" i="8"/>
  <c r="A5290" i="8"/>
  <c r="A5291" i="8"/>
  <c r="A5292" i="8"/>
  <c r="A5293" i="8"/>
  <c r="A5294" i="8"/>
  <c r="A5295" i="8"/>
  <c r="A5296" i="8"/>
  <c r="A5297" i="8"/>
  <c r="A5298" i="8"/>
  <c r="A5299" i="8"/>
  <c r="A5300" i="8"/>
  <c r="A5301" i="8"/>
  <c r="A5302" i="8"/>
  <c r="A5303" i="8"/>
  <c r="A5304" i="8"/>
  <c r="A5305" i="8"/>
  <c r="A5306" i="8"/>
  <c r="A5307" i="8"/>
  <c r="A5308" i="8"/>
  <c r="A5309" i="8"/>
  <c r="A5310" i="8"/>
  <c r="A5311" i="8"/>
  <c r="A5312" i="8"/>
  <c r="A5313" i="8"/>
  <c r="A5314" i="8"/>
  <c r="A5315" i="8"/>
  <c r="A5316" i="8"/>
  <c r="A5317" i="8"/>
  <c r="A5318" i="8"/>
  <c r="A5319" i="8"/>
  <c r="A5320" i="8"/>
  <c r="A5321" i="8"/>
  <c r="A5322" i="8"/>
  <c r="A5323" i="8"/>
  <c r="A5324" i="8"/>
  <c r="A5325" i="8"/>
  <c r="A5326" i="8"/>
  <c r="A5327" i="8"/>
  <c r="A5328" i="8"/>
  <c r="A5329" i="8"/>
  <c r="A5330" i="8"/>
  <c r="A5331" i="8"/>
  <c r="A5332" i="8"/>
  <c r="A5333" i="8"/>
  <c r="A5334" i="8"/>
  <c r="A5335" i="8"/>
  <c r="A5336" i="8"/>
  <c r="A5337" i="8"/>
  <c r="A5338" i="8"/>
  <c r="A5339" i="8"/>
  <c r="A5340" i="8"/>
  <c r="A5341" i="8"/>
  <c r="A5342" i="8"/>
  <c r="A5343" i="8"/>
  <c r="A5344" i="8"/>
  <c r="A5345" i="8"/>
  <c r="A5346" i="8"/>
  <c r="A5347" i="8"/>
  <c r="A5348" i="8"/>
  <c r="A5349" i="8"/>
  <c r="A5350" i="8"/>
  <c r="A5351" i="8"/>
  <c r="A5352" i="8"/>
  <c r="A5353" i="8"/>
  <c r="A5354" i="8"/>
  <c r="A5355" i="8"/>
  <c r="A5356" i="8"/>
  <c r="A5357" i="8"/>
  <c r="A5358" i="8"/>
  <c r="A5359" i="8"/>
  <c r="A5360" i="8"/>
  <c r="A5361" i="8"/>
  <c r="A5362" i="8"/>
  <c r="A5363" i="8"/>
  <c r="A5364" i="8"/>
  <c r="A5365" i="8"/>
  <c r="A5366" i="8"/>
  <c r="A5367" i="8"/>
  <c r="A5368" i="8"/>
  <c r="A5369" i="8"/>
  <c r="A5370" i="8"/>
  <c r="A5371" i="8"/>
  <c r="A5372" i="8"/>
  <c r="A5373" i="8"/>
  <c r="A5374" i="8"/>
  <c r="A5375" i="8"/>
  <c r="A5376" i="8"/>
  <c r="A5377" i="8"/>
  <c r="A5378" i="8"/>
  <c r="A5379" i="8"/>
  <c r="A5380" i="8"/>
  <c r="A5381" i="8"/>
  <c r="A5382" i="8"/>
  <c r="A5383" i="8"/>
  <c r="A5384" i="8"/>
  <c r="A5385" i="8"/>
  <c r="A5386" i="8"/>
  <c r="A5387" i="8"/>
  <c r="A5388" i="8"/>
  <c r="A5389" i="8"/>
  <c r="A5390" i="8"/>
  <c r="A5391" i="8"/>
  <c r="A5392" i="8"/>
  <c r="A5393" i="8"/>
  <c r="A5394" i="8"/>
  <c r="A5395" i="8"/>
  <c r="A5396" i="8"/>
  <c r="A5397" i="8"/>
  <c r="A5398" i="8"/>
  <c r="A5399" i="8"/>
  <c r="A5400" i="8"/>
  <c r="A5401" i="8"/>
  <c r="A5402" i="8"/>
  <c r="A5403" i="8"/>
  <c r="A5404" i="8"/>
  <c r="A5405" i="8"/>
  <c r="A5406" i="8"/>
  <c r="A5407" i="8"/>
  <c r="A5408" i="8"/>
  <c r="A5409" i="8"/>
  <c r="A5410" i="8"/>
  <c r="A5411" i="8"/>
  <c r="A5412" i="8"/>
  <c r="A5413" i="8"/>
  <c r="A5414" i="8"/>
  <c r="A5415" i="8"/>
  <c r="A5416" i="8"/>
  <c r="A5417" i="8"/>
  <c r="A5418" i="8"/>
  <c r="A5419" i="8"/>
  <c r="A5420" i="8"/>
  <c r="A5421" i="8"/>
  <c r="A5422" i="8"/>
  <c r="A5423" i="8"/>
  <c r="A5424" i="8"/>
  <c r="A5425" i="8"/>
  <c r="A5426" i="8"/>
  <c r="A5427" i="8"/>
  <c r="A5428" i="8"/>
  <c r="A5429" i="8"/>
  <c r="A5430" i="8"/>
  <c r="A5431" i="8"/>
  <c r="A5432" i="8"/>
  <c r="A5433" i="8"/>
  <c r="A5434" i="8"/>
  <c r="A5435" i="8"/>
  <c r="A5436" i="8"/>
  <c r="A5437" i="8"/>
  <c r="A5438" i="8"/>
  <c r="A5439" i="8"/>
  <c r="A5440" i="8"/>
  <c r="A5441" i="8"/>
  <c r="A5442" i="8"/>
  <c r="A5443" i="8"/>
  <c r="A5444" i="8"/>
  <c r="A5445" i="8"/>
  <c r="A5446" i="8"/>
  <c r="A5447" i="8"/>
  <c r="A5448" i="8"/>
  <c r="A5449" i="8"/>
  <c r="A5450" i="8"/>
  <c r="A5451" i="8"/>
  <c r="A5452" i="8"/>
  <c r="A5453" i="8"/>
  <c r="A5454" i="8"/>
  <c r="A5455" i="8"/>
  <c r="A5456" i="8"/>
  <c r="A5457" i="8"/>
  <c r="A5458" i="8"/>
  <c r="A5459" i="8"/>
  <c r="A5460" i="8"/>
  <c r="A5461" i="8"/>
  <c r="A5462" i="8"/>
  <c r="A5463" i="8"/>
  <c r="A5464" i="8"/>
  <c r="A5465" i="8"/>
  <c r="A5466" i="8"/>
  <c r="A5467" i="8"/>
  <c r="A5468" i="8"/>
  <c r="A5469" i="8"/>
  <c r="A5470" i="8"/>
  <c r="A5471" i="8"/>
  <c r="A5472" i="8"/>
  <c r="A5473" i="8"/>
  <c r="A5474" i="8"/>
  <c r="A5475" i="8"/>
  <c r="A5476" i="8"/>
  <c r="A5477" i="8"/>
  <c r="A5478" i="8"/>
  <c r="A5479" i="8"/>
  <c r="A5480" i="8"/>
  <c r="A5481" i="8"/>
  <c r="A5482" i="8"/>
  <c r="A5483" i="8"/>
  <c r="A5484" i="8"/>
  <c r="A5485" i="8"/>
  <c r="A5486" i="8"/>
  <c r="A5487" i="8"/>
  <c r="A5488" i="8"/>
  <c r="A5489" i="8"/>
  <c r="A5490" i="8"/>
  <c r="A5491" i="8"/>
  <c r="A5492" i="8"/>
  <c r="A5493" i="8"/>
  <c r="A5494" i="8"/>
  <c r="A5495" i="8"/>
  <c r="A5496" i="8"/>
  <c r="A5497" i="8"/>
  <c r="A5498" i="8"/>
  <c r="A5499" i="8"/>
  <c r="A5500" i="8"/>
  <c r="A5501" i="8"/>
  <c r="A5502" i="8"/>
  <c r="A5503" i="8"/>
  <c r="A5504" i="8"/>
  <c r="A5505" i="8"/>
  <c r="A5506" i="8"/>
  <c r="A5507" i="8"/>
  <c r="A5508" i="8"/>
  <c r="A5509" i="8"/>
  <c r="A5510" i="8"/>
  <c r="A5511" i="8"/>
  <c r="A5512" i="8"/>
  <c r="A5513" i="8"/>
  <c r="A5514" i="8"/>
  <c r="A5515" i="8"/>
  <c r="A5516" i="8"/>
  <c r="A5517" i="8"/>
  <c r="A5518" i="8"/>
  <c r="A5519" i="8"/>
  <c r="A5520" i="8"/>
  <c r="A5521" i="8"/>
  <c r="A5522" i="8"/>
  <c r="A5523" i="8"/>
  <c r="A5524" i="8"/>
  <c r="A5525" i="8"/>
  <c r="A5526" i="8"/>
  <c r="A5527" i="8"/>
  <c r="A5528" i="8"/>
  <c r="A5529" i="8"/>
  <c r="A5530" i="8"/>
  <c r="A5531" i="8"/>
  <c r="A5532" i="8"/>
  <c r="A5533" i="8"/>
  <c r="A5534" i="8"/>
  <c r="A5535" i="8"/>
  <c r="A5536" i="8"/>
  <c r="A5537" i="8"/>
  <c r="A5538" i="8"/>
  <c r="A5539" i="8"/>
  <c r="A5540" i="8"/>
  <c r="A5541" i="8"/>
  <c r="A5542" i="8"/>
  <c r="A5543" i="8"/>
  <c r="A5544" i="8"/>
  <c r="A5545" i="8"/>
  <c r="A5546" i="8"/>
  <c r="A5547" i="8"/>
  <c r="A5548" i="8"/>
  <c r="A5549" i="8"/>
  <c r="A5550" i="8"/>
  <c r="A5551" i="8"/>
  <c r="A5552" i="8"/>
  <c r="A5553" i="8"/>
  <c r="A5554" i="8"/>
  <c r="A5555" i="8"/>
  <c r="A5556" i="8"/>
  <c r="A5557" i="8"/>
  <c r="A5558" i="8"/>
  <c r="A5559" i="8"/>
  <c r="A5560" i="8"/>
  <c r="A5561" i="8"/>
  <c r="A5562" i="8"/>
  <c r="A5563" i="8"/>
  <c r="A5564" i="8"/>
  <c r="A5565" i="8"/>
  <c r="A5566" i="8"/>
  <c r="A5567" i="8"/>
  <c r="A5568" i="8"/>
  <c r="A5569" i="8"/>
  <c r="A5570" i="8"/>
  <c r="A5571" i="8"/>
  <c r="A5572" i="8"/>
  <c r="A5573" i="8"/>
  <c r="A5574" i="8"/>
  <c r="A5575" i="8"/>
  <c r="A5576" i="8"/>
  <c r="A5577" i="8"/>
  <c r="A5578" i="8"/>
  <c r="A5579" i="8"/>
  <c r="A5580" i="8"/>
  <c r="A5581" i="8"/>
  <c r="A5582" i="8"/>
  <c r="A5583" i="8"/>
  <c r="A5584" i="8"/>
  <c r="A5585" i="8"/>
  <c r="A5586" i="8"/>
  <c r="A5587" i="8"/>
  <c r="A5588" i="8"/>
  <c r="A5589" i="8"/>
  <c r="A5590" i="8"/>
  <c r="A5591" i="8"/>
  <c r="A5592" i="8"/>
  <c r="A5593" i="8"/>
  <c r="A5594" i="8"/>
  <c r="A5595" i="8"/>
  <c r="A5596" i="8"/>
  <c r="A5597" i="8"/>
  <c r="A5598" i="8"/>
  <c r="A5599" i="8"/>
  <c r="A5600" i="8"/>
  <c r="A5601" i="8"/>
  <c r="A5602" i="8"/>
  <c r="A5603" i="8"/>
  <c r="A5604" i="8"/>
  <c r="A5605" i="8"/>
  <c r="A5606" i="8"/>
  <c r="A5607" i="8"/>
  <c r="A5608" i="8"/>
  <c r="A5609" i="8"/>
  <c r="A5610" i="8"/>
  <c r="A5611" i="8"/>
  <c r="A5612" i="8"/>
  <c r="A5613" i="8"/>
  <c r="A5614" i="8"/>
  <c r="A5615" i="8"/>
  <c r="A5616" i="8"/>
  <c r="A5617" i="8"/>
  <c r="A5618" i="8"/>
  <c r="A5619" i="8"/>
  <c r="A5620" i="8"/>
  <c r="A5621" i="8"/>
  <c r="A5622" i="8"/>
  <c r="A5623" i="8"/>
  <c r="A5624" i="8"/>
  <c r="A5625" i="8"/>
  <c r="A5626" i="8"/>
  <c r="A5627" i="8"/>
  <c r="A5628" i="8"/>
  <c r="A5629" i="8"/>
  <c r="A5630" i="8"/>
  <c r="A5631" i="8"/>
  <c r="A5632" i="8"/>
  <c r="A5633" i="8"/>
  <c r="A5634" i="8"/>
  <c r="A5635" i="8"/>
  <c r="A5636" i="8"/>
  <c r="A5637" i="8"/>
  <c r="A5638" i="8"/>
  <c r="A5639" i="8"/>
  <c r="A5640" i="8"/>
  <c r="A5641" i="8"/>
  <c r="A5642" i="8"/>
  <c r="A5643" i="8"/>
  <c r="A5644" i="8"/>
  <c r="A5645" i="8"/>
  <c r="A5646" i="8"/>
  <c r="A5647" i="8"/>
  <c r="A5648" i="8"/>
  <c r="A5649" i="8"/>
  <c r="A5650" i="8"/>
  <c r="A5651" i="8"/>
  <c r="A5652" i="8"/>
  <c r="A5653" i="8"/>
  <c r="A5654" i="8"/>
  <c r="A5655" i="8"/>
  <c r="A5656" i="8"/>
  <c r="A5657" i="8"/>
  <c r="A5658" i="8"/>
  <c r="A5659" i="8"/>
  <c r="A5660" i="8"/>
  <c r="A5661" i="8"/>
  <c r="A5662" i="8"/>
  <c r="A5663" i="8"/>
  <c r="A5664" i="8"/>
  <c r="A5665" i="8"/>
  <c r="A5666" i="8"/>
  <c r="A5667" i="8"/>
  <c r="A5668" i="8"/>
  <c r="A5669" i="8"/>
  <c r="A5670" i="8"/>
  <c r="A5671" i="8"/>
  <c r="A5672" i="8"/>
  <c r="A5673" i="8"/>
  <c r="A5674" i="8"/>
  <c r="A5675" i="8"/>
  <c r="A5676" i="8"/>
  <c r="A5677" i="8"/>
  <c r="A5678" i="8"/>
  <c r="A5679" i="8"/>
  <c r="A5680" i="8"/>
  <c r="A5681" i="8"/>
  <c r="A5682" i="8"/>
  <c r="A5683" i="8"/>
  <c r="A5684" i="8"/>
  <c r="A5685" i="8"/>
  <c r="A5686" i="8"/>
  <c r="A5687" i="8"/>
  <c r="A5688" i="8"/>
  <c r="A5689" i="8"/>
  <c r="A5690" i="8"/>
  <c r="A5691" i="8"/>
  <c r="A5692" i="8"/>
  <c r="A5693" i="8"/>
  <c r="A5694" i="8"/>
  <c r="A5695" i="8"/>
  <c r="A5696" i="8"/>
  <c r="A5697" i="8"/>
  <c r="A5698" i="8"/>
  <c r="A5699" i="8"/>
  <c r="A5700" i="8"/>
  <c r="A5701" i="8"/>
  <c r="A5702" i="8"/>
  <c r="A5703" i="8"/>
  <c r="A5704" i="8"/>
  <c r="A5705" i="8"/>
  <c r="A5706" i="8"/>
  <c r="A5707" i="8"/>
  <c r="A5708" i="8"/>
  <c r="A5709" i="8"/>
  <c r="A5710" i="8"/>
  <c r="A5711" i="8"/>
  <c r="A5712" i="8"/>
  <c r="A5713" i="8"/>
  <c r="A5714" i="8"/>
  <c r="A5715" i="8"/>
  <c r="A5716" i="8"/>
  <c r="A5717" i="8"/>
  <c r="A5718" i="8"/>
  <c r="A5719" i="8"/>
  <c r="A5720" i="8"/>
  <c r="A5721" i="8"/>
  <c r="A5722" i="8"/>
  <c r="A5723" i="8"/>
  <c r="A5724" i="8"/>
  <c r="A5725" i="8"/>
  <c r="A5726" i="8"/>
  <c r="A5727" i="8"/>
  <c r="A5728" i="8"/>
  <c r="A5729" i="8"/>
  <c r="A5730" i="8"/>
  <c r="A5731" i="8"/>
  <c r="A5732" i="8"/>
  <c r="A5733" i="8"/>
  <c r="A5734" i="8"/>
  <c r="A5735" i="8"/>
  <c r="A5736" i="8"/>
  <c r="A5737" i="8"/>
  <c r="A5738" i="8"/>
  <c r="A5739" i="8"/>
  <c r="A5740" i="8"/>
  <c r="A5741" i="8"/>
  <c r="A5742" i="8"/>
  <c r="A5743" i="8"/>
  <c r="A5744" i="8"/>
  <c r="A5745" i="8"/>
  <c r="A5746" i="8"/>
  <c r="A5747" i="8"/>
  <c r="A5748" i="8"/>
  <c r="A5749" i="8"/>
  <c r="A5750" i="8"/>
  <c r="A5751" i="8"/>
  <c r="A5752" i="8"/>
  <c r="A5753" i="8"/>
  <c r="A5754" i="8"/>
  <c r="A5755" i="8"/>
  <c r="A5756" i="8"/>
  <c r="A5757" i="8"/>
  <c r="A5758" i="8"/>
  <c r="A5759" i="8"/>
  <c r="A5760" i="8"/>
  <c r="A5761" i="8"/>
  <c r="A5762" i="8"/>
  <c r="A5763" i="8"/>
  <c r="A5764" i="8"/>
  <c r="A5765" i="8"/>
  <c r="A5766" i="8"/>
  <c r="A5767" i="8"/>
  <c r="A5768" i="8"/>
  <c r="A5769" i="8"/>
  <c r="A5770" i="8"/>
  <c r="A5771" i="8"/>
  <c r="A5772" i="8"/>
  <c r="A5773" i="8"/>
  <c r="A5774" i="8"/>
  <c r="A5775" i="8"/>
  <c r="A5776" i="8"/>
  <c r="A5777" i="8"/>
  <c r="A5778" i="8"/>
  <c r="A5779" i="8"/>
  <c r="A5780" i="8"/>
  <c r="A5781" i="8"/>
  <c r="A5782" i="8"/>
  <c r="A5783" i="8"/>
  <c r="A5784" i="8"/>
  <c r="A5785" i="8"/>
  <c r="A5786" i="8"/>
  <c r="A5787" i="8"/>
  <c r="A5788" i="8"/>
  <c r="A5789" i="8"/>
  <c r="A5790" i="8"/>
  <c r="A5791" i="8"/>
  <c r="A5792" i="8"/>
  <c r="A5793" i="8"/>
  <c r="A5794" i="8"/>
  <c r="A5795" i="8"/>
  <c r="A5796" i="8"/>
  <c r="A5797" i="8"/>
  <c r="A5798" i="8"/>
  <c r="A5799" i="8"/>
  <c r="A5800" i="8"/>
  <c r="A5801" i="8"/>
  <c r="A5802" i="8"/>
  <c r="A5803" i="8"/>
  <c r="A5804" i="8"/>
  <c r="A5805" i="8"/>
  <c r="A5806" i="8"/>
  <c r="A5807" i="8"/>
  <c r="A5808" i="8"/>
  <c r="A5809" i="8"/>
  <c r="A5810" i="8"/>
  <c r="A5811" i="8"/>
  <c r="A5812" i="8"/>
  <c r="A5813" i="8"/>
  <c r="A5814" i="8"/>
  <c r="A5815" i="8"/>
  <c r="A5816" i="8"/>
  <c r="A5817" i="8"/>
  <c r="A5818" i="8"/>
  <c r="A5819" i="8"/>
  <c r="A5820" i="8"/>
  <c r="A5821" i="8"/>
  <c r="A5822" i="8"/>
  <c r="A5823" i="8"/>
  <c r="A5824" i="8"/>
  <c r="A5825" i="8"/>
  <c r="A5826" i="8"/>
  <c r="A5827" i="8"/>
  <c r="A5828" i="8"/>
  <c r="A5829" i="8"/>
  <c r="A5830" i="8"/>
  <c r="A5831" i="8"/>
  <c r="A5832" i="8"/>
  <c r="A5833" i="8"/>
  <c r="A5834" i="8"/>
  <c r="A5835" i="8"/>
  <c r="A5836" i="8"/>
  <c r="A5837" i="8"/>
  <c r="A5838" i="8"/>
  <c r="A5839" i="8"/>
  <c r="A5840" i="8"/>
  <c r="A5841" i="8"/>
  <c r="A5842" i="8"/>
  <c r="A5843" i="8"/>
  <c r="A5844" i="8"/>
  <c r="A5845" i="8"/>
  <c r="A5846" i="8"/>
  <c r="A5847" i="8"/>
  <c r="A5848" i="8"/>
  <c r="A5849" i="8"/>
  <c r="A5850" i="8"/>
  <c r="A5851" i="8"/>
  <c r="A5852" i="8"/>
  <c r="A5853" i="8"/>
  <c r="A5854" i="8"/>
  <c r="A5855" i="8"/>
  <c r="A5856" i="8"/>
  <c r="A5857" i="8"/>
  <c r="A5858" i="8"/>
  <c r="A5859" i="8"/>
  <c r="A5860" i="8"/>
  <c r="A5861" i="8"/>
  <c r="A5862" i="8"/>
  <c r="A5863" i="8"/>
  <c r="A5864" i="8"/>
  <c r="A5865" i="8"/>
  <c r="A5866" i="8"/>
  <c r="A5867" i="8"/>
  <c r="A5868" i="8"/>
  <c r="A5869" i="8"/>
  <c r="A5870" i="8"/>
  <c r="A5871" i="8"/>
  <c r="A5872" i="8"/>
  <c r="A5873" i="8"/>
  <c r="A5874" i="8"/>
  <c r="A5875" i="8"/>
  <c r="A5876" i="8"/>
  <c r="A5877" i="8"/>
  <c r="A5878" i="8"/>
  <c r="A5879" i="8"/>
  <c r="A5880" i="8"/>
  <c r="A5881" i="8"/>
  <c r="A5882" i="8"/>
  <c r="A5883" i="8"/>
  <c r="A5884" i="8"/>
  <c r="A5885" i="8"/>
  <c r="A5886" i="8"/>
  <c r="A5887" i="8"/>
  <c r="A5888" i="8"/>
  <c r="A5889" i="8"/>
  <c r="A5890" i="8"/>
  <c r="A5891" i="8"/>
  <c r="A5892" i="8"/>
  <c r="A5893" i="8"/>
  <c r="A5894" i="8"/>
  <c r="A5895" i="8"/>
  <c r="A5896" i="8"/>
  <c r="A5897" i="8"/>
  <c r="A5898" i="8"/>
  <c r="A5899" i="8"/>
  <c r="A5900" i="8"/>
  <c r="A5901" i="8"/>
  <c r="A5902" i="8"/>
  <c r="A5903" i="8"/>
  <c r="A5904" i="8"/>
  <c r="A5905" i="8"/>
  <c r="A5906" i="8"/>
  <c r="A5907" i="8"/>
  <c r="A5908" i="8"/>
  <c r="A5909" i="8"/>
  <c r="A5910" i="8"/>
  <c r="A5911" i="8"/>
  <c r="A5912" i="8"/>
  <c r="A5913" i="8"/>
  <c r="A5914" i="8"/>
  <c r="A5915" i="8"/>
  <c r="A5916" i="8"/>
  <c r="A5917" i="8"/>
  <c r="A5918" i="8"/>
  <c r="A5919" i="8"/>
  <c r="A5920" i="8"/>
  <c r="A5921" i="8"/>
  <c r="A5922" i="8"/>
  <c r="A5923" i="8"/>
  <c r="A5924" i="8"/>
  <c r="A5925" i="8"/>
  <c r="A5926" i="8"/>
  <c r="A5927" i="8"/>
  <c r="A5928" i="8"/>
  <c r="A5929" i="8"/>
  <c r="A5930" i="8"/>
  <c r="A5931" i="8"/>
  <c r="A5932" i="8"/>
  <c r="A5933" i="8"/>
  <c r="A5934" i="8"/>
  <c r="A5935" i="8"/>
  <c r="A5936" i="8"/>
  <c r="A5937" i="8"/>
  <c r="A5938" i="8"/>
  <c r="A5939" i="8"/>
  <c r="A5940" i="8"/>
  <c r="A5941" i="8"/>
  <c r="A5942" i="8"/>
  <c r="A5943" i="8"/>
  <c r="A5944" i="8"/>
  <c r="A5945" i="8"/>
  <c r="A5946" i="8"/>
  <c r="A5947" i="8"/>
  <c r="A5948" i="8"/>
  <c r="A5949" i="8"/>
  <c r="A5950" i="8"/>
  <c r="A5951" i="8"/>
  <c r="A5952" i="8"/>
  <c r="A5953" i="8"/>
  <c r="A5954" i="8"/>
  <c r="A5955" i="8"/>
  <c r="A5956" i="8"/>
  <c r="A5957" i="8"/>
  <c r="A5958" i="8"/>
  <c r="A5959" i="8"/>
  <c r="A5960" i="8"/>
  <c r="A5961" i="8"/>
  <c r="A5962" i="8"/>
  <c r="A5963" i="8"/>
  <c r="A5964" i="8"/>
  <c r="A5965" i="8"/>
  <c r="A5966" i="8"/>
  <c r="A5967" i="8"/>
  <c r="A5968" i="8"/>
  <c r="A5969" i="8"/>
  <c r="A5970" i="8"/>
  <c r="A5971" i="8"/>
  <c r="A5972" i="8"/>
  <c r="A5973" i="8"/>
  <c r="A5974" i="8"/>
  <c r="A5975" i="8"/>
  <c r="A5976" i="8"/>
  <c r="A5977" i="8"/>
  <c r="A5978" i="8"/>
  <c r="A5979" i="8"/>
  <c r="A5980" i="8"/>
  <c r="A5981" i="8"/>
  <c r="A5982" i="8"/>
  <c r="A5983" i="8"/>
  <c r="A5984" i="8"/>
  <c r="A5985" i="8"/>
  <c r="A5986" i="8"/>
  <c r="A5987" i="8"/>
  <c r="A5988" i="8"/>
  <c r="A5989" i="8"/>
  <c r="A5990" i="8"/>
  <c r="A5991" i="8"/>
  <c r="A5992" i="8"/>
  <c r="A5993" i="8"/>
  <c r="A5994" i="8"/>
  <c r="A5995" i="8"/>
  <c r="A5996" i="8"/>
  <c r="A5997" i="8"/>
  <c r="A5998" i="8"/>
  <c r="A5999" i="8"/>
  <c r="A6000" i="8"/>
  <c r="A6001" i="8"/>
  <c r="A6002" i="8"/>
  <c r="A6003" i="8"/>
  <c r="A6004" i="8"/>
  <c r="A6005" i="8"/>
  <c r="A6006" i="8"/>
  <c r="A6007" i="8"/>
  <c r="A6008" i="8"/>
  <c r="A6009" i="8"/>
  <c r="A6010" i="8"/>
  <c r="A6011" i="8"/>
  <c r="A6012" i="8"/>
  <c r="A6013" i="8"/>
  <c r="A6014" i="8"/>
  <c r="A6015" i="8"/>
  <c r="A6016" i="8"/>
  <c r="A6017" i="8"/>
  <c r="A6018" i="8"/>
  <c r="A6019" i="8"/>
  <c r="A6020" i="8"/>
  <c r="A6021" i="8"/>
  <c r="A6022" i="8"/>
  <c r="A6023" i="8"/>
  <c r="A6024" i="8"/>
  <c r="A6025" i="8"/>
  <c r="A6026" i="8"/>
  <c r="A6027" i="8"/>
  <c r="A6028" i="8"/>
  <c r="A6029" i="8"/>
  <c r="A6030" i="8"/>
  <c r="A6031" i="8"/>
  <c r="A6032" i="8"/>
  <c r="A6033" i="8"/>
  <c r="A6034" i="8"/>
  <c r="A6035" i="8"/>
  <c r="A6036" i="8"/>
  <c r="A6037" i="8"/>
  <c r="A6038" i="8"/>
  <c r="A6039" i="8"/>
  <c r="A6040" i="8"/>
  <c r="A6041" i="8"/>
  <c r="A6042" i="8"/>
  <c r="A6043" i="8"/>
  <c r="A6044" i="8"/>
  <c r="A6045" i="8"/>
  <c r="A6046" i="8"/>
  <c r="A6047" i="8"/>
  <c r="A6048" i="8"/>
  <c r="A6049" i="8"/>
  <c r="A6050" i="8"/>
  <c r="A6051" i="8"/>
  <c r="A6052" i="8"/>
  <c r="A6053" i="8"/>
  <c r="A6054" i="8"/>
  <c r="A6055" i="8"/>
  <c r="A6056" i="8"/>
  <c r="A6057" i="8"/>
  <c r="A6058" i="8"/>
  <c r="A6059" i="8"/>
  <c r="A6060" i="8"/>
  <c r="A6061" i="8"/>
  <c r="A6062" i="8"/>
  <c r="A6063" i="8"/>
  <c r="A6064" i="8"/>
  <c r="A6065" i="8"/>
  <c r="A6066" i="8"/>
  <c r="A6067" i="8"/>
  <c r="A6068" i="8"/>
  <c r="A6069" i="8"/>
  <c r="A6070" i="8"/>
  <c r="A6071" i="8"/>
  <c r="A6072" i="8"/>
  <c r="A6073" i="8"/>
  <c r="A6074" i="8"/>
  <c r="A6075" i="8"/>
  <c r="A6076" i="8"/>
  <c r="A6077" i="8"/>
  <c r="A6078" i="8"/>
  <c r="A6079" i="8"/>
  <c r="A6080" i="8"/>
  <c r="A6081" i="8"/>
  <c r="A6082" i="8"/>
  <c r="A6083" i="8"/>
  <c r="A6084" i="8"/>
  <c r="A6085" i="8"/>
  <c r="A6086" i="8"/>
  <c r="A6087" i="8"/>
  <c r="A6088" i="8"/>
  <c r="A6089" i="8"/>
  <c r="A6090" i="8"/>
  <c r="A6091" i="8"/>
  <c r="A6092" i="8"/>
  <c r="A6093" i="8"/>
  <c r="A6094" i="8"/>
  <c r="A6095" i="8"/>
  <c r="A6096" i="8"/>
  <c r="A6097" i="8"/>
  <c r="A6098" i="8"/>
  <c r="A6099" i="8"/>
  <c r="A6100" i="8"/>
  <c r="A6101" i="8"/>
  <c r="A6102" i="8"/>
  <c r="A6103" i="8"/>
  <c r="A6104" i="8"/>
  <c r="A6105" i="8"/>
  <c r="A6106" i="8"/>
  <c r="A6107" i="8"/>
  <c r="A6108" i="8"/>
  <c r="A6109" i="8"/>
  <c r="A6110" i="8"/>
  <c r="A6111" i="8"/>
  <c r="A6112" i="8"/>
  <c r="A6113" i="8"/>
  <c r="A6114" i="8"/>
  <c r="A6115" i="8"/>
  <c r="A6116" i="8"/>
  <c r="A6117" i="8"/>
  <c r="A6118" i="8"/>
  <c r="A6119" i="8"/>
  <c r="A6120" i="8"/>
  <c r="A6121" i="8"/>
  <c r="A6122" i="8"/>
  <c r="A6123" i="8"/>
  <c r="A6124" i="8"/>
  <c r="A6125" i="8"/>
  <c r="A6126" i="8"/>
  <c r="A6127" i="8"/>
  <c r="A6128" i="8"/>
  <c r="A6129" i="8"/>
  <c r="A6130" i="8"/>
  <c r="A6131" i="8"/>
  <c r="A6132" i="8"/>
  <c r="A6133" i="8"/>
  <c r="A6134" i="8"/>
  <c r="A6135" i="8"/>
  <c r="A6136" i="8"/>
  <c r="A6137" i="8"/>
  <c r="A6138" i="8"/>
  <c r="A6139" i="8"/>
  <c r="A6140" i="8"/>
  <c r="A6141" i="8"/>
  <c r="A6142" i="8"/>
  <c r="A6143" i="8"/>
  <c r="A6144" i="8"/>
  <c r="A6145" i="8"/>
  <c r="A6146" i="8"/>
  <c r="A6147" i="8"/>
  <c r="A6148" i="8"/>
  <c r="A6149" i="8"/>
  <c r="A6150" i="8"/>
  <c r="A6151" i="8"/>
  <c r="A6152" i="8"/>
  <c r="A6153" i="8"/>
  <c r="A6154" i="8"/>
  <c r="A6155" i="8"/>
  <c r="A6156" i="8"/>
  <c r="A6157" i="8"/>
  <c r="A6158" i="8"/>
  <c r="A6159" i="8"/>
  <c r="A6160" i="8"/>
  <c r="A6161" i="8"/>
  <c r="A6162" i="8"/>
  <c r="A6163" i="8"/>
  <c r="A6164" i="8"/>
  <c r="A6165" i="8"/>
  <c r="A6166" i="8"/>
  <c r="A6167" i="8"/>
  <c r="A6168" i="8"/>
  <c r="A6169" i="8"/>
  <c r="A6170" i="8"/>
  <c r="A6171" i="8"/>
  <c r="A6172" i="8"/>
  <c r="A6173" i="8"/>
  <c r="A6174" i="8"/>
  <c r="A6175" i="8"/>
  <c r="A6176" i="8"/>
  <c r="A6177" i="8"/>
  <c r="A6178" i="8"/>
  <c r="A6179" i="8"/>
  <c r="A6180" i="8"/>
  <c r="A6181" i="8"/>
  <c r="A6182" i="8"/>
  <c r="A6183" i="8"/>
  <c r="A6184" i="8"/>
  <c r="A6185" i="8"/>
  <c r="A6186" i="8"/>
  <c r="A6187" i="8"/>
  <c r="A6188" i="8"/>
  <c r="A6189" i="8"/>
  <c r="A6190" i="8"/>
  <c r="A6191" i="8"/>
  <c r="A6192" i="8"/>
  <c r="A6193" i="8"/>
  <c r="A6194" i="8"/>
  <c r="A6195" i="8"/>
  <c r="A6196" i="8"/>
  <c r="A6197" i="8"/>
  <c r="A6198" i="8"/>
  <c r="A6199" i="8"/>
  <c r="A6200" i="8"/>
  <c r="A6201" i="8"/>
  <c r="A6202" i="8"/>
  <c r="A6203" i="8"/>
  <c r="A6204" i="8"/>
  <c r="A6205" i="8"/>
  <c r="A6206" i="8"/>
  <c r="A6207" i="8"/>
  <c r="A6208" i="8"/>
  <c r="A6209" i="8"/>
  <c r="A6210" i="8"/>
  <c r="A6211" i="8"/>
  <c r="A6212" i="8"/>
  <c r="A6213" i="8"/>
  <c r="A6214" i="8"/>
  <c r="A6215" i="8"/>
  <c r="A6216" i="8"/>
  <c r="A6217" i="8"/>
  <c r="A6218" i="8"/>
  <c r="A6219" i="8"/>
  <c r="A6220" i="8"/>
  <c r="A6221" i="8"/>
  <c r="A6222" i="8"/>
  <c r="A6223" i="8"/>
  <c r="A6224" i="8"/>
  <c r="A6225" i="8"/>
  <c r="A6226" i="8"/>
  <c r="A6227" i="8"/>
  <c r="A6228" i="8"/>
  <c r="A6229" i="8"/>
  <c r="A6230" i="8"/>
  <c r="A6231" i="8"/>
  <c r="A6232" i="8"/>
  <c r="A6233" i="8"/>
  <c r="A6234" i="8"/>
  <c r="A6235" i="8"/>
  <c r="A6236" i="8"/>
  <c r="A6237" i="8"/>
  <c r="A6238" i="8"/>
  <c r="A6239" i="8"/>
  <c r="A6240" i="8"/>
  <c r="A6241" i="8"/>
  <c r="A6242" i="8"/>
  <c r="A6243" i="8"/>
  <c r="A6244" i="8"/>
  <c r="A6245" i="8"/>
  <c r="A6246" i="8"/>
  <c r="A6247" i="8"/>
  <c r="A6248" i="8"/>
  <c r="A6249" i="8"/>
  <c r="A6250" i="8"/>
  <c r="A6251" i="8"/>
  <c r="A6252" i="8"/>
  <c r="A6253" i="8"/>
  <c r="A6254" i="8"/>
  <c r="A6255" i="8"/>
  <c r="A6256" i="8"/>
  <c r="A6257" i="8"/>
  <c r="A6258" i="8"/>
  <c r="A6259" i="8"/>
  <c r="A6260" i="8"/>
  <c r="A6261" i="8"/>
  <c r="A6262" i="8"/>
  <c r="A6263" i="8"/>
  <c r="A6264" i="8"/>
  <c r="A6265" i="8"/>
  <c r="A6266" i="8"/>
  <c r="A6267" i="8"/>
  <c r="A6268" i="8"/>
  <c r="A6269" i="8"/>
  <c r="A6270" i="8"/>
  <c r="A6271" i="8"/>
  <c r="A6272" i="8"/>
  <c r="A6273" i="8"/>
  <c r="A6274" i="8"/>
  <c r="A6275" i="8"/>
  <c r="A6276" i="8"/>
  <c r="A6277" i="8"/>
  <c r="A6278" i="8"/>
  <c r="A6279" i="8"/>
  <c r="A6280" i="8"/>
  <c r="A6281" i="8"/>
  <c r="A6282" i="8"/>
  <c r="A6283" i="8"/>
  <c r="A6284" i="8"/>
  <c r="A6285" i="8"/>
  <c r="A6286" i="8"/>
  <c r="A6287" i="8"/>
  <c r="A6288" i="8"/>
  <c r="A6289" i="8"/>
  <c r="A6290" i="8"/>
  <c r="A6291" i="8"/>
  <c r="A6292" i="8"/>
  <c r="A6293" i="8"/>
  <c r="A6294" i="8"/>
  <c r="A6295" i="8"/>
  <c r="A6296" i="8"/>
  <c r="A6297" i="8"/>
  <c r="A6298" i="8"/>
  <c r="A6299" i="8"/>
  <c r="A6300" i="8"/>
  <c r="A6301" i="8"/>
  <c r="A6302" i="8"/>
  <c r="A6303" i="8"/>
  <c r="A6304" i="8"/>
  <c r="A6305" i="8"/>
  <c r="A6306" i="8"/>
  <c r="A6307" i="8"/>
  <c r="A6308" i="8"/>
  <c r="A6309" i="8"/>
  <c r="A6310" i="8"/>
  <c r="A6311" i="8"/>
  <c r="A6312" i="8"/>
  <c r="A6313" i="8"/>
  <c r="A6314" i="8"/>
  <c r="A6315" i="8"/>
  <c r="A6316" i="8"/>
  <c r="A6317" i="8"/>
  <c r="A6318" i="8"/>
  <c r="A6319" i="8"/>
  <c r="A6320" i="8"/>
  <c r="A6321" i="8"/>
  <c r="A6322" i="8"/>
  <c r="A6323" i="8"/>
  <c r="A6324" i="8"/>
  <c r="A6325" i="8"/>
  <c r="A6326" i="8"/>
  <c r="A6327" i="8"/>
  <c r="A6328" i="8"/>
  <c r="A6329" i="8"/>
  <c r="A6330" i="8"/>
  <c r="A6331" i="8"/>
  <c r="A6332" i="8"/>
  <c r="A6333" i="8"/>
  <c r="A6334" i="8"/>
  <c r="A6335" i="8"/>
  <c r="A6336" i="8"/>
  <c r="A6337" i="8"/>
  <c r="A6338" i="8"/>
  <c r="A6339" i="8"/>
  <c r="A6340" i="8"/>
  <c r="A6341" i="8"/>
  <c r="A6342" i="8"/>
  <c r="A6343" i="8"/>
  <c r="A6344" i="8"/>
  <c r="A6345" i="8"/>
  <c r="A6346" i="8"/>
  <c r="A6347" i="8"/>
  <c r="A6348" i="8"/>
  <c r="A6349" i="8"/>
  <c r="A6350" i="8"/>
  <c r="A6351" i="8"/>
  <c r="A6352" i="8"/>
  <c r="A6353" i="8"/>
  <c r="A6354" i="8"/>
  <c r="A6355" i="8"/>
  <c r="A6356" i="8"/>
  <c r="A6357" i="8"/>
  <c r="A6358" i="8"/>
  <c r="A6359" i="8"/>
  <c r="A6360" i="8"/>
  <c r="A6361" i="8"/>
  <c r="A6362" i="8"/>
  <c r="A6363" i="8"/>
  <c r="A6364" i="8"/>
  <c r="A6365" i="8"/>
  <c r="A6366" i="8"/>
  <c r="A6367" i="8"/>
  <c r="A6368" i="8"/>
  <c r="A6369" i="8"/>
  <c r="A6370" i="8"/>
  <c r="A6371" i="8"/>
  <c r="A6372" i="8"/>
  <c r="A6373" i="8"/>
  <c r="A6374" i="8"/>
  <c r="A6375" i="8"/>
  <c r="A6376" i="8"/>
  <c r="A6377" i="8"/>
  <c r="A6378" i="8"/>
  <c r="A6379" i="8"/>
  <c r="A6380" i="8"/>
  <c r="A6381" i="8"/>
  <c r="A6382" i="8"/>
  <c r="A6383" i="8"/>
  <c r="A6384" i="8"/>
  <c r="A6385" i="8"/>
  <c r="A6386" i="8"/>
  <c r="A6387" i="8"/>
  <c r="A6388" i="8"/>
  <c r="A6389" i="8"/>
  <c r="A6390" i="8"/>
  <c r="A6391" i="8"/>
  <c r="A6392" i="8"/>
  <c r="A6393" i="8"/>
  <c r="A6394" i="8"/>
  <c r="A6395" i="8"/>
  <c r="A6396" i="8"/>
  <c r="A6397" i="8"/>
  <c r="A6398" i="8"/>
  <c r="A6399" i="8"/>
  <c r="A6400" i="8"/>
  <c r="A6401" i="8"/>
  <c r="A6402" i="8"/>
  <c r="A6403" i="8"/>
  <c r="A6404" i="8"/>
  <c r="A6405" i="8"/>
  <c r="A6406" i="8"/>
  <c r="A6407" i="8"/>
  <c r="A6408" i="8"/>
  <c r="A6409" i="8"/>
  <c r="A6410" i="8"/>
  <c r="A6411" i="8"/>
  <c r="A6412" i="8"/>
  <c r="A6413" i="8"/>
  <c r="A6414" i="8"/>
  <c r="A6415" i="8"/>
  <c r="A6416" i="8"/>
  <c r="A6417" i="8"/>
  <c r="A6418" i="8"/>
  <c r="A6419" i="8"/>
  <c r="A6420" i="8"/>
  <c r="A6421" i="8"/>
  <c r="A6422" i="8"/>
  <c r="A6423" i="8"/>
  <c r="A6424" i="8"/>
  <c r="A6425" i="8"/>
  <c r="A6426" i="8"/>
  <c r="A6427" i="8"/>
  <c r="A6428" i="8"/>
  <c r="A6429" i="8"/>
  <c r="A6430" i="8"/>
  <c r="A6431" i="8"/>
  <c r="A6432" i="8"/>
  <c r="A6433" i="8"/>
  <c r="A6434" i="8"/>
  <c r="A6435" i="8"/>
  <c r="A6436" i="8"/>
  <c r="A6437" i="8"/>
  <c r="A6438" i="8"/>
  <c r="A6439" i="8"/>
  <c r="A6440" i="8"/>
  <c r="A6441" i="8"/>
  <c r="A6442" i="8"/>
  <c r="A6443" i="8"/>
  <c r="A6444" i="8"/>
  <c r="A6445" i="8"/>
  <c r="A6446" i="8"/>
  <c r="A6447" i="8"/>
  <c r="A6448" i="8"/>
  <c r="A6449" i="8"/>
  <c r="A6450" i="8"/>
  <c r="A6451" i="8"/>
  <c r="A6452" i="8"/>
  <c r="A6453" i="8"/>
  <c r="A6454" i="8"/>
  <c r="A6455" i="8"/>
  <c r="A6456" i="8"/>
  <c r="A6457" i="8"/>
  <c r="A6458" i="8"/>
  <c r="A6459" i="8"/>
  <c r="A6460" i="8"/>
  <c r="A6461" i="8"/>
  <c r="A6462" i="8"/>
  <c r="A6463" i="8"/>
  <c r="A6464" i="8"/>
  <c r="A6465" i="8"/>
  <c r="A6466" i="8"/>
  <c r="A6467" i="8"/>
  <c r="A6468" i="8"/>
  <c r="A6469" i="8"/>
  <c r="A6470" i="8"/>
  <c r="A6471" i="8"/>
  <c r="A6472" i="8"/>
  <c r="A6473" i="8"/>
  <c r="A6474" i="8"/>
  <c r="A6475" i="8"/>
  <c r="A6476" i="8"/>
  <c r="A6477" i="8"/>
  <c r="A6478" i="8"/>
  <c r="A6479" i="8"/>
  <c r="A6480" i="8"/>
  <c r="A6481" i="8"/>
  <c r="A6482" i="8"/>
  <c r="A6483" i="8"/>
  <c r="A6484" i="8"/>
  <c r="A6485" i="8"/>
  <c r="A6486" i="8"/>
  <c r="A6487" i="8"/>
  <c r="A6488" i="8"/>
  <c r="A6489" i="8"/>
  <c r="A6490" i="8"/>
  <c r="A6491" i="8"/>
  <c r="A6492" i="8"/>
  <c r="A6493" i="8"/>
  <c r="A6494" i="8"/>
  <c r="A6495" i="8"/>
  <c r="A6496" i="8"/>
  <c r="A6497" i="8"/>
  <c r="A6498" i="8"/>
  <c r="A6499" i="8"/>
  <c r="A6500" i="8"/>
  <c r="A6501" i="8"/>
  <c r="A6502" i="8"/>
  <c r="A6503" i="8"/>
  <c r="A6504" i="8"/>
  <c r="A6505" i="8"/>
  <c r="A6506" i="8"/>
  <c r="A6507" i="8"/>
  <c r="A6508" i="8"/>
  <c r="A6509" i="8"/>
  <c r="A6510" i="8"/>
  <c r="A6511" i="8"/>
  <c r="A6512" i="8"/>
  <c r="A6513" i="8"/>
  <c r="A6514" i="8"/>
  <c r="A6515" i="8"/>
  <c r="A6516" i="8"/>
  <c r="A6517" i="8"/>
  <c r="A6518" i="8"/>
  <c r="A6519" i="8"/>
  <c r="A6520" i="8"/>
  <c r="A6521" i="8"/>
  <c r="A6522" i="8"/>
  <c r="A6523" i="8"/>
  <c r="A6524" i="8"/>
  <c r="A6525" i="8"/>
  <c r="A6526" i="8"/>
  <c r="A6527" i="8"/>
  <c r="A6528" i="8"/>
  <c r="A6529" i="8"/>
  <c r="A6530" i="8"/>
  <c r="A6531" i="8"/>
  <c r="A6532" i="8"/>
  <c r="A6533" i="8"/>
  <c r="A6534" i="8"/>
  <c r="A6535" i="8"/>
  <c r="A6536" i="8"/>
  <c r="A6537" i="8"/>
  <c r="A6538" i="8"/>
  <c r="A6539" i="8"/>
  <c r="A6540" i="8"/>
  <c r="A6541" i="8"/>
  <c r="A6542" i="8"/>
  <c r="A6543" i="8"/>
  <c r="A6544" i="8"/>
  <c r="A6545" i="8"/>
  <c r="A6546" i="8"/>
  <c r="A6547" i="8"/>
  <c r="A6548" i="8"/>
  <c r="A6549" i="8"/>
  <c r="A6550" i="8"/>
  <c r="A6551" i="8"/>
  <c r="A6552" i="8"/>
  <c r="A6553" i="8"/>
  <c r="A6554" i="8"/>
  <c r="A6555" i="8"/>
  <c r="A6556" i="8"/>
  <c r="A6557" i="8"/>
  <c r="A6558" i="8"/>
  <c r="A6559" i="8"/>
  <c r="A6560" i="8"/>
  <c r="A6561" i="8"/>
  <c r="A6562" i="8"/>
  <c r="A6563" i="8"/>
  <c r="A6564" i="8"/>
  <c r="A6565" i="8"/>
  <c r="A6566" i="8"/>
  <c r="A6567" i="8"/>
  <c r="A6568" i="8"/>
  <c r="A6569" i="8"/>
  <c r="A6570" i="8"/>
  <c r="A6571" i="8"/>
  <c r="A6572" i="8"/>
  <c r="A6573" i="8"/>
  <c r="A6574" i="8"/>
  <c r="A6575" i="8"/>
  <c r="A6576" i="8"/>
  <c r="A6577" i="8"/>
  <c r="A6578" i="8"/>
  <c r="A6579" i="8"/>
  <c r="A6580" i="8"/>
  <c r="A6581" i="8"/>
  <c r="A6582" i="8"/>
  <c r="A6583" i="8"/>
  <c r="A6584" i="8"/>
  <c r="A6585" i="8"/>
  <c r="A6586" i="8"/>
  <c r="A6587" i="8"/>
  <c r="A6588" i="8"/>
  <c r="A6589" i="8"/>
  <c r="A6590" i="8"/>
  <c r="A6591" i="8"/>
  <c r="A6592" i="8"/>
  <c r="A6593" i="8"/>
  <c r="A6594" i="8"/>
  <c r="A6595" i="8"/>
  <c r="A6596" i="8"/>
  <c r="A6597" i="8"/>
  <c r="A6598" i="8"/>
  <c r="A6599" i="8"/>
  <c r="A6600" i="8"/>
  <c r="A6601" i="8"/>
  <c r="A6602" i="8"/>
  <c r="A6603" i="8"/>
  <c r="A6604" i="8"/>
  <c r="A6605" i="8"/>
  <c r="A6606" i="8"/>
  <c r="A6607" i="8"/>
  <c r="A6608" i="8"/>
  <c r="A6609" i="8"/>
  <c r="A6610" i="8"/>
  <c r="A6611" i="8"/>
  <c r="A6612" i="8"/>
  <c r="A6613" i="8"/>
  <c r="A6614" i="8"/>
  <c r="A6615" i="8"/>
  <c r="A6616" i="8"/>
  <c r="A6617" i="8"/>
  <c r="A6618" i="8"/>
  <c r="A6619" i="8"/>
  <c r="A6620" i="8"/>
  <c r="A6621" i="8"/>
  <c r="A6622" i="8"/>
  <c r="A6623" i="8"/>
  <c r="A6624" i="8"/>
  <c r="A6625" i="8"/>
  <c r="A6626" i="8"/>
  <c r="A6627" i="8"/>
  <c r="A6628" i="8"/>
  <c r="A6629" i="8"/>
  <c r="A6630" i="8"/>
  <c r="A6631" i="8"/>
  <c r="A6632" i="8"/>
  <c r="A6633" i="8"/>
  <c r="A6634" i="8"/>
  <c r="A6635" i="8"/>
  <c r="A6636" i="8"/>
  <c r="A6637" i="8"/>
  <c r="A6638" i="8"/>
  <c r="A6639" i="8"/>
  <c r="A6640" i="8"/>
  <c r="A6641" i="8"/>
  <c r="A6642" i="8"/>
  <c r="A6643" i="8"/>
  <c r="A6644" i="8"/>
  <c r="A6645" i="8"/>
  <c r="A6646" i="8"/>
  <c r="A6647" i="8"/>
  <c r="A6648" i="8"/>
  <c r="A6649" i="8"/>
  <c r="A6650" i="8"/>
  <c r="A6651" i="8"/>
  <c r="A6652" i="8"/>
  <c r="A6653" i="8"/>
  <c r="A6654" i="8"/>
  <c r="A6655" i="8"/>
  <c r="A6656" i="8"/>
  <c r="A6657" i="8"/>
  <c r="A6658" i="8"/>
  <c r="A6659" i="8"/>
  <c r="A6660" i="8"/>
  <c r="A6661" i="8"/>
  <c r="A6662" i="8"/>
  <c r="A6663" i="8"/>
  <c r="A6664" i="8"/>
  <c r="A6665" i="8"/>
  <c r="A6666" i="8"/>
  <c r="A6667" i="8"/>
  <c r="A6668" i="8"/>
  <c r="A6669" i="8"/>
  <c r="A6670" i="8"/>
  <c r="A6671" i="8"/>
  <c r="A6672" i="8"/>
  <c r="A6673" i="8"/>
  <c r="A6674" i="8"/>
  <c r="A6675" i="8"/>
  <c r="A6676" i="8"/>
  <c r="A6677" i="8"/>
  <c r="A6678" i="8"/>
  <c r="A6679" i="8"/>
  <c r="A6680" i="8"/>
  <c r="A6681" i="8"/>
  <c r="A6682" i="8"/>
  <c r="A6683" i="8"/>
  <c r="A6684" i="8"/>
  <c r="A6685" i="8"/>
  <c r="A6686" i="8"/>
  <c r="A6687" i="8"/>
  <c r="A6688" i="8"/>
  <c r="A6689" i="8"/>
  <c r="A6690" i="8"/>
  <c r="A6691" i="8"/>
  <c r="A6692" i="8"/>
  <c r="A6693" i="8"/>
  <c r="A6694" i="8"/>
  <c r="A6695" i="8"/>
  <c r="A6696" i="8"/>
  <c r="A6697" i="8"/>
  <c r="A6698" i="8"/>
  <c r="A6699" i="8"/>
  <c r="A6700" i="8"/>
  <c r="A6701" i="8"/>
  <c r="A6702" i="8"/>
  <c r="A6703" i="8"/>
  <c r="A6704" i="8"/>
  <c r="A6705" i="8"/>
  <c r="A6706" i="8"/>
  <c r="A6707" i="8"/>
  <c r="A6708" i="8"/>
  <c r="A6709" i="8"/>
  <c r="A6710" i="8"/>
  <c r="A6711" i="8"/>
  <c r="A6712" i="8"/>
  <c r="A6713" i="8"/>
  <c r="A6714" i="8"/>
  <c r="A6715" i="8"/>
  <c r="A6716" i="8"/>
  <c r="A6717" i="8"/>
  <c r="A6718" i="8"/>
  <c r="A6719" i="8"/>
  <c r="A6720" i="8"/>
  <c r="A6721" i="8"/>
  <c r="A6722" i="8"/>
  <c r="A6723" i="8"/>
  <c r="A6724" i="8"/>
  <c r="A6725" i="8"/>
  <c r="A6726" i="8"/>
  <c r="A6727" i="8"/>
  <c r="A6728" i="8"/>
  <c r="A6729" i="8"/>
  <c r="A6730" i="8"/>
  <c r="A6731" i="8"/>
  <c r="A6732" i="8"/>
  <c r="A6733" i="8"/>
  <c r="A6734" i="8"/>
  <c r="A6735" i="8"/>
  <c r="A6736" i="8"/>
  <c r="A6737" i="8"/>
  <c r="A6738" i="8"/>
  <c r="A6739" i="8"/>
  <c r="A6740" i="8"/>
  <c r="A6741" i="8"/>
  <c r="A6742" i="8"/>
  <c r="A6743" i="8"/>
  <c r="A6744" i="8"/>
  <c r="A6745" i="8"/>
  <c r="A6746" i="8"/>
  <c r="A6747" i="8"/>
  <c r="A6748" i="8"/>
  <c r="A6749" i="8"/>
  <c r="A6750" i="8"/>
  <c r="A6751" i="8"/>
  <c r="A6752" i="8"/>
  <c r="A6753" i="8"/>
  <c r="A6754" i="8"/>
  <c r="A6755" i="8"/>
  <c r="A6756" i="8"/>
  <c r="A6757" i="8"/>
  <c r="A6758" i="8"/>
  <c r="A6759" i="8"/>
  <c r="A6760" i="8"/>
  <c r="A6761" i="8"/>
  <c r="A6762" i="8"/>
  <c r="A6763" i="8"/>
  <c r="A6764" i="8"/>
  <c r="A6765" i="8"/>
  <c r="A6766" i="8"/>
  <c r="A6767" i="8"/>
  <c r="A6768" i="8"/>
  <c r="A6769" i="8"/>
  <c r="A6770" i="8"/>
  <c r="A6771" i="8"/>
  <c r="A6772" i="8"/>
  <c r="A6773" i="8"/>
  <c r="A6774" i="8"/>
  <c r="A6775" i="8"/>
  <c r="A6776" i="8"/>
  <c r="A6777" i="8"/>
  <c r="A6778" i="8"/>
  <c r="A6779" i="8"/>
  <c r="A6780" i="8"/>
  <c r="A6781" i="8"/>
  <c r="A6782" i="8"/>
  <c r="A6783" i="8"/>
  <c r="A6784" i="8"/>
  <c r="A6785" i="8"/>
  <c r="A6786" i="8"/>
  <c r="A6787" i="8"/>
  <c r="A6788" i="8"/>
  <c r="A6789" i="8"/>
  <c r="A6790" i="8"/>
  <c r="A6791" i="8"/>
  <c r="A6792" i="8"/>
  <c r="A6793" i="8"/>
  <c r="A6794" i="8"/>
  <c r="A6795" i="8"/>
  <c r="A6796" i="8"/>
  <c r="A6797" i="8"/>
  <c r="A6798" i="8"/>
  <c r="A6799" i="8"/>
  <c r="A6800" i="8"/>
  <c r="A6801" i="8"/>
  <c r="A6802" i="8"/>
  <c r="A6803" i="8"/>
  <c r="A6804" i="8"/>
  <c r="A6805" i="8"/>
  <c r="A6806" i="8"/>
  <c r="A6807" i="8"/>
  <c r="A6808" i="8"/>
  <c r="A6809" i="8"/>
  <c r="A6810" i="8"/>
  <c r="A6811" i="8"/>
  <c r="A6812" i="8"/>
  <c r="A6813" i="8"/>
  <c r="A6814" i="8"/>
  <c r="A6815" i="8"/>
  <c r="A6816" i="8"/>
  <c r="A6817" i="8"/>
  <c r="A6818" i="8"/>
  <c r="A6819" i="8"/>
  <c r="A6820" i="8"/>
  <c r="A6821" i="8"/>
  <c r="A6822" i="8"/>
  <c r="A6823" i="8"/>
  <c r="A6824" i="8"/>
  <c r="A6825" i="8"/>
  <c r="A6826" i="8"/>
  <c r="A6827" i="8"/>
  <c r="A6828" i="8"/>
  <c r="A6829" i="8"/>
  <c r="A6830" i="8"/>
  <c r="A6831" i="8"/>
  <c r="A6832" i="8"/>
  <c r="A6833" i="8"/>
  <c r="A6834" i="8"/>
  <c r="A6835" i="8"/>
  <c r="A6836" i="8"/>
  <c r="A6837" i="8"/>
  <c r="A6838" i="8"/>
  <c r="A6839" i="8"/>
  <c r="A6840" i="8"/>
  <c r="A6841" i="8"/>
  <c r="A6842" i="8"/>
  <c r="A6843" i="8"/>
  <c r="A6844" i="8"/>
  <c r="A6845" i="8"/>
  <c r="A6846" i="8"/>
  <c r="A6847" i="8"/>
  <c r="A6848" i="8"/>
  <c r="A6849" i="8"/>
  <c r="A6850" i="8"/>
  <c r="A6851" i="8"/>
  <c r="A6852" i="8"/>
  <c r="A6853" i="8"/>
  <c r="A6854" i="8"/>
  <c r="A6855" i="8"/>
  <c r="A6856" i="8"/>
  <c r="A6857" i="8"/>
  <c r="A6858" i="8"/>
  <c r="A6859" i="8"/>
  <c r="A6860" i="8"/>
  <c r="A6861" i="8"/>
  <c r="A6862" i="8"/>
  <c r="A6863" i="8"/>
  <c r="A6864" i="8"/>
  <c r="A6865" i="8"/>
  <c r="A6866" i="8"/>
  <c r="A6867" i="8"/>
  <c r="A6868" i="8"/>
  <c r="A6869" i="8"/>
  <c r="A6870" i="8"/>
  <c r="A6871" i="8"/>
  <c r="A6872" i="8"/>
  <c r="A6873" i="8"/>
  <c r="A6874" i="8"/>
  <c r="A6875" i="8"/>
  <c r="A6876" i="8"/>
  <c r="A6877" i="8"/>
  <c r="A6878" i="8"/>
  <c r="A6879" i="8"/>
  <c r="A6880" i="8"/>
  <c r="A6881" i="8"/>
  <c r="A6882" i="8"/>
  <c r="A6883" i="8"/>
  <c r="A6884" i="8"/>
  <c r="A6885" i="8"/>
  <c r="A6886" i="8"/>
  <c r="A6887" i="8"/>
  <c r="A6888" i="8"/>
  <c r="A6889" i="8"/>
  <c r="A6890" i="8"/>
  <c r="A6891" i="8"/>
  <c r="A6892" i="8"/>
  <c r="A6893" i="8"/>
  <c r="A6894" i="8"/>
  <c r="A6895" i="8"/>
  <c r="A6896" i="8"/>
  <c r="A6897" i="8"/>
  <c r="A6898" i="8"/>
  <c r="A6899" i="8"/>
  <c r="A6900" i="8"/>
  <c r="A6901" i="8"/>
  <c r="A6902" i="8"/>
  <c r="A6903" i="8"/>
  <c r="A6904" i="8"/>
  <c r="A6905" i="8"/>
  <c r="A6906" i="8"/>
  <c r="A6907" i="8"/>
  <c r="A6908" i="8"/>
  <c r="A6909" i="8"/>
  <c r="A6910" i="8"/>
  <c r="A6911" i="8"/>
  <c r="A6912" i="8"/>
  <c r="A6913" i="8"/>
  <c r="A6914" i="8"/>
  <c r="A6915" i="8"/>
  <c r="A6916" i="8"/>
  <c r="A6917" i="8"/>
  <c r="A6918" i="8"/>
  <c r="A6919" i="8"/>
  <c r="A6920" i="8"/>
  <c r="A6921" i="8"/>
  <c r="A6922" i="8"/>
  <c r="A6923" i="8"/>
  <c r="A6924" i="8"/>
  <c r="A6925" i="8"/>
  <c r="A6926" i="8"/>
  <c r="A6927" i="8"/>
  <c r="A6928" i="8"/>
  <c r="A6929" i="8"/>
  <c r="A6930" i="8"/>
  <c r="A6931" i="8"/>
  <c r="A6932" i="8"/>
  <c r="A6933" i="8"/>
  <c r="A6934" i="8"/>
  <c r="A6935" i="8"/>
  <c r="A6936" i="8"/>
  <c r="A6937" i="8"/>
  <c r="A6938" i="8"/>
  <c r="A6939" i="8"/>
  <c r="A6940" i="8"/>
  <c r="A6941" i="8"/>
  <c r="A6942" i="8"/>
  <c r="A6943" i="8"/>
  <c r="A6944" i="8"/>
  <c r="A6945" i="8"/>
  <c r="A6946" i="8"/>
  <c r="A6947" i="8"/>
  <c r="A6948" i="8"/>
  <c r="A6949" i="8"/>
  <c r="A6950" i="8"/>
  <c r="A6951" i="8"/>
  <c r="A6952" i="8"/>
  <c r="A6953" i="8"/>
  <c r="A6954" i="8"/>
  <c r="A6955" i="8"/>
  <c r="A6956" i="8"/>
  <c r="A6957" i="8"/>
  <c r="A6958" i="8"/>
  <c r="A6959" i="8"/>
  <c r="A6960" i="8"/>
  <c r="A6961" i="8"/>
  <c r="A6962" i="8"/>
  <c r="A6963" i="8"/>
  <c r="A6964" i="8"/>
  <c r="A6965" i="8"/>
  <c r="A6966" i="8"/>
  <c r="A6967" i="8"/>
  <c r="A6968" i="8"/>
  <c r="A6969" i="8"/>
  <c r="A6970" i="8"/>
  <c r="A6971" i="8"/>
  <c r="A6972" i="8"/>
  <c r="A6973" i="8"/>
  <c r="A6974" i="8"/>
  <c r="A6975" i="8"/>
  <c r="A6976" i="8"/>
  <c r="A6977" i="8"/>
  <c r="A6978" i="8"/>
  <c r="A6979" i="8"/>
  <c r="A6980" i="8"/>
  <c r="A6981" i="8"/>
  <c r="A6982" i="8"/>
  <c r="A6983" i="8"/>
  <c r="A6984" i="8"/>
  <c r="A6985" i="8"/>
  <c r="A6986" i="8"/>
  <c r="A6987" i="8"/>
  <c r="A6988" i="8"/>
  <c r="A6989" i="8"/>
  <c r="A6990" i="8"/>
  <c r="A6991" i="8"/>
  <c r="A6992" i="8"/>
  <c r="A6993" i="8"/>
  <c r="A6994" i="8"/>
  <c r="A6995" i="8"/>
  <c r="A6996" i="8"/>
  <c r="A6997" i="8"/>
  <c r="A6998" i="8"/>
  <c r="A6999" i="8"/>
  <c r="A7000" i="8"/>
  <c r="A7001" i="8"/>
  <c r="A7002" i="8"/>
  <c r="A7003" i="8"/>
  <c r="A7004" i="8"/>
  <c r="A7005" i="8"/>
  <c r="A7006" i="8"/>
  <c r="A7007" i="8"/>
  <c r="A7008" i="8"/>
  <c r="A7009" i="8"/>
  <c r="A7010" i="8"/>
  <c r="A7011" i="8"/>
  <c r="A7012" i="8"/>
  <c r="A7013" i="8"/>
  <c r="A7014" i="8"/>
  <c r="A7015" i="8"/>
  <c r="A7016" i="8"/>
  <c r="A7017" i="8"/>
  <c r="A7018" i="8"/>
  <c r="A7019" i="8"/>
  <c r="A7020" i="8"/>
  <c r="A7021" i="8"/>
  <c r="A7022" i="8"/>
  <c r="A7023" i="8"/>
  <c r="A7024" i="8"/>
  <c r="A7025" i="8"/>
  <c r="A7026" i="8"/>
  <c r="A7027" i="8"/>
  <c r="A7028" i="8"/>
  <c r="A7029" i="8"/>
  <c r="A7030" i="8"/>
  <c r="A7031" i="8"/>
  <c r="A7032" i="8"/>
  <c r="A7033" i="8"/>
  <c r="A7034" i="8"/>
  <c r="A7035" i="8"/>
  <c r="A7036" i="8"/>
  <c r="A7037" i="8"/>
  <c r="A7038" i="8"/>
  <c r="A7039" i="8"/>
  <c r="A7040" i="8"/>
  <c r="A7041" i="8"/>
  <c r="A7042" i="8"/>
  <c r="A7043" i="8"/>
  <c r="A7044" i="8"/>
  <c r="A7045" i="8"/>
  <c r="A7046" i="8"/>
  <c r="A7047" i="8"/>
  <c r="A7048" i="8"/>
  <c r="A7049" i="8"/>
  <c r="A7050" i="8"/>
  <c r="A7051" i="8"/>
  <c r="A7052" i="8"/>
  <c r="A7053" i="8"/>
  <c r="A7054" i="8"/>
  <c r="A7055" i="8"/>
  <c r="A7056" i="8"/>
  <c r="A7057" i="8"/>
  <c r="A7058" i="8"/>
  <c r="A7059" i="8"/>
  <c r="A7060" i="8"/>
  <c r="A7061" i="8"/>
  <c r="A7062" i="8"/>
  <c r="A7063" i="8"/>
  <c r="A7064" i="8"/>
  <c r="A7065" i="8"/>
  <c r="A7066" i="8"/>
  <c r="A7067" i="8"/>
  <c r="A7068" i="8"/>
  <c r="A7069" i="8"/>
  <c r="A7070" i="8"/>
  <c r="A7071" i="8"/>
  <c r="A7072" i="8"/>
  <c r="A7073" i="8"/>
  <c r="A7074" i="8"/>
  <c r="A7075" i="8"/>
  <c r="A7076" i="8"/>
  <c r="A7077" i="8"/>
  <c r="A7078" i="8"/>
  <c r="A7079" i="8"/>
  <c r="A7080" i="8"/>
  <c r="A7081" i="8"/>
  <c r="A7082" i="8"/>
  <c r="A7083" i="8"/>
  <c r="A7084" i="8"/>
  <c r="A7085" i="8"/>
  <c r="A7086" i="8"/>
  <c r="A7087" i="8"/>
  <c r="A7088" i="8"/>
  <c r="A7089" i="8"/>
  <c r="A7090" i="8"/>
  <c r="A7091" i="8"/>
  <c r="A7092" i="8"/>
  <c r="A7093" i="8"/>
  <c r="A7094" i="8"/>
  <c r="A7095" i="8"/>
  <c r="A7096" i="8"/>
  <c r="A7097" i="8"/>
  <c r="A7098" i="8"/>
  <c r="A7099" i="8"/>
  <c r="A7100" i="8"/>
  <c r="A7101" i="8"/>
  <c r="A7102" i="8"/>
  <c r="A7103" i="8"/>
  <c r="A7104" i="8"/>
  <c r="A7105" i="8"/>
  <c r="A7106" i="8"/>
  <c r="A7107" i="8"/>
  <c r="A7108" i="8"/>
  <c r="A7109" i="8"/>
  <c r="A7110" i="8"/>
  <c r="A7111" i="8"/>
  <c r="A7112" i="8"/>
  <c r="A7113" i="8"/>
  <c r="A7114" i="8"/>
  <c r="A7115" i="8"/>
  <c r="A7116" i="8"/>
  <c r="A7117" i="8"/>
  <c r="A7118" i="8"/>
  <c r="A7119" i="8"/>
  <c r="A7120" i="8"/>
  <c r="A7121" i="8"/>
  <c r="A7122" i="8"/>
  <c r="A7123" i="8"/>
  <c r="A7124" i="8"/>
  <c r="A7125" i="8"/>
  <c r="A7126" i="8"/>
  <c r="A7127" i="8"/>
  <c r="A7128" i="8"/>
  <c r="A7129" i="8"/>
  <c r="A7130" i="8"/>
  <c r="A7131" i="8"/>
  <c r="A7132" i="8"/>
  <c r="A7133" i="8"/>
  <c r="A7134" i="8"/>
  <c r="A7135" i="8"/>
  <c r="A7136" i="8"/>
  <c r="A7137" i="8"/>
  <c r="A7138" i="8"/>
  <c r="A7139" i="8"/>
  <c r="A7140" i="8"/>
  <c r="A7141" i="8"/>
  <c r="A7142" i="8"/>
  <c r="A7143" i="8"/>
  <c r="A7144" i="8"/>
  <c r="A7145" i="8"/>
  <c r="A7146" i="8"/>
  <c r="A7147" i="8"/>
  <c r="A7148" i="8"/>
  <c r="A7149" i="8"/>
  <c r="A7150" i="8"/>
  <c r="A7151" i="8"/>
  <c r="A7152" i="8"/>
  <c r="A7153" i="8"/>
  <c r="A7154" i="8"/>
  <c r="A7155" i="8"/>
  <c r="A7156" i="8"/>
  <c r="A7157" i="8"/>
  <c r="A7158" i="8"/>
  <c r="A7159" i="8"/>
  <c r="A7160" i="8"/>
  <c r="A7161" i="8"/>
  <c r="A7162" i="8"/>
  <c r="A7163" i="8"/>
  <c r="A7164" i="8"/>
  <c r="A7165" i="8"/>
  <c r="A7166" i="8"/>
  <c r="A7167" i="8"/>
  <c r="A7168" i="8"/>
  <c r="A7169" i="8"/>
  <c r="A7170" i="8"/>
  <c r="A7171" i="8"/>
  <c r="A7172" i="8"/>
  <c r="A7173" i="8"/>
  <c r="A7174" i="8"/>
  <c r="A7175" i="8"/>
  <c r="A7176" i="8"/>
  <c r="A7177" i="8"/>
  <c r="A7178" i="8"/>
  <c r="A7179" i="8"/>
  <c r="A7180" i="8"/>
  <c r="A7181" i="8"/>
  <c r="A7182" i="8"/>
  <c r="A7183" i="8"/>
  <c r="A7184" i="8"/>
  <c r="A7185" i="8"/>
  <c r="A7186" i="8"/>
  <c r="A7187" i="8"/>
  <c r="A7188" i="8"/>
  <c r="A7189" i="8"/>
  <c r="A7190" i="8"/>
  <c r="A7191" i="8"/>
  <c r="A7192" i="8"/>
  <c r="A7193" i="8"/>
  <c r="A7194" i="8"/>
  <c r="A7195" i="8"/>
  <c r="A7196" i="8"/>
  <c r="A7197" i="8"/>
  <c r="A7198" i="8"/>
  <c r="A7199" i="8"/>
  <c r="A7200" i="8"/>
  <c r="A7201" i="8"/>
  <c r="A7202" i="8"/>
  <c r="A7203" i="8"/>
  <c r="A7204" i="8"/>
  <c r="A7205" i="8"/>
  <c r="A7206" i="8"/>
  <c r="A7207" i="8"/>
  <c r="A7208" i="8"/>
  <c r="A7209" i="8"/>
  <c r="A7210" i="8"/>
  <c r="A7211" i="8"/>
  <c r="A7212" i="8"/>
  <c r="A7213" i="8"/>
  <c r="A7214" i="8"/>
  <c r="A7215" i="8"/>
  <c r="A7216" i="8"/>
  <c r="A7217" i="8"/>
  <c r="A7218" i="8"/>
  <c r="A7219" i="8"/>
  <c r="A7220" i="8"/>
  <c r="A7221" i="8"/>
  <c r="A7222" i="8"/>
  <c r="A7223" i="8"/>
  <c r="A7224" i="8"/>
  <c r="A7225" i="8"/>
  <c r="A7226" i="8"/>
  <c r="A7227" i="8"/>
  <c r="A7228" i="8"/>
  <c r="A7229" i="8"/>
  <c r="A7230" i="8"/>
  <c r="A7231" i="8"/>
  <c r="A7232" i="8"/>
  <c r="A7233" i="8"/>
  <c r="A7234" i="8"/>
  <c r="A7235" i="8"/>
  <c r="A7236" i="8"/>
  <c r="A7237" i="8"/>
  <c r="A7238" i="8"/>
  <c r="A7239" i="8"/>
  <c r="B2" i="8"/>
  <c r="B3" i="8" s="1"/>
  <c r="C3" i="8" s="1"/>
  <c r="A2" i="8"/>
  <c r="J4" i="6" l="1"/>
  <c r="G3" i="1"/>
  <c r="L4" i="6"/>
  <c r="B6741" i="8"/>
  <c r="C6741" i="8" s="1"/>
  <c r="B2533" i="8"/>
  <c r="B2530" i="8"/>
  <c r="C2530" i="8" s="1"/>
  <c r="B2527" i="8"/>
  <c r="C2527" i="8" s="1"/>
  <c r="B2515" i="8"/>
  <c r="C2515" i="8" s="1"/>
  <c r="B3799" i="8"/>
  <c r="C3799" i="8" s="1"/>
  <c r="B3796" i="8"/>
  <c r="C3796" i="8" s="1"/>
  <c r="B2832" i="8"/>
  <c r="B52" i="8"/>
  <c r="C52" i="8" s="1"/>
  <c r="B47" i="8"/>
  <c r="B48" i="8" s="1"/>
  <c r="B5" i="8"/>
  <c r="C5" i="8" s="1"/>
  <c r="B6357" i="8"/>
  <c r="C6357" i="8" s="1"/>
  <c r="B6330" i="8"/>
  <c r="C6330" i="8" s="1"/>
  <c r="B6327" i="8"/>
  <c r="C6327" i="8" s="1"/>
  <c r="B1789" i="8"/>
  <c r="C1789" i="8" s="1"/>
  <c r="B1293" i="8"/>
  <c r="B1294" i="8" s="1"/>
  <c r="C1294" i="8" s="1"/>
  <c r="B1287" i="8"/>
  <c r="B1232" i="8"/>
  <c r="C1232" i="8" s="1"/>
  <c r="B4308" i="8"/>
  <c r="C4308" i="8" s="1"/>
  <c r="B3338" i="8"/>
  <c r="B3335" i="8"/>
  <c r="C3335" i="8" s="1"/>
  <c r="B3290" i="8"/>
  <c r="C3290" i="8" s="1"/>
  <c r="B3287" i="8"/>
  <c r="C3287" i="8" s="1"/>
  <c r="B3283" i="8"/>
  <c r="C3283" i="8" s="1"/>
  <c r="B2820" i="8"/>
  <c r="C2820" i="8" s="1"/>
  <c r="B2817" i="8"/>
  <c r="C2817" i="8" s="1"/>
  <c r="B2805" i="8"/>
  <c r="C2805" i="8" s="1"/>
  <c r="B2799" i="8"/>
  <c r="C2799" i="8" s="1"/>
  <c r="B2784" i="8"/>
  <c r="C2784" i="8" s="1"/>
  <c r="B2224" i="8"/>
  <c r="C2224" i="8" s="1"/>
  <c r="B2171" i="8"/>
  <c r="C2171" i="8" s="1"/>
  <c r="B2168" i="8"/>
  <c r="C2168" i="8" s="1"/>
  <c r="B2101" i="8"/>
  <c r="C2101" i="8" s="1"/>
  <c r="B2090" i="8"/>
  <c r="C2090" i="8" s="1"/>
  <c r="B2027" i="8"/>
  <c r="C2027" i="8" s="1"/>
  <c r="B2015" i="8"/>
  <c r="C2015" i="8" s="1"/>
  <c r="B2011" i="8"/>
  <c r="C2011" i="8" s="1"/>
  <c r="B1988" i="8"/>
  <c r="B431" i="8"/>
  <c r="B400" i="8"/>
  <c r="C400" i="8" s="1"/>
  <c r="B6561" i="8"/>
  <c r="C6561" i="8" s="1"/>
  <c r="B3434" i="8"/>
  <c r="B3418" i="8"/>
  <c r="C3418" i="8" s="1"/>
  <c r="B3407" i="8"/>
  <c r="C3407" i="8" s="1"/>
  <c r="B3403" i="8"/>
  <c r="C3403" i="8" s="1"/>
  <c r="B3233" i="8"/>
  <c r="C3233" i="8" s="1"/>
  <c r="B3218" i="8"/>
  <c r="C3218" i="8" s="1"/>
  <c r="B6516" i="8"/>
  <c r="C6516" i="8" s="1"/>
  <c r="B6372" i="8"/>
  <c r="C6372" i="8" s="1"/>
  <c r="B6276" i="8"/>
  <c r="C6276" i="8" s="1"/>
  <c r="B5293" i="8"/>
  <c r="C5293" i="8" s="1"/>
  <c r="B5267" i="8"/>
  <c r="C5267" i="8" s="1"/>
  <c r="B5227" i="8"/>
  <c r="C5227" i="8" s="1"/>
  <c r="B5213" i="8"/>
  <c r="B4353" i="8"/>
  <c r="C4353" i="8" s="1"/>
  <c r="B4195" i="8"/>
  <c r="C4195" i="8" s="1"/>
  <c r="B3530" i="8"/>
  <c r="C3530" i="8" s="1"/>
  <c r="B3277" i="8"/>
  <c r="B3278" i="8" s="1"/>
  <c r="C3278" i="8" s="1"/>
  <c r="B3030" i="8"/>
  <c r="B2835" i="8"/>
  <c r="C2835" i="8" s="1"/>
  <c r="B2823" i="8"/>
  <c r="C2823" i="8" s="1"/>
  <c r="B2386" i="8"/>
  <c r="B2382" i="8"/>
  <c r="C2382" i="8" s="1"/>
  <c r="B2367" i="8"/>
  <c r="C2367" i="8" s="1"/>
  <c r="B2362" i="8"/>
  <c r="B2358" i="8"/>
  <c r="C2358" i="8" s="1"/>
  <c r="B2353" i="8"/>
  <c r="C2353" i="8" s="1"/>
  <c r="B2347" i="8"/>
  <c r="C2347" i="8" s="1"/>
  <c r="B2290" i="8"/>
  <c r="B2287" i="8"/>
  <c r="C2287" i="8" s="1"/>
  <c r="B2282" i="8"/>
  <c r="B2162" i="8"/>
  <c r="C2162" i="8" s="1"/>
  <c r="B2155" i="8"/>
  <c r="C2155" i="8" s="1"/>
  <c r="B2143" i="8"/>
  <c r="C2143" i="8" s="1"/>
  <c r="B1488" i="8"/>
  <c r="B1479" i="8"/>
  <c r="C1479" i="8" s="1"/>
  <c r="B1476" i="8"/>
  <c r="C1476" i="8" s="1"/>
  <c r="B1395" i="8"/>
  <c r="B1389" i="8"/>
  <c r="B1390" i="8" s="1"/>
  <c r="B458" i="8"/>
  <c r="C458" i="8" s="1"/>
  <c r="B313" i="8"/>
  <c r="C313" i="8" s="1"/>
  <c r="B304" i="8"/>
  <c r="C304" i="8" s="1"/>
  <c r="B191" i="8"/>
  <c r="C191" i="8" s="1"/>
  <c r="B155" i="8"/>
  <c r="C155" i="8" s="1"/>
  <c r="B5413" i="8"/>
  <c r="C5413" i="8" s="1"/>
  <c r="B5339" i="8"/>
  <c r="B5335" i="8"/>
  <c r="C5335" i="8" s="1"/>
  <c r="B5149" i="8"/>
  <c r="C5149" i="8" s="1"/>
  <c r="B5126" i="8"/>
  <c r="C5126" i="8" s="1"/>
  <c r="B5008" i="8"/>
  <c r="C5008" i="8" s="1"/>
  <c r="B4996" i="8"/>
  <c r="C4996" i="8" s="1"/>
  <c r="B4945" i="8"/>
  <c r="C4945" i="8" s="1"/>
  <c r="B3392" i="8"/>
  <c r="B3393" i="8" s="1"/>
  <c r="C3393" i="8" s="1"/>
  <c r="B3280" i="8"/>
  <c r="B3281" i="8" s="1"/>
  <c r="C3281" i="8" s="1"/>
  <c r="B2941" i="8"/>
  <c r="B2563" i="8"/>
  <c r="C2563" i="8" s="1"/>
  <c r="B2415" i="8"/>
  <c r="C2415" i="8" s="1"/>
  <c r="B2389" i="8"/>
  <c r="C2389" i="8" s="1"/>
  <c r="B2373" i="8"/>
  <c r="C2373" i="8" s="1"/>
  <c r="B2299" i="8"/>
  <c r="B1799" i="8"/>
  <c r="B1796" i="8"/>
  <c r="C1796" i="8" s="1"/>
  <c r="B1757" i="8"/>
  <c r="C1757" i="8" s="1"/>
  <c r="B1703" i="8"/>
  <c r="C1703" i="8" s="1"/>
  <c r="B1579" i="8"/>
  <c r="B1580" i="8" s="1"/>
  <c r="C1580" i="8" s="1"/>
  <c r="B1503" i="8"/>
  <c r="B931" i="8"/>
  <c r="C931" i="8" s="1"/>
  <c r="B898" i="8"/>
  <c r="C898" i="8" s="1"/>
  <c r="B831" i="8"/>
  <c r="C831" i="8" s="1"/>
  <c r="C5121" i="8"/>
  <c r="B5122" i="8"/>
  <c r="C5122" i="8" s="1"/>
  <c r="C4754" i="8"/>
  <c r="B4755" i="8"/>
  <c r="C4755" i="8" s="1"/>
  <c r="C4627" i="8"/>
  <c r="B4628" i="8"/>
  <c r="C4628" i="8" s="1"/>
  <c r="C4613" i="8"/>
  <c r="B4614" i="8"/>
  <c r="B4615" i="8" s="1"/>
  <c r="C4517" i="8"/>
  <c r="B4518" i="8"/>
  <c r="C4518" i="8" s="1"/>
  <c r="C4472" i="8"/>
  <c r="B4473" i="8"/>
  <c r="C4473" i="8" s="1"/>
  <c r="C4246" i="8"/>
  <c r="B4247" i="8"/>
  <c r="C4247" i="8" s="1"/>
  <c r="C4029" i="8"/>
  <c r="B4030" i="8"/>
  <c r="C4030" i="8" s="1"/>
  <c r="C3955" i="8"/>
  <c r="B3956" i="8"/>
  <c r="C3956" i="8" s="1"/>
  <c r="C3718" i="8"/>
  <c r="B3719" i="8"/>
  <c r="C3719" i="8" s="1"/>
  <c r="C3690" i="8"/>
  <c r="B3691" i="8"/>
  <c r="C3691" i="8" s="1"/>
  <c r="C3502" i="8"/>
  <c r="B3503" i="8"/>
  <c r="C3503" i="8" s="1"/>
  <c r="C3493" i="8"/>
  <c r="B3494" i="8"/>
  <c r="C3494" i="8" s="1"/>
  <c r="C3280" i="8"/>
  <c r="C3166" i="8"/>
  <c r="B3167" i="8"/>
  <c r="B3168" i="8" s="1"/>
  <c r="C3168" i="8" s="1"/>
  <c r="C3093" i="8"/>
  <c r="B3094" i="8"/>
  <c r="C3094" i="8" s="1"/>
  <c r="C2958" i="8"/>
  <c r="B2959" i="8"/>
  <c r="C2959" i="8" s="1"/>
  <c r="C2703" i="8"/>
  <c r="B2704" i="8"/>
  <c r="B2705" i="8" s="1"/>
  <c r="C2705" i="8" s="1"/>
  <c r="C2691" i="8"/>
  <c r="B2692" i="8"/>
  <c r="C2692" i="8" s="1"/>
  <c r="C2496" i="8"/>
  <c r="B2497" i="8"/>
  <c r="C2206" i="8"/>
  <c r="B2207" i="8"/>
  <c r="B2208" i="8" s="1"/>
  <c r="C2208" i="8" s="1"/>
  <c r="C2062" i="8"/>
  <c r="B2063" i="8"/>
  <c r="C2063" i="8" s="1"/>
  <c r="C1972" i="8"/>
  <c r="B1973" i="8"/>
  <c r="C1973" i="8" s="1"/>
  <c r="C1912" i="8"/>
  <c r="B1913" i="8"/>
  <c r="C1913" i="8" s="1"/>
  <c r="C1223" i="8"/>
  <c r="B1224" i="8"/>
  <c r="C1224" i="8" s="1"/>
  <c r="C1128" i="8"/>
  <c r="B1129" i="8"/>
  <c r="C1129" i="8" s="1"/>
  <c r="C144" i="8"/>
  <c r="B145" i="8"/>
  <c r="C145" i="8" s="1"/>
  <c r="B7191" i="8"/>
  <c r="C7191" i="8" s="1"/>
  <c r="B7080" i="8"/>
  <c r="C7080" i="8" s="1"/>
  <c r="B7077" i="8"/>
  <c r="C7077" i="8" s="1"/>
  <c r="B7074" i="8"/>
  <c r="C7074" i="8" s="1"/>
  <c r="B7063" i="8"/>
  <c r="C7063" i="8" s="1"/>
  <c r="B6813" i="8"/>
  <c r="C6813" i="8" s="1"/>
  <c r="B6756" i="8"/>
  <c r="C6756" i="8" s="1"/>
  <c r="B6588" i="8"/>
  <c r="C6588" i="8" s="1"/>
  <c r="B6550" i="8"/>
  <c r="B6551" i="8" s="1"/>
  <c r="C6551" i="8" s="1"/>
  <c r="B6525" i="8"/>
  <c r="C6525" i="8" s="1"/>
  <c r="B6366" i="8"/>
  <c r="C6366" i="8" s="1"/>
  <c r="B5863" i="8"/>
  <c r="C5863" i="8" s="1"/>
  <c r="B5461" i="8"/>
  <c r="C5461" i="8" s="1"/>
  <c r="C4630" i="8"/>
  <c r="B4631" i="8"/>
  <c r="C4631" i="8" s="1"/>
  <c r="C4619" i="8"/>
  <c r="B4620" i="8"/>
  <c r="C4620" i="8" s="1"/>
  <c r="C4419" i="8"/>
  <c r="B4420" i="8"/>
  <c r="C4420" i="8" s="1"/>
  <c r="C4035" i="8"/>
  <c r="B4036" i="8"/>
  <c r="B4037" i="8" s="1"/>
  <c r="C4037" i="8" s="1"/>
  <c r="C3997" i="8"/>
  <c r="B3998" i="8"/>
  <c r="C3998" i="8" s="1"/>
  <c r="C3937" i="8"/>
  <c r="B3938" i="8"/>
  <c r="C3938" i="8" s="1"/>
  <c r="C3828" i="8"/>
  <c r="B3829" i="8"/>
  <c r="C3829" i="8" s="1"/>
  <c r="C3693" i="8"/>
  <c r="B3694" i="8"/>
  <c r="C3694" i="8" s="1"/>
  <c r="C3514" i="8"/>
  <c r="B3515" i="8"/>
  <c r="C3515" i="8" s="1"/>
  <c r="C3496" i="8"/>
  <c r="B3497" i="8"/>
  <c r="C3497" i="8" s="1"/>
  <c r="C3297" i="8"/>
  <c r="B3298" i="8"/>
  <c r="C3298" i="8" s="1"/>
  <c r="C3274" i="8"/>
  <c r="B3275" i="8"/>
  <c r="C3275" i="8" s="1"/>
  <c r="C3157" i="8"/>
  <c r="B3158" i="8"/>
  <c r="C3158" i="8" s="1"/>
  <c r="C2927" i="8"/>
  <c r="B2928" i="8"/>
  <c r="C2928" i="8" s="1"/>
  <c r="C2715" i="8"/>
  <c r="B2716" i="8"/>
  <c r="C2696" i="8"/>
  <c r="B2697" i="8"/>
  <c r="C2697" i="8" s="1"/>
  <c r="C2502" i="8"/>
  <c r="B2503" i="8"/>
  <c r="B2504" i="8" s="1"/>
  <c r="C2260" i="8"/>
  <c r="B2261" i="8"/>
  <c r="C2261" i="8" s="1"/>
  <c r="C2199" i="8"/>
  <c r="B2200" i="8"/>
  <c r="C2200" i="8" s="1"/>
  <c r="C2055" i="8"/>
  <c r="B2056" i="8"/>
  <c r="C2056" i="8" s="1"/>
  <c r="C1923" i="8"/>
  <c r="B1924" i="8"/>
  <c r="C1924" i="8" s="1"/>
  <c r="C1884" i="8"/>
  <c r="B1885" i="8"/>
  <c r="C1885" i="8" s="1"/>
  <c r="C1366" i="8"/>
  <c r="B1367" i="8"/>
  <c r="C1367" i="8" s="1"/>
  <c r="C1138" i="8"/>
  <c r="B1139" i="8"/>
  <c r="C1095" i="8"/>
  <c r="B1096" i="8"/>
  <c r="C1096" i="8" s="1"/>
  <c r="C501" i="8"/>
  <c r="B502" i="8"/>
  <c r="C502" i="8" s="1"/>
  <c r="C150" i="8"/>
  <c r="B151" i="8"/>
  <c r="B152" i="8" s="1"/>
  <c r="C124" i="8"/>
  <c r="B125" i="8"/>
  <c r="C125" i="8" s="1"/>
  <c r="B7200" i="8"/>
  <c r="B7201" i="8" s="1"/>
  <c r="C7201" i="8" s="1"/>
  <c r="B7101" i="8"/>
  <c r="C7101" i="8" s="1"/>
  <c r="B7047" i="8"/>
  <c r="C7047" i="8" s="1"/>
  <c r="B7030" i="8"/>
  <c r="C7030" i="8" s="1"/>
  <c r="B6955" i="8"/>
  <c r="C6955" i="8" s="1"/>
  <c r="B6949" i="8"/>
  <c r="C6949" i="8" s="1"/>
  <c r="B6912" i="8"/>
  <c r="B6906" i="8"/>
  <c r="B6907" i="8" s="1"/>
  <c r="C6907" i="8" s="1"/>
  <c r="B6843" i="8"/>
  <c r="B6844" i="8" s="1"/>
  <c r="C6844" i="8" s="1"/>
  <c r="B6837" i="8"/>
  <c r="C6837" i="8" s="1"/>
  <c r="B6816" i="8"/>
  <c r="C6816" i="8" s="1"/>
  <c r="B6294" i="8"/>
  <c r="C6294" i="8" s="1"/>
  <c r="B6288" i="8"/>
  <c r="C6288" i="8" s="1"/>
  <c r="B6255" i="8"/>
  <c r="C6255" i="8" s="1"/>
  <c r="B6240" i="8"/>
  <c r="C6240" i="8" s="1"/>
  <c r="B6111" i="8"/>
  <c r="B5994" i="8"/>
  <c r="C5994" i="8" s="1"/>
  <c r="B5967" i="8"/>
  <c r="C5967" i="8" s="1"/>
  <c r="B5537" i="8"/>
  <c r="B5533" i="8"/>
  <c r="C5533" i="8" s="1"/>
  <c r="B5528" i="8"/>
  <c r="B5529" i="8" s="1"/>
  <c r="B5476" i="8"/>
  <c r="C5476" i="8" s="1"/>
  <c r="C4774" i="8"/>
  <c r="B4775" i="8"/>
  <c r="B4776" i="8" s="1"/>
  <c r="C4776" i="8" s="1"/>
  <c r="C4710" i="8"/>
  <c r="B4711" i="8"/>
  <c r="C4711" i="8" s="1"/>
  <c r="C4634" i="8"/>
  <c r="B4635" i="8"/>
  <c r="C4622" i="8"/>
  <c r="B4623" i="8"/>
  <c r="B4624" i="8" s="1"/>
  <c r="C4508" i="8"/>
  <c r="B4509" i="8"/>
  <c r="C4509" i="8" s="1"/>
  <c r="C4422" i="8"/>
  <c r="B4423" i="8"/>
  <c r="C4223" i="8"/>
  <c r="B4224" i="8"/>
  <c r="B4225" i="8" s="1"/>
  <c r="C4225" i="8" s="1"/>
  <c r="C4003" i="8"/>
  <c r="B4004" i="8"/>
  <c r="C4004" i="8" s="1"/>
  <c r="C3940" i="8"/>
  <c r="B3941" i="8"/>
  <c r="C3941" i="8" s="1"/>
  <c r="C3832" i="8"/>
  <c r="B3833" i="8"/>
  <c r="C3833" i="8" s="1"/>
  <c r="C3703" i="8"/>
  <c r="B3704" i="8"/>
  <c r="B3705" i="8" s="1"/>
  <c r="C3625" i="8"/>
  <c r="B3626" i="8"/>
  <c r="C3499" i="8"/>
  <c r="B3500" i="8"/>
  <c r="C3500" i="8" s="1"/>
  <c r="C3300" i="8"/>
  <c r="B3301" i="8"/>
  <c r="B3302" i="8" s="1"/>
  <c r="C3160" i="8"/>
  <c r="B3161" i="8"/>
  <c r="B3162" i="8" s="1"/>
  <c r="C3162" i="8" s="1"/>
  <c r="C3089" i="8"/>
  <c r="B3090" i="8"/>
  <c r="C3090" i="8" s="1"/>
  <c r="C2948" i="8"/>
  <c r="B2949" i="8"/>
  <c r="C2949" i="8" s="1"/>
  <c r="C2700" i="8"/>
  <c r="B2701" i="8"/>
  <c r="C2701" i="8" s="1"/>
  <c r="C2508" i="8"/>
  <c r="B2509" i="8"/>
  <c r="C2509" i="8" s="1"/>
  <c r="C2490" i="8"/>
  <c r="B2491" i="8"/>
  <c r="B2492" i="8" s="1"/>
  <c r="C2203" i="8"/>
  <c r="B2204" i="8"/>
  <c r="C2204" i="8" s="1"/>
  <c r="C2059" i="8"/>
  <c r="B2060" i="8"/>
  <c r="C2060" i="8" s="1"/>
  <c r="C1935" i="8"/>
  <c r="B1936" i="8"/>
  <c r="C1936" i="8" s="1"/>
  <c r="C1908" i="8"/>
  <c r="B1909" i="8"/>
  <c r="C1909" i="8" s="1"/>
  <c r="C1575" i="8"/>
  <c r="B1576" i="8"/>
  <c r="B1577" i="8" s="1"/>
  <c r="C1577" i="8" s="1"/>
  <c r="C1149" i="8"/>
  <c r="B1150" i="8"/>
  <c r="C1150" i="8" s="1"/>
  <c r="C1113" i="8"/>
  <c r="B1114" i="8"/>
  <c r="C1114" i="8" s="1"/>
  <c r="C127" i="8"/>
  <c r="B128" i="8"/>
  <c r="C128" i="8" s="1"/>
  <c r="B5119" i="8"/>
  <c r="C5119" i="8" s="1"/>
  <c r="B5093" i="8"/>
  <c r="C5093" i="8" s="1"/>
  <c r="B5086" i="8"/>
  <c r="C5086" i="8" s="1"/>
  <c r="B5075" i="8"/>
  <c r="B5076" i="8" s="1"/>
  <c r="C5076" i="8" s="1"/>
  <c r="B5017" i="8"/>
  <c r="C5017" i="8" s="1"/>
  <c r="B5011" i="8"/>
  <c r="C5011" i="8" s="1"/>
  <c r="B4772" i="8"/>
  <c r="C4772" i="8" s="1"/>
  <c r="B4749" i="8"/>
  <c r="C4749" i="8" s="1"/>
  <c r="B4723" i="8"/>
  <c r="C4723" i="8" s="1"/>
  <c r="B4719" i="8"/>
  <c r="C4719" i="8" s="1"/>
  <c r="B4677" i="8"/>
  <c r="C4677" i="8" s="1"/>
  <c r="B4674" i="8"/>
  <c r="C4674" i="8" s="1"/>
  <c r="B4610" i="8"/>
  <c r="C4610" i="8" s="1"/>
  <c r="B4557" i="8"/>
  <c r="C4557" i="8" s="1"/>
  <c r="B4479" i="8"/>
  <c r="C4479" i="8" s="1"/>
  <c r="B3898" i="8"/>
  <c r="C3898" i="8" s="1"/>
  <c r="B3060" i="8"/>
  <c r="C3060" i="8" s="1"/>
  <c r="B2758" i="8"/>
  <c r="B2755" i="8"/>
  <c r="C2755" i="8" s="1"/>
  <c r="B1868" i="8"/>
  <c r="C1868" i="8" s="1"/>
  <c r="B1843" i="8"/>
  <c r="C1843" i="8" s="1"/>
  <c r="B1808" i="8"/>
  <c r="C1808" i="8" s="1"/>
  <c r="B1802" i="8"/>
  <c r="C1802" i="8" s="1"/>
  <c r="B999" i="8"/>
  <c r="C999" i="8" s="1"/>
  <c r="B822" i="8"/>
  <c r="C822" i="8" s="1"/>
  <c r="B326" i="8"/>
  <c r="C326" i="8" s="1"/>
  <c r="B323" i="8"/>
  <c r="C323" i="8" s="1"/>
  <c r="C4286" i="8"/>
  <c r="B4287" i="8"/>
  <c r="C4287" i="8" s="1"/>
  <c r="C3316" i="8"/>
  <c r="B3317" i="8"/>
  <c r="B3318" i="8" s="1"/>
  <c r="C3318" i="8" s="1"/>
  <c r="C2780" i="8"/>
  <c r="B2781" i="8"/>
  <c r="C2781" i="8" s="1"/>
  <c r="C2558" i="8"/>
  <c r="B2559" i="8"/>
  <c r="C2035" i="8"/>
  <c r="B2036" i="8"/>
  <c r="C2036" i="8" s="1"/>
  <c r="B6777" i="8"/>
  <c r="C6777" i="8" s="1"/>
  <c r="B6309" i="8"/>
  <c r="C6309" i="8" s="1"/>
  <c r="B6012" i="8"/>
  <c r="B6013" i="8" s="1"/>
  <c r="C6013" i="8" s="1"/>
  <c r="B5952" i="8"/>
  <c r="C5952" i="8" s="1"/>
  <c r="B5674" i="8"/>
  <c r="B5675" i="8" s="1"/>
  <c r="C5675" i="8" s="1"/>
  <c r="B5552" i="8"/>
  <c r="C5552" i="8" s="1"/>
  <c r="B5468" i="8"/>
  <c r="B5469" i="8" s="1"/>
  <c r="C5469" i="8" s="1"/>
  <c r="B5449" i="8"/>
  <c r="C5449" i="8" s="1"/>
  <c r="B5231" i="8"/>
  <c r="C5231" i="8" s="1"/>
  <c r="B5204" i="8"/>
  <c r="B5205" i="8" s="1"/>
  <c r="C5205" i="8" s="1"/>
  <c r="B5171" i="8"/>
  <c r="C5171" i="8" s="1"/>
  <c r="B5066" i="8"/>
  <c r="C5066" i="8" s="1"/>
  <c r="B5062" i="8"/>
  <c r="C5062" i="8" s="1"/>
  <c r="B5041" i="8"/>
  <c r="C5041" i="8" s="1"/>
  <c r="B5020" i="8"/>
  <c r="C5020" i="8" s="1"/>
  <c r="B4966" i="8"/>
  <c r="C4966" i="8" s="1"/>
  <c r="B4888" i="8"/>
  <c r="C4888" i="8" s="1"/>
  <c r="B4375" i="8"/>
  <c r="B4376" i="8" s="1"/>
  <c r="B4330" i="8"/>
  <c r="C4330" i="8" s="1"/>
  <c r="C3970" i="8"/>
  <c r="B3971" i="8"/>
  <c r="C3971" i="8" s="1"/>
  <c r="C3684" i="8"/>
  <c r="B3685" i="8"/>
  <c r="C3685" i="8" s="1"/>
  <c r="C3448" i="8"/>
  <c r="B3449" i="8"/>
  <c r="C3449" i="8" s="1"/>
  <c r="C3355" i="8"/>
  <c r="B3356" i="8"/>
  <c r="C3356" i="8" s="1"/>
  <c r="C3201" i="8"/>
  <c r="B3202" i="8"/>
  <c r="B3203" i="8" s="1"/>
  <c r="C3169" i="8"/>
  <c r="B3170" i="8"/>
  <c r="C3170" i="8" s="1"/>
  <c r="B3154" i="8"/>
  <c r="C3154" i="8" s="1"/>
  <c r="B3136" i="8"/>
  <c r="C3136" i="8" s="1"/>
  <c r="B3119" i="8"/>
  <c r="C3119" i="8" s="1"/>
  <c r="C3104" i="8"/>
  <c r="B3105" i="8"/>
  <c r="C3105" i="8" s="1"/>
  <c r="B3076" i="8"/>
  <c r="C3076" i="8" s="1"/>
  <c r="B3046" i="8"/>
  <c r="C3046" i="8" s="1"/>
  <c r="C2904" i="8"/>
  <c r="B2905" i="8"/>
  <c r="C2905" i="8" s="1"/>
  <c r="B2898" i="8"/>
  <c r="C2898" i="8" s="1"/>
  <c r="C2768" i="8"/>
  <c r="B2769" i="8"/>
  <c r="C2769" i="8" s="1"/>
  <c r="C2723" i="8"/>
  <c r="B2724" i="8"/>
  <c r="C2724" i="8" s="1"/>
  <c r="B2659" i="8"/>
  <c r="B2660" i="8" s="1"/>
  <c r="C2660" i="8" s="1"/>
  <c r="C2589" i="8"/>
  <c r="B2590" i="8"/>
  <c r="B2591" i="8" s="1"/>
  <c r="C2520" i="8"/>
  <c r="B2521" i="8"/>
  <c r="C2451" i="8"/>
  <c r="B2452" i="8"/>
  <c r="C2452" i="8" s="1"/>
  <c r="B2436" i="8"/>
  <c r="C2436" i="8" s="1"/>
  <c r="B2433" i="8"/>
  <c r="C2433" i="8" s="1"/>
  <c r="C2239" i="8"/>
  <c r="B2240" i="8"/>
  <c r="C2196" i="8"/>
  <c r="B2197" i="8"/>
  <c r="C2197" i="8" s="1"/>
  <c r="C2163" i="8"/>
  <c r="B2164" i="8"/>
  <c r="B2140" i="8"/>
  <c r="C2140" i="8" s="1"/>
  <c r="C2008" i="8"/>
  <c r="B2009" i="8"/>
  <c r="C2009" i="8" s="1"/>
  <c r="C1719" i="8"/>
  <c r="B1720" i="8"/>
  <c r="C1669" i="8"/>
  <c r="B1670" i="8"/>
  <c r="C1670" i="8" s="1"/>
  <c r="B1631" i="8"/>
  <c r="C1631" i="8" s="1"/>
  <c r="B1625" i="8"/>
  <c r="B1626" i="8" s="1"/>
  <c r="B1619" i="8"/>
  <c r="C1619" i="8" s="1"/>
  <c r="B1603" i="8"/>
  <c r="C1603" i="8" s="1"/>
  <c r="B1598" i="8"/>
  <c r="B1599" i="8" s="1"/>
  <c r="C1599" i="8" s="1"/>
  <c r="B1582" i="8"/>
  <c r="C1582" i="8" s="1"/>
  <c r="C1573" i="8"/>
  <c r="B1574" i="8"/>
  <c r="C1574" i="8" s="1"/>
  <c r="B1565" i="8"/>
  <c r="C1565" i="8" s="1"/>
  <c r="B1556" i="8"/>
  <c r="C1556" i="8" s="1"/>
  <c r="B1550" i="8"/>
  <c r="C1550" i="8" s="1"/>
  <c r="C1457" i="8"/>
  <c r="B1458" i="8"/>
  <c r="C1458" i="8" s="1"/>
  <c r="C1038" i="8"/>
  <c r="B1039" i="8"/>
  <c r="C1039" i="8" s="1"/>
  <c r="C797" i="8"/>
  <c r="B798" i="8"/>
  <c r="C798" i="8" s="1"/>
  <c r="B771" i="8"/>
  <c r="C771" i="8" s="1"/>
  <c r="B741" i="8"/>
  <c r="C741" i="8" s="1"/>
  <c r="B735" i="8"/>
  <c r="C735" i="8" s="1"/>
  <c r="B694" i="8"/>
  <c r="C694" i="8" s="1"/>
  <c r="C600" i="8"/>
  <c r="B601" i="8"/>
  <c r="C601" i="8" s="1"/>
  <c r="C471" i="8"/>
  <c r="B472" i="8"/>
  <c r="C472" i="8" s="1"/>
  <c r="C285" i="8"/>
  <c r="B286" i="8"/>
  <c r="C286" i="8" s="1"/>
  <c r="C250" i="8"/>
  <c r="B251" i="8"/>
  <c r="B252" i="8" s="1"/>
  <c r="C141" i="8"/>
  <c r="B142" i="8"/>
  <c r="C142" i="8" s="1"/>
  <c r="B94" i="8"/>
  <c r="C94" i="8" s="1"/>
  <c r="B88" i="8"/>
  <c r="C88" i="8" s="1"/>
  <c r="B77" i="8"/>
  <c r="C77" i="8" s="1"/>
  <c r="B67" i="8"/>
  <c r="C67" i="8" s="1"/>
  <c r="C3877" i="8"/>
  <c r="B3878" i="8"/>
  <c r="C3878" i="8" s="1"/>
  <c r="C3585" i="8"/>
  <c r="B3586" i="8"/>
  <c r="C3586" i="8" s="1"/>
  <c r="C3367" i="8"/>
  <c r="B3368" i="8"/>
  <c r="B3369" i="8" s="1"/>
  <c r="C3369" i="8" s="1"/>
  <c r="C3181" i="8"/>
  <c r="B3182" i="8"/>
  <c r="B3183" i="8" s="1"/>
  <c r="C3183" i="8" s="1"/>
  <c r="C3111" i="8"/>
  <c r="B3112" i="8"/>
  <c r="C3112" i="8" s="1"/>
  <c r="C2910" i="8"/>
  <c r="B2911" i="8"/>
  <c r="C2911" i="8" s="1"/>
  <c r="C2733" i="8"/>
  <c r="B2734" i="8"/>
  <c r="B2735" i="8" s="1"/>
  <c r="C2598" i="8"/>
  <c r="B2599" i="8"/>
  <c r="C2599" i="8" s="1"/>
  <c r="C2510" i="8"/>
  <c r="B2511" i="8"/>
  <c r="C2277" i="8"/>
  <c r="B2278" i="8"/>
  <c r="C2278" i="8" s="1"/>
  <c r="C2232" i="8"/>
  <c r="B2233" i="8"/>
  <c r="C2233" i="8" s="1"/>
  <c r="C2179" i="8"/>
  <c r="B2180" i="8"/>
  <c r="C2180" i="8" s="1"/>
  <c r="C1833" i="8"/>
  <c r="B1834" i="8"/>
  <c r="C1834" i="8" s="1"/>
  <c r="C1672" i="8"/>
  <c r="B1673" i="8"/>
  <c r="C1673" i="8" s="1"/>
  <c r="C1576" i="8"/>
  <c r="C1463" i="8"/>
  <c r="B1464" i="8"/>
  <c r="C1464" i="8" s="1"/>
  <c r="C1421" i="8"/>
  <c r="B1422" i="8"/>
  <c r="C801" i="8"/>
  <c r="B802" i="8"/>
  <c r="B803" i="8" s="1"/>
  <c r="C803" i="8" s="1"/>
  <c r="C615" i="8"/>
  <c r="B616" i="8"/>
  <c r="C616" i="8" s="1"/>
  <c r="C475" i="8"/>
  <c r="B476" i="8"/>
  <c r="C476" i="8" s="1"/>
  <c r="C459" i="8"/>
  <c r="B460" i="8"/>
  <c r="C255" i="8"/>
  <c r="B256" i="8"/>
  <c r="B257" i="8" s="1"/>
  <c r="C217" i="8"/>
  <c r="B218" i="8"/>
  <c r="C3900" i="8"/>
  <c r="B3901" i="8"/>
  <c r="C3901" i="8" s="1"/>
  <c r="C3588" i="8"/>
  <c r="B3589" i="8"/>
  <c r="C3589" i="8" s="1"/>
  <c r="C3436" i="8"/>
  <c r="B3437" i="8"/>
  <c r="C3437" i="8" s="1"/>
  <c r="C3351" i="8"/>
  <c r="B3352" i="8"/>
  <c r="C3352" i="8" s="1"/>
  <c r="C3193" i="8"/>
  <c r="B3194" i="8"/>
  <c r="C3194" i="8" s="1"/>
  <c r="C3115" i="8"/>
  <c r="B3116" i="8"/>
  <c r="C3030" i="8"/>
  <c r="B3031" i="8"/>
  <c r="B3032" i="8" s="1"/>
  <c r="C3032" i="8" s="1"/>
  <c r="C2886" i="8"/>
  <c r="B2887" i="8"/>
  <c r="C2887" i="8" s="1"/>
  <c r="C2765" i="8"/>
  <c r="B2766" i="8"/>
  <c r="C2766" i="8" s="1"/>
  <c r="C2610" i="8"/>
  <c r="B2611" i="8"/>
  <c r="C2611" i="8" s="1"/>
  <c r="C2564" i="8"/>
  <c r="B2565" i="8"/>
  <c r="C2565" i="8" s="1"/>
  <c r="C2516" i="8"/>
  <c r="B2517" i="8"/>
  <c r="C2424" i="8"/>
  <c r="B2425" i="8"/>
  <c r="C2425" i="8" s="1"/>
  <c r="C2235" i="8"/>
  <c r="B2236" i="8"/>
  <c r="C2236" i="8" s="1"/>
  <c r="C2193" i="8"/>
  <c r="B2194" i="8"/>
  <c r="C2194" i="8" s="1"/>
  <c r="C2076" i="8"/>
  <c r="B2077" i="8"/>
  <c r="C2077" i="8" s="1"/>
  <c r="C1974" i="8"/>
  <c r="B1975" i="8"/>
  <c r="C1975" i="8" s="1"/>
  <c r="C1714" i="8"/>
  <c r="B1715" i="8"/>
  <c r="C1579" i="8"/>
  <c r="C1518" i="8"/>
  <c r="B1519" i="8"/>
  <c r="C1519" i="8" s="1"/>
  <c r="C1454" i="8"/>
  <c r="B1455" i="8"/>
  <c r="C1455" i="8" s="1"/>
  <c r="C1032" i="8"/>
  <c r="B1033" i="8"/>
  <c r="C1033" i="8" s="1"/>
  <c r="C657" i="8"/>
  <c r="B658" i="8"/>
  <c r="C658" i="8" s="1"/>
  <c r="C596" i="8"/>
  <c r="B597" i="8"/>
  <c r="C597" i="8" s="1"/>
  <c r="C462" i="8"/>
  <c r="B463" i="8"/>
  <c r="C463" i="8" s="1"/>
  <c r="C279" i="8"/>
  <c r="B280" i="8"/>
  <c r="C280" i="8" s="1"/>
  <c r="B262" i="8"/>
  <c r="C262" i="8" s="1"/>
  <c r="C246" i="8"/>
  <c r="B247" i="8"/>
  <c r="C247" i="8" s="1"/>
  <c r="C55" i="8"/>
  <c r="B56" i="8"/>
  <c r="C6446" i="8"/>
  <c r="B6447" i="8"/>
  <c r="C6447" i="8" s="1"/>
  <c r="C6305" i="8"/>
  <c r="B6306" i="8"/>
  <c r="B6307" i="8" s="1"/>
  <c r="C6307" i="8" s="1"/>
  <c r="C6200" i="8"/>
  <c r="B6201" i="8"/>
  <c r="C6026" i="8"/>
  <c r="B6027" i="8"/>
  <c r="B6028" i="8" s="1"/>
  <c r="C6028" i="8" s="1"/>
  <c r="C5897" i="8"/>
  <c r="B5898" i="8"/>
  <c r="C5898" i="8" s="1"/>
  <c r="C5805" i="8"/>
  <c r="B5806" i="8"/>
  <c r="C5643" i="8"/>
  <c r="B5644" i="8"/>
  <c r="C5644" i="8" s="1"/>
  <c r="C5607" i="8"/>
  <c r="B5608" i="8"/>
  <c r="B5609" i="8" s="1"/>
  <c r="C5609" i="8" s="1"/>
  <c r="C5502" i="8"/>
  <c r="B5503" i="8"/>
  <c r="C5503" i="8" s="1"/>
  <c r="C5374" i="8"/>
  <c r="B5375" i="8"/>
  <c r="C5375" i="8" s="1"/>
  <c r="C5314" i="8"/>
  <c r="B5315" i="8"/>
  <c r="C5315" i="8" s="1"/>
  <c r="C5239" i="8"/>
  <c r="B5240" i="8"/>
  <c r="C5044" i="8"/>
  <c r="B5045" i="8"/>
  <c r="B5046" i="8" s="1"/>
  <c r="C5046" i="8" s="1"/>
  <c r="C5022" i="8"/>
  <c r="B5023" i="8"/>
  <c r="C5023" i="8" s="1"/>
  <c r="C4975" i="8"/>
  <c r="B4976" i="8"/>
  <c r="C4890" i="8"/>
  <c r="B4891" i="8"/>
  <c r="C4891" i="8" s="1"/>
  <c r="C4846" i="8"/>
  <c r="B4847" i="8"/>
  <c r="C4847" i="8" s="1"/>
  <c r="C4650" i="8"/>
  <c r="B4651" i="8"/>
  <c r="C4651" i="8" s="1"/>
  <c r="C4455" i="8"/>
  <c r="B4456" i="8"/>
  <c r="C4456" i="8" s="1"/>
  <c r="C4258" i="8"/>
  <c r="B4259" i="8"/>
  <c r="C4259" i="8" s="1"/>
  <c r="C4133" i="8"/>
  <c r="B4134" i="8"/>
  <c r="C4134" i="8" s="1"/>
  <c r="C4101" i="8"/>
  <c r="B4102" i="8"/>
  <c r="C4102" i="8" s="1"/>
  <c r="C3921" i="8"/>
  <c r="B3922" i="8"/>
  <c r="C3922" i="8" s="1"/>
  <c r="C3862" i="8"/>
  <c r="B3863" i="8"/>
  <c r="C3801" i="8"/>
  <c r="B3802" i="8"/>
  <c r="C3802" i="8" s="1"/>
  <c r="C3730" i="8"/>
  <c r="B3731" i="8"/>
  <c r="C3731" i="8" s="1"/>
  <c r="C3666" i="8"/>
  <c r="B3667" i="8"/>
  <c r="C3667" i="8" s="1"/>
  <c r="B7167" i="8"/>
  <c r="C7167" i="8" s="1"/>
  <c r="B7164" i="8"/>
  <c r="C7164" i="8" s="1"/>
  <c r="B7122" i="8"/>
  <c r="B7110" i="8"/>
  <c r="B7111" i="8" s="1"/>
  <c r="C7111" i="8" s="1"/>
  <c r="B7051" i="8"/>
  <c r="C7051" i="8" s="1"/>
  <c r="B7039" i="8"/>
  <c r="B7035" i="8"/>
  <c r="C7035" i="8" s="1"/>
  <c r="B7032" i="8"/>
  <c r="C7032" i="8" s="1"/>
  <c r="B7026" i="8"/>
  <c r="B7023" i="8"/>
  <c r="B7020" i="8"/>
  <c r="B6994" i="8"/>
  <c r="B6990" i="8"/>
  <c r="C6990" i="8" s="1"/>
  <c r="B6976" i="8"/>
  <c r="B6977" i="8" s="1"/>
  <c r="C6977" i="8" s="1"/>
  <c r="B6972" i="8"/>
  <c r="C6972" i="8" s="1"/>
  <c r="B6967" i="8"/>
  <c r="B6968" i="8" s="1"/>
  <c r="C6968" i="8" s="1"/>
  <c r="B6963" i="8"/>
  <c r="C6963" i="8" s="1"/>
  <c r="B6957" i="8"/>
  <c r="C6957" i="8" s="1"/>
  <c r="B6940" i="8"/>
  <c r="B6941" i="8" s="1"/>
  <c r="C6941" i="8" s="1"/>
  <c r="B6846" i="8"/>
  <c r="C6846" i="8" s="1"/>
  <c r="B6786" i="8"/>
  <c r="B6765" i="8"/>
  <c r="C6765" i="8" s="1"/>
  <c r="B6727" i="8"/>
  <c r="B6728" i="8" s="1"/>
  <c r="C6728" i="8" s="1"/>
  <c r="B6706" i="8"/>
  <c r="C6706" i="8" s="1"/>
  <c r="B6681" i="8"/>
  <c r="B6682" i="8" s="1"/>
  <c r="C6682" i="8" s="1"/>
  <c r="B6673" i="8"/>
  <c r="C6673" i="8" s="1"/>
  <c r="B6655" i="8"/>
  <c r="B6652" i="8"/>
  <c r="C6652" i="8" s="1"/>
  <c r="B6643" i="8"/>
  <c r="C6643" i="8" s="1"/>
  <c r="B6639" i="8"/>
  <c r="C6639" i="8" s="1"/>
  <c r="B6609" i="8"/>
  <c r="B6610" i="8" s="1"/>
  <c r="C6610" i="8" s="1"/>
  <c r="B6597" i="8"/>
  <c r="C6597" i="8" s="1"/>
  <c r="C6314" i="8"/>
  <c r="B6315" i="8"/>
  <c r="C6315" i="8" s="1"/>
  <c r="C6230" i="8"/>
  <c r="B6231" i="8"/>
  <c r="C5900" i="8"/>
  <c r="B5901" i="8"/>
  <c r="C5901" i="8" s="1"/>
  <c r="C5856" i="8"/>
  <c r="B5857" i="8"/>
  <c r="C5857" i="8" s="1"/>
  <c r="C5712" i="8"/>
  <c r="B5713" i="8"/>
  <c r="C5616" i="8"/>
  <c r="B5617" i="8"/>
  <c r="B5618" i="8" s="1"/>
  <c r="C5618" i="8" s="1"/>
  <c r="C5505" i="8"/>
  <c r="B5506" i="8"/>
  <c r="C5506" i="8" s="1"/>
  <c r="C5404" i="8"/>
  <c r="B5405" i="8"/>
  <c r="C5326" i="8"/>
  <c r="B5327" i="8"/>
  <c r="B5328" i="8" s="1"/>
  <c r="C5328" i="8" s="1"/>
  <c r="C5308" i="8"/>
  <c r="B5309" i="8"/>
  <c r="C5309" i="8" s="1"/>
  <c r="C5115" i="8"/>
  <c r="B5116" i="8"/>
  <c r="C5116" i="8" s="1"/>
  <c r="C5028" i="8"/>
  <c r="B5029" i="8"/>
  <c r="C5029" i="8" s="1"/>
  <c r="C4998" i="8"/>
  <c r="B4999" i="8"/>
  <c r="C4999" i="8" s="1"/>
  <c r="C4923" i="8"/>
  <c r="B4924" i="8"/>
  <c r="C4924" i="8" s="1"/>
  <c r="C4878" i="8"/>
  <c r="B4879" i="8"/>
  <c r="C4879" i="8" s="1"/>
  <c r="C4688" i="8"/>
  <c r="B4689" i="8"/>
  <c r="C4689" i="8" s="1"/>
  <c r="C4458" i="8"/>
  <c r="B4459" i="8"/>
  <c r="C4275" i="8"/>
  <c r="B4276" i="8"/>
  <c r="C4276" i="8" s="1"/>
  <c r="C4149" i="8"/>
  <c r="B4150" i="8"/>
  <c r="C4150" i="8" s="1"/>
  <c r="C4106" i="8"/>
  <c r="B4107" i="8"/>
  <c r="C4107" i="8" s="1"/>
  <c r="C3979" i="8"/>
  <c r="B3980" i="8"/>
  <c r="B3981" i="8" s="1"/>
  <c r="C3981" i="8" s="1"/>
  <c r="C3904" i="8"/>
  <c r="B3905" i="8"/>
  <c r="C3905" i="8" s="1"/>
  <c r="C3811" i="8"/>
  <c r="B3812" i="8"/>
  <c r="C3812" i="8" s="1"/>
  <c r="C3757" i="8"/>
  <c r="B3758" i="8"/>
  <c r="C3758" i="8" s="1"/>
  <c r="C3676" i="8"/>
  <c r="B3677" i="8"/>
  <c r="C3677" i="8" s="1"/>
  <c r="C3649" i="8"/>
  <c r="B3650" i="8"/>
  <c r="C3650" i="8" s="1"/>
  <c r="B7197" i="8"/>
  <c r="C7197" i="8" s="1"/>
  <c r="B7125" i="8"/>
  <c r="C7125" i="8" s="1"/>
  <c r="B7098" i="8"/>
  <c r="B7095" i="8"/>
  <c r="C7095" i="8" s="1"/>
  <c r="B7092" i="8"/>
  <c r="C7092" i="8" s="1"/>
  <c r="B7087" i="8"/>
  <c r="B7054" i="8"/>
  <c r="C7054" i="8" s="1"/>
  <c r="B6997" i="8"/>
  <c r="C6997" i="8" s="1"/>
  <c r="B6979" i="8"/>
  <c r="C6979" i="8" s="1"/>
  <c r="B6943" i="8"/>
  <c r="C6943" i="8" s="1"/>
  <c r="B6933" i="8"/>
  <c r="C6933" i="8" s="1"/>
  <c r="B6897" i="8"/>
  <c r="C6897" i="8" s="1"/>
  <c r="B6876" i="8"/>
  <c r="B6877" i="8" s="1"/>
  <c r="B6870" i="8"/>
  <c r="C6870" i="8" s="1"/>
  <c r="B6861" i="8"/>
  <c r="C6861" i="8" s="1"/>
  <c r="B6855" i="8"/>
  <c r="C6855" i="8" s="1"/>
  <c r="B6814" i="8"/>
  <c r="C6814" i="8" s="1"/>
  <c r="B6811" i="8"/>
  <c r="C6811" i="8" s="1"/>
  <c r="B6805" i="8"/>
  <c r="B6806" i="8" s="1"/>
  <c r="B6802" i="8"/>
  <c r="C6802" i="8" s="1"/>
  <c r="B6747" i="8"/>
  <c r="C6747" i="8" s="1"/>
  <c r="B6739" i="8"/>
  <c r="C6739" i="8" s="1"/>
  <c r="B6735" i="8"/>
  <c r="C6735" i="8" s="1"/>
  <c r="B6730" i="8"/>
  <c r="B6715" i="8"/>
  <c r="C6715" i="8" s="1"/>
  <c r="B6711" i="8"/>
  <c r="C6711" i="8" s="1"/>
  <c r="B6708" i="8"/>
  <c r="C6708" i="8" s="1"/>
  <c r="B6684" i="8"/>
  <c r="C6684" i="8" s="1"/>
  <c r="B6666" i="8"/>
  <c r="C6666" i="8" s="1"/>
  <c r="B6663" i="8"/>
  <c r="C6663" i="8" s="1"/>
  <c r="B6660" i="8"/>
  <c r="B6645" i="8"/>
  <c r="C6645" i="8" s="1"/>
  <c r="B6612" i="8"/>
  <c r="C6612" i="8" s="1"/>
  <c r="B6577" i="8"/>
  <c r="C6577" i="8" s="1"/>
  <c r="B6559" i="8"/>
  <c r="C6559" i="8" s="1"/>
  <c r="B6555" i="8"/>
  <c r="C6555" i="8" s="1"/>
  <c r="B6547" i="8"/>
  <c r="C6547" i="8" s="1"/>
  <c r="B6537" i="8"/>
  <c r="C6537" i="8" s="1"/>
  <c r="B6534" i="8"/>
  <c r="C6534" i="8" s="1"/>
  <c r="B6522" i="8"/>
  <c r="C6522" i="8" s="1"/>
  <c r="B6498" i="8"/>
  <c r="C6498" i="8" s="1"/>
  <c r="B6459" i="8"/>
  <c r="C6440" i="8"/>
  <c r="B6441" i="8"/>
  <c r="C6441" i="8" s="1"/>
  <c r="C6299" i="8"/>
  <c r="B6300" i="8"/>
  <c r="C6300" i="8" s="1"/>
  <c r="C6182" i="8"/>
  <c r="B6183" i="8"/>
  <c r="C5912" i="8"/>
  <c r="B5913" i="8"/>
  <c r="C5913" i="8" s="1"/>
  <c r="C5859" i="8"/>
  <c r="B5860" i="8"/>
  <c r="C5860" i="8" s="1"/>
  <c r="C5799" i="8"/>
  <c r="B5800" i="8"/>
  <c r="C5637" i="8"/>
  <c r="B5638" i="8"/>
  <c r="C5638" i="8" s="1"/>
  <c r="C5508" i="8"/>
  <c r="B5509" i="8"/>
  <c r="C5509" i="8" s="1"/>
  <c r="C5422" i="8"/>
  <c r="B5423" i="8"/>
  <c r="C5353" i="8"/>
  <c r="B5354" i="8"/>
  <c r="C5354" i="8" s="1"/>
  <c r="C5311" i="8"/>
  <c r="B5312" i="8"/>
  <c r="C5312" i="8" s="1"/>
  <c r="C5151" i="8"/>
  <c r="B5152" i="8"/>
  <c r="C5152" i="8" s="1"/>
  <c r="C5032" i="8"/>
  <c r="B5033" i="8"/>
  <c r="C5033" i="8" s="1"/>
  <c r="C5013" i="8"/>
  <c r="B5014" i="8"/>
  <c r="C5014" i="8" s="1"/>
  <c r="C4926" i="8"/>
  <c r="B4927" i="8"/>
  <c r="C4927" i="8" s="1"/>
  <c r="C4881" i="8"/>
  <c r="B4882" i="8"/>
  <c r="C4882" i="8" s="1"/>
  <c r="C4804" i="8"/>
  <c r="B4805" i="8"/>
  <c r="C4805" i="8" s="1"/>
  <c r="C4647" i="8"/>
  <c r="B4648" i="8"/>
  <c r="C4648" i="8" s="1"/>
  <c r="C4313" i="8"/>
  <c r="B4314" i="8"/>
  <c r="C4314" i="8" s="1"/>
  <c r="C4179" i="8"/>
  <c r="B4180" i="8"/>
  <c r="C4180" i="8" s="1"/>
  <c r="C4110" i="8"/>
  <c r="B4111" i="8"/>
  <c r="C4026" i="8"/>
  <c r="B4027" i="8"/>
  <c r="C4027" i="8" s="1"/>
  <c r="C3907" i="8"/>
  <c r="B3908" i="8"/>
  <c r="B3909" i="8" s="1"/>
  <c r="C3909" i="8" s="1"/>
  <c r="C3858" i="8"/>
  <c r="B3859" i="8"/>
  <c r="C3859" i="8" s="1"/>
  <c r="C3784" i="8"/>
  <c r="B3785" i="8"/>
  <c r="B3786" i="8" s="1"/>
  <c r="C3786" i="8" s="1"/>
  <c r="C3726" i="8"/>
  <c r="B3727" i="8"/>
  <c r="C3727" i="8" s="1"/>
  <c r="C3660" i="8"/>
  <c r="B3661" i="8"/>
  <c r="C2004" i="8"/>
  <c r="B2005" i="8"/>
  <c r="C2005" i="8" s="1"/>
  <c r="C1891" i="8"/>
  <c r="B1892" i="8"/>
  <c r="B1893" i="8" s="1"/>
  <c r="C1851" i="8"/>
  <c r="B1852" i="8"/>
  <c r="C1852" i="8" s="1"/>
  <c r="C1824" i="8"/>
  <c r="B1825" i="8"/>
  <c r="C1825" i="8" s="1"/>
  <c r="C1809" i="8"/>
  <c r="B1810" i="8"/>
  <c r="C1708" i="8"/>
  <c r="B1709" i="8"/>
  <c r="C1709" i="8" s="1"/>
  <c r="C1647" i="8"/>
  <c r="B1648" i="8"/>
  <c r="C1648" i="8" s="1"/>
  <c r="C1496" i="8"/>
  <c r="B1497" i="8"/>
  <c r="C1497" i="8" s="1"/>
  <c r="C1354" i="8"/>
  <c r="B1355" i="8"/>
  <c r="C1355" i="8" s="1"/>
  <c r="C1319" i="8"/>
  <c r="B1320" i="8"/>
  <c r="C1320" i="8" s="1"/>
  <c r="C1283" i="8"/>
  <c r="B1284" i="8"/>
  <c r="B1285" i="8" s="1"/>
  <c r="C1285" i="8" s="1"/>
  <c r="C1259" i="8"/>
  <c r="B1260" i="8"/>
  <c r="C1229" i="8"/>
  <c r="B1230" i="8"/>
  <c r="C1230" i="8" s="1"/>
  <c r="C1196" i="8"/>
  <c r="B1197" i="8"/>
  <c r="C1197" i="8" s="1"/>
  <c r="C1183" i="8"/>
  <c r="B1184" i="8"/>
  <c r="C1184" i="8" s="1"/>
  <c r="C1020" i="8"/>
  <c r="B1021" i="8"/>
  <c r="B1022" i="8" s="1"/>
  <c r="C1022" i="8" s="1"/>
  <c r="C990" i="8"/>
  <c r="B991" i="8"/>
  <c r="C991" i="8" s="1"/>
  <c r="C963" i="8"/>
  <c r="B964" i="8"/>
  <c r="C964" i="8" s="1"/>
  <c r="C848" i="8"/>
  <c r="B849" i="8"/>
  <c r="C849" i="8" s="1"/>
  <c r="C827" i="8"/>
  <c r="B828" i="8"/>
  <c r="C828" i="8" s="1"/>
  <c r="C768" i="8"/>
  <c r="B769" i="8"/>
  <c r="C769" i="8" s="1"/>
  <c r="C690" i="8"/>
  <c r="B691" i="8"/>
  <c r="C691" i="8" s="1"/>
  <c r="C632" i="8"/>
  <c r="B633" i="8"/>
  <c r="C633" i="8" s="1"/>
  <c r="C593" i="8"/>
  <c r="B594" i="8"/>
  <c r="C594" i="8" s="1"/>
  <c r="C564" i="8"/>
  <c r="B565" i="8"/>
  <c r="C565" i="8" s="1"/>
  <c r="C484" i="8"/>
  <c r="B485" i="8"/>
  <c r="C477" i="8"/>
  <c r="B478" i="8"/>
  <c r="C423" i="8"/>
  <c r="B424" i="8"/>
  <c r="C277" i="8"/>
  <c r="B278" i="8"/>
  <c r="C278" i="8" s="1"/>
  <c r="C244" i="8"/>
  <c r="B245" i="8"/>
  <c r="C245" i="8" s="1"/>
  <c r="C205" i="8"/>
  <c r="B206" i="8"/>
  <c r="B207" i="8" s="1"/>
  <c r="C175" i="8"/>
  <c r="B176" i="8"/>
  <c r="C176" i="8" s="1"/>
  <c r="C118" i="8"/>
  <c r="B119" i="8"/>
  <c r="C119" i="8" s="1"/>
  <c r="C102" i="8"/>
  <c r="B103" i="8"/>
  <c r="C103" i="8" s="1"/>
  <c r="C42" i="8"/>
  <c r="B43" i="8"/>
  <c r="C43" i="8" s="1"/>
  <c r="C15" i="8"/>
  <c r="B16" i="8"/>
  <c r="C6" i="8"/>
  <c r="B7" i="8"/>
  <c r="B6156" i="8"/>
  <c r="B6157" i="8" s="1"/>
  <c r="C2041" i="8"/>
  <c r="B2042" i="8"/>
  <c r="C2042" i="8" s="1"/>
  <c r="C1896" i="8"/>
  <c r="B1897" i="8"/>
  <c r="C1897" i="8" s="1"/>
  <c r="C1855" i="8"/>
  <c r="B1856" i="8"/>
  <c r="C1856" i="8" s="1"/>
  <c r="C1828" i="8"/>
  <c r="B1829" i="8"/>
  <c r="C1829" i="8" s="1"/>
  <c r="C1812" i="8"/>
  <c r="B1813" i="8"/>
  <c r="C1741" i="8"/>
  <c r="B1742" i="8"/>
  <c r="C1742" i="8" s="1"/>
  <c r="C1650" i="8"/>
  <c r="B1651" i="8"/>
  <c r="C1651" i="8" s="1"/>
  <c r="C1505" i="8"/>
  <c r="B1506" i="8"/>
  <c r="B1507" i="8" s="1"/>
  <c r="C1507" i="8" s="1"/>
  <c r="C1358" i="8"/>
  <c r="B1359" i="8"/>
  <c r="C1359" i="8" s="1"/>
  <c r="C1330" i="8"/>
  <c r="B1331" i="8"/>
  <c r="C1331" i="8" s="1"/>
  <c r="C1216" i="8"/>
  <c r="B1217" i="8"/>
  <c r="C1217" i="8" s="1"/>
  <c r="C1189" i="8"/>
  <c r="B1190" i="8"/>
  <c r="C1190" i="8" s="1"/>
  <c r="C1162" i="8"/>
  <c r="B1163" i="8"/>
  <c r="C1163" i="8" s="1"/>
  <c r="C1119" i="8"/>
  <c r="B1120" i="8"/>
  <c r="C1120" i="8" s="1"/>
  <c r="C1025" i="8"/>
  <c r="B1026" i="8"/>
  <c r="C1026" i="8" s="1"/>
  <c r="C966" i="8"/>
  <c r="B967" i="8"/>
  <c r="B968" i="8" s="1"/>
  <c r="C953" i="8"/>
  <c r="B954" i="8"/>
  <c r="C954" i="8" s="1"/>
  <c r="C923" i="8"/>
  <c r="B924" i="8"/>
  <c r="C924" i="8" s="1"/>
  <c r="C852" i="8"/>
  <c r="B853" i="8"/>
  <c r="C853" i="8" s="1"/>
  <c r="C845" i="8"/>
  <c r="B846" i="8"/>
  <c r="C782" i="8"/>
  <c r="B783" i="8"/>
  <c r="C783" i="8" s="1"/>
  <c r="C638" i="8"/>
  <c r="B639" i="8"/>
  <c r="C639" i="8" s="1"/>
  <c r="C629" i="8"/>
  <c r="B630" i="8"/>
  <c r="C567" i="8"/>
  <c r="B568" i="8"/>
  <c r="C568" i="8" s="1"/>
  <c r="C543" i="8"/>
  <c r="B544" i="8"/>
  <c r="C544" i="8" s="1"/>
  <c r="C490" i="8"/>
  <c r="B491" i="8"/>
  <c r="B492" i="8" s="1"/>
  <c r="C492" i="8" s="1"/>
  <c r="C433" i="8"/>
  <c r="B434" i="8"/>
  <c r="B435" i="8" s="1"/>
  <c r="C435" i="8" s="1"/>
  <c r="C408" i="8"/>
  <c r="B409" i="8"/>
  <c r="C300" i="8"/>
  <c r="B301" i="8"/>
  <c r="C301" i="8" s="1"/>
  <c r="C210" i="8"/>
  <c r="B211" i="8"/>
  <c r="C211" i="8" s="1"/>
  <c r="C168" i="8"/>
  <c r="B169" i="8"/>
  <c r="C169" i="8" s="1"/>
  <c r="C138" i="8"/>
  <c r="B139" i="8"/>
  <c r="C139" i="8" s="1"/>
  <c r="C111" i="8"/>
  <c r="B112" i="8"/>
  <c r="C112" i="8" s="1"/>
  <c r="C58" i="8"/>
  <c r="B59" i="8"/>
  <c r="B60" i="8" s="1"/>
  <c r="C60" i="8" s="1"/>
  <c r="B3553" i="8"/>
  <c r="C3553" i="8" s="1"/>
  <c r="B3476" i="8"/>
  <c r="B3477" i="8" s="1"/>
  <c r="C3477" i="8" s="1"/>
  <c r="B3457" i="8"/>
  <c r="C3457" i="8" s="1"/>
  <c r="B3416" i="8"/>
  <c r="C3416" i="8" s="1"/>
  <c r="B3386" i="8"/>
  <c r="C3386" i="8" s="1"/>
  <c r="B3377" i="8"/>
  <c r="C3377" i="8" s="1"/>
  <c r="B3362" i="8"/>
  <c r="C3362" i="8" s="1"/>
  <c r="B3358" i="8"/>
  <c r="B3311" i="8"/>
  <c r="C3311" i="8" s="1"/>
  <c r="B3271" i="8"/>
  <c r="B3272" i="8" s="1"/>
  <c r="B3257" i="8"/>
  <c r="C3257" i="8" s="1"/>
  <c r="B3253" i="8"/>
  <c r="B3250" i="8"/>
  <c r="B3247" i="8"/>
  <c r="B3235" i="8"/>
  <c r="C3235" i="8" s="1"/>
  <c r="B3224" i="8"/>
  <c r="C3224" i="8" s="1"/>
  <c r="B3220" i="8"/>
  <c r="B3212" i="8"/>
  <c r="B3213" i="8" s="1"/>
  <c r="C3213" i="8" s="1"/>
  <c r="B3185" i="8"/>
  <c r="C3185" i="8" s="1"/>
  <c r="B3148" i="8"/>
  <c r="C3148" i="8" s="1"/>
  <c r="B3108" i="8"/>
  <c r="C3108" i="8" s="1"/>
  <c r="B3082" i="8"/>
  <c r="C3082" i="8" s="1"/>
  <c r="B3078" i="8"/>
  <c r="C3078" i="8" s="1"/>
  <c r="B3058" i="8"/>
  <c r="C3058" i="8" s="1"/>
  <c r="B3048" i="8"/>
  <c r="C3048" i="8" s="1"/>
  <c r="B3024" i="8"/>
  <c r="C3024" i="8" s="1"/>
  <c r="B3013" i="8"/>
  <c r="B3003" i="8"/>
  <c r="C3003" i="8" s="1"/>
  <c r="B2992" i="8"/>
  <c r="B2993" i="8" s="1"/>
  <c r="B2976" i="8"/>
  <c r="C2976" i="8" s="1"/>
  <c r="B2968" i="8"/>
  <c r="B2969" i="8" s="1"/>
  <c r="B2961" i="8"/>
  <c r="B2919" i="8"/>
  <c r="B2920" i="8" s="1"/>
  <c r="B2884" i="8"/>
  <c r="B2885" i="8" s="1"/>
  <c r="C2885" i="8" s="1"/>
  <c r="B2844" i="8"/>
  <c r="C2844" i="8" s="1"/>
  <c r="B2788" i="8"/>
  <c r="B2778" i="8"/>
  <c r="C2778" i="8" s="1"/>
  <c r="B2707" i="8"/>
  <c r="C2707" i="8" s="1"/>
  <c r="B2667" i="8"/>
  <c r="C2667" i="8" s="1"/>
  <c r="B2649" i="8"/>
  <c r="B2640" i="8"/>
  <c r="C2640" i="8" s="1"/>
  <c r="B2637" i="8"/>
  <c r="C2637" i="8" s="1"/>
  <c r="B2626" i="8"/>
  <c r="B2627" i="8" s="1"/>
  <c r="C2627" i="8" s="1"/>
  <c r="B2622" i="8"/>
  <c r="C2622" i="8" s="1"/>
  <c r="B2619" i="8"/>
  <c r="B2616" i="8"/>
  <c r="B2488" i="8"/>
  <c r="B2489" i="8" s="1"/>
  <c r="C2489" i="8" s="1"/>
  <c r="B2485" i="8"/>
  <c r="C2485" i="8" s="1"/>
  <c r="B2476" i="8"/>
  <c r="C2476" i="8" s="1"/>
  <c r="B2472" i="8"/>
  <c r="C2472" i="8" s="1"/>
  <c r="B2464" i="8"/>
  <c r="B2413" i="8"/>
  <c r="C2413" i="8" s="1"/>
  <c r="B2345" i="8"/>
  <c r="C2345" i="8" s="1"/>
  <c r="B2341" i="8"/>
  <c r="C2341" i="8" s="1"/>
  <c r="B2318" i="8"/>
  <c r="C2318" i="8" s="1"/>
  <c r="B2230" i="8"/>
  <c r="C2230" i="8" s="1"/>
  <c r="B2222" i="8"/>
  <c r="C2222" i="8" s="1"/>
  <c r="B2210" i="8"/>
  <c r="C2210" i="8" s="1"/>
  <c r="B2182" i="8"/>
  <c r="C2182" i="8" s="1"/>
  <c r="B2147" i="8"/>
  <c r="B2148" i="8" s="1"/>
  <c r="C2148" i="8" s="1"/>
  <c r="B2137" i="8"/>
  <c r="C2137" i="8" s="1"/>
  <c r="B2134" i="8"/>
  <c r="C2134" i="8" s="1"/>
  <c r="B2119" i="8"/>
  <c r="C2119" i="8" s="1"/>
  <c r="B2108" i="8"/>
  <c r="B2109" i="8" s="1"/>
  <c r="B2102" i="8"/>
  <c r="B2103" i="8" s="1"/>
  <c r="B2087" i="8"/>
  <c r="C2087" i="8" s="1"/>
  <c r="B2083" i="8"/>
  <c r="C2083" i="8" s="1"/>
  <c r="B2075" i="8"/>
  <c r="C2075" i="8" s="1"/>
  <c r="C1920" i="8"/>
  <c r="B1921" i="8"/>
  <c r="C1921" i="8" s="1"/>
  <c r="B1907" i="8"/>
  <c r="C1907" i="8" s="1"/>
  <c r="C1864" i="8"/>
  <c r="B1865" i="8"/>
  <c r="C1865" i="8" s="1"/>
  <c r="B1858" i="8"/>
  <c r="C1858" i="8" s="1"/>
  <c r="C1831" i="8"/>
  <c r="B1832" i="8"/>
  <c r="C1832" i="8" s="1"/>
  <c r="C1815" i="8"/>
  <c r="B1816" i="8"/>
  <c r="C1816" i="8" s="1"/>
  <c r="C1747" i="8"/>
  <c r="B1748" i="8"/>
  <c r="C1748" i="8" s="1"/>
  <c r="C1704" i="8"/>
  <c r="B1705" i="8"/>
  <c r="C1705" i="8" s="1"/>
  <c r="B1685" i="8"/>
  <c r="C1685" i="8" s="1"/>
  <c r="C1543" i="8"/>
  <c r="B1544" i="8"/>
  <c r="C1544" i="8" s="1"/>
  <c r="C1433" i="8"/>
  <c r="B1434" i="8"/>
  <c r="C1434" i="8" s="1"/>
  <c r="B1409" i="8"/>
  <c r="C1409" i="8" s="1"/>
  <c r="B1386" i="8"/>
  <c r="B1387" i="8" s="1"/>
  <c r="C1387" i="8" s="1"/>
  <c r="C1361" i="8"/>
  <c r="B1362" i="8"/>
  <c r="B1363" i="8" s="1"/>
  <c r="C1313" i="8"/>
  <c r="B1314" i="8"/>
  <c r="C1314" i="8" s="1"/>
  <c r="C1279" i="8"/>
  <c r="B1280" i="8"/>
  <c r="C1280" i="8" s="1"/>
  <c r="C1256" i="8"/>
  <c r="B1257" i="8"/>
  <c r="C1257" i="8" s="1"/>
  <c r="C1220" i="8"/>
  <c r="B1221" i="8"/>
  <c r="C1221" i="8" s="1"/>
  <c r="C1192" i="8"/>
  <c r="B1193" i="8"/>
  <c r="C1193" i="8" s="1"/>
  <c r="C1125" i="8"/>
  <c r="B1126" i="8"/>
  <c r="C1126" i="8" s="1"/>
  <c r="C1016" i="8"/>
  <c r="B1017" i="8"/>
  <c r="C1017" i="8" s="1"/>
  <c r="C986" i="8"/>
  <c r="B987" i="8"/>
  <c r="C987" i="8" s="1"/>
  <c r="C972" i="8"/>
  <c r="B973" i="8"/>
  <c r="C973" i="8" s="1"/>
  <c r="C927" i="8"/>
  <c r="B928" i="8"/>
  <c r="B929" i="8" s="1"/>
  <c r="C929" i="8" s="1"/>
  <c r="C869" i="8"/>
  <c r="B870" i="8"/>
  <c r="C870" i="8" s="1"/>
  <c r="C786" i="8"/>
  <c r="B787" i="8"/>
  <c r="B788" i="8" s="1"/>
  <c r="C761" i="8"/>
  <c r="B762" i="8"/>
  <c r="C762" i="8" s="1"/>
  <c r="C675" i="8"/>
  <c r="B676" i="8"/>
  <c r="B677" i="8" s="1"/>
  <c r="C644" i="8"/>
  <c r="B645" i="8"/>
  <c r="C645" i="8" s="1"/>
  <c r="C546" i="8"/>
  <c r="B547" i="8"/>
  <c r="C547" i="8" s="1"/>
  <c r="C480" i="8"/>
  <c r="B481" i="8"/>
  <c r="C481" i="8" s="1"/>
  <c r="C448" i="8"/>
  <c r="B449" i="8"/>
  <c r="C449" i="8" s="1"/>
  <c r="C426" i="8"/>
  <c r="B427" i="8"/>
  <c r="C367" i="8"/>
  <c r="B368" i="8"/>
  <c r="C368" i="8" s="1"/>
  <c r="C351" i="8"/>
  <c r="B352" i="8"/>
  <c r="C352" i="8" s="1"/>
  <c r="C171" i="8"/>
  <c r="B172" i="8"/>
  <c r="C172" i="8" s="1"/>
  <c r="C148" i="8"/>
  <c r="B149" i="8"/>
  <c r="C149" i="8" s="1"/>
  <c r="C114" i="8"/>
  <c r="B115" i="8"/>
  <c r="C115" i="8" s="1"/>
  <c r="C90" i="8"/>
  <c r="B91" i="8"/>
  <c r="C91" i="8" s="1"/>
  <c r="C18" i="8"/>
  <c r="B19" i="8"/>
  <c r="C19" i="8" s="1"/>
  <c r="C9" i="8"/>
  <c r="B10" i="8"/>
  <c r="C10" i="8" s="1"/>
  <c r="B1338" i="8"/>
  <c r="C1338" i="8" s="1"/>
  <c r="B1301" i="8"/>
  <c r="C1301" i="8" s="1"/>
  <c r="B1272" i="8"/>
  <c r="C1272" i="8" s="1"/>
  <c r="B1248" i="8"/>
  <c r="B1249" i="8" s="1"/>
  <c r="C1249" i="8" s="1"/>
  <c r="B1182" i="8"/>
  <c r="C1182" i="8" s="1"/>
  <c r="B1161" i="8"/>
  <c r="C1161" i="8" s="1"/>
  <c r="B1117" i="8"/>
  <c r="C1117" i="8" s="1"/>
  <c r="B1047" i="8"/>
  <c r="C1047" i="8" s="1"/>
  <c r="B1006" i="8"/>
  <c r="C1006" i="8" s="1"/>
  <c r="B985" i="8"/>
  <c r="C985" i="8" s="1"/>
  <c r="B979" i="8"/>
  <c r="B980" i="8" s="1"/>
  <c r="C980" i="8" s="1"/>
  <c r="B961" i="8"/>
  <c r="B962" i="8" s="1"/>
  <c r="C962" i="8" s="1"/>
  <c r="B952" i="8"/>
  <c r="C952" i="8" s="1"/>
  <c r="B921" i="8"/>
  <c r="C921" i="8" s="1"/>
  <c r="B912" i="8"/>
  <c r="B900" i="8"/>
  <c r="C900" i="8" s="1"/>
  <c r="B894" i="8"/>
  <c r="C894" i="8" s="1"/>
  <c r="B825" i="8"/>
  <c r="C825" i="8" s="1"/>
  <c r="B816" i="8"/>
  <c r="C816" i="8" s="1"/>
  <c r="B811" i="8"/>
  <c r="B812" i="8" s="1"/>
  <c r="B760" i="8"/>
  <c r="C760" i="8" s="1"/>
  <c r="B667" i="8"/>
  <c r="B668" i="8" s="1"/>
  <c r="C668" i="8" s="1"/>
  <c r="B661" i="8"/>
  <c r="B662" i="8" s="1"/>
  <c r="C662" i="8" s="1"/>
  <c r="B628" i="8"/>
  <c r="C628" i="8" s="1"/>
  <c r="B612" i="8"/>
  <c r="B607" i="8"/>
  <c r="B608" i="8" s="1"/>
  <c r="B591" i="8"/>
  <c r="C591" i="8" s="1"/>
  <c r="B520" i="8"/>
  <c r="C520" i="8" s="1"/>
  <c r="B511" i="8"/>
  <c r="C511" i="8" s="1"/>
  <c r="B407" i="8"/>
  <c r="C407" i="8" s="1"/>
  <c r="B403" i="8"/>
  <c r="C403" i="8" s="1"/>
  <c r="B379" i="8"/>
  <c r="C379" i="8" s="1"/>
  <c r="B376" i="8"/>
  <c r="C376" i="8" s="1"/>
  <c r="B365" i="8"/>
  <c r="B366" i="8" s="1"/>
  <c r="C366" i="8" s="1"/>
  <c r="B358" i="8"/>
  <c r="C358" i="8" s="1"/>
  <c r="B332" i="8"/>
  <c r="C332" i="8" s="1"/>
  <c r="B328" i="8"/>
  <c r="C328" i="8" s="1"/>
  <c r="B316" i="8"/>
  <c r="C316" i="8" s="1"/>
  <c r="B269" i="8"/>
  <c r="C269" i="8" s="1"/>
  <c r="B223" i="8"/>
  <c r="B197" i="8"/>
  <c r="C197" i="8" s="1"/>
  <c r="B193" i="8"/>
  <c r="C193" i="8" s="1"/>
  <c r="B7229" i="8"/>
  <c r="C7229" i="8" s="1"/>
  <c r="C7228" i="8"/>
  <c r="B7222" i="8"/>
  <c r="C7221" i="8"/>
  <c r="B7214" i="8"/>
  <c r="C7214" i="8" s="1"/>
  <c r="C7213" i="8"/>
  <c r="B7205" i="8"/>
  <c r="C7204" i="8"/>
  <c r="C7200" i="8"/>
  <c r="B7187" i="8"/>
  <c r="C7187" i="8" s="1"/>
  <c r="C7186" i="8"/>
  <c r="B7181" i="8"/>
  <c r="C7180" i="8"/>
  <c r="B7174" i="8"/>
  <c r="C7173" i="8"/>
  <c r="B7159" i="8"/>
  <c r="C7158" i="8"/>
  <c r="B7147" i="8"/>
  <c r="C7147" i="8" s="1"/>
  <c r="C7146" i="8"/>
  <c r="B7139" i="8"/>
  <c r="C7138" i="8"/>
  <c r="B7115" i="8"/>
  <c r="C7114" i="8"/>
  <c r="B7106" i="8"/>
  <c r="C7106" i="8" s="1"/>
  <c r="C7105" i="8"/>
  <c r="B7067" i="8"/>
  <c r="C7066" i="8"/>
  <c r="B7040" i="8"/>
  <c r="C7040" i="8" s="1"/>
  <c r="C7039" i="8"/>
  <c r="B7016" i="8"/>
  <c r="C7015" i="8"/>
  <c r="B7010" i="8"/>
  <c r="C7009" i="8"/>
  <c r="B7001" i="8"/>
  <c r="C7000" i="8"/>
  <c r="B6950" i="8"/>
  <c r="C6950" i="8" s="1"/>
  <c r="B6929" i="8"/>
  <c r="C6929" i="8" s="1"/>
  <c r="C6928" i="8"/>
  <c r="B6922" i="8"/>
  <c r="C6921" i="8"/>
  <c r="B6917" i="8"/>
  <c r="C6917" i="8" s="1"/>
  <c r="C6916" i="8"/>
  <c r="B6901" i="8"/>
  <c r="C6900" i="8"/>
  <c r="B6890" i="8"/>
  <c r="C6890" i="8" s="1"/>
  <c r="C6889" i="8"/>
  <c r="B6886" i="8"/>
  <c r="C6886" i="8" s="1"/>
  <c r="C6885" i="8"/>
  <c r="B6851" i="8"/>
  <c r="C6851" i="8" s="1"/>
  <c r="C6850" i="8"/>
  <c r="B6833" i="8"/>
  <c r="C6833" i="8" s="1"/>
  <c r="C6832" i="8"/>
  <c r="B6793" i="8"/>
  <c r="C6793" i="8" s="1"/>
  <c r="C6792" i="8"/>
  <c r="B6787" i="8"/>
  <c r="C6787" i="8" s="1"/>
  <c r="C6786" i="8"/>
  <c r="B6781" i="8"/>
  <c r="C6780" i="8"/>
  <c r="B6761" i="8"/>
  <c r="C6760" i="8"/>
  <c r="B6752" i="8"/>
  <c r="C6752" i="8" s="1"/>
  <c r="C6751" i="8"/>
  <c r="B6731" i="8"/>
  <c r="C6731" i="8" s="1"/>
  <c r="C6730" i="8"/>
  <c r="B6701" i="8"/>
  <c r="C6701" i="8" s="1"/>
  <c r="C6700" i="8"/>
  <c r="B6691" i="8"/>
  <c r="C6690" i="8"/>
  <c r="B6635" i="8"/>
  <c r="C6635" i="8" s="1"/>
  <c r="C6634" i="8"/>
  <c r="B6628" i="8"/>
  <c r="C6628" i="8" s="1"/>
  <c r="C6627" i="8"/>
  <c r="B6619" i="8"/>
  <c r="C6618" i="8"/>
  <c r="B6602" i="8"/>
  <c r="C6601" i="8"/>
  <c r="B6584" i="8"/>
  <c r="C6584" i="8" s="1"/>
  <c r="C6583" i="8"/>
  <c r="C6550" i="8"/>
  <c r="B6488" i="8"/>
  <c r="C6487" i="8"/>
  <c r="B6479" i="8"/>
  <c r="C6478" i="8"/>
  <c r="B6472" i="8"/>
  <c r="C6471" i="8"/>
  <c r="B6467" i="8"/>
  <c r="C6467" i="8" s="1"/>
  <c r="C6466" i="8"/>
  <c r="B6460" i="8"/>
  <c r="C6460" i="8" s="1"/>
  <c r="C6459" i="8"/>
  <c r="B6455" i="8"/>
  <c r="C6455" i="8" s="1"/>
  <c r="C6454" i="8"/>
  <c r="B6451" i="8"/>
  <c r="C6451" i="8" s="1"/>
  <c r="C6450" i="8"/>
  <c r="B6436" i="8"/>
  <c r="C6436" i="8" s="1"/>
  <c r="C6435" i="8"/>
  <c r="B6422" i="8"/>
  <c r="C6422" i="8" s="1"/>
  <c r="C6421" i="8"/>
  <c r="B6416" i="8"/>
  <c r="C6415" i="8"/>
  <c r="B6409" i="8"/>
  <c r="C6408" i="8"/>
  <c r="B6401" i="8"/>
  <c r="C6400" i="8"/>
  <c r="B6395" i="8"/>
  <c r="C6395" i="8" s="1"/>
  <c r="C6394" i="8"/>
  <c r="B6379" i="8"/>
  <c r="C6379" i="8" s="1"/>
  <c r="C6378" i="8"/>
  <c r="B6362" i="8"/>
  <c r="C6362" i="8" s="1"/>
  <c r="C6361" i="8"/>
  <c r="B6352" i="8"/>
  <c r="C6352" i="8" s="1"/>
  <c r="C6351" i="8"/>
  <c r="B6347" i="8"/>
  <c r="C6346" i="8"/>
  <c r="B6280" i="8"/>
  <c r="C6280" i="8" s="1"/>
  <c r="C6279" i="8"/>
  <c r="B6271" i="8"/>
  <c r="C6271" i="8" s="1"/>
  <c r="C6270" i="8"/>
  <c r="B6260" i="8"/>
  <c r="C6260" i="8" s="1"/>
  <c r="C6259" i="8"/>
  <c r="B6248" i="8"/>
  <c r="C6247" i="8"/>
  <c r="B6234" i="8"/>
  <c r="C6234" i="8" s="1"/>
  <c r="B6223" i="8"/>
  <c r="C6223" i="8" s="1"/>
  <c r="C6222" i="8"/>
  <c r="B6204" i="8"/>
  <c r="B6192" i="8"/>
  <c r="B6186" i="8"/>
  <c r="C6186" i="8" s="1"/>
  <c r="B6176" i="8"/>
  <c r="C6175" i="8"/>
  <c r="B6165" i="8"/>
  <c r="C6165" i="8" s="1"/>
  <c r="B6149" i="8"/>
  <c r="C6149" i="8" s="1"/>
  <c r="C6148" i="8"/>
  <c r="B6142" i="8"/>
  <c r="C6142" i="8" s="1"/>
  <c r="C6141" i="8"/>
  <c r="B6131" i="8"/>
  <c r="C6131" i="8" s="1"/>
  <c r="C6130" i="8"/>
  <c r="B6126" i="8"/>
  <c r="B6123" i="8"/>
  <c r="C6123" i="8" s="1"/>
  <c r="B6101" i="8"/>
  <c r="C6101" i="8" s="1"/>
  <c r="C6100" i="8"/>
  <c r="B6095" i="8"/>
  <c r="C6095" i="8" s="1"/>
  <c r="C6094" i="8"/>
  <c r="B6088" i="8"/>
  <c r="C6088" i="8" s="1"/>
  <c r="C6087" i="8"/>
  <c r="B6080" i="8"/>
  <c r="C6079" i="8"/>
  <c r="B6076" i="8"/>
  <c r="C6076" i="8" s="1"/>
  <c r="C6075" i="8"/>
  <c r="B6065" i="8"/>
  <c r="C6064" i="8"/>
  <c r="B6061" i="8"/>
  <c r="C6061" i="8" s="1"/>
  <c r="C6060" i="8"/>
  <c r="B6054" i="8"/>
  <c r="C6054" i="8" s="1"/>
  <c r="B6050" i="8"/>
  <c r="C6050" i="8" s="1"/>
  <c r="C6049" i="8"/>
  <c r="B6035" i="8"/>
  <c r="C6034" i="8"/>
  <c r="B6030" i="8"/>
  <c r="C6030" i="8" s="1"/>
  <c r="B6020" i="8"/>
  <c r="C6020" i="8" s="1"/>
  <c r="C6019" i="8"/>
  <c r="B6015" i="8"/>
  <c r="B6007" i="8"/>
  <c r="C6007" i="8" s="1"/>
  <c r="C6006" i="8"/>
  <c r="B6002" i="8"/>
  <c r="C6002" i="8" s="1"/>
  <c r="C6001" i="8"/>
  <c r="B5998" i="8"/>
  <c r="C5998" i="8" s="1"/>
  <c r="C5997" i="8"/>
  <c r="B5986" i="8"/>
  <c r="C5985" i="8"/>
  <c r="B5981" i="8"/>
  <c r="C5981" i="8" s="1"/>
  <c r="C5980" i="8"/>
  <c r="B5973" i="8"/>
  <c r="B5961" i="8"/>
  <c r="B5956" i="8"/>
  <c r="C5955" i="8"/>
  <c r="B5939" i="8"/>
  <c r="C5939" i="8" s="1"/>
  <c r="C5938" i="8"/>
  <c r="B5935" i="8"/>
  <c r="C5935" i="8" s="1"/>
  <c r="C5934" i="8"/>
  <c r="B5928" i="8"/>
  <c r="C5928" i="8" s="1"/>
  <c r="B5923" i="8"/>
  <c r="C5922" i="8"/>
  <c r="B5919" i="8"/>
  <c r="C5919" i="8" s="1"/>
  <c r="B5906" i="8"/>
  <c r="C5906" i="8" s="1"/>
  <c r="C5905" i="8"/>
  <c r="B5891" i="8"/>
  <c r="C5890" i="8"/>
  <c r="B5883" i="8"/>
  <c r="B5876" i="8"/>
  <c r="C5876" i="8" s="1"/>
  <c r="C5875" i="8"/>
  <c r="B5869" i="8"/>
  <c r="C5869" i="8" s="1"/>
  <c r="C5868" i="8"/>
  <c r="B5853" i="8"/>
  <c r="C5853" i="8" s="1"/>
  <c r="C5852" i="8"/>
  <c r="B5844" i="8"/>
  <c r="C5843" i="8"/>
  <c r="B5839" i="8"/>
  <c r="B5836" i="8"/>
  <c r="C5836" i="8" s="1"/>
  <c r="B5830" i="8"/>
  <c r="B5827" i="8"/>
  <c r="C5827" i="8" s="1"/>
  <c r="B5823" i="8"/>
  <c r="C5823" i="8" s="1"/>
  <c r="C5822" i="8"/>
  <c r="B5816" i="8"/>
  <c r="C5816" i="8" s="1"/>
  <c r="B5813" i="8"/>
  <c r="C5813" i="8" s="1"/>
  <c r="B5809" i="8"/>
  <c r="C5809" i="8" s="1"/>
  <c r="B5794" i="8"/>
  <c r="C5794" i="8" s="1"/>
  <c r="B5791" i="8"/>
  <c r="C5791" i="8" s="1"/>
  <c r="B5784" i="8"/>
  <c r="C5783" i="8"/>
  <c r="B5777" i="8"/>
  <c r="C5776" i="8"/>
  <c r="B5762" i="8"/>
  <c r="C5761" i="8"/>
  <c r="B5751" i="8"/>
  <c r="C5750" i="8"/>
  <c r="B5736" i="8"/>
  <c r="C5735" i="8"/>
  <c r="B5729" i="8"/>
  <c r="C5728" i="8"/>
  <c r="B5703" i="8"/>
  <c r="C5702" i="8"/>
  <c r="B5699" i="8"/>
  <c r="C5699" i="8" s="1"/>
  <c r="C5698" i="8"/>
  <c r="B5687" i="8"/>
  <c r="C5686" i="8"/>
  <c r="B5677" i="8"/>
  <c r="B5667" i="8"/>
  <c r="C5666" i="8"/>
  <c r="B5658" i="8"/>
  <c r="C5657" i="8"/>
  <c r="B5652" i="8"/>
  <c r="C5651" i="8"/>
  <c r="B5625" i="8"/>
  <c r="C5624" i="8"/>
  <c r="B5620" i="8"/>
  <c r="B5600" i="8"/>
  <c r="C5599" i="8"/>
  <c r="B5587" i="8"/>
  <c r="B5583" i="8"/>
  <c r="C5582" i="8"/>
  <c r="B5578" i="8"/>
  <c r="B5566" i="8"/>
  <c r="C5566" i="8" s="1"/>
  <c r="B5560" i="8"/>
  <c r="C5560" i="8" s="1"/>
  <c r="B5557" i="8"/>
  <c r="B5554" i="8"/>
  <c r="B5541" i="8"/>
  <c r="C5540" i="8"/>
  <c r="B5522" i="8"/>
  <c r="B5518" i="8"/>
  <c r="C5518" i="8" s="1"/>
  <c r="B5499" i="8"/>
  <c r="C5499" i="8" s="1"/>
  <c r="C5498" i="8"/>
  <c r="B5495" i="8"/>
  <c r="C5495" i="8" s="1"/>
  <c r="B5487" i="8"/>
  <c r="C5487" i="8" s="1"/>
  <c r="C5486" i="8"/>
  <c r="B5481" i="8"/>
  <c r="C5480" i="8"/>
  <c r="B5471" i="8"/>
  <c r="B5454" i="8"/>
  <c r="C5454" i="8" s="1"/>
  <c r="C5453" i="8"/>
  <c r="B5445" i="8"/>
  <c r="C5445" i="8" s="1"/>
  <c r="C5444" i="8"/>
  <c r="B5438" i="8"/>
  <c r="B5433" i="8"/>
  <c r="C5432" i="8"/>
  <c r="B5408" i="8"/>
  <c r="B5397" i="8"/>
  <c r="C5396" i="8"/>
  <c r="B5388" i="8"/>
  <c r="C5387" i="8"/>
  <c r="B5384" i="8"/>
  <c r="C5384" i="8" s="1"/>
  <c r="B5381" i="8"/>
  <c r="C5381" i="8" s="1"/>
  <c r="B5377" i="8"/>
  <c r="C5377" i="8" s="1"/>
  <c r="B5370" i="8"/>
  <c r="C5369" i="8"/>
  <c r="B5363" i="8"/>
  <c r="B5359" i="8"/>
  <c r="C5359" i="8" s="1"/>
  <c r="B5356" i="8"/>
  <c r="C5356" i="8" s="1"/>
  <c r="B5350" i="8"/>
  <c r="C5350" i="8" s="1"/>
  <c r="B5343" i="8"/>
  <c r="C5342" i="8"/>
  <c r="B5330" i="8"/>
  <c r="B5322" i="8"/>
  <c r="C5322" i="8" s="1"/>
  <c r="C5321" i="8"/>
  <c r="B5298" i="8"/>
  <c r="C5298" i="8" s="1"/>
  <c r="C5297" i="8"/>
  <c r="B5289" i="8"/>
  <c r="C5289" i="8" s="1"/>
  <c r="C5288" i="8"/>
  <c r="B5276" i="8"/>
  <c r="C5276" i="8" s="1"/>
  <c r="B5270" i="8"/>
  <c r="C5270" i="8" s="1"/>
  <c r="B5263" i="8"/>
  <c r="B5256" i="8"/>
  <c r="C5255" i="8"/>
  <c r="B5246" i="8"/>
  <c r="C5246" i="8" s="1"/>
  <c r="B5243" i="8"/>
  <c r="C5243" i="8" s="1"/>
  <c r="B5236" i="8"/>
  <c r="B5233" i="8"/>
  <c r="B5207" i="8"/>
  <c r="B5190" i="8"/>
  <c r="C5189" i="8"/>
  <c r="B5178" i="8"/>
  <c r="C5177" i="8"/>
  <c r="B5173" i="8"/>
  <c r="B5163" i="8"/>
  <c r="C5162" i="8"/>
  <c r="B5158" i="8"/>
  <c r="C5158" i="8" s="1"/>
  <c r="B5142" i="8"/>
  <c r="C5142" i="8" s="1"/>
  <c r="C5141" i="8"/>
  <c r="B5128" i="8"/>
  <c r="C5128" i="8" s="1"/>
  <c r="B5112" i="8"/>
  <c r="C5112" i="8" s="1"/>
  <c r="C5111" i="8"/>
  <c r="B5100" i="8"/>
  <c r="C5099" i="8"/>
  <c r="B5095" i="8"/>
  <c r="C5095" i="8" s="1"/>
  <c r="B5082" i="8"/>
  <c r="C5082" i="8" s="1"/>
  <c r="C5081" i="8"/>
  <c r="B5078" i="8"/>
  <c r="C5078" i="8" s="1"/>
  <c r="B5068" i="8"/>
  <c r="C5068" i="8" s="1"/>
  <c r="B5051" i="8"/>
  <c r="B5036" i="8"/>
  <c r="B4989" i="8"/>
  <c r="C4988" i="8"/>
  <c r="B4982" i="8"/>
  <c r="B4971" i="8"/>
  <c r="C4971" i="8" s="1"/>
  <c r="C4970" i="8"/>
  <c r="B4959" i="8"/>
  <c r="C4959" i="8" s="1"/>
  <c r="C4958" i="8"/>
  <c r="B4954" i="8"/>
  <c r="C4954" i="8" s="1"/>
  <c r="B4951" i="8"/>
  <c r="B4938" i="8"/>
  <c r="C4938" i="8" s="1"/>
  <c r="C4937" i="8"/>
  <c r="B4914" i="8"/>
  <c r="C4913" i="8"/>
  <c r="B4908" i="8"/>
  <c r="C4907" i="8"/>
  <c r="B4901" i="8"/>
  <c r="B4896" i="8"/>
  <c r="C4895" i="8"/>
  <c r="B4869" i="8"/>
  <c r="C4868" i="8"/>
  <c r="B4865" i="8"/>
  <c r="C4865" i="8" s="1"/>
  <c r="B4860" i="8"/>
  <c r="C4859" i="8"/>
  <c r="B4840" i="8"/>
  <c r="C4839" i="8"/>
  <c r="B4834" i="8"/>
  <c r="C4834" i="8" s="1"/>
  <c r="C4833" i="8"/>
  <c r="B4825" i="8"/>
  <c r="C4824" i="8"/>
  <c r="B4820" i="8"/>
  <c r="C4820" i="8" s="1"/>
  <c r="B4814" i="8"/>
  <c r="C4814" i="8" s="1"/>
  <c r="B4808" i="8"/>
  <c r="C4808" i="8" s="1"/>
  <c r="B4798" i="8"/>
  <c r="C4797" i="8"/>
  <c r="B4788" i="8"/>
  <c r="C4787" i="8"/>
  <c r="B4781" i="8"/>
  <c r="C4781" i="8" s="1"/>
  <c r="B4778" i="8"/>
  <c r="C4778" i="8" s="1"/>
  <c r="B4760" i="8"/>
  <c r="C4759" i="8"/>
  <c r="B4739" i="8"/>
  <c r="C4738" i="8"/>
  <c r="B4733" i="8"/>
  <c r="C4733" i="8" s="1"/>
  <c r="C4732" i="8"/>
  <c r="B4725" i="8"/>
  <c r="C4725" i="8" s="1"/>
  <c r="B4714" i="8"/>
  <c r="B4698" i="8"/>
  <c r="B4693" i="8"/>
  <c r="C4692" i="8"/>
  <c r="B4680" i="8"/>
  <c r="B4669" i="8"/>
  <c r="C4668" i="8"/>
  <c r="B4662" i="8"/>
  <c r="C4662" i="8" s="1"/>
  <c r="B4656" i="8"/>
  <c r="C4656" i="8" s="1"/>
  <c r="B4653" i="8"/>
  <c r="B4642" i="8"/>
  <c r="C4642" i="8" s="1"/>
  <c r="C4641" i="8"/>
  <c r="B4604" i="8"/>
  <c r="C4604" i="8" s="1"/>
  <c r="C4603" i="8"/>
  <c r="B4598" i="8"/>
  <c r="C4597" i="8"/>
  <c r="B4589" i="8"/>
  <c r="C4588" i="8"/>
  <c r="B4584" i="8"/>
  <c r="B4573" i="8"/>
  <c r="C4572" i="8"/>
  <c r="B4567" i="8"/>
  <c r="C4567" i="8" s="1"/>
  <c r="C4566" i="8"/>
  <c r="B4545" i="8"/>
  <c r="C4545" i="8" s="1"/>
  <c r="B4540" i="8"/>
  <c r="C4539" i="8"/>
  <c r="B4500" i="8"/>
  <c r="C4500" i="8" s="1"/>
  <c r="B4493" i="8"/>
  <c r="C4493" i="8" s="1"/>
  <c r="C4492" i="8"/>
  <c r="B4489" i="8"/>
  <c r="C4489" i="8" s="1"/>
  <c r="B4486" i="8"/>
  <c r="C4486" i="8" s="1"/>
  <c r="B4469" i="8"/>
  <c r="C4469" i="8" s="1"/>
  <c r="C4468" i="8"/>
  <c r="B4442" i="8"/>
  <c r="C4442" i="8" s="1"/>
  <c r="C4441" i="8"/>
  <c r="B4436" i="8"/>
  <c r="C4436" i="8" s="1"/>
  <c r="C4435" i="8"/>
  <c r="B4430" i="8"/>
  <c r="C4429" i="8"/>
  <c r="B4426" i="8"/>
  <c r="C4426" i="8" s="1"/>
  <c r="B4415" i="8"/>
  <c r="C4415" i="8" s="1"/>
  <c r="C4414" i="8"/>
  <c r="B4410" i="8"/>
  <c r="B4403" i="8"/>
  <c r="C4402" i="8"/>
  <c r="B4398" i="8"/>
  <c r="C4398" i="8" s="1"/>
  <c r="B4362" i="8"/>
  <c r="B4343" i="8"/>
  <c r="C4342" i="8"/>
  <c r="B4336" i="8"/>
  <c r="C4336" i="8" s="1"/>
  <c r="B4332" i="8"/>
  <c r="B4324" i="8"/>
  <c r="B4319" i="8"/>
  <c r="C4318" i="8"/>
  <c r="B4302" i="8"/>
  <c r="C4301" i="8"/>
  <c r="B4294" i="8"/>
  <c r="B4282" i="8"/>
  <c r="B4278" i="8"/>
  <c r="B4270" i="8"/>
  <c r="C4270" i="8" s="1"/>
  <c r="B4264" i="8"/>
  <c r="C4263" i="8"/>
  <c r="B4255" i="8"/>
  <c r="C4255" i="8" s="1"/>
  <c r="C4254" i="8"/>
  <c r="B4239" i="8"/>
  <c r="C4239" i="8" s="1"/>
  <c r="B4233" i="8"/>
  <c r="B4227" i="8"/>
  <c r="C4227" i="8" s="1"/>
  <c r="B4215" i="8"/>
  <c r="B4211" i="8"/>
  <c r="C4210" i="8"/>
  <c r="B4201" i="8"/>
  <c r="B4197" i="8"/>
  <c r="B4188" i="8"/>
  <c r="C4188" i="8" s="1"/>
  <c r="B4185" i="8"/>
  <c r="B4182" i="8"/>
  <c r="B4172" i="8"/>
  <c r="C4171" i="8"/>
  <c r="B4167" i="8"/>
  <c r="C4167" i="8" s="1"/>
  <c r="B4161" i="8"/>
  <c r="C4161" i="8" s="1"/>
  <c r="B4156" i="8"/>
  <c r="B4145" i="8"/>
  <c r="C4145" i="8" s="1"/>
  <c r="C4144" i="8"/>
  <c r="B4141" i="8"/>
  <c r="C4141" i="8" s="1"/>
  <c r="B4130" i="8"/>
  <c r="C4130" i="8" s="1"/>
  <c r="C4129" i="8"/>
  <c r="B4125" i="8"/>
  <c r="C4124" i="8"/>
  <c r="B4121" i="8"/>
  <c r="C4121" i="8" s="1"/>
  <c r="C4120" i="8"/>
  <c r="B4094" i="8"/>
  <c r="C4093" i="8"/>
  <c r="B4086" i="8"/>
  <c r="C4085" i="8"/>
  <c r="B4080" i="8"/>
  <c r="C4079" i="8"/>
  <c r="B4076" i="8"/>
  <c r="C4076" i="8" s="1"/>
  <c r="C4075" i="8"/>
  <c r="B4070" i="8"/>
  <c r="C4069" i="8"/>
  <c r="B4065" i="8"/>
  <c r="C4065" i="8" s="1"/>
  <c r="C4064" i="8"/>
  <c r="B4061" i="8"/>
  <c r="C4061" i="8" s="1"/>
  <c r="C4060" i="8"/>
  <c r="B4046" i="8"/>
  <c r="C4045" i="8"/>
  <c r="B4039" i="8"/>
  <c r="B4018" i="8"/>
  <c r="C4018" i="8" s="1"/>
  <c r="C4017" i="8"/>
  <c r="B4013" i="8"/>
  <c r="B4009" i="8"/>
  <c r="C4009" i="8" s="1"/>
  <c r="C4008" i="8"/>
  <c r="B3989" i="8"/>
  <c r="C3989" i="8" s="1"/>
  <c r="B3983" i="8"/>
  <c r="B3975" i="8"/>
  <c r="C3975" i="8" s="1"/>
  <c r="C3974" i="8"/>
  <c r="B3966" i="8"/>
  <c r="C3966" i="8" s="1"/>
  <c r="C3965" i="8"/>
  <c r="B3962" i="8"/>
  <c r="C3962" i="8" s="1"/>
  <c r="B3958" i="8"/>
  <c r="B3947" i="8"/>
  <c r="B3943" i="8"/>
  <c r="C3943" i="8" s="1"/>
  <c r="B3933" i="8"/>
  <c r="C3933" i="8" s="1"/>
  <c r="C3932" i="8"/>
  <c r="B3911" i="8"/>
  <c r="C3911" i="8" s="1"/>
  <c r="B3894" i="8"/>
  <c r="C3894" i="8" s="1"/>
  <c r="C3893" i="8"/>
  <c r="B3889" i="8"/>
  <c r="C3888" i="8"/>
  <c r="B3873" i="8"/>
  <c r="C3872" i="8"/>
  <c r="B3866" i="8"/>
  <c r="B3855" i="8"/>
  <c r="C3855" i="8" s="1"/>
  <c r="C3854" i="8"/>
  <c r="B3848" i="8"/>
  <c r="C3848" i="8" s="1"/>
  <c r="B3844" i="8"/>
  <c r="C3844" i="8" s="1"/>
  <c r="B3841" i="8"/>
  <c r="B3838" i="8"/>
  <c r="C3838" i="8" s="1"/>
  <c r="B3835" i="8"/>
  <c r="B3824" i="8"/>
  <c r="B3818" i="8"/>
  <c r="B3814" i="8"/>
  <c r="B3807" i="8"/>
  <c r="C3807" i="8" s="1"/>
  <c r="C3806" i="8"/>
  <c r="B3792" i="8"/>
  <c r="C3792" i="8" s="1"/>
  <c r="C3791" i="8"/>
  <c r="B3788" i="8"/>
  <c r="C3788" i="8" s="1"/>
  <c r="B3775" i="8"/>
  <c r="C3775" i="8" s="1"/>
  <c r="C3774" i="8"/>
  <c r="B3762" i="8"/>
  <c r="C3761" i="8"/>
  <c r="B3753" i="8"/>
  <c r="C3753" i="8" s="1"/>
  <c r="C3752" i="8"/>
  <c r="B3746" i="8"/>
  <c r="B3737" i="8"/>
  <c r="C3737" i="8" s="1"/>
  <c r="B3733" i="8"/>
  <c r="C3733" i="8" s="1"/>
  <c r="B3711" i="8"/>
  <c r="C3710" i="8"/>
  <c r="B3699" i="8"/>
  <c r="C3699" i="8" s="1"/>
  <c r="C3698" i="8"/>
  <c r="C3678" i="8"/>
  <c r="B3679" i="8"/>
  <c r="C3679" i="8" s="1"/>
  <c r="B3669" i="8"/>
  <c r="C3669" i="8" s="1"/>
  <c r="C3668" i="8"/>
  <c r="B3665" i="8"/>
  <c r="C3665" i="8" s="1"/>
  <c r="C3655" i="8"/>
  <c r="B3656" i="8"/>
  <c r="C3656" i="8" s="1"/>
  <c r="B3645" i="8"/>
  <c r="C3644" i="8"/>
  <c r="B3613" i="8"/>
  <c r="B3609" i="8"/>
  <c r="C3609" i="8" s="1"/>
  <c r="C3608" i="8"/>
  <c r="B3549" i="8"/>
  <c r="C3549" i="8" s="1"/>
  <c r="C3548" i="8"/>
  <c r="C3538" i="8"/>
  <c r="B3539" i="8"/>
  <c r="C3539" i="8" s="1"/>
  <c r="C3516" i="8"/>
  <c r="B3517" i="8"/>
  <c r="C3517" i="8" s="1"/>
  <c r="B3513" i="8"/>
  <c r="C3513" i="8" s="1"/>
  <c r="C3512" i="8"/>
  <c r="C3481" i="8"/>
  <c r="B3482" i="8"/>
  <c r="B3471" i="8"/>
  <c r="C3471" i="8" s="1"/>
  <c r="C3470" i="8"/>
  <c r="C3460" i="8"/>
  <c r="B3461" i="8"/>
  <c r="C3439" i="8"/>
  <c r="B3440" i="8"/>
  <c r="C3440" i="8" s="1"/>
  <c r="B3435" i="8"/>
  <c r="C3435" i="8" s="1"/>
  <c r="C3434" i="8"/>
  <c r="B3429" i="8"/>
  <c r="C3429" i="8" s="1"/>
  <c r="C3428" i="8"/>
  <c r="C3408" i="8"/>
  <c r="B3409" i="8"/>
  <c r="C3409" i="8" s="1"/>
  <c r="B3405" i="8"/>
  <c r="C3405" i="8" s="1"/>
  <c r="C3404" i="8"/>
  <c r="B3399" i="8"/>
  <c r="C3398" i="8"/>
  <c r="B3381" i="8"/>
  <c r="C3381" i="8" s="1"/>
  <c r="C3380" i="8"/>
  <c r="C3370" i="8"/>
  <c r="B3371" i="8"/>
  <c r="C3345" i="8"/>
  <c r="B3346" i="8"/>
  <c r="C3346" i="8" s="1"/>
  <c r="C3312" i="8"/>
  <c r="B3313" i="8"/>
  <c r="B3306" i="8"/>
  <c r="C3305" i="8"/>
  <c r="C3268" i="8"/>
  <c r="B3269" i="8"/>
  <c r="C3269" i="8" s="1"/>
  <c r="C3258" i="8"/>
  <c r="B3259" i="8"/>
  <c r="B3237" i="8"/>
  <c r="C3236" i="8"/>
  <c r="B3210" i="8"/>
  <c r="C3210" i="8" s="1"/>
  <c r="C3209" i="8"/>
  <c r="C3187" i="8"/>
  <c r="B3188" i="8"/>
  <c r="C3182" i="8"/>
  <c r="C3145" i="8"/>
  <c r="B3146" i="8"/>
  <c r="C3146" i="8" s="1"/>
  <c r="C3123" i="8"/>
  <c r="B3124" i="8"/>
  <c r="C3124" i="8" s="1"/>
  <c r="C3083" i="8"/>
  <c r="B3084" i="8"/>
  <c r="C3084" i="8" s="1"/>
  <c r="B3080" i="8"/>
  <c r="C3080" i="8" s="1"/>
  <c r="C3079" i="8"/>
  <c r="C3054" i="8"/>
  <c r="B3055" i="8"/>
  <c r="B3050" i="8"/>
  <c r="C3050" i="8" s="1"/>
  <c r="C3049" i="8"/>
  <c r="B3040" i="8"/>
  <c r="C3039" i="8"/>
  <c r="C3000" i="8"/>
  <c r="B3001" i="8"/>
  <c r="C3001" i="8" s="1"/>
  <c r="B2996" i="8"/>
  <c r="C2996" i="8" s="1"/>
  <c r="C2995" i="8"/>
  <c r="B2989" i="8"/>
  <c r="C2988" i="8"/>
  <c r="B2978" i="8"/>
  <c r="C2977" i="8"/>
  <c r="C2916" i="8"/>
  <c r="B2917" i="8"/>
  <c r="C2917" i="8" s="1"/>
  <c r="C2874" i="8"/>
  <c r="B2875" i="8"/>
  <c r="B2852" i="8"/>
  <c r="C2851" i="8"/>
  <c r="B7232" i="8"/>
  <c r="C7231" i="8"/>
  <c r="B7220" i="8"/>
  <c r="C7220" i="8" s="1"/>
  <c r="C7219" i="8"/>
  <c r="B7210" i="8"/>
  <c r="C7209" i="8"/>
  <c r="B7203" i="8"/>
  <c r="C7203" i="8" s="1"/>
  <c r="B7195" i="8"/>
  <c r="C7195" i="8" s="1"/>
  <c r="C7194" i="8"/>
  <c r="B7185" i="8"/>
  <c r="C7185" i="8" s="1"/>
  <c r="B7179" i="8"/>
  <c r="C7179" i="8" s="1"/>
  <c r="B7171" i="8"/>
  <c r="C7170" i="8"/>
  <c r="B7155" i="8"/>
  <c r="B7149" i="8"/>
  <c r="B7145" i="8"/>
  <c r="C7145" i="8" s="1"/>
  <c r="C7144" i="8"/>
  <c r="B7130" i="8"/>
  <c r="C7129" i="8"/>
  <c r="B7120" i="8"/>
  <c r="C7120" i="8" s="1"/>
  <c r="C7119" i="8"/>
  <c r="B7113" i="8"/>
  <c r="C7113" i="8" s="1"/>
  <c r="B7104" i="8"/>
  <c r="C7104" i="8" s="1"/>
  <c r="B7085" i="8"/>
  <c r="C7085" i="8" s="1"/>
  <c r="C7084" i="8"/>
  <c r="B7057" i="8"/>
  <c r="B7043" i="8"/>
  <c r="C7042" i="8"/>
  <c r="B7008" i="8"/>
  <c r="C7008" i="8" s="1"/>
  <c r="B6999" i="8"/>
  <c r="C6999" i="8" s="1"/>
  <c r="B6992" i="8"/>
  <c r="C6992" i="8" s="1"/>
  <c r="C6991" i="8"/>
  <c r="B6985" i="8"/>
  <c r="B6981" i="8"/>
  <c r="B6974" i="8"/>
  <c r="C6974" i="8" s="1"/>
  <c r="C6973" i="8"/>
  <c r="B6970" i="8"/>
  <c r="C6970" i="8" s="1"/>
  <c r="B6952" i="8"/>
  <c r="B6945" i="8"/>
  <c r="C6945" i="8" s="1"/>
  <c r="B6937" i="8"/>
  <c r="C6936" i="8"/>
  <c r="B6927" i="8"/>
  <c r="C6927" i="8" s="1"/>
  <c r="B6909" i="8"/>
  <c r="B6899" i="8"/>
  <c r="C6899" i="8" s="1"/>
  <c r="C6898" i="8"/>
  <c r="B6895" i="8"/>
  <c r="C6895" i="8" s="1"/>
  <c r="C6894" i="8"/>
  <c r="B6888" i="8"/>
  <c r="C6888" i="8" s="1"/>
  <c r="B6884" i="8"/>
  <c r="C6884" i="8" s="1"/>
  <c r="C6883" i="8"/>
  <c r="B6849" i="8"/>
  <c r="C6849" i="8" s="1"/>
  <c r="B6839" i="8"/>
  <c r="C6838" i="8"/>
  <c r="B6835" i="8"/>
  <c r="C6835" i="8" s="1"/>
  <c r="B6829" i="8"/>
  <c r="B6826" i="8"/>
  <c r="C6826" i="8" s="1"/>
  <c r="B6822" i="8"/>
  <c r="B6809" i="8"/>
  <c r="C6809" i="8" s="1"/>
  <c r="C6808" i="8"/>
  <c r="B6800" i="8"/>
  <c r="C6800" i="8" s="1"/>
  <c r="C6799" i="8"/>
  <c r="B6795" i="8"/>
  <c r="B6789" i="8"/>
  <c r="B6779" i="8"/>
  <c r="C6779" i="8" s="1"/>
  <c r="C6778" i="8"/>
  <c r="B6775" i="8"/>
  <c r="C6775" i="8" s="1"/>
  <c r="C6774" i="8"/>
  <c r="B6758" i="8"/>
  <c r="C6757" i="8"/>
  <c r="B6754" i="8"/>
  <c r="C6754" i="8" s="1"/>
  <c r="B6749" i="8"/>
  <c r="C6748" i="8"/>
  <c r="B6737" i="8"/>
  <c r="C6737" i="8" s="1"/>
  <c r="C6736" i="8"/>
  <c r="B6733" i="8"/>
  <c r="C6733" i="8" s="1"/>
  <c r="B6722" i="8"/>
  <c r="C6721" i="8"/>
  <c r="B6703" i="8"/>
  <c r="B6697" i="8"/>
  <c r="B6687" i="8"/>
  <c r="B6671" i="8"/>
  <c r="C6671" i="8" s="1"/>
  <c r="C6670" i="8"/>
  <c r="B6641" i="8"/>
  <c r="C6641" i="8" s="1"/>
  <c r="C6640" i="8"/>
  <c r="B6637" i="8"/>
  <c r="C6637" i="8" s="1"/>
  <c r="B6630" i="8"/>
  <c r="B6624" i="8"/>
  <c r="B6607" i="8"/>
  <c r="C6607" i="8" s="1"/>
  <c r="C6606" i="8"/>
  <c r="B6599" i="8"/>
  <c r="C6598" i="8"/>
  <c r="B6595" i="8"/>
  <c r="C6595" i="8" s="1"/>
  <c r="B6590" i="8"/>
  <c r="C6589" i="8"/>
  <c r="B6586" i="8"/>
  <c r="C6586" i="8" s="1"/>
  <c r="B6581" i="8"/>
  <c r="C6580" i="8"/>
  <c r="B6572" i="8"/>
  <c r="C6571" i="8"/>
  <c r="B6566" i="8"/>
  <c r="C6566" i="8" s="1"/>
  <c r="C6565" i="8"/>
  <c r="B6557" i="8"/>
  <c r="C6557" i="8" s="1"/>
  <c r="C6556" i="8"/>
  <c r="B6542" i="8"/>
  <c r="C6541" i="8"/>
  <c r="B6529" i="8"/>
  <c r="C6528" i="8"/>
  <c r="B6520" i="8"/>
  <c r="C6520" i="8" s="1"/>
  <c r="C6519" i="8"/>
  <c r="B6511" i="8"/>
  <c r="C6511" i="8" s="1"/>
  <c r="C6510" i="8"/>
  <c r="B6505" i="8"/>
  <c r="C6505" i="8" s="1"/>
  <c r="C6504" i="8"/>
  <c r="B6500" i="8"/>
  <c r="C6500" i="8" s="1"/>
  <c r="C6499" i="8"/>
  <c r="B6496" i="8"/>
  <c r="C6496" i="8" s="1"/>
  <c r="C6495" i="8"/>
  <c r="B6486" i="8"/>
  <c r="C6486" i="8" s="1"/>
  <c r="B6476" i="8"/>
  <c r="C6475" i="8"/>
  <c r="B6463" i="8"/>
  <c r="C6462" i="8"/>
  <c r="B6453" i="8"/>
  <c r="C6453" i="8" s="1"/>
  <c r="B6449" i="8"/>
  <c r="C6449" i="8" s="1"/>
  <c r="C6448" i="8"/>
  <c r="B6443" i="8"/>
  <c r="C6442" i="8"/>
  <c r="B6439" i="8"/>
  <c r="C6439" i="8" s="1"/>
  <c r="C6438" i="8"/>
  <c r="B6434" i="8"/>
  <c r="C6434" i="8" s="1"/>
  <c r="C6433" i="8"/>
  <c r="B6428" i="8"/>
  <c r="C6428" i="8" s="1"/>
  <c r="C6427" i="8"/>
  <c r="B6420" i="8"/>
  <c r="C6420" i="8" s="1"/>
  <c r="B6413" i="8"/>
  <c r="C6412" i="8"/>
  <c r="B6389" i="8"/>
  <c r="C6389" i="8" s="1"/>
  <c r="C6388" i="8"/>
  <c r="B6381" i="8"/>
  <c r="B6374" i="8"/>
  <c r="C6373" i="8"/>
  <c r="B6370" i="8"/>
  <c r="C6370" i="8" s="1"/>
  <c r="C6369" i="8"/>
  <c r="B6359" i="8"/>
  <c r="C6358" i="8"/>
  <c r="B6355" i="8"/>
  <c r="C6355" i="8" s="1"/>
  <c r="C6354" i="8"/>
  <c r="B6345" i="8"/>
  <c r="C6345" i="8" s="1"/>
  <c r="B6335" i="8"/>
  <c r="C6335" i="8" s="1"/>
  <c r="C6334" i="8"/>
  <c r="B6304" i="8"/>
  <c r="C6304" i="8" s="1"/>
  <c r="C6303" i="8"/>
  <c r="B6298" i="8"/>
  <c r="C6298" i="8" s="1"/>
  <c r="C6297" i="8"/>
  <c r="B6282" i="8"/>
  <c r="B6278" i="8"/>
  <c r="C6278" i="8" s="1"/>
  <c r="C6277" i="8"/>
  <c r="B6273" i="8"/>
  <c r="B6269" i="8"/>
  <c r="C6269" i="8" s="1"/>
  <c r="C6268" i="8"/>
  <c r="B6257" i="8"/>
  <c r="C6256" i="8"/>
  <c r="B6253" i="8"/>
  <c r="C6253" i="8" s="1"/>
  <c r="C6252" i="8"/>
  <c r="B6238" i="8"/>
  <c r="C6238" i="8" s="1"/>
  <c r="C6237" i="8"/>
  <c r="B6228" i="8"/>
  <c r="B6225" i="8"/>
  <c r="C6225" i="8" s="1"/>
  <c r="B6221" i="8"/>
  <c r="C6221" i="8" s="1"/>
  <c r="C6220" i="8"/>
  <c r="B6199" i="8"/>
  <c r="C6199" i="8" s="1"/>
  <c r="C6198" i="8"/>
  <c r="B6195" i="8"/>
  <c r="C6195" i="8" s="1"/>
  <c r="B6181" i="8"/>
  <c r="C6181" i="8" s="1"/>
  <c r="C6180" i="8"/>
  <c r="B6169" i="8"/>
  <c r="C6169" i="8" s="1"/>
  <c r="C6168" i="8"/>
  <c r="B6160" i="8"/>
  <c r="C6160" i="8" s="1"/>
  <c r="C6159" i="8"/>
  <c r="B6154" i="8"/>
  <c r="C6154" i="8" s="1"/>
  <c r="C6153" i="8"/>
  <c r="B6145" i="8"/>
  <c r="C6144" i="8"/>
  <c r="B6136" i="8"/>
  <c r="C6136" i="8" s="1"/>
  <c r="C6135" i="8"/>
  <c r="B6129" i="8"/>
  <c r="C6129" i="8" s="1"/>
  <c r="B6116" i="8"/>
  <c r="C6116" i="8" s="1"/>
  <c r="C6115" i="8"/>
  <c r="B6106" i="8"/>
  <c r="C6105" i="8"/>
  <c r="B6090" i="8"/>
  <c r="B6085" i="8"/>
  <c r="C6084" i="8"/>
  <c r="B6078" i="8"/>
  <c r="C6078" i="8" s="1"/>
  <c r="B6074" i="8"/>
  <c r="C6074" i="8" s="1"/>
  <c r="C6073" i="8"/>
  <c r="B6063" i="8"/>
  <c r="C6063" i="8" s="1"/>
  <c r="B6047" i="8"/>
  <c r="C6046" i="8"/>
  <c r="B6041" i="8"/>
  <c r="C6041" i="8" s="1"/>
  <c r="C6040" i="8"/>
  <c r="B6023" i="8"/>
  <c r="C6022" i="8"/>
  <c r="B6010" i="8"/>
  <c r="C6010" i="8" s="1"/>
  <c r="C6009" i="8"/>
  <c r="B6000" i="8"/>
  <c r="C6000" i="8" s="1"/>
  <c r="B5996" i="8"/>
  <c r="C5996" i="8" s="1"/>
  <c r="C5995" i="8"/>
  <c r="B5992" i="8"/>
  <c r="C5992" i="8" s="1"/>
  <c r="C5991" i="8"/>
  <c r="B5984" i="8"/>
  <c r="C5984" i="8" s="1"/>
  <c r="C5983" i="8"/>
  <c r="B5979" i="8"/>
  <c r="C5979" i="8" s="1"/>
  <c r="B5976" i="8"/>
  <c r="C5976" i="8" s="1"/>
  <c r="B5964" i="8"/>
  <c r="B5954" i="8"/>
  <c r="C5954" i="8" s="1"/>
  <c r="C5953" i="8"/>
  <c r="B5948" i="8"/>
  <c r="C5947" i="8"/>
  <c r="B5944" i="8"/>
  <c r="C5944" i="8" s="1"/>
  <c r="C5943" i="8"/>
  <c r="B5932" i="8"/>
  <c r="C5931" i="8"/>
  <c r="B5911" i="8"/>
  <c r="C5911" i="8" s="1"/>
  <c r="C5910" i="8"/>
  <c r="B5896" i="8"/>
  <c r="C5896" i="8" s="1"/>
  <c r="C5895" i="8"/>
  <c r="B5888" i="8"/>
  <c r="C5887" i="8"/>
  <c r="B5871" i="8"/>
  <c r="B5865" i="8"/>
  <c r="C5864" i="8"/>
  <c r="B5855" i="8"/>
  <c r="C5855" i="8" s="1"/>
  <c r="B5842" i="8"/>
  <c r="C5842" i="8" s="1"/>
  <c r="B5821" i="8"/>
  <c r="C5821" i="8" s="1"/>
  <c r="B5818" i="8"/>
  <c r="B5804" i="8"/>
  <c r="C5804" i="8" s="1"/>
  <c r="C5803" i="8"/>
  <c r="B5798" i="8"/>
  <c r="C5798" i="8" s="1"/>
  <c r="C5797" i="8"/>
  <c r="B5775" i="8"/>
  <c r="C5775" i="8" s="1"/>
  <c r="C5774" i="8"/>
  <c r="B5768" i="8"/>
  <c r="C5767" i="8"/>
  <c r="B5755" i="8"/>
  <c r="B5748" i="8"/>
  <c r="C5747" i="8"/>
  <c r="B5744" i="8"/>
  <c r="C5744" i="8" s="1"/>
  <c r="C5743" i="8"/>
  <c r="B5727" i="8"/>
  <c r="C5727" i="8" s="1"/>
  <c r="C5726" i="8"/>
  <c r="B5718" i="8"/>
  <c r="C5717" i="8"/>
  <c r="B5710" i="8"/>
  <c r="B5696" i="8"/>
  <c r="C5695" i="8"/>
  <c r="B5684" i="8"/>
  <c r="C5683" i="8"/>
  <c r="B5671" i="8"/>
  <c r="B5664" i="8"/>
  <c r="C5663" i="8"/>
  <c r="B5640" i="8"/>
  <c r="C5639" i="8"/>
  <c r="B5635" i="8"/>
  <c r="B5631" i="8"/>
  <c r="C5630" i="8"/>
  <c r="B5623" i="8"/>
  <c r="C5623" i="8" s="1"/>
  <c r="B5606" i="8"/>
  <c r="C5606" i="8" s="1"/>
  <c r="C5605" i="8"/>
  <c r="B5594" i="8"/>
  <c r="C5593" i="8"/>
  <c r="B5590" i="8"/>
  <c r="C5590" i="8" s="1"/>
  <c r="B5581" i="8"/>
  <c r="C5581" i="8" s="1"/>
  <c r="B5571" i="8"/>
  <c r="C5571" i="8" s="1"/>
  <c r="C5570" i="8"/>
  <c r="B5546" i="8"/>
  <c r="B5513" i="8"/>
  <c r="B5501" i="8"/>
  <c r="C5501" i="8" s="1"/>
  <c r="B5497" i="8"/>
  <c r="C5497" i="8" s="1"/>
  <c r="B5489" i="8"/>
  <c r="B5474" i="8"/>
  <c r="C5474" i="8" s="1"/>
  <c r="B5466" i="8"/>
  <c r="C5466" i="8" s="1"/>
  <c r="C5465" i="8"/>
  <c r="B5462" i="8"/>
  <c r="C5462" i="8" s="1"/>
  <c r="B5456" i="8"/>
  <c r="B5447" i="8"/>
  <c r="C5447" i="8" s="1"/>
  <c r="B5442" i="8"/>
  <c r="C5441" i="8"/>
  <c r="B5430" i="8"/>
  <c r="C5429" i="8"/>
  <c r="B5411" i="8"/>
  <c r="C5411" i="8" s="1"/>
  <c r="B5403" i="8"/>
  <c r="C5403" i="8" s="1"/>
  <c r="C5402" i="8"/>
  <c r="B5367" i="8"/>
  <c r="C5366" i="8"/>
  <c r="B5337" i="8"/>
  <c r="C5337" i="8" s="1"/>
  <c r="C5336" i="8"/>
  <c r="B5333" i="8"/>
  <c r="C5333" i="8" s="1"/>
  <c r="B5325" i="8"/>
  <c r="C5325" i="8" s="1"/>
  <c r="C5324" i="8"/>
  <c r="B5319" i="8"/>
  <c r="C5318" i="8"/>
  <c r="B5307" i="8"/>
  <c r="C5307" i="8" s="1"/>
  <c r="C5306" i="8"/>
  <c r="B5300" i="8"/>
  <c r="B5295" i="8"/>
  <c r="C5294" i="8"/>
  <c r="B5291" i="8"/>
  <c r="C5291" i="8" s="1"/>
  <c r="B5287" i="8"/>
  <c r="C5287" i="8" s="1"/>
  <c r="B5281" i="8"/>
  <c r="B5278" i="8"/>
  <c r="B5272" i="8"/>
  <c r="C5272" i="8" s="1"/>
  <c r="B5254" i="8"/>
  <c r="C5254" i="8" s="1"/>
  <c r="B5251" i="8"/>
  <c r="C5251" i="8" s="1"/>
  <c r="B5248" i="8"/>
  <c r="B5228" i="8"/>
  <c r="B5222" i="8"/>
  <c r="B5218" i="8"/>
  <c r="B5210" i="8"/>
  <c r="B5201" i="8"/>
  <c r="B5195" i="8"/>
  <c r="C5195" i="8" s="1"/>
  <c r="B5188" i="8"/>
  <c r="C5188" i="8" s="1"/>
  <c r="B5182" i="8"/>
  <c r="C5182" i="8" s="1"/>
  <c r="B5168" i="8"/>
  <c r="B5154" i="8"/>
  <c r="C5154" i="8" s="1"/>
  <c r="C5153" i="8"/>
  <c r="B5145" i="8"/>
  <c r="C5144" i="8"/>
  <c r="B5137" i="8"/>
  <c r="B5133" i="8"/>
  <c r="C5132" i="8"/>
  <c r="B5124" i="8"/>
  <c r="C5124" i="8" s="1"/>
  <c r="C5123" i="8"/>
  <c r="B5117" i="8"/>
  <c r="C5117" i="8" s="1"/>
  <c r="B5114" i="8"/>
  <c r="C5114" i="8" s="1"/>
  <c r="B5104" i="8"/>
  <c r="B5088" i="8"/>
  <c r="C5087" i="8"/>
  <c r="B5084" i="8"/>
  <c r="C5084" i="8" s="1"/>
  <c r="B5080" i="8"/>
  <c r="C5080" i="8" s="1"/>
  <c r="B5073" i="8"/>
  <c r="C5073" i="8" s="1"/>
  <c r="C5072" i="8"/>
  <c r="B5064" i="8"/>
  <c r="C5064" i="8" s="1"/>
  <c r="C5063" i="8"/>
  <c r="B5039" i="8"/>
  <c r="C5039" i="8" s="1"/>
  <c r="B5031" i="8"/>
  <c r="C5031" i="8" s="1"/>
  <c r="C5030" i="8"/>
  <c r="B5025" i="8"/>
  <c r="C5024" i="8"/>
  <c r="B5009" i="8"/>
  <c r="C5009" i="8" s="1"/>
  <c r="B4997" i="8"/>
  <c r="C4997" i="8" s="1"/>
  <c r="B4994" i="8"/>
  <c r="C4994" i="8" s="1"/>
  <c r="B4986" i="8"/>
  <c r="C4985" i="8"/>
  <c r="B4973" i="8"/>
  <c r="B4968" i="8"/>
  <c r="C4967" i="8"/>
  <c r="B4961" i="8"/>
  <c r="C4961" i="8" s="1"/>
  <c r="B4947" i="8"/>
  <c r="C4947" i="8" s="1"/>
  <c r="C4946" i="8"/>
  <c r="B4943" i="8"/>
  <c r="C4943" i="8" s="1"/>
  <c r="B4940" i="8"/>
  <c r="C4940" i="8" s="1"/>
  <c r="B4931" i="8"/>
  <c r="B4928" i="8"/>
  <c r="C4928" i="8" s="1"/>
  <c r="B4922" i="8"/>
  <c r="C4922" i="8" s="1"/>
  <c r="B4918" i="8"/>
  <c r="B4912" i="8"/>
  <c r="C4912" i="8" s="1"/>
  <c r="B4904" i="8"/>
  <c r="B4893" i="8"/>
  <c r="C4892" i="8"/>
  <c r="B4886" i="8"/>
  <c r="C4886" i="8" s="1"/>
  <c r="B4875" i="8"/>
  <c r="C4874" i="8"/>
  <c r="B4867" i="8"/>
  <c r="C4867" i="8" s="1"/>
  <c r="B4858" i="8"/>
  <c r="C4858" i="8" s="1"/>
  <c r="B4855" i="8"/>
  <c r="C4855" i="8" s="1"/>
  <c r="B4852" i="8"/>
  <c r="B4849" i="8"/>
  <c r="C4849" i="8" s="1"/>
  <c r="C4848" i="8"/>
  <c r="B4845" i="8"/>
  <c r="C4845" i="8" s="1"/>
  <c r="C4844" i="8"/>
  <c r="B4837" i="8"/>
  <c r="C4836" i="8"/>
  <c r="B4830" i="8"/>
  <c r="C4829" i="8"/>
  <c r="B4802" i="8"/>
  <c r="B4796" i="8"/>
  <c r="C4796" i="8" s="1"/>
  <c r="B4785" i="8"/>
  <c r="C4784" i="8"/>
  <c r="B4773" i="8"/>
  <c r="C4773" i="8" s="1"/>
  <c r="B4770" i="8"/>
  <c r="C4770" i="8" s="1"/>
  <c r="B4766" i="8"/>
  <c r="B4763" i="8"/>
  <c r="B4757" i="8"/>
  <c r="C4756" i="8"/>
  <c r="B4744" i="8"/>
  <c r="B4735" i="8"/>
  <c r="B4730" i="8"/>
  <c r="C4729" i="8"/>
  <c r="B4721" i="8"/>
  <c r="C4721" i="8" s="1"/>
  <c r="C4720" i="8"/>
  <c r="B4717" i="8"/>
  <c r="C4717" i="8" s="1"/>
  <c r="B4708" i="8"/>
  <c r="B4705" i="8"/>
  <c r="C4705" i="8" s="1"/>
  <c r="C4704" i="8"/>
  <c r="B4691" i="8"/>
  <c r="C4691" i="8" s="1"/>
  <c r="C4690" i="8"/>
  <c r="B4672" i="8"/>
  <c r="C4672" i="8" s="1"/>
  <c r="B4667" i="8"/>
  <c r="C4667" i="8" s="1"/>
  <c r="C4666" i="8"/>
  <c r="B4644" i="8"/>
  <c r="B4633" i="8"/>
  <c r="C4633" i="8" s="1"/>
  <c r="C4632" i="8"/>
  <c r="B4618" i="8"/>
  <c r="C4618" i="8" s="1"/>
  <c r="C4617" i="8"/>
  <c r="B4594" i="8"/>
  <c r="C4593" i="8"/>
  <c r="B4587" i="8"/>
  <c r="C4587" i="8" s="1"/>
  <c r="B4569" i="8"/>
  <c r="B4565" i="8"/>
  <c r="C4565" i="8" s="1"/>
  <c r="C4564" i="8"/>
  <c r="B4559" i="8"/>
  <c r="C4559" i="8" s="1"/>
  <c r="C4558" i="8"/>
  <c r="B4555" i="8"/>
  <c r="C4555" i="8" s="1"/>
  <c r="C4554" i="8"/>
  <c r="B4536" i="8"/>
  <c r="B4532" i="8"/>
  <c r="C4531" i="8"/>
  <c r="B4526" i="8"/>
  <c r="C4526" i="8" s="1"/>
  <c r="C4525" i="8"/>
  <c r="B4520" i="8"/>
  <c r="C4520" i="8" s="1"/>
  <c r="C4519" i="8"/>
  <c r="B4511" i="8"/>
  <c r="C4510" i="8"/>
  <c r="B4505" i="8"/>
  <c r="C4504" i="8"/>
  <c r="B4496" i="8"/>
  <c r="C4496" i="8" s="1"/>
  <c r="C4495" i="8"/>
  <c r="B4491" i="8"/>
  <c r="C4491" i="8" s="1"/>
  <c r="B4481" i="8"/>
  <c r="C4480" i="8"/>
  <c r="B4477" i="8"/>
  <c r="C4477" i="8" s="1"/>
  <c r="B4471" i="8"/>
  <c r="C4471" i="8" s="1"/>
  <c r="B4467" i="8"/>
  <c r="C4467" i="8" s="1"/>
  <c r="B4463" i="8"/>
  <c r="C4462" i="8"/>
  <c r="B4453" i="8"/>
  <c r="B4448" i="8"/>
  <c r="C4447" i="8"/>
  <c r="B4444" i="8"/>
  <c r="C4444" i="8" s="1"/>
  <c r="B4438" i="8"/>
  <c r="B4428" i="8"/>
  <c r="C4428" i="8" s="1"/>
  <c r="B4417" i="8"/>
  <c r="B4391" i="8"/>
  <c r="C4390" i="8"/>
  <c r="B4383" i="8"/>
  <c r="B4373" i="8"/>
  <c r="C4373" i="8" s="1"/>
  <c r="C4372" i="8"/>
  <c r="B4366" i="8"/>
  <c r="C4365" i="8"/>
  <c r="B4341" i="8"/>
  <c r="C4341" i="8" s="1"/>
  <c r="B4338" i="8"/>
  <c r="C4338" i="8" s="1"/>
  <c r="B4327" i="8"/>
  <c r="B4316" i="8"/>
  <c r="C4315" i="8"/>
  <c r="B4312" i="8"/>
  <c r="C4312" i="8" s="1"/>
  <c r="B4306" i="8"/>
  <c r="C4306" i="8" s="1"/>
  <c r="B4298" i="8"/>
  <c r="B4285" i="8"/>
  <c r="C4285" i="8" s="1"/>
  <c r="B4272" i="8"/>
  <c r="B4257" i="8"/>
  <c r="C4257" i="8" s="1"/>
  <c r="B4253" i="8"/>
  <c r="C4253" i="8" s="1"/>
  <c r="B4249" i="8"/>
  <c r="C4248" i="8"/>
  <c r="B4244" i="8"/>
  <c r="C4243" i="8"/>
  <c r="B4221" i="8"/>
  <c r="B4193" i="8"/>
  <c r="C4193" i="8" s="1"/>
  <c r="C4192" i="8"/>
  <c r="B4178" i="8"/>
  <c r="C4178" i="8" s="1"/>
  <c r="C4177" i="8"/>
  <c r="B4152" i="8"/>
  <c r="C4152" i="8" s="1"/>
  <c r="C4151" i="8"/>
  <c r="B4148" i="8"/>
  <c r="C4148" i="8" s="1"/>
  <c r="C4147" i="8"/>
  <c r="B4143" i="8"/>
  <c r="C4143" i="8" s="1"/>
  <c r="B4135" i="8"/>
  <c r="B4132" i="8"/>
  <c r="C4132" i="8" s="1"/>
  <c r="B4128" i="8"/>
  <c r="C4128" i="8" s="1"/>
  <c r="B4119" i="8"/>
  <c r="C4119" i="8" s="1"/>
  <c r="B4109" i="8"/>
  <c r="C4109" i="8" s="1"/>
  <c r="C4108" i="8"/>
  <c r="B4100" i="8"/>
  <c r="C4100" i="8" s="1"/>
  <c r="C4099" i="8"/>
  <c r="B4091" i="8"/>
  <c r="C4090" i="8"/>
  <c r="B4084" i="8"/>
  <c r="C4084" i="8" s="1"/>
  <c r="B4078" i="8"/>
  <c r="C4078" i="8" s="1"/>
  <c r="B4074" i="8"/>
  <c r="C4074" i="8" s="1"/>
  <c r="C4073" i="8"/>
  <c r="B4063" i="8"/>
  <c r="C4063" i="8" s="1"/>
  <c r="B4056" i="8"/>
  <c r="C4055" i="8"/>
  <c r="B4042" i="8"/>
  <c r="B4032" i="8"/>
  <c r="C4031" i="8"/>
  <c r="B4006" i="8"/>
  <c r="C4005" i="8"/>
  <c r="B4000" i="8"/>
  <c r="C3999" i="8"/>
  <c r="B3996" i="8"/>
  <c r="C3996" i="8" s="1"/>
  <c r="C3995" i="8"/>
  <c r="B3977" i="8"/>
  <c r="B3973" i="8"/>
  <c r="C3973" i="8" s="1"/>
  <c r="C3972" i="8"/>
  <c r="B3969" i="8"/>
  <c r="C3969" i="8" s="1"/>
  <c r="C3968" i="8"/>
  <c r="B3964" i="8"/>
  <c r="C3964" i="8" s="1"/>
  <c r="B3953" i="8"/>
  <c r="B3935" i="8"/>
  <c r="B3931" i="8"/>
  <c r="C3931" i="8" s="1"/>
  <c r="B3928" i="8"/>
  <c r="B3924" i="8"/>
  <c r="C3923" i="8"/>
  <c r="B3920" i="8"/>
  <c r="C3920" i="8" s="1"/>
  <c r="B3916" i="8"/>
  <c r="B3913" i="8"/>
  <c r="B3896" i="8"/>
  <c r="C3896" i="8" s="1"/>
  <c r="B3892" i="8"/>
  <c r="C3892" i="8" s="1"/>
  <c r="B3882" i="8"/>
  <c r="C3882" i="8" s="1"/>
  <c r="C3881" i="8"/>
  <c r="B3869" i="8"/>
  <c r="B3861" i="8"/>
  <c r="C3861" i="8" s="1"/>
  <c r="C3860" i="8"/>
  <c r="B3857" i="8"/>
  <c r="C3857" i="8" s="1"/>
  <c r="B3853" i="8"/>
  <c r="C3853" i="8" s="1"/>
  <c r="B3850" i="8"/>
  <c r="C3850" i="8" s="1"/>
  <c r="B3831" i="8"/>
  <c r="C3831" i="8" s="1"/>
  <c r="C3830" i="8"/>
  <c r="B3827" i="8"/>
  <c r="C3827" i="8" s="1"/>
  <c r="B3810" i="8"/>
  <c r="C3810" i="8" s="1"/>
  <c r="C3809" i="8"/>
  <c r="B3804" i="8"/>
  <c r="C3803" i="8"/>
  <c r="B3800" i="8"/>
  <c r="C3800" i="8" s="1"/>
  <c r="B3790" i="8"/>
  <c r="C3790" i="8" s="1"/>
  <c r="B3778" i="8"/>
  <c r="C3778" i="8" s="1"/>
  <c r="C3777" i="8"/>
  <c r="B3771" i="8"/>
  <c r="C3770" i="8"/>
  <c r="B3760" i="8"/>
  <c r="C3760" i="8" s="1"/>
  <c r="C3759" i="8"/>
  <c r="B3756" i="8"/>
  <c r="C3756" i="8" s="1"/>
  <c r="C3755" i="8"/>
  <c r="B3749" i="8"/>
  <c r="B3742" i="8"/>
  <c r="C3742" i="8" s="1"/>
  <c r="B3739" i="8"/>
  <c r="C3739" i="8" s="1"/>
  <c r="B3729" i="8"/>
  <c r="C3729" i="8" s="1"/>
  <c r="C3728" i="8"/>
  <c r="B3717" i="8"/>
  <c r="C3717" i="8" s="1"/>
  <c r="C3716" i="8"/>
  <c r="B3708" i="8"/>
  <c r="C3707" i="8"/>
  <c r="B3702" i="8"/>
  <c r="C3702" i="8" s="1"/>
  <c r="C3701" i="8"/>
  <c r="B3696" i="8"/>
  <c r="C3695" i="8"/>
  <c r="B3689" i="8"/>
  <c r="C3689" i="8" s="1"/>
  <c r="B3672" i="8"/>
  <c r="C3671" i="8"/>
  <c r="C3658" i="8"/>
  <c r="B3659" i="8"/>
  <c r="C3659" i="8" s="1"/>
  <c r="C3642" i="8"/>
  <c r="B3643" i="8"/>
  <c r="C3643" i="8" s="1"/>
  <c r="B3632" i="8"/>
  <c r="B3621" i="8"/>
  <c r="C3621" i="8" s="1"/>
  <c r="C3620" i="8"/>
  <c r="B3616" i="8"/>
  <c r="C3616" i="8" s="1"/>
  <c r="C3606" i="8"/>
  <c r="B3607" i="8"/>
  <c r="C3607" i="8" s="1"/>
  <c r="B3597" i="8"/>
  <c r="C3596" i="8"/>
  <c r="B3591" i="8"/>
  <c r="C3590" i="8"/>
  <c r="B3584" i="8"/>
  <c r="C3584" i="8" s="1"/>
  <c r="B3576" i="8"/>
  <c r="C3576" i="8" s="1"/>
  <c r="C3575" i="8"/>
  <c r="B3568" i="8"/>
  <c r="C3568" i="8" s="1"/>
  <c r="B3556" i="8"/>
  <c r="C3556" i="8" s="1"/>
  <c r="B3541" i="8"/>
  <c r="C3531" i="8"/>
  <c r="B3532" i="8"/>
  <c r="B3528" i="8"/>
  <c r="C3528" i="8" s="1"/>
  <c r="C3527" i="8"/>
  <c r="C3504" i="8"/>
  <c r="B3505" i="8"/>
  <c r="B3491" i="8"/>
  <c r="B3485" i="8"/>
  <c r="B3480" i="8"/>
  <c r="C3480" i="8" s="1"/>
  <c r="C3479" i="8"/>
  <c r="C3468" i="8"/>
  <c r="B3469" i="8"/>
  <c r="C3469" i="8" s="1"/>
  <c r="C3451" i="8"/>
  <c r="B3452" i="8"/>
  <c r="C3452" i="8" s="1"/>
  <c r="B3446" i="8"/>
  <c r="B3442" i="8"/>
  <c r="C3442" i="8" s="1"/>
  <c r="B3438" i="8"/>
  <c r="C3438" i="8" s="1"/>
  <c r="C3412" i="8"/>
  <c r="B3413" i="8"/>
  <c r="C3378" i="8"/>
  <c r="B3379" i="8"/>
  <c r="C3379" i="8" s="1"/>
  <c r="B3375" i="8"/>
  <c r="C3375" i="8" s="1"/>
  <c r="C3374" i="8"/>
  <c r="C3349" i="8"/>
  <c r="B3350" i="8"/>
  <c r="C3350" i="8" s="1"/>
  <c r="C3295" i="8"/>
  <c r="B3296" i="8"/>
  <c r="C3296" i="8" s="1"/>
  <c r="C3195" i="8"/>
  <c r="B3196" i="8"/>
  <c r="C3196" i="8" s="1"/>
  <c r="B3192" i="8"/>
  <c r="C3192" i="8" s="1"/>
  <c r="C3191" i="8"/>
  <c r="C3174" i="8"/>
  <c r="B3175" i="8"/>
  <c r="C3175" i="8" s="1"/>
  <c r="C3163" i="8"/>
  <c r="B3164" i="8"/>
  <c r="C3127" i="8"/>
  <c r="B3128" i="8"/>
  <c r="B3098" i="8"/>
  <c r="C3097" i="8"/>
  <c r="B3092" i="8"/>
  <c r="C3092" i="8" s="1"/>
  <c r="C3091" i="8"/>
  <c r="B3088" i="8"/>
  <c r="C3088" i="8" s="1"/>
  <c r="C3087" i="8"/>
  <c r="B3014" i="8"/>
  <c r="C3013" i="8"/>
  <c r="C2951" i="8"/>
  <c r="B2952" i="8"/>
  <c r="B2947" i="8"/>
  <c r="C2947" i="8" s="1"/>
  <c r="C2946" i="8"/>
  <c r="B2942" i="8"/>
  <c r="C2942" i="8" s="1"/>
  <c r="C2941" i="8"/>
  <c r="B2933" i="8"/>
  <c r="C2933" i="8" s="1"/>
  <c r="C2932" i="8"/>
  <c r="C2919" i="8"/>
  <c r="C2912" i="8"/>
  <c r="B2913" i="8"/>
  <c r="B2908" i="8"/>
  <c r="C2907" i="8"/>
  <c r="B2903" i="8"/>
  <c r="C2903" i="8" s="1"/>
  <c r="C2902" i="8"/>
  <c r="C2888" i="8"/>
  <c r="B2889" i="8"/>
  <c r="C2858" i="8"/>
  <c r="B2859" i="8"/>
  <c r="B7238" i="8"/>
  <c r="C7238" i="8" s="1"/>
  <c r="C7237" i="8"/>
  <c r="B7226" i="8"/>
  <c r="C7226" i="8" s="1"/>
  <c r="C7225" i="8"/>
  <c r="B7216" i="8"/>
  <c r="C7215" i="8"/>
  <c r="B7208" i="8"/>
  <c r="C7208" i="8" s="1"/>
  <c r="C7207" i="8"/>
  <c r="B7198" i="8"/>
  <c r="C7198" i="8" s="1"/>
  <c r="B7189" i="8"/>
  <c r="C7189" i="8" s="1"/>
  <c r="C7188" i="8"/>
  <c r="B7169" i="8"/>
  <c r="C7169" i="8" s="1"/>
  <c r="C7168" i="8"/>
  <c r="B7162" i="8"/>
  <c r="C7162" i="8" s="1"/>
  <c r="C7161" i="8"/>
  <c r="B7127" i="8"/>
  <c r="C7126" i="8"/>
  <c r="B7123" i="8"/>
  <c r="C7123" i="8" s="1"/>
  <c r="C7122" i="8"/>
  <c r="B7108" i="8"/>
  <c r="C7108" i="8" s="1"/>
  <c r="C7107" i="8"/>
  <c r="B7099" i="8"/>
  <c r="C7099" i="8" s="1"/>
  <c r="C7098" i="8"/>
  <c r="B7088" i="8"/>
  <c r="C7087" i="8"/>
  <c r="B7082" i="8"/>
  <c r="C7081" i="8"/>
  <c r="B7070" i="8"/>
  <c r="C7069" i="8"/>
  <c r="B7061" i="8"/>
  <c r="C7061" i="8" s="1"/>
  <c r="C7060" i="8"/>
  <c r="B7037" i="8"/>
  <c r="C7037" i="8" s="1"/>
  <c r="C7036" i="8"/>
  <c r="B7013" i="8"/>
  <c r="C7013" i="8" s="1"/>
  <c r="C7012" i="8"/>
  <c r="B7004" i="8"/>
  <c r="C7004" i="8" s="1"/>
  <c r="C7003" i="8"/>
  <c r="B6995" i="8"/>
  <c r="C6995" i="8" s="1"/>
  <c r="C6994" i="8"/>
  <c r="B6965" i="8"/>
  <c r="C6965" i="8" s="1"/>
  <c r="C6964" i="8"/>
  <c r="B6959" i="8"/>
  <c r="C6958" i="8"/>
  <c r="B6935" i="8"/>
  <c r="C6935" i="8" s="1"/>
  <c r="C6934" i="8"/>
  <c r="B6931" i="8"/>
  <c r="C6931" i="8" s="1"/>
  <c r="C6930" i="8"/>
  <c r="B6919" i="8"/>
  <c r="C6919" i="8" s="1"/>
  <c r="C6918" i="8"/>
  <c r="B6913" i="8"/>
  <c r="C6912" i="8"/>
  <c r="B6892" i="8"/>
  <c r="C6891" i="8"/>
  <c r="B6881" i="8"/>
  <c r="C6880" i="8"/>
  <c r="B6863" i="8"/>
  <c r="C6862" i="8"/>
  <c r="B6857" i="8"/>
  <c r="C6856" i="8"/>
  <c r="B6853" i="8"/>
  <c r="C6853" i="8" s="1"/>
  <c r="C6852" i="8"/>
  <c r="B6818" i="8"/>
  <c r="C6818" i="8" s="1"/>
  <c r="C6817" i="8"/>
  <c r="B6784" i="8"/>
  <c r="C6784" i="8" s="1"/>
  <c r="C6783" i="8"/>
  <c r="B6772" i="8"/>
  <c r="C6771" i="8"/>
  <c r="B6767" i="8"/>
  <c r="C6766" i="8"/>
  <c r="B6743" i="8"/>
  <c r="C6742" i="8"/>
  <c r="B6719" i="8"/>
  <c r="C6718" i="8"/>
  <c r="B6713" i="8"/>
  <c r="C6713" i="8" s="1"/>
  <c r="C6712" i="8"/>
  <c r="B6677" i="8"/>
  <c r="C6676" i="8"/>
  <c r="B6668" i="8"/>
  <c r="C6667" i="8"/>
  <c r="B6656" i="8"/>
  <c r="C6655" i="8"/>
  <c r="B6647" i="8"/>
  <c r="C6646" i="8"/>
  <c r="B6614" i="8"/>
  <c r="C6613" i="8"/>
  <c r="B6605" i="8"/>
  <c r="C6605" i="8" s="1"/>
  <c r="C6604" i="8"/>
  <c r="B6569" i="8"/>
  <c r="C6568" i="8"/>
  <c r="B6563" i="8"/>
  <c r="C6562" i="8"/>
  <c r="B6527" i="8"/>
  <c r="C6527" i="8" s="1"/>
  <c r="C6526" i="8"/>
  <c r="B6518" i="8"/>
  <c r="C6518" i="8" s="1"/>
  <c r="C6517" i="8"/>
  <c r="B6514" i="8"/>
  <c r="C6514" i="8" s="1"/>
  <c r="C6513" i="8"/>
  <c r="B6508" i="8"/>
  <c r="C6507" i="8"/>
  <c r="B6503" i="8"/>
  <c r="C6503" i="8" s="1"/>
  <c r="C6502" i="8"/>
  <c r="B6491" i="8"/>
  <c r="C6491" i="8" s="1"/>
  <c r="C6490" i="8"/>
  <c r="B6469" i="8"/>
  <c r="C6469" i="8" s="1"/>
  <c r="C6468" i="8"/>
  <c r="B6457" i="8"/>
  <c r="C6457" i="8" s="1"/>
  <c r="C6456" i="8"/>
  <c r="B6431" i="8"/>
  <c r="C6430" i="8"/>
  <c r="B6424" i="8"/>
  <c r="C6423" i="8"/>
  <c r="B6406" i="8"/>
  <c r="C6406" i="8" s="1"/>
  <c r="C6405" i="8"/>
  <c r="B6397" i="8"/>
  <c r="C6396" i="8"/>
  <c r="B6392" i="8"/>
  <c r="C6392" i="8" s="1"/>
  <c r="C6391" i="8"/>
  <c r="B6364" i="8"/>
  <c r="C6364" i="8" s="1"/>
  <c r="C6363" i="8"/>
  <c r="B6338" i="8"/>
  <c r="C6337" i="8"/>
  <c r="B6332" i="8"/>
  <c r="C6331" i="8"/>
  <c r="B6325" i="8"/>
  <c r="C6325" i="8" s="1"/>
  <c r="C6324" i="8"/>
  <c r="B6320" i="8"/>
  <c r="C6319" i="8"/>
  <c r="B6316" i="8"/>
  <c r="C6316" i="8" s="1"/>
  <c r="B6311" i="8"/>
  <c r="C6310" i="8"/>
  <c r="B6301" i="8"/>
  <c r="B6296" i="8"/>
  <c r="C6296" i="8" s="1"/>
  <c r="C6295" i="8"/>
  <c r="B6290" i="8"/>
  <c r="C6289" i="8"/>
  <c r="B6286" i="8"/>
  <c r="C6286" i="8" s="1"/>
  <c r="C6285" i="8"/>
  <c r="B6266" i="8"/>
  <c r="C6265" i="8"/>
  <c r="B6262" i="8"/>
  <c r="C6262" i="8" s="1"/>
  <c r="C6261" i="8"/>
  <c r="B6251" i="8"/>
  <c r="C6251" i="8" s="1"/>
  <c r="C6250" i="8"/>
  <c r="B6244" i="8"/>
  <c r="C6243" i="8"/>
  <c r="B6236" i="8"/>
  <c r="C6236" i="8" s="1"/>
  <c r="C6235" i="8"/>
  <c r="B6232" i="8"/>
  <c r="C6232" i="8" s="1"/>
  <c r="C6231" i="8"/>
  <c r="B6218" i="8"/>
  <c r="C6217" i="8"/>
  <c r="B6202" i="8"/>
  <c r="C6202" i="8" s="1"/>
  <c r="C6201" i="8"/>
  <c r="B6188" i="8"/>
  <c r="C6187" i="8"/>
  <c r="B6184" i="8"/>
  <c r="C6184" i="8" s="1"/>
  <c r="C6183" i="8"/>
  <c r="B6179" i="8"/>
  <c r="C6179" i="8" s="1"/>
  <c r="C6178" i="8"/>
  <c r="B6172" i="8"/>
  <c r="C6171" i="8"/>
  <c r="B6167" i="8"/>
  <c r="C6167" i="8" s="1"/>
  <c r="C6166" i="8"/>
  <c r="B6163" i="8"/>
  <c r="C6163" i="8" s="1"/>
  <c r="C6162" i="8"/>
  <c r="B6151" i="8"/>
  <c r="C6150" i="8"/>
  <c r="B6139" i="8"/>
  <c r="C6139" i="8" s="1"/>
  <c r="C6138" i="8"/>
  <c r="B6133" i="8"/>
  <c r="C6132" i="8"/>
  <c r="B6119" i="8"/>
  <c r="C6118" i="8"/>
  <c r="B6112" i="8"/>
  <c r="C6111" i="8"/>
  <c r="B6103" i="8"/>
  <c r="C6102" i="8"/>
  <c r="B6097" i="8"/>
  <c r="C6096" i="8"/>
  <c r="B6083" i="8"/>
  <c r="C6083" i="8" s="1"/>
  <c r="C6082" i="8"/>
  <c r="B6071" i="8"/>
  <c r="C6070" i="8"/>
  <c r="B6056" i="8"/>
  <c r="C6055" i="8"/>
  <c r="B6052" i="8"/>
  <c r="C6052" i="8" s="1"/>
  <c r="C6051" i="8"/>
  <c r="B6044" i="8"/>
  <c r="C6043" i="8"/>
  <c r="B6038" i="8"/>
  <c r="C6037" i="8"/>
  <c r="B6032" i="8"/>
  <c r="C6032" i="8" s="1"/>
  <c r="C6031" i="8"/>
  <c r="B6004" i="8"/>
  <c r="C6004" i="8" s="1"/>
  <c r="C6003" i="8"/>
  <c r="B5989" i="8"/>
  <c r="C5988" i="8"/>
  <c r="B5971" i="8"/>
  <c r="C5971" i="8" s="1"/>
  <c r="C5970" i="8"/>
  <c r="B5959" i="8"/>
  <c r="C5959" i="8" s="1"/>
  <c r="C5958" i="8"/>
  <c r="B5941" i="8"/>
  <c r="C5940" i="8"/>
  <c r="B5930" i="8"/>
  <c r="C5930" i="8" s="1"/>
  <c r="C5929" i="8"/>
  <c r="B5926" i="8"/>
  <c r="C5926" i="8" s="1"/>
  <c r="C5925" i="8"/>
  <c r="B5917" i="8"/>
  <c r="C5917" i="8" s="1"/>
  <c r="C5916" i="8"/>
  <c r="B5908" i="8"/>
  <c r="C5907" i="8"/>
  <c r="B5894" i="8"/>
  <c r="C5894" i="8" s="1"/>
  <c r="C5893" i="8"/>
  <c r="B5878" i="8"/>
  <c r="C5877" i="8"/>
  <c r="B5849" i="8"/>
  <c r="C5848" i="8"/>
  <c r="B5834" i="8"/>
  <c r="C5834" i="8" s="1"/>
  <c r="C5833" i="8"/>
  <c r="B5825" i="8"/>
  <c r="C5825" i="8" s="1"/>
  <c r="C5824" i="8"/>
  <c r="B5811" i="8"/>
  <c r="C5811" i="8" s="1"/>
  <c r="C5810" i="8"/>
  <c r="B5807" i="8"/>
  <c r="C5807" i="8" s="1"/>
  <c r="C5806" i="8"/>
  <c r="B5801" i="8"/>
  <c r="C5800" i="8"/>
  <c r="B5796" i="8"/>
  <c r="C5796" i="8" s="1"/>
  <c r="C5795" i="8"/>
  <c r="B5787" i="8"/>
  <c r="C5786" i="8"/>
  <c r="B5772" i="8"/>
  <c r="C5771" i="8"/>
  <c r="B5766" i="8"/>
  <c r="C5766" i="8" s="1"/>
  <c r="C5765" i="8"/>
  <c r="B5741" i="8"/>
  <c r="C5740" i="8"/>
  <c r="B5733" i="8"/>
  <c r="C5733" i="8" s="1"/>
  <c r="C5732" i="8"/>
  <c r="B5724" i="8"/>
  <c r="C5723" i="8"/>
  <c r="B5714" i="8"/>
  <c r="C5713" i="8"/>
  <c r="B5706" i="8"/>
  <c r="C5706" i="8" s="1"/>
  <c r="C5705" i="8"/>
  <c r="B5691" i="8"/>
  <c r="C5690" i="8"/>
  <c r="B5682" i="8"/>
  <c r="C5682" i="8" s="1"/>
  <c r="C5681" i="8"/>
  <c r="B5661" i="8"/>
  <c r="C5660" i="8"/>
  <c r="B5655" i="8"/>
  <c r="C5655" i="8" s="1"/>
  <c r="C5654" i="8"/>
  <c r="B5613" i="8"/>
  <c r="C5612" i="8"/>
  <c r="B5604" i="8"/>
  <c r="C5604" i="8" s="1"/>
  <c r="C5603" i="8"/>
  <c r="B5574" i="8"/>
  <c r="C5573" i="8"/>
  <c r="B5568" i="8"/>
  <c r="C5567" i="8"/>
  <c r="B5562" i="8"/>
  <c r="C5561" i="8"/>
  <c r="B5538" i="8"/>
  <c r="C5538" i="8" s="1"/>
  <c r="C5537" i="8"/>
  <c r="B5520" i="8"/>
  <c r="C5520" i="8" s="1"/>
  <c r="C5519" i="8"/>
  <c r="B5493" i="8"/>
  <c r="C5493" i="8" s="1"/>
  <c r="C5492" i="8"/>
  <c r="B5484" i="8"/>
  <c r="C5484" i="8" s="1"/>
  <c r="C5483" i="8"/>
  <c r="B5436" i="8"/>
  <c r="C5436" i="8" s="1"/>
  <c r="C5435" i="8"/>
  <c r="B5424" i="8"/>
  <c r="C5423" i="8"/>
  <c r="B5418" i="8"/>
  <c r="C5417" i="8"/>
  <c r="B5406" i="8"/>
  <c r="C5406" i="8" s="1"/>
  <c r="C5405" i="8"/>
  <c r="B5400" i="8"/>
  <c r="C5399" i="8"/>
  <c r="B5391" i="8"/>
  <c r="C5391" i="8" s="1"/>
  <c r="C5390" i="8"/>
  <c r="B5379" i="8"/>
  <c r="C5379" i="8" s="1"/>
  <c r="C5378" i="8"/>
  <c r="B5361" i="8"/>
  <c r="C5361" i="8" s="1"/>
  <c r="C5360" i="8"/>
  <c r="B5346" i="8"/>
  <c r="C5345" i="8"/>
  <c r="B5340" i="8"/>
  <c r="C5340" i="8" s="1"/>
  <c r="C5339" i="8"/>
  <c r="B5259" i="8"/>
  <c r="C5258" i="8"/>
  <c r="B5241" i="8"/>
  <c r="C5241" i="8" s="1"/>
  <c r="C5240" i="8"/>
  <c r="B5214" i="8"/>
  <c r="C5214" i="8" s="1"/>
  <c r="C5213" i="8"/>
  <c r="B5160" i="8"/>
  <c r="C5160" i="8" s="1"/>
  <c r="C5159" i="8"/>
  <c r="B5130" i="8"/>
  <c r="C5129" i="8"/>
  <c r="B5109" i="8"/>
  <c r="C5109" i="8" s="1"/>
  <c r="C5108" i="8"/>
  <c r="B5097" i="8"/>
  <c r="C5097" i="8" s="1"/>
  <c r="C5096" i="8"/>
  <c r="B5070" i="8"/>
  <c r="C5069" i="8"/>
  <c r="B5058" i="8"/>
  <c r="C5057" i="8"/>
  <c r="B5004" i="8"/>
  <c r="C5003" i="8"/>
  <c r="B4977" i="8"/>
  <c r="C4976" i="8"/>
  <c r="B4956" i="8"/>
  <c r="C4956" i="8" s="1"/>
  <c r="C4955" i="8"/>
  <c r="B4935" i="8"/>
  <c r="C4935" i="8" s="1"/>
  <c r="C4934" i="8"/>
  <c r="B4899" i="8"/>
  <c r="C4899" i="8" s="1"/>
  <c r="C4898" i="8"/>
  <c r="B4872" i="8"/>
  <c r="C4871" i="8"/>
  <c r="B4863" i="8"/>
  <c r="C4863" i="8" s="1"/>
  <c r="C4862" i="8"/>
  <c r="B4843" i="8"/>
  <c r="C4843" i="8" s="1"/>
  <c r="C4842" i="8"/>
  <c r="B4828" i="8"/>
  <c r="C4828" i="8" s="1"/>
  <c r="C4827" i="8"/>
  <c r="B4822" i="8"/>
  <c r="C4822" i="8" s="1"/>
  <c r="C4821" i="8"/>
  <c r="B4816" i="8"/>
  <c r="C4815" i="8"/>
  <c r="B4810" i="8"/>
  <c r="C4809" i="8"/>
  <c r="B4783" i="8"/>
  <c r="C4783" i="8" s="1"/>
  <c r="C4782" i="8"/>
  <c r="C4775" i="8"/>
  <c r="B4727" i="8"/>
  <c r="C4726" i="8"/>
  <c r="B4702" i="8"/>
  <c r="C4701" i="8"/>
  <c r="B4696" i="8"/>
  <c r="C4696" i="8" s="1"/>
  <c r="C4695" i="8"/>
  <c r="B4685" i="8"/>
  <c r="C4684" i="8"/>
  <c r="B4664" i="8"/>
  <c r="C4663" i="8"/>
  <c r="B4658" i="8"/>
  <c r="C4657" i="8"/>
  <c r="B4636" i="8"/>
  <c r="C4635" i="8"/>
  <c r="B4606" i="8"/>
  <c r="C4605" i="8"/>
  <c r="B4592" i="8"/>
  <c r="C4592" i="8" s="1"/>
  <c r="C4591" i="8"/>
  <c r="B4580" i="8"/>
  <c r="C4579" i="8"/>
  <c r="B4576" i="8"/>
  <c r="C4576" i="8" s="1"/>
  <c r="C4575" i="8"/>
  <c r="B4562" i="8"/>
  <c r="C4561" i="8"/>
  <c r="B4553" i="8"/>
  <c r="C4553" i="8" s="1"/>
  <c r="C4552" i="8"/>
  <c r="B4547" i="8"/>
  <c r="C4546" i="8"/>
  <c r="B4543" i="8"/>
  <c r="C4543" i="8" s="1"/>
  <c r="C4542" i="8"/>
  <c r="B4529" i="8"/>
  <c r="C4528" i="8"/>
  <c r="B4523" i="8"/>
  <c r="C4522" i="8"/>
  <c r="B4502" i="8"/>
  <c r="C4501" i="8"/>
  <c r="B4460" i="8"/>
  <c r="C4459" i="8"/>
  <c r="B4433" i="8"/>
  <c r="C4433" i="8" s="1"/>
  <c r="C4432" i="8"/>
  <c r="B4424" i="8"/>
  <c r="C4424" i="8" s="1"/>
  <c r="C4423" i="8"/>
  <c r="B4406" i="8"/>
  <c r="C4405" i="8"/>
  <c r="B4400" i="8"/>
  <c r="C4400" i="8" s="1"/>
  <c r="C4399" i="8"/>
  <c r="B4396" i="8"/>
  <c r="C4396" i="8" s="1"/>
  <c r="C4395" i="8"/>
  <c r="B4388" i="8"/>
  <c r="C4387" i="8"/>
  <c r="C4375" i="8"/>
  <c r="B4370" i="8"/>
  <c r="C4369" i="8"/>
  <c r="B4358" i="8"/>
  <c r="C4357" i="8"/>
  <c r="B4354" i="8"/>
  <c r="C4354" i="8" s="1"/>
  <c r="B4346" i="8"/>
  <c r="C4345" i="8"/>
  <c r="B4292" i="8"/>
  <c r="C4292" i="8" s="1"/>
  <c r="C4291" i="8"/>
  <c r="B4267" i="8"/>
  <c r="C4266" i="8"/>
  <c r="B4241" i="8"/>
  <c r="C4240" i="8"/>
  <c r="B4229" i="8"/>
  <c r="C4228" i="8"/>
  <c r="C4224" i="8"/>
  <c r="B4208" i="8"/>
  <c r="C4208" i="8" s="1"/>
  <c r="C4207" i="8"/>
  <c r="B4190" i="8"/>
  <c r="C4189" i="8"/>
  <c r="B4175" i="8"/>
  <c r="C4174" i="8"/>
  <c r="B4169" i="8"/>
  <c r="C4169" i="8" s="1"/>
  <c r="C4168" i="8"/>
  <c r="B4163" i="8"/>
  <c r="C4162" i="8"/>
  <c r="B4139" i="8"/>
  <c r="C4139" i="8" s="1"/>
  <c r="C4138" i="8"/>
  <c r="B4112" i="8"/>
  <c r="C4111" i="8"/>
  <c r="B4097" i="8"/>
  <c r="C4096" i="8"/>
  <c r="B4089" i="8"/>
  <c r="C4089" i="8" s="1"/>
  <c r="C4088" i="8"/>
  <c r="B4067" i="8"/>
  <c r="C4067" i="8" s="1"/>
  <c r="C4066" i="8"/>
  <c r="B4052" i="8"/>
  <c r="C4051" i="8"/>
  <c r="B4020" i="8"/>
  <c r="C4019" i="8"/>
  <c r="B4011" i="8"/>
  <c r="C4011" i="8" s="1"/>
  <c r="C4010" i="8"/>
  <c r="B3991" i="8"/>
  <c r="C3990" i="8"/>
  <c r="B3987" i="8"/>
  <c r="C3987" i="8" s="1"/>
  <c r="C3986" i="8"/>
  <c r="B3945" i="8"/>
  <c r="C3945" i="8" s="1"/>
  <c r="C3944" i="8"/>
  <c r="B3885" i="8"/>
  <c r="C3884" i="8"/>
  <c r="B3864" i="8"/>
  <c r="C3864" i="8" s="1"/>
  <c r="C3863" i="8"/>
  <c r="B3846" i="8"/>
  <c r="C3846" i="8" s="1"/>
  <c r="C3845" i="8"/>
  <c r="B3822" i="8"/>
  <c r="C3822" i="8" s="1"/>
  <c r="C3821" i="8"/>
  <c r="B3781" i="8"/>
  <c r="C3780" i="8"/>
  <c r="B3769" i="8"/>
  <c r="C3769" i="8" s="1"/>
  <c r="C3768" i="8"/>
  <c r="B3765" i="8"/>
  <c r="C3765" i="8" s="1"/>
  <c r="C3764" i="8"/>
  <c r="B3735" i="8"/>
  <c r="C3735" i="8" s="1"/>
  <c r="C3734" i="8"/>
  <c r="B3724" i="8"/>
  <c r="C3723" i="8"/>
  <c r="B3714" i="8"/>
  <c r="C3713" i="8"/>
  <c r="B3681" i="8"/>
  <c r="C3680" i="8"/>
  <c r="C3661" i="8"/>
  <c r="B3662" i="8"/>
  <c r="C3651" i="8"/>
  <c r="B3652" i="8"/>
  <c r="B3648" i="8"/>
  <c r="C3648" i="8" s="1"/>
  <c r="C3647" i="8"/>
  <c r="B3640" i="8"/>
  <c r="C3639" i="8"/>
  <c r="B3627" i="8"/>
  <c r="C3627" i="8" s="1"/>
  <c r="C3626" i="8"/>
  <c r="C3610" i="8"/>
  <c r="B3611" i="8"/>
  <c r="C3611" i="8" s="1"/>
  <c r="B3603" i="8"/>
  <c r="C3602" i="8"/>
  <c r="B3579" i="8"/>
  <c r="C3578" i="8"/>
  <c r="B3573" i="8"/>
  <c r="C3572" i="8"/>
  <c r="B3561" i="8"/>
  <c r="C3561" i="8" s="1"/>
  <c r="C3560" i="8"/>
  <c r="C3550" i="8"/>
  <c r="B3551" i="8"/>
  <c r="C3551" i="8" s="1"/>
  <c r="C3534" i="8"/>
  <c r="B3535" i="8"/>
  <c r="B3525" i="8"/>
  <c r="C3524" i="8"/>
  <c r="B3519" i="8"/>
  <c r="C3519" i="8" s="1"/>
  <c r="C3518" i="8"/>
  <c r="C3508" i="8"/>
  <c r="B3509" i="8"/>
  <c r="C3472" i="8"/>
  <c r="B3473" i="8"/>
  <c r="B3465" i="8"/>
  <c r="C3464" i="8"/>
  <c r="C3454" i="8"/>
  <c r="B3455" i="8"/>
  <c r="C3455" i="8" s="1"/>
  <c r="C3430" i="8"/>
  <c r="B3431" i="8"/>
  <c r="B3426" i="8"/>
  <c r="C3426" i="8" s="1"/>
  <c r="C3425" i="8"/>
  <c r="B3420" i="8"/>
  <c r="C3419" i="8"/>
  <c r="B3411" i="8"/>
  <c r="C3411" i="8" s="1"/>
  <c r="C3410" i="8"/>
  <c r="C3394" i="8"/>
  <c r="B3395" i="8"/>
  <c r="C3363" i="8"/>
  <c r="B3364" i="8"/>
  <c r="B3348" i="8"/>
  <c r="C3348" i="8" s="1"/>
  <c r="C3347" i="8"/>
  <c r="C3342" i="8"/>
  <c r="B3343" i="8"/>
  <c r="B3339" i="8"/>
  <c r="C3339" i="8" s="1"/>
  <c r="C3338" i="8"/>
  <c r="B3330" i="8"/>
  <c r="C3329" i="8"/>
  <c r="C3291" i="8"/>
  <c r="B3292" i="8"/>
  <c r="B3285" i="8"/>
  <c r="C3285" i="8" s="1"/>
  <c r="C3284" i="8"/>
  <c r="C3261" i="8"/>
  <c r="B3262" i="8"/>
  <c r="C3262" i="8" s="1"/>
  <c r="C3178" i="8"/>
  <c r="B3179" i="8"/>
  <c r="C3171" i="8"/>
  <c r="B3172" i="8"/>
  <c r="C3142" i="8"/>
  <c r="B3143" i="8"/>
  <c r="C3143" i="8" s="1"/>
  <c r="B3138" i="8"/>
  <c r="C3138" i="8" s="1"/>
  <c r="C3137" i="8"/>
  <c r="B3132" i="8"/>
  <c r="C3131" i="8"/>
  <c r="C3120" i="8"/>
  <c r="B3121" i="8"/>
  <c r="C3121" i="8" s="1"/>
  <c r="B3117" i="8"/>
  <c r="C3117" i="8" s="1"/>
  <c r="C3116" i="8"/>
  <c r="C3102" i="8"/>
  <c r="B3103" i="8"/>
  <c r="C3103" i="8" s="1"/>
  <c r="C3066" i="8"/>
  <c r="B3067" i="8"/>
  <c r="C3035" i="8"/>
  <c r="B3036" i="8"/>
  <c r="C3036" i="8" s="1"/>
  <c r="B2966" i="8"/>
  <c r="C2966" i="8" s="1"/>
  <c r="C2965" i="8"/>
  <c r="C2924" i="8"/>
  <c r="B2925" i="8"/>
  <c r="B3636" i="8"/>
  <c r="C3635" i="8"/>
  <c r="B3630" i="8"/>
  <c r="C3630" i="8" s="1"/>
  <c r="C3629" i="8"/>
  <c r="B3618" i="8"/>
  <c r="C3618" i="8" s="1"/>
  <c r="C3617" i="8"/>
  <c r="B3600" i="8"/>
  <c r="C3599" i="8"/>
  <c r="B3594" i="8"/>
  <c r="C3594" i="8" s="1"/>
  <c r="C3593" i="8"/>
  <c r="B3570" i="8"/>
  <c r="C3569" i="8"/>
  <c r="B3564" i="8"/>
  <c r="C3563" i="8"/>
  <c r="B3558" i="8"/>
  <c r="C3557" i="8"/>
  <c r="B3522" i="8"/>
  <c r="C3521" i="8"/>
  <c r="B3444" i="8"/>
  <c r="C3444" i="8" s="1"/>
  <c r="C3443" i="8"/>
  <c r="B3423" i="8"/>
  <c r="C3423" i="8" s="1"/>
  <c r="C3422" i="8"/>
  <c r="B3384" i="8"/>
  <c r="C3384" i="8" s="1"/>
  <c r="C3383" i="8"/>
  <c r="B3354" i="8"/>
  <c r="C3354" i="8" s="1"/>
  <c r="C3353" i="8"/>
  <c r="B3333" i="8"/>
  <c r="C3333" i="8" s="1"/>
  <c r="C3332" i="8"/>
  <c r="B3321" i="8"/>
  <c r="C3320" i="8"/>
  <c r="B3240" i="8"/>
  <c r="C3239" i="8"/>
  <c r="B3231" i="8"/>
  <c r="C3231" i="8" s="1"/>
  <c r="C3230" i="8"/>
  <c r="B3216" i="8"/>
  <c r="C3216" i="8" s="1"/>
  <c r="C3215" i="8"/>
  <c r="B3150" i="8"/>
  <c r="C3150" i="8" s="1"/>
  <c r="C3149" i="8"/>
  <c r="B3114" i="8"/>
  <c r="C3114" i="8" s="1"/>
  <c r="C3113" i="8"/>
  <c r="B3074" i="8"/>
  <c r="C3074" i="8" s="1"/>
  <c r="C3073" i="8"/>
  <c r="B3044" i="8"/>
  <c r="C3044" i="8" s="1"/>
  <c r="C3043" i="8"/>
  <c r="B3026" i="8"/>
  <c r="C3025" i="8"/>
  <c r="B3022" i="8"/>
  <c r="C3022" i="8" s="1"/>
  <c r="C3021" i="8"/>
  <c r="B3017" i="8"/>
  <c r="C3017" i="8" s="1"/>
  <c r="C3016" i="8"/>
  <c r="B3005" i="8"/>
  <c r="C3004" i="8"/>
  <c r="B2986" i="8"/>
  <c r="C2986" i="8" s="1"/>
  <c r="C2985" i="8"/>
  <c r="B2981" i="8"/>
  <c r="C2981" i="8" s="1"/>
  <c r="C2980" i="8"/>
  <c r="B2972" i="8"/>
  <c r="C2971" i="8"/>
  <c r="B2939" i="8"/>
  <c r="C2939" i="8" s="1"/>
  <c r="C2938" i="8"/>
  <c r="B2930" i="8"/>
  <c r="C2929" i="8"/>
  <c r="B2900" i="8"/>
  <c r="C2899" i="8"/>
  <c r="B2882" i="8"/>
  <c r="C2882" i="8" s="1"/>
  <c r="C2881" i="8"/>
  <c r="B2870" i="8"/>
  <c r="C2870" i="8" s="1"/>
  <c r="C2869" i="8"/>
  <c r="B2864" i="8"/>
  <c r="C2863" i="8"/>
  <c r="B2855" i="8"/>
  <c r="C2854" i="8"/>
  <c r="B2842" i="8"/>
  <c r="C2842" i="8" s="1"/>
  <c r="B2829" i="8"/>
  <c r="B2825" i="8"/>
  <c r="C2824" i="8"/>
  <c r="B2815" i="8"/>
  <c r="C2815" i="8" s="1"/>
  <c r="B2807" i="8"/>
  <c r="C2806" i="8"/>
  <c r="B2801" i="8"/>
  <c r="C2800" i="8"/>
  <c r="B2793" i="8"/>
  <c r="C2793" i="8" s="1"/>
  <c r="B2785" i="8"/>
  <c r="B2776" i="8"/>
  <c r="C2776" i="8" s="1"/>
  <c r="B2772" i="8"/>
  <c r="C2772" i="8" s="1"/>
  <c r="B2751" i="8"/>
  <c r="B2744" i="8"/>
  <c r="C2743" i="8"/>
  <c r="B2728" i="8"/>
  <c r="B2722" i="8"/>
  <c r="C2722" i="8" s="1"/>
  <c r="B2713" i="8"/>
  <c r="B2710" i="8"/>
  <c r="C2710" i="8" s="1"/>
  <c r="B2699" i="8"/>
  <c r="C2699" i="8" s="1"/>
  <c r="C2698" i="8"/>
  <c r="B2690" i="8"/>
  <c r="C2690" i="8" s="1"/>
  <c r="C2689" i="8"/>
  <c r="B2682" i="8"/>
  <c r="B2677" i="8"/>
  <c r="B2673" i="8"/>
  <c r="B2669" i="8"/>
  <c r="C2668" i="8"/>
  <c r="B2665" i="8"/>
  <c r="C2665" i="8" s="1"/>
  <c r="B2642" i="8"/>
  <c r="C2641" i="8"/>
  <c r="B2635" i="8"/>
  <c r="C2635" i="8" s="1"/>
  <c r="B2630" i="8"/>
  <c r="C2629" i="8"/>
  <c r="B2609" i="8"/>
  <c r="C2609" i="8" s="1"/>
  <c r="C2608" i="8"/>
  <c r="B2601" i="8"/>
  <c r="C2601" i="8" s="1"/>
  <c r="B2582" i="8"/>
  <c r="C2581" i="8"/>
  <c r="B2570" i="8"/>
  <c r="C2570" i="8" s="1"/>
  <c r="C2569" i="8"/>
  <c r="B2547" i="8"/>
  <c r="C2547" i="8" s="1"/>
  <c r="B2539" i="8"/>
  <c r="B2507" i="8"/>
  <c r="C2507" i="8" s="1"/>
  <c r="C2506" i="8"/>
  <c r="B2500" i="8"/>
  <c r="B2480" i="8"/>
  <c r="C2479" i="8"/>
  <c r="B2474" i="8"/>
  <c r="C2474" i="8" s="1"/>
  <c r="C2473" i="8"/>
  <c r="B2470" i="8"/>
  <c r="C2470" i="8" s="1"/>
  <c r="B2457" i="8"/>
  <c r="B2438" i="8"/>
  <c r="C2437" i="8"/>
  <c r="B2431" i="8"/>
  <c r="C2431" i="8" s="1"/>
  <c r="B2427" i="8"/>
  <c r="C2427" i="8" s="1"/>
  <c r="B2410" i="8"/>
  <c r="B2407" i="8"/>
  <c r="C2407" i="8" s="1"/>
  <c r="B2403" i="8"/>
  <c r="B2397" i="8"/>
  <c r="C2397" i="8" s="1"/>
  <c r="B2394" i="8"/>
  <c r="C2394" i="8" s="1"/>
  <c r="B2391" i="8"/>
  <c r="B2384" i="8"/>
  <c r="C2384" i="8" s="1"/>
  <c r="C2383" i="8"/>
  <c r="B2380" i="8"/>
  <c r="C2380" i="8" s="1"/>
  <c r="B2368" i="8"/>
  <c r="B2360" i="8"/>
  <c r="C2360" i="8" s="1"/>
  <c r="C2359" i="8"/>
  <c r="B2343" i="8"/>
  <c r="C2343" i="8" s="1"/>
  <c r="C2342" i="8"/>
  <c r="B2338" i="8"/>
  <c r="B2331" i="8"/>
  <c r="C2330" i="8"/>
  <c r="B2320" i="8"/>
  <c r="B2313" i="8"/>
  <c r="C2312" i="8"/>
  <c r="B2307" i="8"/>
  <c r="C2306" i="8"/>
  <c r="B2302" i="8"/>
  <c r="C2302" i="8" s="1"/>
  <c r="B2293" i="8"/>
  <c r="B2274" i="8"/>
  <c r="C2274" i="8" s="1"/>
  <c r="C2273" i="8"/>
  <c r="B2263" i="8"/>
  <c r="B2257" i="8"/>
  <c r="B2253" i="8"/>
  <c r="C2252" i="8"/>
  <c r="B2244" i="8"/>
  <c r="C2243" i="8"/>
  <c r="B2238" i="8"/>
  <c r="C2238" i="8" s="1"/>
  <c r="C2237" i="8"/>
  <c r="B2220" i="8"/>
  <c r="C2220" i="8" s="1"/>
  <c r="C2219" i="8"/>
  <c r="B2213" i="8"/>
  <c r="B2202" i="8"/>
  <c r="C2202" i="8" s="1"/>
  <c r="C2201" i="8"/>
  <c r="B2192" i="8"/>
  <c r="C2192" i="8" s="1"/>
  <c r="B2188" i="8"/>
  <c r="C2188" i="8" s="1"/>
  <c r="B2177" i="8"/>
  <c r="B2157" i="8"/>
  <c r="C2156" i="8"/>
  <c r="B2153" i="8"/>
  <c r="C2153" i="8" s="1"/>
  <c r="B2144" i="8"/>
  <c r="B2132" i="8"/>
  <c r="C2132" i="8" s="1"/>
  <c r="B2128" i="8"/>
  <c r="B2121" i="8"/>
  <c r="C2120" i="8"/>
  <c r="B2112" i="8"/>
  <c r="C2112" i="8" s="1"/>
  <c r="C2111" i="8"/>
  <c r="B2106" i="8"/>
  <c r="C2106" i="8" s="1"/>
  <c r="C2105" i="8"/>
  <c r="B2094" i="8"/>
  <c r="C2093" i="8"/>
  <c r="B2085" i="8"/>
  <c r="C2085" i="8" s="1"/>
  <c r="C2084" i="8"/>
  <c r="B2072" i="8"/>
  <c r="B2069" i="8"/>
  <c r="C2069" i="8" s="1"/>
  <c r="B2058" i="8"/>
  <c r="C2058" i="8" s="1"/>
  <c r="C2057" i="8"/>
  <c r="B2054" i="8"/>
  <c r="C2054" i="8" s="1"/>
  <c r="B2050" i="8"/>
  <c r="C2050" i="8" s="1"/>
  <c r="B2046" i="8"/>
  <c r="C2045" i="8"/>
  <c r="B2029" i="8"/>
  <c r="B2020" i="8"/>
  <c r="C2020" i="8" s="1"/>
  <c r="B2017" i="8"/>
  <c r="B2003" i="8"/>
  <c r="C2003" i="8" s="1"/>
  <c r="B1999" i="8"/>
  <c r="B1996" i="8"/>
  <c r="B1991" i="8"/>
  <c r="B1984" i="8"/>
  <c r="B1980" i="8"/>
  <c r="C1979" i="8"/>
  <c r="B1971" i="8"/>
  <c r="C1971" i="8" s="1"/>
  <c r="C1970" i="8"/>
  <c r="B1954" i="8"/>
  <c r="B1948" i="8"/>
  <c r="C1948" i="8" s="1"/>
  <c r="B1945" i="8"/>
  <c r="B1942" i="8"/>
  <c r="B1938" i="8"/>
  <c r="C1937" i="8"/>
  <c r="B1934" i="8"/>
  <c r="C1934" i="8" s="1"/>
  <c r="B1928" i="8"/>
  <c r="B1925" i="8"/>
  <c r="C1925" i="8" s="1"/>
  <c r="B1919" i="8"/>
  <c r="C1919" i="8" s="1"/>
  <c r="B1915" i="8"/>
  <c r="C1915" i="8" s="1"/>
  <c r="B1901" i="8"/>
  <c r="B1883" i="8"/>
  <c r="C1883" i="8" s="1"/>
  <c r="B1873" i="8"/>
  <c r="C1873" i="8" s="1"/>
  <c r="B1863" i="8"/>
  <c r="C1863" i="8" s="1"/>
  <c r="C1862" i="8"/>
  <c r="B1854" i="8"/>
  <c r="C1854" i="8" s="1"/>
  <c r="C1853" i="8"/>
  <c r="B1850" i="8"/>
  <c r="C1850" i="8" s="1"/>
  <c r="B1845" i="8"/>
  <c r="C1844" i="8"/>
  <c r="B1841" i="8"/>
  <c r="C1841" i="8" s="1"/>
  <c r="B1827" i="8"/>
  <c r="C1827" i="8" s="1"/>
  <c r="C1826" i="8"/>
  <c r="B1823" i="8"/>
  <c r="C1823" i="8" s="1"/>
  <c r="B1805" i="8"/>
  <c r="B1794" i="8"/>
  <c r="C1794" i="8" s="1"/>
  <c r="C1793" i="8"/>
  <c r="B1785" i="8"/>
  <c r="C1785" i="8" s="1"/>
  <c r="C1784" i="8"/>
  <c r="B1772" i="8"/>
  <c r="B1767" i="8"/>
  <c r="C1766" i="8"/>
  <c r="B1762" i="8"/>
  <c r="C1762" i="8" s="1"/>
  <c r="B1759" i="8"/>
  <c r="C1759" i="8" s="1"/>
  <c r="B1753" i="8"/>
  <c r="B1750" i="8"/>
  <c r="B1725" i="8"/>
  <c r="C1724" i="8"/>
  <c r="B1711" i="8"/>
  <c r="B1700" i="8"/>
  <c r="B1695" i="8"/>
  <c r="C1694" i="8"/>
  <c r="B1689" i="8"/>
  <c r="C1689" i="8" s="1"/>
  <c r="C1688" i="8"/>
  <c r="B1682" i="8"/>
  <c r="B1675" i="8"/>
  <c r="B1665" i="8"/>
  <c r="C1664" i="8"/>
  <c r="B1659" i="8"/>
  <c r="C1658" i="8"/>
  <c r="B1646" i="8"/>
  <c r="C1646" i="8" s="1"/>
  <c r="B1641" i="8"/>
  <c r="C1640" i="8"/>
  <c r="B1635" i="8"/>
  <c r="C1634" i="8"/>
  <c r="B1629" i="8"/>
  <c r="C1629" i="8" s="1"/>
  <c r="C1628" i="8"/>
  <c r="B1623" i="8"/>
  <c r="C1623" i="8" s="1"/>
  <c r="C1622" i="8"/>
  <c r="B1611" i="8"/>
  <c r="C1610" i="8"/>
  <c r="B1605" i="8"/>
  <c r="C1604" i="8"/>
  <c r="B1601" i="8"/>
  <c r="C1601" i="8" s="1"/>
  <c r="B1587" i="8"/>
  <c r="C1586" i="8"/>
  <c r="B1571" i="8"/>
  <c r="B1567" i="8"/>
  <c r="B1561" i="8"/>
  <c r="C1561" i="8" s="1"/>
  <c r="B1558" i="8"/>
  <c r="B1546" i="8"/>
  <c r="B1540" i="8"/>
  <c r="B1537" i="8"/>
  <c r="C1537" i="8" s="1"/>
  <c r="B1530" i="8"/>
  <c r="C1529" i="8"/>
  <c r="B1522" i="8"/>
  <c r="C1522" i="8" s="1"/>
  <c r="B1509" i="8"/>
  <c r="B1501" i="8"/>
  <c r="C1501" i="8" s="1"/>
  <c r="C1500" i="8"/>
  <c r="B1491" i="8"/>
  <c r="C1491" i="8" s="1"/>
  <c r="B1468" i="8"/>
  <c r="C1467" i="8"/>
  <c r="B1447" i="8"/>
  <c r="C1446" i="8"/>
  <c r="B1442" i="8"/>
  <c r="C1442" i="8" s="1"/>
  <c r="C1441" i="8"/>
  <c r="B1437" i="8"/>
  <c r="C1437" i="8" s="1"/>
  <c r="B1425" i="8"/>
  <c r="B1416" i="8"/>
  <c r="C1416" i="8" s="1"/>
  <c r="B1403" i="8"/>
  <c r="C1403" i="8" s="1"/>
  <c r="B1398" i="8"/>
  <c r="C1398" i="8" s="1"/>
  <c r="B1383" i="8"/>
  <c r="B1379" i="8"/>
  <c r="B1376" i="8"/>
  <c r="B1371" i="8"/>
  <c r="B1357" i="8"/>
  <c r="C1357" i="8" s="1"/>
  <c r="C1356" i="8"/>
  <c r="B1353" i="8"/>
  <c r="C1353" i="8" s="1"/>
  <c r="B1349" i="8"/>
  <c r="C1349" i="8" s="1"/>
  <c r="B1346" i="8"/>
  <c r="B1342" i="8"/>
  <c r="C1341" i="8"/>
  <c r="B1307" i="8"/>
  <c r="C1307" i="8" s="1"/>
  <c r="B1296" i="8"/>
  <c r="B1282" i="8"/>
  <c r="C1282" i="8" s="1"/>
  <c r="C1281" i="8"/>
  <c r="B1278" i="8"/>
  <c r="C1278" i="8" s="1"/>
  <c r="B1274" i="8"/>
  <c r="C1274" i="8" s="1"/>
  <c r="B1268" i="8"/>
  <c r="B1264" i="8"/>
  <c r="C1263" i="8"/>
  <c r="B1251" i="8"/>
  <c r="B1241" i="8"/>
  <c r="C1241" i="8" s="1"/>
  <c r="B1228" i="8"/>
  <c r="C1228" i="8" s="1"/>
  <c r="C1227" i="8"/>
  <c r="B1219" i="8"/>
  <c r="C1219" i="8" s="1"/>
  <c r="C1218" i="8"/>
  <c r="B1215" i="8"/>
  <c r="C1215" i="8" s="1"/>
  <c r="B1212" i="8"/>
  <c r="C1212" i="8" s="1"/>
  <c r="B1207" i="8"/>
  <c r="C1206" i="8"/>
  <c r="B1199" i="8"/>
  <c r="B1179" i="8"/>
  <c r="B1175" i="8"/>
  <c r="C1175" i="8" s="1"/>
  <c r="B1172" i="8"/>
  <c r="C1172" i="8" s="1"/>
  <c r="B1168" i="8"/>
  <c r="C1167" i="8"/>
  <c r="B1159" i="8"/>
  <c r="C1159" i="8" s="1"/>
  <c r="C1158" i="8"/>
  <c r="B1148" i="8"/>
  <c r="C1148" i="8" s="1"/>
  <c r="B1145" i="8"/>
  <c r="C1145" i="8" s="1"/>
  <c r="B1137" i="8"/>
  <c r="C1137" i="8" s="1"/>
  <c r="C1136" i="8"/>
  <c r="B1131" i="8"/>
  <c r="C1131" i="8" s="1"/>
  <c r="C1130" i="8"/>
  <c r="B1122" i="8"/>
  <c r="C1121" i="8"/>
  <c r="B1115" i="8"/>
  <c r="C1115" i="8" s="1"/>
  <c r="B1111" i="8"/>
  <c r="B1107" i="8"/>
  <c r="C1107" i="8" s="1"/>
  <c r="B1104" i="8"/>
  <c r="C1104" i="8" s="1"/>
  <c r="C1103" i="8"/>
  <c r="B1091" i="8"/>
  <c r="C1091" i="8" s="1"/>
  <c r="C1090" i="8"/>
  <c r="B1082" i="8"/>
  <c r="C1081" i="8"/>
  <c r="B1075" i="8"/>
  <c r="C1075" i="8" s="1"/>
  <c r="B1072" i="8"/>
  <c r="C1072" i="8" s="1"/>
  <c r="B1063" i="8"/>
  <c r="C1063" i="8" s="1"/>
  <c r="B1058" i="8"/>
  <c r="C1057" i="8"/>
  <c r="B1045" i="8"/>
  <c r="C1045" i="8" s="1"/>
  <c r="B1041" i="8"/>
  <c r="C1041" i="8" s="1"/>
  <c r="B1028" i="8"/>
  <c r="C1028" i="8" s="1"/>
  <c r="C1027" i="8"/>
  <c r="B1024" i="8"/>
  <c r="C1024" i="8" s="1"/>
  <c r="B1013" i="8"/>
  <c r="C1013" i="8" s="1"/>
  <c r="C1012" i="8"/>
  <c r="B1003" i="8"/>
  <c r="B997" i="8"/>
  <c r="C997" i="8" s="1"/>
  <c r="B993" i="8"/>
  <c r="C993" i="8" s="1"/>
  <c r="B982" i="8"/>
  <c r="B975" i="8"/>
  <c r="B959" i="8"/>
  <c r="C959" i="8" s="1"/>
  <c r="C958" i="8"/>
  <c r="B942" i="8"/>
  <c r="B938" i="8"/>
  <c r="C937" i="8"/>
  <c r="B933" i="8"/>
  <c r="C933" i="8" s="1"/>
  <c r="B926" i="8"/>
  <c r="C926" i="8" s="1"/>
  <c r="C925" i="8"/>
  <c r="B919" i="8"/>
  <c r="C919" i="8" s="1"/>
  <c r="B908" i="8"/>
  <c r="C908" i="8" s="1"/>
  <c r="C907" i="8"/>
  <c r="B886" i="8"/>
  <c r="B872" i="8"/>
  <c r="C871" i="8"/>
  <c r="B868" i="8"/>
  <c r="C868" i="8" s="1"/>
  <c r="B863" i="8"/>
  <c r="C862" i="8"/>
  <c r="B855" i="8"/>
  <c r="B840" i="8"/>
  <c r="C840" i="8" s="1"/>
  <c r="B833" i="8"/>
  <c r="C832" i="8"/>
  <c r="B823" i="8"/>
  <c r="C823" i="8" s="1"/>
  <c r="B820" i="8"/>
  <c r="C820" i="8" s="1"/>
  <c r="B817" i="8"/>
  <c r="C817" i="8" s="1"/>
  <c r="B808" i="8"/>
  <c r="B800" i="8"/>
  <c r="C800" i="8" s="1"/>
  <c r="C799" i="8"/>
  <c r="B796" i="8"/>
  <c r="C796" i="8" s="1"/>
  <c r="B791" i="8"/>
  <c r="C790" i="8"/>
  <c r="B785" i="8"/>
  <c r="C785" i="8" s="1"/>
  <c r="C784" i="8"/>
  <c r="B758" i="8"/>
  <c r="C758" i="8" s="1"/>
  <c r="C757" i="8"/>
  <c r="B750" i="8"/>
  <c r="C750" i="8" s="1"/>
  <c r="B747" i="8"/>
  <c r="C747" i="8" s="1"/>
  <c r="B729" i="8"/>
  <c r="C728" i="8"/>
  <c r="B720" i="8"/>
  <c r="C720" i="8" s="1"/>
  <c r="C719" i="8"/>
  <c r="B712" i="8"/>
  <c r="B708" i="8"/>
  <c r="C708" i="8" s="1"/>
  <c r="C707" i="8"/>
  <c r="B689" i="8"/>
  <c r="C689" i="8" s="1"/>
  <c r="C688" i="8"/>
  <c r="B673" i="8"/>
  <c r="B664" i="8"/>
  <c r="B620" i="8"/>
  <c r="C619" i="8"/>
  <c r="B599" i="8"/>
  <c r="C599" i="8" s="1"/>
  <c r="C598" i="8"/>
  <c r="B595" i="8"/>
  <c r="C595" i="8" s="1"/>
  <c r="B588" i="8"/>
  <c r="C587" i="8"/>
  <c r="B583" i="8"/>
  <c r="C583" i="8" s="1"/>
  <c r="B578" i="8"/>
  <c r="C577" i="8"/>
  <c r="B570" i="8"/>
  <c r="C570" i="8" s="1"/>
  <c r="C569" i="8"/>
  <c r="B563" i="8"/>
  <c r="C563" i="8" s="1"/>
  <c r="C562" i="8"/>
  <c r="B557" i="8"/>
  <c r="C556" i="8"/>
  <c r="B551" i="8"/>
  <c r="C550" i="8"/>
  <c r="B533" i="8"/>
  <c r="C533" i="8" s="1"/>
  <c r="C532" i="8"/>
  <c r="B522" i="8"/>
  <c r="C522" i="8" s="1"/>
  <c r="C521" i="8"/>
  <c r="B504" i="8"/>
  <c r="C503" i="8"/>
  <c r="B494" i="8"/>
  <c r="B474" i="8"/>
  <c r="C474" i="8" s="1"/>
  <c r="C473" i="8"/>
  <c r="B470" i="8"/>
  <c r="C470" i="8" s="1"/>
  <c r="B455" i="8"/>
  <c r="B452" i="8"/>
  <c r="C452" i="8" s="1"/>
  <c r="B438" i="8"/>
  <c r="C437" i="8"/>
  <c r="B414" i="8"/>
  <c r="C414" i="8" s="1"/>
  <c r="C413" i="8"/>
  <c r="B405" i="8"/>
  <c r="C405" i="8" s="1"/>
  <c r="C404" i="8"/>
  <c r="B398" i="8"/>
  <c r="C398" i="8" s="1"/>
  <c r="B394" i="8"/>
  <c r="C394" i="8" s="1"/>
  <c r="B391" i="8"/>
  <c r="B388" i="8"/>
  <c r="B384" i="8"/>
  <c r="C383" i="8"/>
  <c r="B372" i="8"/>
  <c r="C371" i="8"/>
  <c r="B360" i="8"/>
  <c r="C359" i="8"/>
  <c r="B356" i="8"/>
  <c r="C356" i="8" s="1"/>
  <c r="B340" i="8"/>
  <c r="C340" i="8" s="1"/>
  <c r="B337" i="8"/>
  <c r="B334" i="8"/>
  <c r="C334" i="8" s="1"/>
  <c r="B320" i="8"/>
  <c r="B314" i="8"/>
  <c r="C314" i="8" s="1"/>
  <c r="B311" i="8"/>
  <c r="C311" i="8" s="1"/>
  <c r="B308" i="8"/>
  <c r="C308" i="8" s="1"/>
  <c r="B296" i="8"/>
  <c r="C296" i="8" s="1"/>
  <c r="B293" i="8"/>
  <c r="C293" i="8" s="1"/>
  <c r="B266" i="8"/>
  <c r="B242" i="8"/>
  <c r="B230" i="8"/>
  <c r="B216" i="8"/>
  <c r="C216" i="8" s="1"/>
  <c r="C215" i="8"/>
  <c r="B204" i="8"/>
  <c r="C204" i="8" s="1"/>
  <c r="C203" i="8"/>
  <c r="B199" i="8"/>
  <c r="B188" i="8"/>
  <c r="B183" i="8"/>
  <c r="C182" i="8"/>
  <c r="B178" i="8"/>
  <c r="C178" i="8" s="1"/>
  <c r="B160" i="8"/>
  <c r="C160" i="8" s="1"/>
  <c r="B157" i="8"/>
  <c r="C157" i="8" s="1"/>
  <c r="B146" i="8"/>
  <c r="B137" i="8"/>
  <c r="C137" i="8" s="1"/>
  <c r="B133" i="8"/>
  <c r="C133" i="8" s="1"/>
  <c r="B130" i="8"/>
  <c r="C130" i="8" s="1"/>
  <c r="B117" i="8"/>
  <c r="C117" i="8" s="1"/>
  <c r="C116" i="8"/>
  <c r="B110" i="8"/>
  <c r="C110" i="8" s="1"/>
  <c r="B96" i="8"/>
  <c r="C95" i="8"/>
  <c r="B86" i="8"/>
  <c r="C86" i="8" s="1"/>
  <c r="B83" i="8"/>
  <c r="C83" i="8" s="1"/>
  <c r="B79" i="8"/>
  <c r="B73" i="8"/>
  <c r="B69" i="8"/>
  <c r="C68" i="8"/>
  <c r="B63" i="8"/>
  <c r="C62" i="8"/>
  <c r="B53" i="8"/>
  <c r="B38" i="8"/>
  <c r="C38" i="8" s="1"/>
  <c r="B34" i="8"/>
  <c r="C34" i="8" s="1"/>
  <c r="B31" i="8"/>
  <c r="B24" i="8"/>
  <c r="C23" i="8"/>
  <c r="B2837" i="8"/>
  <c r="C2836" i="8"/>
  <c r="B2833" i="8"/>
  <c r="C2833" i="8" s="1"/>
  <c r="C2832" i="8"/>
  <c r="B2810" i="8"/>
  <c r="C2809" i="8"/>
  <c r="B2789" i="8"/>
  <c r="C2788" i="8"/>
  <c r="B2764" i="8"/>
  <c r="C2764" i="8" s="1"/>
  <c r="C2763" i="8"/>
  <c r="B2759" i="8"/>
  <c r="C2759" i="8" s="1"/>
  <c r="C2758" i="8"/>
  <c r="B2738" i="8"/>
  <c r="C2737" i="8"/>
  <c r="B2732" i="8"/>
  <c r="C2732" i="8" s="1"/>
  <c r="C2731" i="8"/>
  <c r="B2717" i="8"/>
  <c r="C2717" i="8" s="1"/>
  <c r="C2716" i="8"/>
  <c r="C2704" i="8"/>
  <c r="B2687" i="8"/>
  <c r="C2686" i="8"/>
  <c r="B2624" i="8"/>
  <c r="C2624" i="8" s="1"/>
  <c r="C2623" i="8"/>
  <c r="B2606" i="8"/>
  <c r="C2605" i="8"/>
  <c r="B2597" i="8"/>
  <c r="C2597" i="8" s="1"/>
  <c r="C2596" i="8"/>
  <c r="B2573" i="8"/>
  <c r="C2572" i="8"/>
  <c r="B2567" i="8"/>
  <c r="C2566" i="8"/>
  <c r="B2552" i="8"/>
  <c r="C2552" i="8" s="1"/>
  <c r="C2551" i="8"/>
  <c r="B2543" i="8"/>
  <c r="C2543" i="8" s="1"/>
  <c r="C2542" i="8"/>
  <c r="B2534" i="8"/>
  <c r="C2534" i="8" s="1"/>
  <c r="C2533" i="8"/>
  <c r="C2503" i="8"/>
  <c r="B2495" i="8"/>
  <c r="C2495" i="8" s="1"/>
  <c r="C2494" i="8"/>
  <c r="B2462" i="8"/>
  <c r="C2462" i="8" s="1"/>
  <c r="C2461" i="8"/>
  <c r="B2423" i="8"/>
  <c r="C2423" i="8" s="1"/>
  <c r="C2422" i="8"/>
  <c r="B2387" i="8"/>
  <c r="C2387" i="8" s="1"/>
  <c r="C2386" i="8"/>
  <c r="B2363" i="8"/>
  <c r="C2362" i="8"/>
  <c r="B2355" i="8"/>
  <c r="C2354" i="8"/>
  <c r="B2349" i="8"/>
  <c r="C2348" i="8"/>
  <c r="B2324" i="8"/>
  <c r="C2323" i="8"/>
  <c r="B2316" i="8"/>
  <c r="C2316" i="8" s="1"/>
  <c r="C2315" i="8"/>
  <c r="B2297" i="8"/>
  <c r="C2297" i="8" s="1"/>
  <c r="C2296" i="8"/>
  <c r="B2285" i="8"/>
  <c r="C2285" i="8" s="1"/>
  <c r="C2284" i="8"/>
  <c r="B2271" i="8"/>
  <c r="C2270" i="8"/>
  <c r="B2250" i="8"/>
  <c r="C2249" i="8"/>
  <c r="B2241" i="8"/>
  <c r="C2240" i="8"/>
  <c r="B2226" i="8"/>
  <c r="C2225" i="8"/>
  <c r="C2207" i="8"/>
  <c r="B2184" i="8"/>
  <c r="C2184" i="8" s="1"/>
  <c r="C2183" i="8"/>
  <c r="B2115" i="8"/>
  <c r="C2114" i="8"/>
  <c r="B2079" i="8"/>
  <c r="C2078" i="8"/>
  <c r="B2034" i="8"/>
  <c r="C2034" i="8" s="1"/>
  <c r="C2033" i="8"/>
  <c r="B2025" i="8"/>
  <c r="C2025" i="8" s="1"/>
  <c r="C2024" i="8"/>
  <c r="B2013" i="8"/>
  <c r="C2013" i="8" s="1"/>
  <c r="C2012" i="8"/>
  <c r="B1977" i="8"/>
  <c r="C1976" i="8"/>
  <c r="B1968" i="8"/>
  <c r="C1967" i="8"/>
  <c r="B1959" i="8"/>
  <c r="C1958" i="8"/>
  <c r="B1911" i="8"/>
  <c r="C1911" i="8" s="1"/>
  <c r="C1910" i="8"/>
  <c r="B1878" i="8"/>
  <c r="C1877" i="8"/>
  <c r="B1860" i="8"/>
  <c r="C1859" i="8"/>
  <c r="B1836" i="8"/>
  <c r="C1835" i="8"/>
  <c r="B1818" i="8"/>
  <c r="C1818" i="8" s="1"/>
  <c r="C1817" i="8"/>
  <c r="B1800" i="8"/>
  <c r="C1800" i="8" s="1"/>
  <c r="C1799" i="8"/>
  <c r="B1791" i="8"/>
  <c r="C1790" i="8"/>
  <c r="B1782" i="8"/>
  <c r="C1781" i="8"/>
  <c r="B1776" i="8"/>
  <c r="C1775" i="8"/>
  <c r="B1746" i="8"/>
  <c r="C1746" i="8" s="1"/>
  <c r="C1745" i="8"/>
  <c r="B1740" i="8"/>
  <c r="C1740" i="8" s="1"/>
  <c r="C1739" i="8"/>
  <c r="B1731" i="8"/>
  <c r="C1730" i="8"/>
  <c r="B1707" i="8"/>
  <c r="C1707" i="8" s="1"/>
  <c r="C1706" i="8"/>
  <c r="B1692" i="8"/>
  <c r="C1691" i="8"/>
  <c r="B1686" i="8"/>
  <c r="B1656" i="8"/>
  <c r="C1655" i="8"/>
  <c r="B1632" i="8"/>
  <c r="B1593" i="8"/>
  <c r="C1592" i="8"/>
  <c r="B1584" i="8"/>
  <c r="C1583" i="8"/>
  <c r="B1554" i="8"/>
  <c r="C1554" i="8" s="1"/>
  <c r="C1553" i="8"/>
  <c r="B1527" i="8"/>
  <c r="C1526" i="8"/>
  <c r="B1517" i="8"/>
  <c r="C1517" i="8" s="1"/>
  <c r="C1516" i="8"/>
  <c r="B1504" i="8"/>
  <c r="C1504" i="8" s="1"/>
  <c r="C1503" i="8"/>
  <c r="B1499" i="8"/>
  <c r="C1499" i="8" s="1"/>
  <c r="C1498" i="8"/>
  <c r="B1495" i="8"/>
  <c r="C1495" i="8" s="1"/>
  <c r="C1494" i="8"/>
  <c r="B1486" i="8"/>
  <c r="C1486" i="8" s="1"/>
  <c r="C1485" i="8"/>
  <c r="B1481" i="8"/>
  <c r="C1481" i="8" s="1"/>
  <c r="C1480" i="8"/>
  <c r="B1474" i="8"/>
  <c r="C1474" i="8" s="1"/>
  <c r="C1473" i="8"/>
  <c r="B1466" i="8"/>
  <c r="C1466" i="8" s="1"/>
  <c r="C1465" i="8"/>
  <c r="B1460" i="8"/>
  <c r="C1459" i="8"/>
  <c r="B1445" i="8"/>
  <c r="C1445" i="8" s="1"/>
  <c r="C1444" i="8"/>
  <c r="B1432" i="8"/>
  <c r="C1432" i="8" s="1"/>
  <c r="C1431" i="8"/>
  <c r="B1420" i="8"/>
  <c r="C1420" i="8" s="1"/>
  <c r="C1419" i="8"/>
  <c r="B1411" i="8"/>
  <c r="C1411" i="8" s="1"/>
  <c r="C1410" i="8"/>
  <c r="B1393" i="8"/>
  <c r="C1393" i="8" s="1"/>
  <c r="C1392" i="8"/>
  <c r="C1386" i="8"/>
  <c r="B1340" i="8"/>
  <c r="C1340" i="8" s="1"/>
  <c r="C1339" i="8"/>
  <c r="B1336" i="8"/>
  <c r="C1336" i="8" s="1"/>
  <c r="C1335" i="8"/>
  <c r="B1322" i="8"/>
  <c r="C1321" i="8"/>
  <c r="B1318" i="8"/>
  <c r="C1318" i="8" s="1"/>
  <c r="C1317" i="8"/>
  <c r="B1312" i="8"/>
  <c r="C1312" i="8" s="1"/>
  <c r="C1311" i="8"/>
  <c r="B1303" i="8"/>
  <c r="C1303" i="8" s="1"/>
  <c r="C1302" i="8"/>
  <c r="B1291" i="8"/>
  <c r="C1291" i="8" s="1"/>
  <c r="C1290" i="8"/>
  <c r="B1255" i="8"/>
  <c r="C1255" i="8" s="1"/>
  <c r="C1254" i="8"/>
  <c r="B1246" i="8"/>
  <c r="C1246" i="8" s="1"/>
  <c r="C1245" i="8"/>
  <c r="B1234" i="8"/>
  <c r="C1234" i="8" s="1"/>
  <c r="C1233" i="8"/>
  <c r="B1195" i="8"/>
  <c r="C1195" i="8" s="1"/>
  <c r="C1194" i="8"/>
  <c r="B1186" i="8"/>
  <c r="C1185" i="8"/>
  <c r="B1165" i="8"/>
  <c r="C1164" i="8"/>
  <c r="B1156" i="8"/>
  <c r="C1155" i="8"/>
  <c r="B1140" i="8"/>
  <c r="C1139" i="8"/>
  <c r="B1098" i="8"/>
  <c r="C1097" i="8"/>
  <c r="B1094" i="8"/>
  <c r="C1094" i="8" s="1"/>
  <c r="C1093" i="8"/>
  <c r="B1088" i="8"/>
  <c r="C1087" i="8"/>
  <c r="B1079" i="8"/>
  <c r="C1078" i="8"/>
  <c r="B1052" i="8"/>
  <c r="C1051" i="8"/>
  <c r="B1037" i="8"/>
  <c r="C1037" i="8" s="1"/>
  <c r="C1036" i="8"/>
  <c r="B1031" i="8"/>
  <c r="C1031" i="8" s="1"/>
  <c r="C1030" i="8"/>
  <c r="B1019" i="8"/>
  <c r="C1019" i="8" s="1"/>
  <c r="C1018" i="8"/>
  <c r="B1010" i="8"/>
  <c r="C1009" i="8"/>
  <c r="B989" i="8"/>
  <c r="C989" i="8" s="1"/>
  <c r="C988" i="8"/>
  <c r="B971" i="8"/>
  <c r="C971" i="8" s="1"/>
  <c r="C970" i="8"/>
  <c r="B956" i="8"/>
  <c r="C955" i="8"/>
  <c r="B947" i="8"/>
  <c r="C946" i="8"/>
  <c r="B902" i="8"/>
  <c r="C901" i="8"/>
  <c r="B890" i="8"/>
  <c r="C889" i="8"/>
  <c r="B878" i="8"/>
  <c r="C878" i="8" s="1"/>
  <c r="C877" i="8"/>
  <c r="B851" i="8"/>
  <c r="C851" i="8" s="1"/>
  <c r="C850" i="8"/>
  <c r="C802" i="8"/>
  <c r="B779" i="8"/>
  <c r="C778" i="8"/>
  <c r="B773" i="8"/>
  <c r="C773" i="8" s="1"/>
  <c r="C772" i="8"/>
  <c r="B764" i="8"/>
  <c r="C763" i="8"/>
  <c r="B755" i="8"/>
  <c r="C754" i="8"/>
  <c r="B743" i="8"/>
  <c r="C743" i="8" s="1"/>
  <c r="C742" i="8"/>
  <c r="B737" i="8"/>
  <c r="C736" i="8"/>
  <c r="B723" i="8"/>
  <c r="C722" i="8"/>
  <c r="B701" i="8"/>
  <c r="C700" i="8"/>
  <c r="B696" i="8"/>
  <c r="C695" i="8"/>
  <c r="B686" i="8"/>
  <c r="C685" i="8"/>
  <c r="C676" i="8"/>
  <c r="B659" i="8"/>
  <c r="C659" i="8" s="1"/>
  <c r="B650" i="8"/>
  <c r="C650" i="8" s="1"/>
  <c r="C649" i="8"/>
  <c r="B641" i="8"/>
  <c r="C640" i="8"/>
  <c r="B635" i="8"/>
  <c r="C634" i="8"/>
  <c r="B605" i="8"/>
  <c r="C605" i="8" s="1"/>
  <c r="C604" i="8"/>
  <c r="B576" i="8"/>
  <c r="C576" i="8" s="1"/>
  <c r="C575" i="8"/>
  <c r="B561" i="8"/>
  <c r="C561" i="8" s="1"/>
  <c r="C560" i="8"/>
  <c r="B555" i="8"/>
  <c r="C555" i="8" s="1"/>
  <c r="C554" i="8"/>
  <c r="B549" i="8"/>
  <c r="C549" i="8" s="1"/>
  <c r="C548" i="8"/>
  <c r="B542" i="8"/>
  <c r="C542" i="8" s="1"/>
  <c r="C541" i="8"/>
  <c r="B536" i="8"/>
  <c r="C536" i="8" s="1"/>
  <c r="C535" i="8"/>
  <c r="B530" i="8"/>
  <c r="C529" i="8"/>
  <c r="B489" i="8"/>
  <c r="C489" i="8" s="1"/>
  <c r="C488" i="8"/>
  <c r="B483" i="8"/>
  <c r="C483" i="8" s="1"/>
  <c r="C482" i="8"/>
  <c r="B465" i="8"/>
  <c r="C465" i="8" s="1"/>
  <c r="C464" i="8"/>
  <c r="B447" i="8"/>
  <c r="C447" i="8" s="1"/>
  <c r="C446" i="8"/>
  <c r="B432" i="8"/>
  <c r="C432" i="8" s="1"/>
  <c r="C431" i="8"/>
  <c r="B417" i="8"/>
  <c r="C417" i="8" s="1"/>
  <c r="C416" i="8"/>
  <c r="C365" i="8"/>
  <c r="B348" i="8"/>
  <c r="C347" i="8"/>
  <c r="B330" i="8"/>
  <c r="C330" i="8" s="1"/>
  <c r="C329" i="8"/>
  <c r="B282" i="8"/>
  <c r="C281" i="8"/>
  <c r="B273" i="8"/>
  <c r="C272" i="8"/>
  <c r="B249" i="8"/>
  <c r="C249" i="8" s="1"/>
  <c r="C248" i="8"/>
  <c r="B237" i="8"/>
  <c r="C237" i="8" s="1"/>
  <c r="C236" i="8"/>
  <c r="B219" i="8"/>
  <c r="C218" i="8"/>
  <c r="B195" i="8"/>
  <c r="C195" i="8" s="1"/>
  <c r="C194" i="8"/>
  <c r="B174" i="8"/>
  <c r="C174" i="8" s="1"/>
  <c r="C173" i="8"/>
  <c r="B165" i="8"/>
  <c r="C164" i="8"/>
  <c r="B123" i="8"/>
  <c r="C123" i="8" s="1"/>
  <c r="C122" i="8"/>
  <c r="B105" i="8"/>
  <c r="C105" i="8" s="1"/>
  <c r="C104" i="8"/>
  <c r="B57" i="8"/>
  <c r="C57" i="8" s="1"/>
  <c r="C56" i="8"/>
  <c r="C47" i="8"/>
  <c r="B21" i="8"/>
  <c r="C20" i="8"/>
  <c r="B12" i="8"/>
  <c r="C11" i="8"/>
  <c r="C2536" i="8"/>
  <c r="B3327" i="8"/>
  <c r="C3326" i="8"/>
  <c r="C3317" i="8"/>
  <c r="B3264" i="8"/>
  <c r="C3263" i="8"/>
  <c r="B3243" i="8"/>
  <c r="C3242" i="8"/>
  <c r="B3228" i="8"/>
  <c r="C3228" i="8" s="1"/>
  <c r="C3227" i="8"/>
  <c r="B3207" i="8"/>
  <c r="C3206" i="8"/>
  <c r="B3198" i="8"/>
  <c r="C3198" i="8" s="1"/>
  <c r="C3197" i="8"/>
  <c r="B3177" i="8"/>
  <c r="C3177" i="8" s="1"/>
  <c r="C3176" i="8"/>
  <c r="B3141" i="8"/>
  <c r="C3141" i="8" s="1"/>
  <c r="C3140" i="8"/>
  <c r="B3126" i="8"/>
  <c r="C3126" i="8" s="1"/>
  <c r="C3125" i="8"/>
  <c r="B3101" i="8"/>
  <c r="C3101" i="8" s="1"/>
  <c r="C3100" i="8"/>
  <c r="B3086" i="8"/>
  <c r="C3086" i="8" s="1"/>
  <c r="C3085" i="8"/>
  <c r="B3071" i="8"/>
  <c r="C3071" i="8" s="1"/>
  <c r="C3070" i="8"/>
  <c r="B3065" i="8"/>
  <c r="C3065" i="8" s="1"/>
  <c r="C3064" i="8"/>
  <c r="B3053" i="8"/>
  <c r="C3053" i="8" s="1"/>
  <c r="C3052" i="8"/>
  <c r="B3038" i="8"/>
  <c r="C3038" i="8" s="1"/>
  <c r="C3037" i="8"/>
  <c r="B3019" i="8"/>
  <c r="C3019" i="8" s="1"/>
  <c r="C3018" i="8"/>
  <c r="B2999" i="8"/>
  <c r="C2999" i="8" s="1"/>
  <c r="C2998" i="8"/>
  <c r="B2983" i="8"/>
  <c r="C2983" i="8" s="1"/>
  <c r="C2982" i="8"/>
  <c r="B2945" i="8"/>
  <c r="C2945" i="8" s="1"/>
  <c r="C2944" i="8"/>
  <c r="B2936" i="8"/>
  <c r="C2935" i="8"/>
  <c r="B2923" i="8"/>
  <c r="C2923" i="8" s="1"/>
  <c r="C2922" i="8"/>
  <c r="B2894" i="8"/>
  <c r="C2894" i="8" s="1"/>
  <c r="C2893" i="8"/>
  <c r="B2879" i="8"/>
  <c r="C2879" i="8" s="1"/>
  <c r="C2878" i="8"/>
  <c r="B2872" i="8"/>
  <c r="C2871" i="8"/>
  <c r="B2848" i="8"/>
  <c r="C2847" i="8"/>
  <c r="B2840" i="8"/>
  <c r="C2840" i="8" s="1"/>
  <c r="C2839" i="8"/>
  <c r="B2813" i="8"/>
  <c r="C2813" i="8" s="1"/>
  <c r="C2812" i="8"/>
  <c r="B2795" i="8"/>
  <c r="C2794" i="8"/>
  <c r="B2774" i="8"/>
  <c r="C2774" i="8" s="1"/>
  <c r="C2773" i="8"/>
  <c r="B2762" i="8"/>
  <c r="C2762" i="8" s="1"/>
  <c r="C2761" i="8"/>
  <c r="B2749" i="8"/>
  <c r="C2749" i="8" s="1"/>
  <c r="C2748" i="8"/>
  <c r="B2741" i="8"/>
  <c r="C2740" i="8"/>
  <c r="C2734" i="8"/>
  <c r="B2720" i="8"/>
  <c r="C2720" i="8" s="1"/>
  <c r="C2719" i="8"/>
  <c r="B2663" i="8"/>
  <c r="C2663" i="8" s="1"/>
  <c r="C2662" i="8"/>
  <c r="B2603" i="8"/>
  <c r="C2602" i="8"/>
  <c r="B2585" i="8"/>
  <c r="C2584" i="8"/>
  <c r="B2579" i="8"/>
  <c r="C2579" i="8" s="1"/>
  <c r="C2578" i="8"/>
  <c r="B2555" i="8"/>
  <c r="C2554" i="8"/>
  <c r="B2549" i="8"/>
  <c r="C2548" i="8"/>
  <c r="B2522" i="8"/>
  <c r="C2521" i="8"/>
  <c r="B2498" i="8"/>
  <c r="C2498" i="8" s="1"/>
  <c r="C2497" i="8"/>
  <c r="B2465" i="8"/>
  <c r="C2465" i="8" s="1"/>
  <c r="C2464" i="8"/>
  <c r="B2447" i="8"/>
  <c r="C2446" i="8"/>
  <c r="B2441" i="8"/>
  <c r="C2440" i="8"/>
  <c r="B2429" i="8"/>
  <c r="C2429" i="8" s="1"/>
  <c r="C2428" i="8"/>
  <c r="B2420" i="8"/>
  <c r="C2419" i="8"/>
  <c r="B2399" i="8"/>
  <c r="C2398" i="8"/>
  <c r="B2378" i="8"/>
  <c r="C2378" i="8" s="1"/>
  <c r="C2377" i="8"/>
  <c r="B2336" i="8"/>
  <c r="C2336" i="8" s="1"/>
  <c r="C2335" i="8"/>
  <c r="B2328" i="8"/>
  <c r="C2328" i="8" s="1"/>
  <c r="C2327" i="8"/>
  <c r="B2310" i="8"/>
  <c r="C2309" i="8"/>
  <c r="B2304" i="8"/>
  <c r="C2303" i="8"/>
  <c r="B2300" i="8"/>
  <c r="C2300" i="8" s="1"/>
  <c r="C2299" i="8"/>
  <c r="B2291" i="8"/>
  <c r="C2291" i="8" s="1"/>
  <c r="C2290" i="8"/>
  <c r="B2283" i="8"/>
  <c r="C2283" i="8" s="1"/>
  <c r="C2282" i="8"/>
  <c r="B2268" i="8"/>
  <c r="C2267" i="8"/>
  <c r="B2247" i="8"/>
  <c r="C2246" i="8"/>
  <c r="B2217" i="8"/>
  <c r="C2217" i="8" s="1"/>
  <c r="C2216" i="8"/>
  <c r="B2190" i="8"/>
  <c r="C2190" i="8" s="1"/>
  <c r="C2189" i="8"/>
  <c r="B2175" i="8"/>
  <c r="C2175" i="8" s="1"/>
  <c r="C2174" i="8"/>
  <c r="B2151" i="8"/>
  <c r="C2151" i="8" s="1"/>
  <c r="C2150" i="8"/>
  <c r="B2124" i="8"/>
  <c r="C2123" i="8"/>
  <c r="B2097" i="8"/>
  <c r="C2096" i="8"/>
  <c r="B2067" i="8"/>
  <c r="C2067" i="8" s="1"/>
  <c r="C2066" i="8"/>
  <c r="B2052" i="8"/>
  <c r="C2052" i="8" s="1"/>
  <c r="C2051" i="8"/>
  <c r="B2037" i="8"/>
  <c r="B2022" i="8"/>
  <c r="C2021" i="8"/>
  <c r="B1989" i="8"/>
  <c r="C1989" i="8" s="1"/>
  <c r="C1988" i="8"/>
  <c r="B1965" i="8"/>
  <c r="C1964" i="8"/>
  <c r="B1932" i="8"/>
  <c r="C1932" i="8" s="1"/>
  <c r="C1931" i="8"/>
  <c r="B1917" i="8"/>
  <c r="C1917" i="8" s="1"/>
  <c r="C1916" i="8"/>
  <c r="B1875" i="8"/>
  <c r="C1874" i="8"/>
  <c r="B1848" i="8"/>
  <c r="C1848" i="8" s="1"/>
  <c r="C1847" i="8"/>
  <c r="B1821" i="8"/>
  <c r="C1821" i="8" s="1"/>
  <c r="C1820" i="8"/>
  <c r="B1803" i="8"/>
  <c r="C1803" i="8" s="1"/>
  <c r="B1770" i="8"/>
  <c r="C1770" i="8" s="1"/>
  <c r="C1769" i="8"/>
  <c r="B1764" i="8"/>
  <c r="C1764" i="8" s="1"/>
  <c r="C1763" i="8"/>
  <c r="B1737" i="8"/>
  <c r="C1736" i="8"/>
  <c r="B1728" i="8"/>
  <c r="C1727" i="8"/>
  <c r="B1716" i="8"/>
  <c r="C1715" i="8"/>
  <c r="B1698" i="8"/>
  <c r="C1698" i="8" s="1"/>
  <c r="C1697" i="8"/>
  <c r="B1662" i="8"/>
  <c r="C1662" i="8" s="1"/>
  <c r="C1661" i="8"/>
  <c r="B1644" i="8"/>
  <c r="C1644" i="8" s="1"/>
  <c r="C1643" i="8"/>
  <c r="B1638" i="8"/>
  <c r="C1638" i="8" s="1"/>
  <c r="C1637" i="8"/>
  <c r="B1614" i="8"/>
  <c r="C1613" i="8"/>
  <c r="B1608" i="8"/>
  <c r="C1608" i="8" s="1"/>
  <c r="C1607" i="8"/>
  <c r="C1598" i="8"/>
  <c r="B1590" i="8"/>
  <c r="C1589" i="8"/>
  <c r="B1551" i="8"/>
  <c r="B1533" i="8"/>
  <c r="C1532" i="8"/>
  <c r="B1524" i="8"/>
  <c r="C1523" i="8"/>
  <c r="B1520" i="8"/>
  <c r="C1520" i="8" s="1"/>
  <c r="B1493" i="8"/>
  <c r="C1493" i="8" s="1"/>
  <c r="C1492" i="8"/>
  <c r="B1489" i="8"/>
  <c r="C1489" i="8" s="1"/>
  <c r="C1488" i="8"/>
  <c r="B1484" i="8"/>
  <c r="C1484" i="8" s="1"/>
  <c r="C1483" i="8"/>
  <c r="B1439" i="8"/>
  <c r="C1438" i="8"/>
  <c r="B1430" i="8"/>
  <c r="C1430" i="8" s="1"/>
  <c r="C1429" i="8"/>
  <c r="B1423" i="8"/>
  <c r="C1423" i="8" s="1"/>
  <c r="C1422" i="8"/>
  <c r="B1418" i="8"/>
  <c r="C1418" i="8" s="1"/>
  <c r="C1417" i="8"/>
  <c r="B1414" i="8"/>
  <c r="C1414" i="8" s="1"/>
  <c r="C1413" i="8"/>
  <c r="B1405" i="8"/>
  <c r="C1404" i="8"/>
  <c r="B1400" i="8"/>
  <c r="C1399" i="8"/>
  <c r="B1396" i="8"/>
  <c r="C1396" i="8" s="1"/>
  <c r="C1395" i="8"/>
  <c r="B1351" i="8"/>
  <c r="C1351" i="8" s="1"/>
  <c r="C1350" i="8"/>
  <c r="B1309" i="8"/>
  <c r="C1308" i="8"/>
  <c r="B1288" i="8"/>
  <c r="C1287" i="8"/>
  <c r="B1276" i="8"/>
  <c r="C1276" i="8" s="1"/>
  <c r="C1275" i="8"/>
  <c r="B1261" i="8"/>
  <c r="C1261" i="8" s="1"/>
  <c r="C1260" i="8"/>
  <c r="C1248" i="8"/>
  <c r="B1243" i="8"/>
  <c r="C1242" i="8"/>
  <c r="B1237" i="8"/>
  <c r="C1236" i="8"/>
  <c r="B1225" i="8"/>
  <c r="C1225" i="8" s="1"/>
  <c r="B1210" i="8"/>
  <c r="C1210" i="8" s="1"/>
  <c r="C1209" i="8"/>
  <c r="B1177" i="8"/>
  <c r="C1177" i="8" s="1"/>
  <c r="C1176" i="8"/>
  <c r="B1143" i="8"/>
  <c r="C1143" i="8" s="1"/>
  <c r="C1142" i="8"/>
  <c r="B1133" i="8"/>
  <c r="C1132" i="8"/>
  <c r="B1109" i="8"/>
  <c r="C1109" i="8" s="1"/>
  <c r="C1108" i="8"/>
  <c r="B1101" i="8"/>
  <c r="C1100" i="8"/>
  <c r="B1085" i="8"/>
  <c r="C1084" i="8"/>
  <c r="B1077" i="8"/>
  <c r="C1077" i="8" s="1"/>
  <c r="C1076" i="8"/>
  <c r="B1068" i="8"/>
  <c r="C1067" i="8"/>
  <c r="B1061" i="8"/>
  <c r="C1061" i="8" s="1"/>
  <c r="C1060" i="8"/>
  <c r="B1043" i="8"/>
  <c r="C1043" i="8" s="1"/>
  <c r="C1042" i="8"/>
  <c r="B995" i="8"/>
  <c r="C995" i="8" s="1"/>
  <c r="C994" i="8"/>
  <c r="C967" i="8"/>
  <c r="B935" i="8"/>
  <c r="C935" i="8" s="1"/>
  <c r="C934" i="8"/>
  <c r="B917" i="8"/>
  <c r="C917" i="8" s="1"/>
  <c r="C916" i="8"/>
  <c r="B884" i="8"/>
  <c r="C884" i="8" s="1"/>
  <c r="C883" i="8"/>
  <c r="B875" i="8"/>
  <c r="C874" i="8"/>
  <c r="B842" i="8"/>
  <c r="C841" i="8"/>
  <c r="B836" i="8"/>
  <c r="C835" i="8"/>
  <c r="B806" i="8"/>
  <c r="C806" i="8" s="1"/>
  <c r="C805" i="8"/>
  <c r="B794" i="8"/>
  <c r="C794" i="8" s="1"/>
  <c r="C793" i="8"/>
  <c r="B776" i="8"/>
  <c r="C775" i="8"/>
  <c r="B752" i="8"/>
  <c r="C751" i="8"/>
  <c r="B732" i="8"/>
  <c r="C732" i="8" s="1"/>
  <c r="C731" i="8"/>
  <c r="B716" i="8"/>
  <c r="C715" i="8"/>
  <c r="B710" i="8"/>
  <c r="C710" i="8" s="1"/>
  <c r="C709" i="8"/>
  <c r="B705" i="8"/>
  <c r="C704" i="8"/>
  <c r="B699" i="8"/>
  <c r="C699" i="8" s="1"/>
  <c r="C698" i="8"/>
  <c r="B681" i="8"/>
  <c r="C680" i="8"/>
  <c r="B671" i="8"/>
  <c r="C671" i="8" s="1"/>
  <c r="C670" i="8"/>
  <c r="B653" i="8"/>
  <c r="C652" i="8"/>
  <c r="B623" i="8"/>
  <c r="C622" i="8"/>
  <c r="B585" i="8"/>
  <c r="C584" i="8"/>
  <c r="B581" i="8"/>
  <c r="C581" i="8" s="1"/>
  <c r="C580" i="8"/>
  <c r="B572" i="8"/>
  <c r="C571" i="8"/>
  <c r="B539" i="8"/>
  <c r="C538" i="8"/>
  <c r="B527" i="8"/>
  <c r="C526" i="8"/>
  <c r="B516" i="8"/>
  <c r="C515" i="8"/>
  <c r="B507" i="8"/>
  <c r="C506" i="8"/>
  <c r="B498" i="8"/>
  <c r="C497" i="8"/>
  <c r="B486" i="8"/>
  <c r="C485" i="8"/>
  <c r="B468" i="8"/>
  <c r="C468" i="8" s="1"/>
  <c r="C467" i="8"/>
  <c r="B441" i="8"/>
  <c r="C440" i="8"/>
  <c r="B420" i="8"/>
  <c r="C419" i="8"/>
  <c r="B396" i="8"/>
  <c r="C396" i="8" s="1"/>
  <c r="C395" i="8"/>
  <c r="B369" i="8"/>
  <c r="C369" i="8" s="1"/>
  <c r="B345" i="8"/>
  <c r="C344" i="8"/>
  <c r="C251" i="8"/>
  <c r="B240" i="8"/>
  <c r="C240" i="8" s="1"/>
  <c r="C239" i="8"/>
  <c r="B234" i="8"/>
  <c r="C233" i="8"/>
  <c r="B228" i="8"/>
  <c r="C228" i="8" s="1"/>
  <c r="C227" i="8"/>
  <c r="B186" i="8"/>
  <c r="C186" i="8" s="1"/>
  <c r="C185" i="8"/>
  <c r="B180" i="8"/>
  <c r="C180" i="8" s="1"/>
  <c r="C179" i="8"/>
  <c r="B162" i="8"/>
  <c r="C161" i="8"/>
  <c r="B135" i="8"/>
  <c r="C135" i="8" s="1"/>
  <c r="C134" i="8"/>
  <c r="B108" i="8"/>
  <c r="C108" i="8" s="1"/>
  <c r="C107" i="8"/>
  <c r="B99" i="8"/>
  <c r="C98" i="8"/>
  <c r="B36" i="8"/>
  <c r="C36" i="8" s="1"/>
  <c r="C35" i="8"/>
  <c r="B27" i="8"/>
  <c r="C26" i="8"/>
  <c r="C2" i="8"/>
  <c r="B6548" i="8" l="1"/>
  <c r="C6548" i="8" s="1"/>
  <c r="B4611" i="8"/>
  <c r="B5150" i="8"/>
  <c r="C5150" i="8" s="1"/>
  <c r="B5477" i="8"/>
  <c r="B3899" i="8"/>
  <c r="C3899" i="8" s="1"/>
  <c r="B5414" i="8"/>
  <c r="B5861" i="8"/>
  <c r="C5861" i="8" s="1"/>
  <c r="B7192" i="8"/>
  <c r="C7192" i="8" s="1"/>
  <c r="C151" i="8"/>
  <c r="L5" i="6"/>
  <c r="J5" i="6"/>
  <c r="C667" i="8"/>
  <c r="C2102" i="8"/>
  <c r="C1506" i="8"/>
  <c r="C491" i="8"/>
  <c r="B2906" i="8"/>
  <c r="C2906" i="8" s="1"/>
  <c r="B1118" i="8"/>
  <c r="C1118" i="8" s="1"/>
  <c r="B2231" i="8"/>
  <c r="C2231" i="8" s="1"/>
  <c r="B4678" i="8"/>
  <c r="C4678" i="8" s="1"/>
  <c r="B5034" i="8"/>
  <c r="C5034" i="8" s="1"/>
  <c r="B2770" i="8"/>
  <c r="C2770" i="8" s="1"/>
  <c r="B3387" i="8"/>
  <c r="B3388" i="8" s="1"/>
  <c r="C3476" i="8"/>
  <c r="B617" i="8"/>
  <c r="B1620" i="8"/>
  <c r="C1620" i="8" s="1"/>
  <c r="B1866" i="8"/>
  <c r="C1866" i="8" s="1"/>
  <c r="B44" i="8"/>
  <c r="B140" i="8"/>
  <c r="C140" i="8" s="1"/>
  <c r="B302" i="8"/>
  <c r="C302" i="8" s="1"/>
  <c r="B2006" i="8"/>
  <c r="B2138" i="8"/>
  <c r="C2138" i="8" s="1"/>
  <c r="B2416" i="8"/>
  <c r="C2416" i="8" s="1"/>
  <c r="B153" i="8"/>
  <c r="C153" i="8" s="1"/>
  <c r="C152" i="8"/>
  <c r="B1034" i="8"/>
  <c r="C1034" i="8" s="1"/>
  <c r="C1293" i="8"/>
  <c r="C1389" i="8"/>
  <c r="B1151" i="8"/>
  <c r="B3450" i="8"/>
  <c r="C3450" i="8" s="1"/>
  <c r="B512" i="8"/>
  <c r="C512" i="8" s="1"/>
  <c r="B1435" i="8"/>
  <c r="C1435" i="8" s="1"/>
  <c r="B2091" i="8"/>
  <c r="C2091" i="8" s="1"/>
  <c r="C2491" i="8"/>
  <c r="C2626" i="8"/>
  <c r="C2968" i="8"/>
  <c r="B3095" i="8"/>
  <c r="B3096" i="8" s="1"/>
  <c r="C3096" i="8" s="1"/>
  <c r="B3186" i="8"/>
  <c r="C3186" i="8" s="1"/>
  <c r="B2064" i="8"/>
  <c r="C2064" i="8" s="1"/>
  <c r="B2088" i="8"/>
  <c r="C2088" i="8" s="1"/>
  <c r="B2172" i="8"/>
  <c r="C2172" i="8" s="1"/>
  <c r="C2659" i="8"/>
  <c r="B2693" i="8"/>
  <c r="C2693" i="8" s="1"/>
  <c r="B401" i="8"/>
  <c r="C401" i="8" s="1"/>
  <c r="B2198" i="8"/>
  <c r="C2198" i="8" s="1"/>
  <c r="B5268" i="8"/>
  <c r="C5268" i="8" s="1"/>
  <c r="C6027" i="8"/>
  <c r="C661" i="8"/>
  <c r="C979" i="8"/>
  <c r="B2950" i="8"/>
  <c r="C2950" i="8" s="1"/>
  <c r="B305" i="8"/>
  <c r="C305" i="8" s="1"/>
  <c r="C3704" i="8"/>
  <c r="B6716" i="8"/>
  <c r="B6717" i="8" s="1"/>
  <c r="C6717" i="8" s="1"/>
  <c r="C3271" i="8"/>
  <c r="C5617" i="8"/>
  <c r="B3061" i="8"/>
  <c r="B3062" i="8" s="1"/>
  <c r="B2141" i="8"/>
  <c r="C2141" i="8" s="1"/>
  <c r="C5204" i="8"/>
  <c r="B3109" i="8"/>
  <c r="B3110" i="8" s="1"/>
  <c r="C3110" i="8" s="1"/>
  <c r="B5018" i="8"/>
  <c r="C5018" i="8" s="1"/>
  <c r="B6847" i="8"/>
  <c r="C6847" i="8" s="1"/>
  <c r="C6906" i="8"/>
  <c r="B7102" i="8"/>
  <c r="C7102" i="8" s="1"/>
  <c r="C256" i="8"/>
  <c r="B450" i="8"/>
  <c r="C450" i="8" s="1"/>
  <c r="B1743" i="8"/>
  <c r="C961" i="8"/>
  <c r="C3301" i="8"/>
  <c r="B4103" i="8"/>
  <c r="C4614" i="8"/>
  <c r="C5468" i="8"/>
  <c r="B5645" i="8"/>
  <c r="B7052" i="8"/>
  <c r="C7052" i="8" s="1"/>
  <c r="C1021" i="8"/>
  <c r="B2211" i="8"/>
  <c r="C2211" i="8" s="1"/>
  <c r="B2708" i="8"/>
  <c r="C2708" i="8" s="1"/>
  <c r="B692" i="8"/>
  <c r="C692" i="8" s="1"/>
  <c r="B89" i="8"/>
  <c r="C89" i="8" s="1"/>
  <c r="B1368" i="8"/>
  <c r="C1368" i="8" s="1"/>
  <c r="B2374" i="8"/>
  <c r="C2374" i="8" s="1"/>
  <c r="B2821" i="8"/>
  <c r="C2821" i="8" s="1"/>
  <c r="C3980" i="8"/>
  <c r="B5902" i="8"/>
  <c r="C5902" i="8" s="1"/>
  <c r="C6156" i="8"/>
  <c r="B6538" i="8"/>
  <c r="C6538" i="8" s="1"/>
  <c r="B4288" i="8"/>
  <c r="B4750" i="8"/>
  <c r="C4750" i="8" s="1"/>
  <c r="C3392" i="8"/>
  <c r="B6367" i="8"/>
  <c r="C6367" i="8" s="1"/>
  <c r="B1315" i="8"/>
  <c r="B1222" i="8"/>
  <c r="C1222" i="8" s="1"/>
  <c r="B2417" i="8"/>
  <c r="C2417" i="8" s="1"/>
  <c r="B2477" i="8"/>
  <c r="B1332" i="8"/>
  <c r="C1332" i="8" s="1"/>
  <c r="B1652" i="8"/>
  <c r="C1652" i="8" s="1"/>
  <c r="B3720" i="8"/>
  <c r="C3720" i="8" s="1"/>
  <c r="B4712" i="8"/>
  <c r="C4712" i="8" s="1"/>
  <c r="B4806" i="8"/>
  <c r="C4806" i="8" s="1"/>
  <c r="B5316" i="8"/>
  <c r="B5534" i="8"/>
  <c r="C5534" i="8" s="1"/>
  <c r="B6523" i="8"/>
  <c r="C6523" i="8" s="1"/>
  <c r="B6578" i="8"/>
  <c r="C6609" i="8"/>
  <c r="B7055" i="8"/>
  <c r="C7055" i="8" s="1"/>
  <c r="C3277" i="8"/>
  <c r="C607" i="8"/>
  <c r="C811" i="8"/>
  <c r="B2043" i="8"/>
  <c r="C3202" i="8"/>
  <c r="B3879" i="8"/>
  <c r="B3880" i="8" s="1"/>
  <c r="C3880" i="8" s="1"/>
  <c r="C3908" i="8"/>
  <c r="C5608" i="8"/>
  <c r="C5674" i="8"/>
  <c r="C6681" i="8"/>
  <c r="B5012" i="8"/>
  <c r="C5012" i="8" s="1"/>
  <c r="B6685" i="8"/>
  <c r="C6685" i="8" s="1"/>
  <c r="C5045" i="8"/>
  <c r="C5075" i="8"/>
  <c r="C5327" i="8"/>
  <c r="C5528" i="8"/>
  <c r="C6012" i="8"/>
  <c r="C6727" i="8"/>
  <c r="C6843" i="8"/>
  <c r="C6976" i="8"/>
  <c r="C3368" i="8"/>
  <c r="B3902" i="8"/>
  <c r="B4883" i="8"/>
  <c r="C4883" i="8" s="1"/>
  <c r="B5120" i="8"/>
  <c r="C5120" i="8" s="1"/>
  <c r="B7048" i="8"/>
  <c r="B3106" i="8"/>
  <c r="C3106" i="8" s="1"/>
  <c r="C59" i="8"/>
  <c r="C434" i="8"/>
  <c r="C2590" i="8"/>
  <c r="C3161" i="8"/>
  <c r="C3212" i="8"/>
  <c r="C206" i="8"/>
  <c r="C787" i="8"/>
  <c r="C1362" i="8"/>
  <c r="C1625" i="8"/>
  <c r="C2108" i="8"/>
  <c r="B592" i="8"/>
  <c r="C592" i="8" s="1"/>
  <c r="B646" i="8"/>
  <c r="C646" i="8" s="1"/>
  <c r="B826" i="8"/>
  <c r="C826" i="8" s="1"/>
  <c r="B1127" i="8"/>
  <c r="C1127" i="8" s="1"/>
  <c r="B1886" i="8"/>
  <c r="C1886" i="8" s="1"/>
  <c r="B2725" i="8"/>
  <c r="C2725" i="8" s="1"/>
  <c r="C3031" i="8"/>
  <c r="C3167" i="8"/>
  <c r="C3785" i="8"/>
  <c r="C4036" i="8"/>
  <c r="C4623" i="8"/>
  <c r="B353" i="8"/>
  <c r="C353" i="8" s="1"/>
  <c r="B1922" i="8"/>
  <c r="C1922" i="8" s="1"/>
  <c r="B2845" i="8"/>
  <c r="C2845" i="8" s="1"/>
  <c r="B4028" i="8"/>
  <c r="C4028" i="8" s="1"/>
  <c r="B4474" i="8"/>
  <c r="C4474" i="8" s="1"/>
  <c r="B5021" i="8"/>
  <c r="C5021" i="8" s="1"/>
  <c r="B258" i="8"/>
  <c r="B259" i="8" s="1"/>
  <c r="C257" i="8"/>
  <c r="C1720" i="8"/>
  <c r="B1721" i="8"/>
  <c r="C2992" i="8"/>
  <c r="C928" i="8"/>
  <c r="C1284" i="8"/>
  <c r="C1892" i="8"/>
  <c r="C2147" i="8"/>
  <c r="C2488" i="8"/>
  <c r="B92" i="8"/>
  <c r="C92" i="8" s="1"/>
  <c r="B212" i="8"/>
  <c r="C212" i="8" s="1"/>
  <c r="B380" i="8"/>
  <c r="C380" i="8" s="1"/>
  <c r="B922" i="8"/>
  <c r="C922" i="8" s="1"/>
  <c r="B1048" i="8"/>
  <c r="C1048" i="8" s="1"/>
  <c r="C6306" i="8"/>
  <c r="C6805" i="8"/>
  <c r="C6940" i="8"/>
  <c r="C3061" i="8"/>
  <c r="B4260" i="8"/>
  <c r="C4260" i="8" s="1"/>
  <c r="B5042" i="8"/>
  <c r="B5043" i="8" s="1"/>
  <c r="C5043" i="8" s="1"/>
  <c r="B5450" i="8"/>
  <c r="C5450" i="8" s="1"/>
  <c r="B3554" i="8"/>
  <c r="C3554" i="8" s="1"/>
  <c r="C6876" i="8"/>
  <c r="C6967" i="8"/>
  <c r="C7110" i="8"/>
  <c r="C2517" i="8"/>
  <c r="B2518" i="8"/>
  <c r="C2559" i="8"/>
  <c r="B2560" i="8"/>
  <c r="C2560" i="8" s="1"/>
  <c r="B143" i="8"/>
  <c r="C143" i="8" s="1"/>
  <c r="B317" i="8"/>
  <c r="C317" i="8" s="1"/>
  <c r="B829" i="8"/>
  <c r="C829" i="8" s="1"/>
  <c r="B2782" i="8"/>
  <c r="C2782" i="8" s="1"/>
  <c r="B4889" i="8"/>
  <c r="C4889" i="8" s="1"/>
  <c r="B5000" i="8"/>
  <c r="B5001" i="8" s="1"/>
  <c r="C5001" i="8" s="1"/>
  <c r="B5015" i="8"/>
  <c r="C5015" i="8" s="1"/>
  <c r="B5510" i="8"/>
  <c r="C5510" i="8" s="1"/>
  <c r="B2279" i="8"/>
  <c r="B3155" i="8"/>
  <c r="C460" i="8"/>
  <c r="B461" i="8"/>
  <c r="C461" i="8" s="1"/>
  <c r="C2511" i="8"/>
  <c r="B2512" i="8"/>
  <c r="C2512" i="8" s="1"/>
  <c r="C2164" i="8"/>
  <c r="B2165" i="8"/>
  <c r="C2165" i="8" s="1"/>
  <c r="C223" i="8"/>
  <c r="B224" i="8"/>
  <c r="C612" i="8"/>
  <c r="B613" i="8"/>
  <c r="C613" i="8" s="1"/>
  <c r="C2616" i="8"/>
  <c r="B2617" i="8"/>
  <c r="C2617" i="8" s="1"/>
  <c r="C2649" i="8"/>
  <c r="B2650" i="8"/>
  <c r="C3253" i="8"/>
  <c r="B3254" i="8"/>
  <c r="C630" i="8"/>
  <c r="B631" i="8"/>
  <c r="C631" i="8" s="1"/>
  <c r="C846" i="8"/>
  <c r="B847" i="8"/>
  <c r="C847" i="8" s="1"/>
  <c r="C1813" i="8"/>
  <c r="B1814" i="8"/>
  <c r="C1814" i="8" s="1"/>
  <c r="C478" i="8"/>
  <c r="B479" i="8"/>
  <c r="C479" i="8" s="1"/>
  <c r="C7026" i="8"/>
  <c r="B7027" i="8"/>
  <c r="C7027" i="8" s="1"/>
  <c r="B2779" i="8"/>
  <c r="C2779" i="8" s="1"/>
  <c r="C2884" i="8"/>
  <c r="C912" i="8"/>
  <c r="B913" i="8"/>
  <c r="C2619" i="8"/>
  <c r="B2620" i="8"/>
  <c r="C2620" i="8" s="1"/>
  <c r="C3220" i="8"/>
  <c r="B3221" i="8"/>
  <c r="C3247" i="8"/>
  <c r="B3248" i="8"/>
  <c r="C3248" i="8" s="1"/>
  <c r="C3358" i="8"/>
  <c r="B3359" i="8"/>
  <c r="C16" i="8"/>
  <c r="B17" i="8"/>
  <c r="C17" i="8" s="1"/>
  <c r="C424" i="8"/>
  <c r="B425" i="8"/>
  <c r="C425" i="8" s="1"/>
  <c r="C7020" i="8"/>
  <c r="B7021" i="8"/>
  <c r="C7021" i="8" s="1"/>
  <c r="C427" i="8"/>
  <c r="B428" i="8"/>
  <c r="C428" i="8" s="1"/>
  <c r="C2961" i="8"/>
  <c r="B2962" i="8"/>
  <c r="C2962" i="8" s="1"/>
  <c r="C3250" i="8"/>
  <c r="B3251" i="8"/>
  <c r="C3251" i="8" s="1"/>
  <c r="C409" i="8"/>
  <c r="B410" i="8"/>
  <c r="C7" i="8"/>
  <c r="B8" i="8"/>
  <c r="C8" i="8" s="1"/>
  <c r="C1810" i="8"/>
  <c r="B1811" i="8"/>
  <c r="C1811" i="8" s="1"/>
  <c r="C6660" i="8"/>
  <c r="B6661" i="8"/>
  <c r="C6661" i="8" s="1"/>
  <c r="C7023" i="8"/>
  <c r="B7024" i="8"/>
  <c r="C7024" i="8" s="1"/>
  <c r="B508" i="8"/>
  <c r="C508" i="8" s="1"/>
  <c r="C507" i="8"/>
  <c r="C705" i="8"/>
  <c r="B706" i="8"/>
  <c r="C706" i="8" s="1"/>
  <c r="B843" i="8"/>
  <c r="C843" i="8" s="1"/>
  <c r="C842" i="8"/>
  <c r="C1101" i="8"/>
  <c r="B1102" i="8"/>
  <c r="C1102" i="8" s="1"/>
  <c r="C498" i="8"/>
  <c r="B499" i="8"/>
  <c r="C499" i="8" s="1"/>
  <c r="C516" i="8"/>
  <c r="B517" i="8"/>
  <c r="C517" i="8" s="1"/>
  <c r="B573" i="8"/>
  <c r="C572" i="8"/>
  <c r="B609" i="8"/>
  <c r="C609" i="8" s="1"/>
  <c r="C608" i="8"/>
  <c r="B717" i="8"/>
  <c r="C716" i="8"/>
  <c r="B777" i="8"/>
  <c r="C777" i="8" s="1"/>
  <c r="C776" i="8"/>
  <c r="B837" i="8"/>
  <c r="C836" i="8"/>
  <c r="B969" i="8"/>
  <c r="C969" i="8" s="1"/>
  <c r="C968" i="8"/>
  <c r="B1086" i="8"/>
  <c r="C1086" i="8" s="1"/>
  <c r="C1085" i="8"/>
  <c r="B1134" i="8"/>
  <c r="C1134" i="8" s="1"/>
  <c r="C1133" i="8"/>
  <c r="B1244" i="8"/>
  <c r="C1244" i="8" s="1"/>
  <c r="C1243" i="8"/>
  <c r="B1310" i="8"/>
  <c r="C1310" i="8" s="1"/>
  <c r="C1309" i="8"/>
  <c r="B1391" i="8"/>
  <c r="C1391" i="8" s="1"/>
  <c r="C1390" i="8"/>
  <c r="B1406" i="8"/>
  <c r="C1406" i="8" s="1"/>
  <c r="C1405" i="8"/>
  <c r="C1439" i="8"/>
  <c r="B1440" i="8"/>
  <c r="C1440" i="8" s="1"/>
  <c r="B1525" i="8"/>
  <c r="C1525" i="8" s="1"/>
  <c r="C1524" i="8"/>
  <c r="B1591" i="8"/>
  <c r="C1591" i="8" s="1"/>
  <c r="C1590" i="8"/>
  <c r="B1615" i="8"/>
  <c r="C1615" i="8" s="1"/>
  <c r="C1614" i="8"/>
  <c r="B1729" i="8"/>
  <c r="C1729" i="8" s="1"/>
  <c r="C1728" i="8"/>
  <c r="B2098" i="8"/>
  <c r="C2098" i="8" s="1"/>
  <c r="C2097" i="8"/>
  <c r="C2304" i="8"/>
  <c r="B2305" i="8"/>
  <c r="C2305" i="8" s="1"/>
  <c r="B2421" i="8"/>
  <c r="C2421" i="8" s="1"/>
  <c r="C2420" i="8"/>
  <c r="B2448" i="8"/>
  <c r="C2447" i="8"/>
  <c r="B2556" i="8"/>
  <c r="C2555" i="8"/>
  <c r="B2592" i="8"/>
  <c r="C2592" i="8" s="1"/>
  <c r="C2591" i="8"/>
  <c r="B2736" i="8"/>
  <c r="C2736" i="8" s="1"/>
  <c r="C2735" i="8"/>
  <c r="C2795" i="8"/>
  <c r="B2796" i="8"/>
  <c r="B2849" i="8"/>
  <c r="C2848" i="8"/>
  <c r="C2936" i="8"/>
  <c r="B2937" i="8"/>
  <c r="C2937" i="8" s="1"/>
  <c r="C2969" i="8"/>
  <c r="B2970" i="8"/>
  <c r="C2970" i="8" s="1"/>
  <c r="B3208" i="8"/>
  <c r="C3208" i="8" s="1"/>
  <c r="C3207" i="8"/>
  <c r="B3244" i="8"/>
  <c r="C3244" i="8" s="1"/>
  <c r="C3243" i="8"/>
  <c r="B3328" i="8"/>
  <c r="C3328" i="8" s="1"/>
  <c r="C3327" i="8"/>
  <c r="B13" i="8"/>
  <c r="C12" i="8"/>
  <c r="C258" i="8"/>
  <c r="B618" i="8"/>
  <c r="C618" i="8" s="1"/>
  <c r="C617" i="8"/>
  <c r="B678" i="8"/>
  <c r="C678" i="8" s="1"/>
  <c r="C677" i="8"/>
  <c r="C696" i="8"/>
  <c r="B697" i="8"/>
  <c r="C697" i="8" s="1"/>
  <c r="B738" i="8"/>
  <c r="C737" i="8"/>
  <c r="B765" i="8"/>
  <c r="C764" i="8"/>
  <c r="B789" i="8"/>
  <c r="C789" i="8" s="1"/>
  <c r="C788" i="8"/>
  <c r="B903" i="8"/>
  <c r="C903" i="8" s="1"/>
  <c r="C902" i="8"/>
  <c r="B948" i="8"/>
  <c r="C947" i="8"/>
  <c r="B1053" i="8"/>
  <c r="C1053" i="8" s="1"/>
  <c r="C1052" i="8"/>
  <c r="B1157" i="8"/>
  <c r="C1157" i="8" s="1"/>
  <c r="C1156" i="8"/>
  <c r="B1621" i="8"/>
  <c r="C1621" i="8" s="1"/>
  <c r="B1657" i="8"/>
  <c r="C1657" i="8" s="1"/>
  <c r="C1656" i="8"/>
  <c r="B1783" i="8"/>
  <c r="C1783" i="8" s="1"/>
  <c r="C1782" i="8"/>
  <c r="B1978" i="8"/>
  <c r="C1978" i="8" s="1"/>
  <c r="C1977" i="8"/>
  <c r="B2080" i="8"/>
  <c r="C2080" i="8" s="1"/>
  <c r="C2079" i="8"/>
  <c r="B2110" i="8"/>
  <c r="C2110" i="8" s="1"/>
  <c r="C2109" i="8"/>
  <c r="B2227" i="8"/>
  <c r="C2227" i="8" s="1"/>
  <c r="C2226" i="8"/>
  <c r="B2272" i="8"/>
  <c r="C2272" i="8" s="1"/>
  <c r="C2271" i="8"/>
  <c r="B2350" i="8"/>
  <c r="C2349" i="8"/>
  <c r="B2568" i="8"/>
  <c r="C2568" i="8" s="1"/>
  <c r="C2567" i="8"/>
  <c r="B2607" i="8"/>
  <c r="C2607" i="8" s="1"/>
  <c r="C2606" i="8"/>
  <c r="C2738" i="8"/>
  <c r="B2739" i="8"/>
  <c r="C2739" i="8" s="1"/>
  <c r="C2789" i="8"/>
  <c r="B2790" i="8"/>
  <c r="C2790" i="8" s="1"/>
  <c r="C2837" i="8"/>
  <c r="B2838" i="8"/>
  <c r="C2838" i="8" s="1"/>
  <c r="C31" i="8"/>
  <c r="B32" i="8"/>
  <c r="C32" i="8" s="1"/>
  <c r="B45" i="8"/>
  <c r="C45" i="8" s="1"/>
  <c r="C44" i="8"/>
  <c r="B64" i="8"/>
  <c r="C63" i="8"/>
  <c r="C73" i="8"/>
  <c r="B74" i="8"/>
  <c r="C74" i="8" s="1"/>
  <c r="B184" i="8"/>
  <c r="C184" i="8" s="1"/>
  <c r="C183" i="8"/>
  <c r="B243" i="8"/>
  <c r="C243" i="8" s="1"/>
  <c r="C242" i="8"/>
  <c r="C337" i="8"/>
  <c r="B338" i="8"/>
  <c r="C338" i="8" s="1"/>
  <c r="C391" i="8"/>
  <c r="B392" i="8"/>
  <c r="C392" i="8" s="1"/>
  <c r="B439" i="8"/>
  <c r="C439" i="8" s="1"/>
  <c r="C438" i="8"/>
  <c r="B495" i="8"/>
  <c r="C494" i="8"/>
  <c r="B665" i="8"/>
  <c r="C665" i="8" s="1"/>
  <c r="C664" i="8"/>
  <c r="B713" i="8"/>
  <c r="C712" i="8"/>
  <c r="B792" i="8"/>
  <c r="C792" i="8" s="1"/>
  <c r="C791" i="8"/>
  <c r="B864" i="8"/>
  <c r="C863" i="8"/>
  <c r="B873" i="8"/>
  <c r="C873" i="8" s="1"/>
  <c r="C872" i="8"/>
  <c r="B983" i="8"/>
  <c r="C983" i="8" s="1"/>
  <c r="C982" i="8"/>
  <c r="B1004" i="8"/>
  <c r="C1004" i="8" s="1"/>
  <c r="C1003" i="8"/>
  <c r="B1083" i="8"/>
  <c r="C1083" i="8" s="1"/>
  <c r="C1082" i="8"/>
  <c r="B1112" i="8"/>
  <c r="C1112" i="8" s="1"/>
  <c r="C1111" i="8"/>
  <c r="B1152" i="8"/>
  <c r="C1151" i="8"/>
  <c r="B1252" i="8"/>
  <c r="C1252" i="8" s="1"/>
  <c r="C1251" i="8"/>
  <c r="C1268" i="8"/>
  <c r="B1269" i="8"/>
  <c r="C1269" i="8" s="1"/>
  <c r="B1343" i="8"/>
  <c r="C1342" i="8"/>
  <c r="C1379" i="8"/>
  <c r="B1380" i="8"/>
  <c r="B1469" i="8"/>
  <c r="C1468" i="8"/>
  <c r="C1540" i="8"/>
  <c r="B1541" i="8"/>
  <c r="C1541" i="8" s="1"/>
  <c r="B1612" i="8"/>
  <c r="C1612" i="8" s="1"/>
  <c r="C1611" i="8"/>
  <c r="B1636" i="8"/>
  <c r="C1636" i="8" s="1"/>
  <c r="C1635" i="8"/>
  <c r="B1660" i="8"/>
  <c r="C1660" i="8" s="1"/>
  <c r="C1659" i="8"/>
  <c r="C1675" i="8"/>
  <c r="B1676" i="8"/>
  <c r="B1701" i="8"/>
  <c r="C1701" i="8" s="1"/>
  <c r="C1700" i="8"/>
  <c r="B1726" i="8"/>
  <c r="C1726" i="8" s="1"/>
  <c r="C1725" i="8"/>
  <c r="B1768" i="8"/>
  <c r="C1768" i="8" s="1"/>
  <c r="C1767" i="8"/>
  <c r="B1806" i="8"/>
  <c r="C1806" i="8" s="1"/>
  <c r="C1805" i="8"/>
  <c r="B1846" i="8"/>
  <c r="C1846" i="8" s="1"/>
  <c r="C1845" i="8"/>
  <c r="B1902" i="8"/>
  <c r="C1902" i="8" s="1"/>
  <c r="C1901" i="8"/>
  <c r="C1942" i="8"/>
  <c r="B1943" i="8"/>
  <c r="C1943" i="8" s="1"/>
  <c r="C1954" i="8"/>
  <c r="B1955" i="8"/>
  <c r="B1992" i="8"/>
  <c r="C1991" i="8"/>
  <c r="B2047" i="8"/>
  <c r="C2047" i="8" s="1"/>
  <c r="C2046" i="8"/>
  <c r="B2073" i="8"/>
  <c r="C2073" i="8" s="1"/>
  <c r="C2072" i="8"/>
  <c r="B2145" i="8"/>
  <c r="C2145" i="8" s="1"/>
  <c r="C2144" i="8"/>
  <c r="B2158" i="8"/>
  <c r="C2157" i="8"/>
  <c r="C2263" i="8"/>
  <c r="B2264" i="8"/>
  <c r="C2264" i="8" s="1"/>
  <c r="B2294" i="8"/>
  <c r="C2294" i="8" s="1"/>
  <c r="C2293" i="8"/>
  <c r="B2308" i="8"/>
  <c r="C2308" i="8" s="1"/>
  <c r="C2307" i="8"/>
  <c r="C2320" i="8"/>
  <c r="B2321" i="8"/>
  <c r="B2339" i="8"/>
  <c r="C2339" i="8" s="1"/>
  <c r="C2338" i="8"/>
  <c r="B2375" i="8"/>
  <c r="B2411" i="8"/>
  <c r="C2411" i="8" s="1"/>
  <c r="C2410" i="8"/>
  <c r="B2631" i="8"/>
  <c r="C2630" i="8"/>
  <c r="B2643" i="8"/>
  <c r="C2642" i="8"/>
  <c r="B2670" i="8"/>
  <c r="C2670" i="8" s="1"/>
  <c r="C2669" i="8"/>
  <c r="C2682" i="8"/>
  <c r="B2683" i="8"/>
  <c r="B2714" i="8"/>
  <c r="C2714" i="8" s="1"/>
  <c r="C2713" i="8"/>
  <c r="B2729" i="8"/>
  <c r="C2729" i="8" s="1"/>
  <c r="C2728" i="8"/>
  <c r="B2752" i="8"/>
  <c r="C2751" i="8"/>
  <c r="B2830" i="8"/>
  <c r="C2830" i="8" s="1"/>
  <c r="C2829" i="8"/>
  <c r="C2864" i="8"/>
  <c r="B2865" i="8"/>
  <c r="C2900" i="8"/>
  <c r="B2901" i="8"/>
  <c r="C2901" i="8" s="1"/>
  <c r="C2972" i="8"/>
  <c r="B2973" i="8"/>
  <c r="B3006" i="8"/>
  <c r="C3005" i="8"/>
  <c r="C3026" i="8"/>
  <c r="B3027" i="8"/>
  <c r="C3027" i="8" s="1"/>
  <c r="B3559" i="8"/>
  <c r="C3559" i="8" s="1"/>
  <c r="C3558" i="8"/>
  <c r="B2926" i="8"/>
  <c r="C2926" i="8" s="1"/>
  <c r="C2925" i="8"/>
  <c r="C3172" i="8"/>
  <c r="B3173" i="8"/>
  <c r="C3173" i="8" s="1"/>
  <c r="B3303" i="8"/>
  <c r="C3303" i="8" s="1"/>
  <c r="C3302" i="8"/>
  <c r="B3331" i="8"/>
  <c r="C3331" i="8" s="1"/>
  <c r="C3330" i="8"/>
  <c r="C3343" i="8"/>
  <c r="B3344" i="8"/>
  <c r="C3344" i="8" s="1"/>
  <c r="C3364" i="8"/>
  <c r="B3365" i="8"/>
  <c r="C3365" i="8" s="1"/>
  <c r="C3387" i="8"/>
  <c r="B3421" i="8"/>
  <c r="C3421" i="8" s="1"/>
  <c r="C3420" i="8"/>
  <c r="B3432" i="8"/>
  <c r="C3432" i="8" s="1"/>
  <c r="C3431" i="8"/>
  <c r="B3526" i="8"/>
  <c r="C3526" i="8" s="1"/>
  <c r="C3525" i="8"/>
  <c r="B3604" i="8"/>
  <c r="C3603" i="8"/>
  <c r="B3641" i="8"/>
  <c r="C3641" i="8" s="1"/>
  <c r="C3640" i="8"/>
  <c r="C3652" i="8"/>
  <c r="B3653" i="8"/>
  <c r="B3715" i="8"/>
  <c r="C3715" i="8" s="1"/>
  <c r="C3714" i="8"/>
  <c r="B3782" i="8"/>
  <c r="C3782" i="8" s="1"/>
  <c r="C3781" i="8"/>
  <c r="B3886" i="8"/>
  <c r="C3886" i="8" s="1"/>
  <c r="C3885" i="8"/>
  <c r="B4053" i="8"/>
  <c r="C4052" i="8"/>
  <c r="B4098" i="8"/>
  <c r="C4098" i="8" s="1"/>
  <c r="C4097" i="8"/>
  <c r="B4176" i="8"/>
  <c r="C4176" i="8" s="1"/>
  <c r="C4175" i="8"/>
  <c r="B4268" i="8"/>
  <c r="C4268" i="8" s="1"/>
  <c r="C4267" i="8"/>
  <c r="B4377" i="8"/>
  <c r="C4376" i="8"/>
  <c r="B4524" i="8"/>
  <c r="C4524" i="8" s="1"/>
  <c r="C4523" i="8"/>
  <c r="B4548" i="8"/>
  <c r="C4547" i="8"/>
  <c r="B4607" i="8"/>
  <c r="C4607" i="8" s="1"/>
  <c r="C4606" i="8"/>
  <c r="B4637" i="8"/>
  <c r="C4636" i="8"/>
  <c r="B4703" i="8"/>
  <c r="C4703" i="8" s="1"/>
  <c r="C4702" i="8"/>
  <c r="B4811" i="8"/>
  <c r="C4810" i="8"/>
  <c r="B4873" i="8"/>
  <c r="C4873" i="8" s="1"/>
  <c r="C4872" i="8"/>
  <c r="B5071" i="8"/>
  <c r="C5071" i="8" s="1"/>
  <c r="C5070" i="8"/>
  <c r="B5260" i="8"/>
  <c r="C5259" i="8"/>
  <c r="B5401" i="8"/>
  <c r="C5401" i="8" s="1"/>
  <c r="C5400" i="8"/>
  <c r="B5425" i="8"/>
  <c r="C5424" i="8"/>
  <c r="B5530" i="8"/>
  <c r="C5530" i="8" s="1"/>
  <c r="C5529" i="8"/>
  <c r="B5563" i="8"/>
  <c r="C5562" i="8"/>
  <c r="B5662" i="8"/>
  <c r="C5662" i="8" s="1"/>
  <c r="C5661" i="8"/>
  <c r="B5692" i="8"/>
  <c r="C5691" i="8"/>
  <c r="B5725" i="8"/>
  <c r="C5725" i="8" s="1"/>
  <c r="C5724" i="8"/>
  <c r="B5850" i="8"/>
  <c r="C5850" i="8" s="1"/>
  <c r="C5849" i="8"/>
  <c r="B5903" i="8"/>
  <c r="C5903" i="8" s="1"/>
  <c r="B6113" i="8"/>
  <c r="C6112" i="8"/>
  <c r="B6291" i="8"/>
  <c r="C6290" i="8"/>
  <c r="B6321" i="8"/>
  <c r="C6321" i="8" s="1"/>
  <c r="C6320" i="8"/>
  <c r="B6339" i="8"/>
  <c r="C6338" i="8"/>
  <c r="B6398" i="8"/>
  <c r="C6398" i="8" s="1"/>
  <c r="C6397" i="8"/>
  <c r="B6432" i="8"/>
  <c r="C6432" i="8" s="1"/>
  <c r="C6431" i="8"/>
  <c r="B6564" i="8"/>
  <c r="C6564" i="8" s="1"/>
  <c r="C6563" i="8"/>
  <c r="B6648" i="8"/>
  <c r="C6647" i="8"/>
  <c r="B6678" i="8"/>
  <c r="C6678" i="8" s="1"/>
  <c r="C6677" i="8"/>
  <c r="B6720" i="8"/>
  <c r="C6720" i="8" s="1"/>
  <c r="C6719" i="8"/>
  <c r="B6768" i="8"/>
  <c r="C6768" i="8" s="1"/>
  <c r="C6767" i="8"/>
  <c r="B6807" i="8"/>
  <c r="C6807" i="8" s="1"/>
  <c r="C6806" i="8"/>
  <c r="B6882" i="8"/>
  <c r="C6882" i="8" s="1"/>
  <c r="C6881" i="8"/>
  <c r="B7089" i="8"/>
  <c r="C7089" i="8" s="1"/>
  <c r="C7088" i="8"/>
  <c r="B2953" i="8"/>
  <c r="C2952" i="8"/>
  <c r="B3015" i="8"/>
  <c r="C3015" i="8" s="1"/>
  <c r="C3014" i="8"/>
  <c r="C3109" i="8"/>
  <c r="B3165" i="8"/>
  <c r="C3165" i="8" s="1"/>
  <c r="C3164" i="8"/>
  <c r="B3492" i="8"/>
  <c r="C3492" i="8" s="1"/>
  <c r="C3491" i="8"/>
  <c r="B3750" i="8"/>
  <c r="C3749" i="8"/>
  <c r="B3772" i="8"/>
  <c r="C3771" i="8"/>
  <c r="B3805" i="8"/>
  <c r="C3805" i="8" s="1"/>
  <c r="C3804" i="8"/>
  <c r="C3913" i="8"/>
  <c r="B3914" i="8"/>
  <c r="C3914" i="8" s="1"/>
  <c r="B4001" i="8"/>
  <c r="C4000" i="8"/>
  <c r="B4043" i="8"/>
  <c r="C4042" i="8"/>
  <c r="B4092" i="8"/>
  <c r="C4092" i="8" s="1"/>
  <c r="C4091" i="8"/>
  <c r="B4222" i="8"/>
  <c r="C4222" i="8" s="1"/>
  <c r="C4221" i="8"/>
  <c r="B4317" i="8"/>
  <c r="C4317" i="8" s="1"/>
  <c r="C4316" i="8"/>
  <c r="B4506" i="8"/>
  <c r="C4505" i="8"/>
  <c r="B4537" i="8"/>
  <c r="C4536" i="8"/>
  <c r="B4709" i="8"/>
  <c r="C4709" i="8" s="1"/>
  <c r="C4708" i="8"/>
  <c r="B4736" i="8"/>
  <c r="C4735" i="8"/>
  <c r="C4766" i="8"/>
  <c r="B4767" i="8"/>
  <c r="B4803" i="8"/>
  <c r="C4803" i="8" s="1"/>
  <c r="C4802" i="8"/>
  <c r="C4852" i="8"/>
  <c r="B4853" i="8"/>
  <c r="C4853" i="8" s="1"/>
  <c r="B4974" i="8"/>
  <c r="C4974" i="8" s="1"/>
  <c r="C4973" i="8"/>
  <c r="B5026" i="8"/>
  <c r="C5025" i="8"/>
  <c r="B5089" i="8"/>
  <c r="C5088" i="8"/>
  <c r="C5137" i="8"/>
  <c r="B5138" i="8"/>
  <c r="C5138" i="8" s="1"/>
  <c r="B5169" i="8"/>
  <c r="C5169" i="8" s="1"/>
  <c r="C5168" i="8"/>
  <c r="C5218" i="8"/>
  <c r="B5219" i="8"/>
  <c r="C5248" i="8"/>
  <c r="B5249" i="8"/>
  <c r="C5249" i="8" s="1"/>
  <c r="B5296" i="8"/>
  <c r="C5296" i="8" s="1"/>
  <c r="C5295" i="8"/>
  <c r="B5368" i="8"/>
  <c r="C5368" i="8" s="1"/>
  <c r="C5367" i="8"/>
  <c r="B5431" i="8"/>
  <c r="C5431" i="8" s="1"/>
  <c r="C5430" i="8"/>
  <c r="B5514" i="8"/>
  <c r="C5514" i="8" s="1"/>
  <c r="C5513" i="8"/>
  <c r="B5632" i="8"/>
  <c r="C5632" i="8" s="1"/>
  <c r="C5631" i="8"/>
  <c r="B5641" i="8"/>
  <c r="C5640" i="8"/>
  <c r="B5672" i="8"/>
  <c r="C5672" i="8" s="1"/>
  <c r="C5671" i="8"/>
  <c r="B5872" i="8"/>
  <c r="C5871" i="8"/>
  <c r="B5949" i="8"/>
  <c r="C5948" i="8"/>
  <c r="B5965" i="8"/>
  <c r="C5965" i="8" s="1"/>
  <c r="C5964" i="8"/>
  <c r="B6091" i="8"/>
  <c r="C6090" i="8"/>
  <c r="B6146" i="8"/>
  <c r="C6145" i="8"/>
  <c r="B6229" i="8"/>
  <c r="C6229" i="8" s="1"/>
  <c r="C6228" i="8"/>
  <c r="B6258" i="8"/>
  <c r="C6258" i="8" s="1"/>
  <c r="C6257" i="8"/>
  <c r="B6274" i="8"/>
  <c r="C6274" i="8" s="1"/>
  <c r="C6273" i="8"/>
  <c r="B6283" i="8"/>
  <c r="C6283" i="8" s="1"/>
  <c r="C6282" i="8"/>
  <c r="B6375" i="8"/>
  <c r="C6374" i="8"/>
  <c r="B6477" i="8"/>
  <c r="C6477" i="8" s="1"/>
  <c r="C6476" i="8"/>
  <c r="B6543" i="8"/>
  <c r="C6542" i="8"/>
  <c r="B6573" i="8"/>
  <c r="C6572" i="8"/>
  <c r="B6631" i="8"/>
  <c r="C6630" i="8"/>
  <c r="B6688" i="8"/>
  <c r="C6687" i="8"/>
  <c r="B6750" i="8"/>
  <c r="C6750" i="8" s="1"/>
  <c r="C6749" i="8"/>
  <c r="B6759" i="8"/>
  <c r="C6759" i="8" s="1"/>
  <c r="C6758" i="8"/>
  <c r="B6796" i="8"/>
  <c r="C6796" i="8" s="1"/>
  <c r="C6795" i="8"/>
  <c r="B6953" i="8"/>
  <c r="C6953" i="8" s="1"/>
  <c r="C6952" i="8"/>
  <c r="B7049" i="8"/>
  <c r="C7049" i="8" s="1"/>
  <c r="C7048" i="8"/>
  <c r="B7131" i="8"/>
  <c r="C7130" i="8"/>
  <c r="B7150" i="8"/>
  <c r="C7149" i="8"/>
  <c r="B7172" i="8"/>
  <c r="C7172" i="8" s="1"/>
  <c r="C7171" i="8"/>
  <c r="B2990" i="8"/>
  <c r="C2990" i="8" s="1"/>
  <c r="C2989" i="8"/>
  <c r="B3041" i="8"/>
  <c r="C3040" i="8"/>
  <c r="B3056" i="8"/>
  <c r="C3056" i="8" s="1"/>
  <c r="C3055" i="8"/>
  <c r="B3238" i="8"/>
  <c r="C3238" i="8" s="1"/>
  <c r="C3237" i="8"/>
  <c r="C3259" i="8"/>
  <c r="B3260" i="8"/>
  <c r="C3260" i="8" s="1"/>
  <c r="C3313" i="8"/>
  <c r="B3314" i="8"/>
  <c r="C3314" i="8" s="1"/>
  <c r="C3613" i="8"/>
  <c r="B3614" i="8"/>
  <c r="C3614" i="8" s="1"/>
  <c r="B3825" i="8"/>
  <c r="C3825" i="8" s="1"/>
  <c r="C3824" i="8"/>
  <c r="C3841" i="8"/>
  <c r="B3842" i="8"/>
  <c r="C3842" i="8" s="1"/>
  <c r="B3890" i="8"/>
  <c r="C3890" i="8" s="1"/>
  <c r="C3889" i="8"/>
  <c r="B4014" i="8"/>
  <c r="C4014" i="8" s="1"/>
  <c r="C4013" i="8"/>
  <c r="B4040" i="8"/>
  <c r="C4040" i="8" s="1"/>
  <c r="C4039" i="8"/>
  <c r="B4081" i="8"/>
  <c r="C4080" i="8"/>
  <c r="B4173" i="8"/>
  <c r="C4173" i="8" s="1"/>
  <c r="C4172" i="8"/>
  <c r="B4265" i="8"/>
  <c r="C4265" i="8" s="1"/>
  <c r="C4264" i="8"/>
  <c r="B4283" i="8"/>
  <c r="C4283" i="8" s="1"/>
  <c r="C4282" i="8"/>
  <c r="B4303" i="8"/>
  <c r="C4302" i="8"/>
  <c r="B4325" i="8"/>
  <c r="C4325" i="8" s="1"/>
  <c r="C4324" i="8"/>
  <c r="B4411" i="8"/>
  <c r="C4411" i="8" s="1"/>
  <c r="C4410" i="8"/>
  <c r="B4541" i="8"/>
  <c r="C4541" i="8" s="1"/>
  <c r="C4540" i="8"/>
  <c r="B4585" i="8"/>
  <c r="C4585" i="8" s="1"/>
  <c r="C4584" i="8"/>
  <c r="C4653" i="8"/>
  <c r="B4654" i="8"/>
  <c r="C4654" i="8" s="1"/>
  <c r="B4715" i="8"/>
  <c r="C4715" i="8" s="1"/>
  <c r="C4714" i="8"/>
  <c r="B4826" i="8"/>
  <c r="C4826" i="8" s="1"/>
  <c r="C4825" i="8"/>
  <c r="B4861" i="8"/>
  <c r="C4861" i="8" s="1"/>
  <c r="C4860" i="8"/>
  <c r="B4870" i="8"/>
  <c r="C4870" i="8" s="1"/>
  <c r="C4869" i="8"/>
  <c r="B4902" i="8"/>
  <c r="C4902" i="8" s="1"/>
  <c r="C4901" i="8"/>
  <c r="B4990" i="8"/>
  <c r="C4989" i="8"/>
  <c r="B5101" i="8"/>
  <c r="C5100" i="8"/>
  <c r="C5173" i="8"/>
  <c r="B5174" i="8"/>
  <c r="C5233" i="8"/>
  <c r="B5234" i="8"/>
  <c r="C5234" i="8" s="1"/>
  <c r="C5263" i="8"/>
  <c r="B5264" i="8"/>
  <c r="C5264" i="8" s="1"/>
  <c r="B5331" i="8"/>
  <c r="C5331" i="8" s="1"/>
  <c r="C5330" i="8"/>
  <c r="B5364" i="8"/>
  <c r="C5364" i="8" s="1"/>
  <c r="C5363" i="8"/>
  <c r="B5398" i="8"/>
  <c r="C5398" i="8" s="1"/>
  <c r="C5397" i="8"/>
  <c r="B5434" i="8"/>
  <c r="C5434" i="8" s="1"/>
  <c r="C5433" i="8"/>
  <c r="B5472" i="8"/>
  <c r="C5472" i="8" s="1"/>
  <c r="C5471" i="8"/>
  <c r="B5523" i="8"/>
  <c r="C5522" i="8"/>
  <c r="C5554" i="8"/>
  <c r="B5555" i="8"/>
  <c r="C5555" i="8" s="1"/>
  <c r="B5584" i="8"/>
  <c r="C5584" i="8" s="1"/>
  <c r="C5583" i="8"/>
  <c r="B5601" i="8"/>
  <c r="C5600" i="8"/>
  <c r="B5626" i="8"/>
  <c r="C5625" i="8"/>
  <c r="B5668" i="8"/>
  <c r="C5667" i="8"/>
  <c r="B5688" i="8"/>
  <c r="C5687" i="8"/>
  <c r="B5730" i="8"/>
  <c r="C5729" i="8"/>
  <c r="B5763" i="8"/>
  <c r="C5762" i="8"/>
  <c r="B5840" i="8"/>
  <c r="C5840" i="8" s="1"/>
  <c r="C5839" i="8"/>
  <c r="B5884" i="8"/>
  <c r="C5883" i="8"/>
  <c r="B5962" i="8"/>
  <c r="C5962" i="8" s="1"/>
  <c r="C5961" i="8"/>
  <c r="B6016" i="8"/>
  <c r="C6016" i="8" s="1"/>
  <c r="C6015" i="8"/>
  <c r="B6066" i="8"/>
  <c r="C6066" i="8" s="1"/>
  <c r="C6065" i="8"/>
  <c r="B6127" i="8"/>
  <c r="C6127" i="8" s="1"/>
  <c r="C6126" i="8"/>
  <c r="B6177" i="8"/>
  <c r="C6177" i="8" s="1"/>
  <c r="C6176" i="8"/>
  <c r="B6205" i="8"/>
  <c r="C6204" i="8"/>
  <c r="B6410" i="8"/>
  <c r="C6410" i="8" s="1"/>
  <c r="C6409" i="8"/>
  <c r="B6480" i="8"/>
  <c r="C6479" i="8"/>
  <c r="B6692" i="8"/>
  <c r="C6691" i="8"/>
  <c r="B6782" i="8"/>
  <c r="C6782" i="8" s="1"/>
  <c r="C6781" i="8"/>
  <c r="B6878" i="8"/>
  <c r="C6877" i="8"/>
  <c r="B6902" i="8"/>
  <c r="C6901" i="8"/>
  <c r="B6923" i="8"/>
  <c r="C6922" i="8"/>
  <c r="B7017" i="8"/>
  <c r="C7017" i="8" s="1"/>
  <c r="C7016" i="8"/>
  <c r="B7068" i="8"/>
  <c r="C7068" i="8" s="1"/>
  <c r="C7067" i="8"/>
  <c r="B7182" i="8"/>
  <c r="C7181" i="8"/>
  <c r="B7223" i="8"/>
  <c r="C7222" i="8"/>
  <c r="B100" i="8"/>
  <c r="C99" i="8"/>
  <c r="B163" i="8"/>
  <c r="C163" i="8" s="1"/>
  <c r="C162" i="8"/>
  <c r="B528" i="8"/>
  <c r="C528" i="8" s="1"/>
  <c r="C527" i="8"/>
  <c r="B235" i="8"/>
  <c r="C235" i="8" s="1"/>
  <c r="C234" i="8"/>
  <c r="B346" i="8"/>
  <c r="C346" i="8" s="1"/>
  <c r="C345" i="8"/>
  <c r="B421" i="8"/>
  <c r="C421" i="8" s="1"/>
  <c r="C420" i="8"/>
  <c r="B540" i="8"/>
  <c r="C540" i="8" s="1"/>
  <c r="C539" i="8"/>
  <c r="C585" i="8"/>
  <c r="B586" i="8"/>
  <c r="C586" i="8" s="1"/>
  <c r="B654" i="8"/>
  <c r="C654" i="8" s="1"/>
  <c r="C653" i="8"/>
  <c r="B682" i="8"/>
  <c r="C681" i="8"/>
  <c r="B753" i="8"/>
  <c r="C753" i="8" s="1"/>
  <c r="C752" i="8"/>
  <c r="B876" i="8"/>
  <c r="C876" i="8" s="1"/>
  <c r="C875" i="8"/>
  <c r="B1238" i="8"/>
  <c r="C1237" i="8"/>
  <c r="B1401" i="8"/>
  <c r="C1401" i="8" s="1"/>
  <c r="C1400" i="8"/>
  <c r="B1552" i="8"/>
  <c r="C1552" i="8" s="1"/>
  <c r="C1551" i="8"/>
  <c r="B1717" i="8"/>
  <c r="C1717" i="8" s="1"/>
  <c r="C1716" i="8"/>
  <c r="B1744" i="8"/>
  <c r="C1744" i="8" s="1"/>
  <c r="C1743" i="8"/>
  <c r="B1876" i="8"/>
  <c r="C1876" i="8" s="1"/>
  <c r="C1875" i="8"/>
  <c r="B1966" i="8"/>
  <c r="C1966" i="8" s="1"/>
  <c r="C1965" i="8"/>
  <c r="B2038" i="8"/>
  <c r="C2038" i="8" s="1"/>
  <c r="C2037" i="8"/>
  <c r="B2269" i="8"/>
  <c r="C2269" i="8" s="1"/>
  <c r="C2268" i="8"/>
  <c r="B2400" i="8"/>
  <c r="C2399" i="8"/>
  <c r="B2442" i="8"/>
  <c r="C2441" i="8"/>
  <c r="B2493" i="8"/>
  <c r="C2493" i="8" s="1"/>
  <c r="C2492" i="8"/>
  <c r="B2550" i="8"/>
  <c r="C2550" i="8" s="1"/>
  <c r="C2549" i="8"/>
  <c r="B2586" i="8"/>
  <c r="C2585" i="8"/>
  <c r="B2994" i="8"/>
  <c r="C2994" i="8" s="1"/>
  <c r="C2993" i="8"/>
  <c r="B49" i="8"/>
  <c r="C49" i="8" s="1"/>
  <c r="C48" i="8"/>
  <c r="B220" i="8"/>
  <c r="C219" i="8"/>
  <c r="B283" i="8"/>
  <c r="C282" i="8"/>
  <c r="B642" i="8"/>
  <c r="C641" i="8"/>
  <c r="C723" i="8"/>
  <c r="B724" i="8"/>
  <c r="B756" i="8"/>
  <c r="C756" i="8" s="1"/>
  <c r="C755" i="8"/>
  <c r="B780" i="8"/>
  <c r="C780" i="8" s="1"/>
  <c r="C779" i="8"/>
  <c r="B813" i="8"/>
  <c r="C813" i="8" s="1"/>
  <c r="C812" i="8"/>
  <c r="B891" i="8"/>
  <c r="C890" i="8"/>
  <c r="B1011" i="8"/>
  <c r="C1011" i="8" s="1"/>
  <c r="C1010" i="8"/>
  <c r="B1089" i="8"/>
  <c r="C1089" i="8" s="1"/>
  <c r="C1088" i="8"/>
  <c r="C1140" i="8"/>
  <c r="B1141" i="8"/>
  <c r="C1141" i="8" s="1"/>
  <c r="B1187" i="8"/>
  <c r="C1186" i="8"/>
  <c r="B1461" i="8"/>
  <c r="C1460" i="8"/>
  <c r="B1528" i="8"/>
  <c r="C1528" i="8" s="1"/>
  <c r="C1527" i="8"/>
  <c r="B1594" i="8"/>
  <c r="C1593" i="8"/>
  <c r="B1633" i="8"/>
  <c r="C1633" i="8" s="1"/>
  <c r="C1632" i="8"/>
  <c r="B1693" i="8"/>
  <c r="C1693" i="8" s="1"/>
  <c r="C1692" i="8"/>
  <c r="B1732" i="8"/>
  <c r="C1731" i="8"/>
  <c r="B1777" i="8"/>
  <c r="C1776" i="8"/>
  <c r="B1861" i="8"/>
  <c r="C1861" i="8" s="1"/>
  <c r="C1860" i="8"/>
  <c r="B1894" i="8"/>
  <c r="C1894" i="8" s="1"/>
  <c r="C1893" i="8"/>
  <c r="B1969" i="8"/>
  <c r="C1969" i="8" s="1"/>
  <c r="C1968" i="8"/>
  <c r="B2104" i="8"/>
  <c r="C2104" i="8" s="1"/>
  <c r="C2103" i="8"/>
  <c r="B2251" i="8"/>
  <c r="C2251" i="8" s="1"/>
  <c r="C2250" i="8"/>
  <c r="B2325" i="8"/>
  <c r="C2325" i="8" s="1"/>
  <c r="C2324" i="8"/>
  <c r="B2364" i="8"/>
  <c r="C2364" i="8" s="1"/>
  <c r="C2363" i="8"/>
  <c r="B54" i="8"/>
  <c r="C54" i="8" s="1"/>
  <c r="C53" i="8"/>
  <c r="C79" i="8"/>
  <c r="B80" i="8"/>
  <c r="B97" i="8"/>
  <c r="C97" i="8" s="1"/>
  <c r="C96" i="8"/>
  <c r="B147" i="8"/>
  <c r="C147" i="8" s="1"/>
  <c r="C146" i="8"/>
  <c r="B189" i="8"/>
  <c r="C189" i="8" s="1"/>
  <c r="C188" i="8"/>
  <c r="B267" i="8"/>
  <c r="C267" i="8" s="1"/>
  <c r="C266" i="8"/>
  <c r="B321" i="8"/>
  <c r="C321" i="8" s="1"/>
  <c r="C320" i="8"/>
  <c r="B373" i="8"/>
  <c r="C372" i="8"/>
  <c r="B385" i="8"/>
  <c r="C384" i="8"/>
  <c r="B558" i="8"/>
  <c r="C558" i="8" s="1"/>
  <c r="C557" i="8"/>
  <c r="B579" i="8"/>
  <c r="C579" i="8" s="1"/>
  <c r="C578" i="8"/>
  <c r="B589" i="8"/>
  <c r="C589" i="8" s="1"/>
  <c r="C588" i="8"/>
  <c r="B621" i="8"/>
  <c r="C621" i="8" s="1"/>
  <c r="C620" i="8"/>
  <c r="B674" i="8"/>
  <c r="C674" i="8" s="1"/>
  <c r="C673" i="8"/>
  <c r="B730" i="8"/>
  <c r="C730" i="8" s="1"/>
  <c r="C729" i="8"/>
  <c r="B809" i="8"/>
  <c r="C809" i="8" s="1"/>
  <c r="C808" i="8"/>
  <c r="C855" i="8"/>
  <c r="B856" i="8"/>
  <c r="B887" i="8"/>
  <c r="C887" i="8" s="1"/>
  <c r="C886" i="8"/>
  <c r="B939" i="8"/>
  <c r="C938" i="8"/>
  <c r="B1059" i="8"/>
  <c r="C1059" i="8" s="1"/>
  <c r="C1058" i="8"/>
  <c r="B1123" i="8"/>
  <c r="C1122" i="8"/>
  <c r="B1169" i="8"/>
  <c r="C1169" i="8" s="1"/>
  <c r="C1168" i="8"/>
  <c r="B1180" i="8"/>
  <c r="C1180" i="8" s="1"/>
  <c r="C1179" i="8"/>
  <c r="B1208" i="8"/>
  <c r="C1208" i="8" s="1"/>
  <c r="C1207" i="8"/>
  <c r="C1346" i="8"/>
  <c r="B1347" i="8"/>
  <c r="C1347" i="8" s="1"/>
  <c r="B1372" i="8"/>
  <c r="C1371" i="8"/>
  <c r="B1384" i="8"/>
  <c r="C1384" i="8" s="1"/>
  <c r="C1383" i="8"/>
  <c r="B1448" i="8"/>
  <c r="C1447" i="8"/>
  <c r="C1509" i="8"/>
  <c r="B1510" i="8"/>
  <c r="B1531" i="8"/>
  <c r="C1531" i="8" s="1"/>
  <c r="C1530" i="8"/>
  <c r="C1546" i="8"/>
  <c r="B1547" i="8"/>
  <c r="C1547" i="8" s="1"/>
  <c r="C1567" i="8"/>
  <c r="B1568" i="8"/>
  <c r="B1588" i="8"/>
  <c r="C1588" i="8" s="1"/>
  <c r="C1587" i="8"/>
  <c r="B1606" i="8"/>
  <c r="C1606" i="8" s="1"/>
  <c r="C1605" i="8"/>
  <c r="B1653" i="8"/>
  <c r="C1653" i="8" s="1"/>
  <c r="B1683" i="8"/>
  <c r="C1683" i="8" s="1"/>
  <c r="C1682" i="8"/>
  <c r="C1711" i="8"/>
  <c r="B1712" i="8"/>
  <c r="C1712" i="8" s="1"/>
  <c r="C1750" i="8"/>
  <c r="B1751" i="8"/>
  <c r="C1751" i="8" s="1"/>
  <c r="B1773" i="8"/>
  <c r="C1773" i="8" s="1"/>
  <c r="C1772" i="8"/>
  <c r="C1945" i="8"/>
  <c r="B1946" i="8"/>
  <c r="C1946" i="8" s="1"/>
  <c r="B1981" i="8"/>
  <c r="C1981" i="8" s="1"/>
  <c r="C1980" i="8"/>
  <c r="C1996" i="8"/>
  <c r="B1997" i="8"/>
  <c r="C1997" i="8" s="1"/>
  <c r="B2007" i="8"/>
  <c r="C2007" i="8" s="1"/>
  <c r="C2006" i="8"/>
  <c r="C2029" i="8"/>
  <c r="B2030" i="8"/>
  <c r="B2095" i="8"/>
  <c r="C2095" i="8" s="1"/>
  <c r="C2094" i="8"/>
  <c r="B2122" i="8"/>
  <c r="C2122" i="8" s="1"/>
  <c r="C2121" i="8"/>
  <c r="B2178" i="8"/>
  <c r="C2178" i="8" s="1"/>
  <c r="C2177" i="8"/>
  <c r="B2214" i="8"/>
  <c r="C2213" i="8"/>
  <c r="B2254" i="8"/>
  <c r="C2253" i="8"/>
  <c r="C2391" i="8"/>
  <c r="B2392" i="8"/>
  <c r="C2392" i="8" s="1"/>
  <c r="C2403" i="8"/>
  <c r="B2404" i="8"/>
  <c r="B2439" i="8"/>
  <c r="C2439" i="8" s="1"/>
  <c r="C2438" i="8"/>
  <c r="B2481" i="8"/>
  <c r="C2480" i="8"/>
  <c r="B2583" i="8"/>
  <c r="C2583" i="8" s="1"/>
  <c r="C2582" i="8"/>
  <c r="C2673" i="8"/>
  <c r="B2674" i="8"/>
  <c r="C2807" i="8"/>
  <c r="B2808" i="8"/>
  <c r="C2808" i="8" s="1"/>
  <c r="C2855" i="8"/>
  <c r="B2856" i="8"/>
  <c r="B3322" i="8"/>
  <c r="C3321" i="8"/>
  <c r="B3523" i="8"/>
  <c r="C3523" i="8" s="1"/>
  <c r="C3522" i="8"/>
  <c r="B3571" i="8"/>
  <c r="C3571" i="8" s="1"/>
  <c r="C3570" i="8"/>
  <c r="B3204" i="8"/>
  <c r="C3203" i="8"/>
  <c r="B3293" i="8"/>
  <c r="C3292" i="8"/>
  <c r="B3396" i="8"/>
  <c r="C3396" i="8" s="1"/>
  <c r="C3395" i="8"/>
  <c r="B3466" i="8"/>
  <c r="C3465" i="8"/>
  <c r="B3510" i="8"/>
  <c r="C3510" i="8" s="1"/>
  <c r="C3509" i="8"/>
  <c r="C3535" i="8"/>
  <c r="B3536" i="8"/>
  <c r="B3580" i="8"/>
  <c r="C3580" i="8" s="1"/>
  <c r="C3579" i="8"/>
  <c r="B3706" i="8"/>
  <c r="C3706" i="8" s="1"/>
  <c r="C3705" i="8"/>
  <c r="C3724" i="8"/>
  <c r="B3725" i="8"/>
  <c r="C3725" i="8" s="1"/>
  <c r="C3879" i="8"/>
  <c r="B3992" i="8"/>
  <c r="C3991" i="8"/>
  <c r="B4113" i="8"/>
  <c r="C4112" i="8"/>
  <c r="B4242" i="8"/>
  <c r="C4242" i="8" s="1"/>
  <c r="C4241" i="8"/>
  <c r="B4347" i="8"/>
  <c r="C4347" i="8" s="1"/>
  <c r="C4346" i="8"/>
  <c r="B4371" i="8"/>
  <c r="C4371" i="8" s="1"/>
  <c r="C4370" i="8"/>
  <c r="B4503" i="8"/>
  <c r="C4503" i="8" s="1"/>
  <c r="C4502" i="8"/>
  <c r="B4563" i="8"/>
  <c r="C4563" i="8" s="1"/>
  <c r="C4562" i="8"/>
  <c r="B4625" i="8"/>
  <c r="C4625" i="8" s="1"/>
  <c r="C4624" i="8"/>
  <c r="B4665" i="8"/>
  <c r="C4665" i="8" s="1"/>
  <c r="C4664" i="8"/>
  <c r="B4728" i="8"/>
  <c r="C4728" i="8" s="1"/>
  <c r="C4727" i="8"/>
  <c r="B5005" i="8"/>
  <c r="C5005" i="8" s="1"/>
  <c r="C5004" i="8"/>
  <c r="B5059" i="8"/>
  <c r="C5059" i="8" s="1"/>
  <c r="C5058" i="8"/>
  <c r="B5317" i="8"/>
  <c r="C5317" i="8" s="1"/>
  <c r="C5316" i="8"/>
  <c r="B5347" i="8"/>
  <c r="C5346" i="8"/>
  <c r="B5419" i="8"/>
  <c r="C5418" i="8"/>
  <c r="B5575" i="8"/>
  <c r="C5574" i="8"/>
  <c r="B5614" i="8"/>
  <c r="C5614" i="8" s="1"/>
  <c r="C5613" i="8"/>
  <c r="B5715" i="8"/>
  <c r="C5714" i="8"/>
  <c r="B5742" i="8"/>
  <c r="C5742" i="8" s="1"/>
  <c r="C5741" i="8"/>
  <c r="B5788" i="8"/>
  <c r="C5787" i="8"/>
  <c r="B5942" i="8"/>
  <c r="C5942" i="8" s="1"/>
  <c r="C5941" i="8"/>
  <c r="B5990" i="8"/>
  <c r="C5990" i="8" s="1"/>
  <c r="C5989" i="8"/>
  <c r="B6045" i="8"/>
  <c r="C6045" i="8" s="1"/>
  <c r="C6044" i="8"/>
  <c r="B6072" i="8"/>
  <c r="C6072" i="8" s="1"/>
  <c r="C6071" i="8"/>
  <c r="B6104" i="8"/>
  <c r="C6104" i="8" s="1"/>
  <c r="C6103" i="8"/>
  <c r="B6134" i="8"/>
  <c r="C6134" i="8" s="1"/>
  <c r="C6133" i="8"/>
  <c r="B6158" i="8"/>
  <c r="C6158" i="8" s="1"/>
  <c r="C6157" i="8"/>
  <c r="B6173" i="8"/>
  <c r="C6173" i="8" s="1"/>
  <c r="C6172" i="8"/>
  <c r="B6189" i="8"/>
  <c r="C6188" i="8"/>
  <c r="B6302" i="8"/>
  <c r="C6302" i="8" s="1"/>
  <c r="C6301" i="8"/>
  <c r="B6333" i="8"/>
  <c r="C6333" i="8" s="1"/>
  <c r="C6332" i="8"/>
  <c r="B6425" i="8"/>
  <c r="C6424" i="8"/>
  <c r="B6509" i="8"/>
  <c r="C6509" i="8" s="1"/>
  <c r="C6508" i="8"/>
  <c r="B6579" i="8"/>
  <c r="C6579" i="8" s="1"/>
  <c r="C6578" i="8"/>
  <c r="B6615" i="8"/>
  <c r="C6614" i="8"/>
  <c r="B6669" i="8"/>
  <c r="C6669" i="8" s="1"/>
  <c r="C6668" i="8"/>
  <c r="B6744" i="8"/>
  <c r="C6744" i="8" s="1"/>
  <c r="C6743" i="8"/>
  <c r="B6864" i="8"/>
  <c r="C6863" i="8"/>
  <c r="B6914" i="8"/>
  <c r="C6914" i="8" s="1"/>
  <c r="C6913" i="8"/>
  <c r="B7083" i="8"/>
  <c r="C7083" i="8" s="1"/>
  <c r="C7082" i="8"/>
  <c r="B2860" i="8"/>
  <c r="C2860" i="8" s="1"/>
  <c r="C2859" i="8"/>
  <c r="B2909" i="8"/>
  <c r="C2909" i="8" s="1"/>
  <c r="C2908" i="8"/>
  <c r="B2921" i="8"/>
  <c r="C2921" i="8" s="1"/>
  <c r="C2920" i="8"/>
  <c r="B3447" i="8"/>
  <c r="C3447" i="8" s="1"/>
  <c r="C3446" i="8"/>
  <c r="C3505" i="8"/>
  <c r="B3506" i="8"/>
  <c r="C3541" i="8"/>
  <c r="B3542" i="8"/>
  <c r="B3598" i="8"/>
  <c r="C3598" i="8" s="1"/>
  <c r="C3597" i="8"/>
  <c r="B3633" i="8"/>
  <c r="C3632" i="8"/>
  <c r="B3673" i="8"/>
  <c r="C3672" i="8"/>
  <c r="B3697" i="8"/>
  <c r="C3697" i="8" s="1"/>
  <c r="C3696" i="8"/>
  <c r="C3916" i="8"/>
  <c r="B3917" i="8"/>
  <c r="B3925" i="8"/>
  <c r="C3925" i="8" s="1"/>
  <c r="C3924" i="8"/>
  <c r="B3936" i="8"/>
  <c r="C3936" i="8" s="1"/>
  <c r="C3935" i="8"/>
  <c r="B4250" i="8"/>
  <c r="C4250" i="8" s="1"/>
  <c r="C4249" i="8"/>
  <c r="B4261" i="8"/>
  <c r="B4289" i="8"/>
  <c r="C4289" i="8" s="1"/>
  <c r="C4288" i="8"/>
  <c r="B4328" i="8"/>
  <c r="C4328" i="8" s="1"/>
  <c r="C4327" i="8"/>
  <c r="B4392" i="8"/>
  <c r="C4391" i="8"/>
  <c r="B4439" i="8"/>
  <c r="C4438" i="8"/>
  <c r="B4449" i="8"/>
  <c r="C4448" i="8"/>
  <c r="B4464" i="8"/>
  <c r="C4464" i="8" s="1"/>
  <c r="C4463" i="8"/>
  <c r="B4482" i="8"/>
  <c r="C4482" i="8" s="1"/>
  <c r="C4481" i="8"/>
  <c r="B4570" i="8"/>
  <c r="C4569" i="8"/>
  <c r="B4595" i="8"/>
  <c r="C4594" i="8"/>
  <c r="B4645" i="8"/>
  <c r="C4644" i="8"/>
  <c r="B4745" i="8"/>
  <c r="C4744" i="8"/>
  <c r="B4758" i="8"/>
  <c r="C4758" i="8" s="1"/>
  <c r="C4757" i="8"/>
  <c r="B4786" i="8"/>
  <c r="C4786" i="8" s="1"/>
  <c r="C4785" i="8"/>
  <c r="B4838" i="8"/>
  <c r="C4838" i="8" s="1"/>
  <c r="C4837" i="8"/>
  <c r="B4894" i="8"/>
  <c r="C4894" i="8" s="1"/>
  <c r="C4893" i="8"/>
  <c r="C4918" i="8"/>
  <c r="B4919" i="8"/>
  <c r="B4932" i="8"/>
  <c r="C4932" i="8" s="1"/>
  <c r="C4931" i="8"/>
  <c r="C5104" i="8"/>
  <c r="B5105" i="8"/>
  <c r="B5202" i="8"/>
  <c r="C5202" i="8" s="1"/>
  <c r="C5201" i="8"/>
  <c r="B5223" i="8"/>
  <c r="C5222" i="8"/>
  <c r="C5278" i="8"/>
  <c r="B5279" i="8"/>
  <c r="C5279" i="8" s="1"/>
  <c r="B5301" i="8"/>
  <c r="C5300" i="8"/>
  <c r="B5415" i="8"/>
  <c r="C5415" i="8" s="1"/>
  <c r="C5414" i="8"/>
  <c r="B5451" i="8"/>
  <c r="B5478" i="8"/>
  <c r="C5477" i="8"/>
  <c r="B5547" i="8"/>
  <c r="C5547" i="8" s="1"/>
  <c r="C5546" i="8"/>
  <c r="B5595" i="8"/>
  <c r="C5594" i="8"/>
  <c r="B5636" i="8"/>
  <c r="C5636" i="8" s="1"/>
  <c r="C5635" i="8"/>
  <c r="B5697" i="8"/>
  <c r="C5697" i="8" s="1"/>
  <c r="C5696" i="8"/>
  <c r="B5719" i="8"/>
  <c r="C5718" i="8"/>
  <c r="B5749" i="8"/>
  <c r="C5749" i="8" s="1"/>
  <c r="C5748" i="8"/>
  <c r="B5769" i="8"/>
  <c r="C5769" i="8" s="1"/>
  <c r="C5768" i="8"/>
  <c r="B6024" i="8"/>
  <c r="C6023" i="8"/>
  <c r="B6382" i="8"/>
  <c r="C6381" i="8"/>
  <c r="B6464" i="8"/>
  <c r="C6463" i="8"/>
  <c r="B6530" i="8"/>
  <c r="C6529" i="8"/>
  <c r="B6698" i="8"/>
  <c r="C6697" i="8"/>
  <c r="B6723" i="8"/>
  <c r="C6722" i="8"/>
  <c r="B6830" i="8"/>
  <c r="C6829" i="8"/>
  <c r="B6840" i="8"/>
  <c r="C6839" i="8"/>
  <c r="B6910" i="8"/>
  <c r="C6910" i="8" s="1"/>
  <c r="C6909" i="8"/>
  <c r="B6938" i="8"/>
  <c r="C6938" i="8" s="1"/>
  <c r="C6937" i="8"/>
  <c r="C6981" i="8"/>
  <c r="B6982" i="8"/>
  <c r="B7058" i="8"/>
  <c r="C7058" i="8" s="1"/>
  <c r="C7057" i="8"/>
  <c r="B7156" i="8"/>
  <c r="C7155" i="8"/>
  <c r="B7211" i="8"/>
  <c r="C7210" i="8"/>
  <c r="B2853" i="8"/>
  <c r="C2853" i="8" s="1"/>
  <c r="C2852" i="8"/>
  <c r="B2979" i="8"/>
  <c r="C2979" i="8" s="1"/>
  <c r="C2978" i="8"/>
  <c r="B3372" i="8"/>
  <c r="C3372" i="8" s="1"/>
  <c r="C3371" i="8"/>
  <c r="B3462" i="8"/>
  <c r="C3461" i="8"/>
  <c r="B3483" i="8"/>
  <c r="C3483" i="8" s="1"/>
  <c r="C3482" i="8"/>
  <c r="B3712" i="8"/>
  <c r="C3712" i="8" s="1"/>
  <c r="C3711" i="8"/>
  <c r="B3747" i="8"/>
  <c r="C3747" i="8" s="1"/>
  <c r="C3746" i="8"/>
  <c r="C3814" i="8"/>
  <c r="B3815" i="8"/>
  <c r="C3835" i="8"/>
  <c r="B3836" i="8"/>
  <c r="C3836" i="8" s="1"/>
  <c r="B3874" i="8"/>
  <c r="C3874" i="8" s="1"/>
  <c r="C3873" i="8"/>
  <c r="B3948" i="8"/>
  <c r="C3947" i="8"/>
  <c r="B4095" i="8"/>
  <c r="C4095" i="8" s="1"/>
  <c r="C4094" i="8"/>
  <c r="C4182" i="8"/>
  <c r="B4183" i="8"/>
  <c r="C4183" i="8" s="1"/>
  <c r="C4197" i="8"/>
  <c r="B4198" i="8"/>
  <c r="B4212" i="8"/>
  <c r="C4212" i="8" s="1"/>
  <c r="C4211" i="8"/>
  <c r="B4234" i="8"/>
  <c r="C4233" i="8"/>
  <c r="B4295" i="8"/>
  <c r="C4294" i="8"/>
  <c r="C4332" i="8"/>
  <c r="B4333" i="8"/>
  <c r="B4344" i="8"/>
  <c r="C4344" i="8" s="1"/>
  <c r="C4343" i="8"/>
  <c r="B4599" i="8"/>
  <c r="C4598" i="8"/>
  <c r="B4670" i="8"/>
  <c r="C4670" i="8" s="1"/>
  <c r="C4669" i="8"/>
  <c r="B4694" i="8"/>
  <c r="C4694" i="8" s="1"/>
  <c r="C4693" i="8"/>
  <c r="B4761" i="8"/>
  <c r="C4761" i="8" s="1"/>
  <c r="C4760" i="8"/>
  <c r="B4799" i="8"/>
  <c r="C4798" i="8"/>
  <c r="B4841" i="8"/>
  <c r="C4841" i="8" s="1"/>
  <c r="C4840" i="8"/>
  <c r="B4915" i="8"/>
  <c r="C4914" i="8"/>
  <c r="C4951" i="8"/>
  <c r="B4952" i="8"/>
  <c r="C4952" i="8" s="1"/>
  <c r="B4983" i="8"/>
  <c r="C4983" i="8" s="1"/>
  <c r="C4982" i="8"/>
  <c r="B5037" i="8"/>
  <c r="C5037" i="8" s="1"/>
  <c r="C5036" i="8"/>
  <c r="B5191" i="8"/>
  <c r="C5190" i="8"/>
  <c r="C5236" i="8"/>
  <c r="B5237" i="8"/>
  <c r="C5237" i="8" s="1"/>
  <c r="B5389" i="8"/>
  <c r="C5389" i="8" s="1"/>
  <c r="C5388" i="8"/>
  <c r="B5409" i="8"/>
  <c r="C5409" i="8" s="1"/>
  <c r="C5408" i="8"/>
  <c r="B5439" i="8"/>
  <c r="C5439" i="8" s="1"/>
  <c r="C5438" i="8"/>
  <c r="C5557" i="8"/>
  <c r="B5558" i="8"/>
  <c r="C5558" i="8" s="1"/>
  <c r="B5579" i="8"/>
  <c r="C5579" i="8" s="1"/>
  <c r="C5578" i="8"/>
  <c r="B5588" i="8"/>
  <c r="C5588" i="8" s="1"/>
  <c r="C5587" i="8"/>
  <c r="B5621" i="8"/>
  <c r="C5621" i="8" s="1"/>
  <c r="C5620" i="8"/>
  <c r="B5659" i="8"/>
  <c r="C5659" i="8" s="1"/>
  <c r="C5658" i="8"/>
  <c r="B5678" i="8"/>
  <c r="C5677" i="8"/>
  <c r="B5704" i="8"/>
  <c r="C5704" i="8" s="1"/>
  <c r="C5703" i="8"/>
  <c r="B5752" i="8"/>
  <c r="C5751" i="8"/>
  <c r="B5785" i="8"/>
  <c r="C5785" i="8" s="1"/>
  <c r="C5784" i="8"/>
  <c r="B5831" i="8"/>
  <c r="C5830" i="8"/>
  <c r="B5924" i="8"/>
  <c r="C5924" i="8" s="1"/>
  <c r="C5923" i="8"/>
  <c r="B5974" i="8"/>
  <c r="C5974" i="8" s="1"/>
  <c r="C5973" i="8"/>
  <c r="B6081" i="8"/>
  <c r="C6081" i="8" s="1"/>
  <c r="C6080" i="8"/>
  <c r="B6348" i="8"/>
  <c r="C6348" i="8" s="1"/>
  <c r="C6347" i="8"/>
  <c r="B6402" i="8"/>
  <c r="C6401" i="8"/>
  <c r="B6473" i="8"/>
  <c r="C6473" i="8" s="1"/>
  <c r="C6472" i="8"/>
  <c r="B6620" i="8"/>
  <c r="C6619" i="8"/>
  <c r="C6716" i="8"/>
  <c r="B6762" i="8"/>
  <c r="C6762" i="8" s="1"/>
  <c r="C6761" i="8"/>
  <c r="B7011" i="8"/>
  <c r="C7011" i="8" s="1"/>
  <c r="C7010" i="8"/>
  <c r="B7140" i="8"/>
  <c r="C7139" i="8"/>
  <c r="B7175" i="8"/>
  <c r="C7174" i="8"/>
  <c r="B28" i="8"/>
  <c r="C27" i="8"/>
  <c r="B253" i="8"/>
  <c r="C253" i="8" s="1"/>
  <c r="C252" i="8"/>
  <c r="B442" i="8"/>
  <c r="C441" i="8"/>
  <c r="B487" i="8"/>
  <c r="C487" i="8" s="1"/>
  <c r="C486" i="8"/>
  <c r="B624" i="8"/>
  <c r="C623" i="8"/>
  <c r="B1035" i="8"/>
  <c r="C1035" i="8" s="1"/>
  <c r="B1069" i="8"/>
  <c r="C1068" i="8"/>
  <c r="B1289" i="8"/>
  <c r="C1289" i="8" s="1"/>
  <c r="C1288" i="8"/>
  <c r="B1316" i="8"/>
  <c r="C1316" i="8" s="1"/>
  <c r="C1315" i="8"/>
  <c r="B1534" i="8"/>
  <c r="C1533" i="8"/>
  <c r="B1738" i="8"/>
  <c r="C1738" i="8" s="1"/>
  <c r="C1737" i="8"/>
  <c r="B2023" i="8"/>
  <c r="C2023" i="8" s="1"/>
  <c r="C2022" i="8"/>
  <c r="B2125" i="8"/>
  <c r="C2124" i="8"/>
  <c r="B2248" i="8"/>
  <c r="C2248" i="8" s="1"/>
  <c r="C2247" i="8"/>
  <c r="C2310" i="8"/>
  <c r="B2311" i="8"/>
  <c r="C2311" i="8" s="1"/>
  <c r="B2523" i="8"/>
  <c r="C2523" i="8" s="1"/>
  <c r="C2522" i="8"/>
  <c r="B2604" i="8"/>
  <c r="C2604" i="8" s="1"/>
  <c r="C2603" i="8"/>
  <c r="C2741" i="8"/>
  <c r="B2742" i="8"/>
  <c r="C2742" i="8" s="1"/>
  <c r="B2873" i="8"/>
  <c r="C2873" i="8" s="1"/>
  <c r="C2872" i="8"/>
  <c r="C3095" i="8"/>
  <c r="B3265" i="8"/>
  <c r="C3264" i="8"/>
  <c r="B22" i="8"/>
  <c r="C22" i="8" s="1"/>
  <c r="C21" i="8"/>
  <c r="B166" i="8"/>
  <c r="C165" i="8"/>
  <c r="B208" i="8"/>
  <c r="C208" i="8" s="1"/>
  <c r="C207" i="8"/>
  <c r="B274" i="8"/>
  <c r="C273" i="8"/>
  <c r="B349" i="8"/>
  <c r="C348" i="8"/>
  <c r="B531" i="8"/>
  <c r="C531" i="8" s="1"/>
  <c r="C530" i="8"/>
  <c r="B636" i="8"/>
  <c r="C635" i="8"/>
  <c r="B687" i="8"/>
  <c r="C687" i="8" s="1"/>
  <c r="C686" i="8"/>
  <c r="B702" i="8"/>
  <c r="C701" i="8"/>
  <c r="B957" i="8"/>
  <c r="C957" i="8" s="1"/>
  <c r="C956" i="8"/>
  <c r="B1080" i="8"/>
  <c r="C1080" i="8" s="1"/>
  <c r="C1079" i="8"/>
  <c r="C1098" i="8"/>
  <c r="B1099" i="8"/>
  <c r="C1099" i="8" s="1"/>
  <c r="B1166" i="8"/>
  <c r="C1166" i="8" s="1"/>
  <c r="C1165" i="8"/>
  <c r="C1322" i="8"/>
  <c r="B1323" i="8"/>
  <c r="B1364" i="8"/>
  <c r="C1363" i="8"/>
  <c r="B1585" i="8"/>
  <c r="C1585" i="8" s="1"/>
  <c r="C1584" i="8"/>
  <c r="B1627" i="8"/>
  <c r="C1627" i="8" s="1"/>
  <c r="C1626" i="8"/>
  <c r="B1687" i="8"/>
  <c r="C1687" i="8" s="1"/>
  <c r="C1686" i="8"/>
  <c r="B1792" i="8"/>
  <c r="C1792" i="8" s="1"/>
  <c r="C1791" i="8"/>
  <c r="B1837" i="8"/>
  <c r="C1836" i="8"/>
  <c r="B1879" i="8"/>
  <c r="C1879" i="8" s="1"/>
  <c r="C1878" i="8"/>
  <c r="B1960" i="8"/>
  <c r="C1959" i="8"/>
  <c r="B2044" i="8"/>
  <c r="C2044" i="8" s="1"/>
  <c r="C2043" i="8"/>
  <c r="B2116" i="8"/>
  <c r="C2116" i="8" s="1"/>
  <c r="C2115" i="8"/>
  <c r="B2242" i="8"/>
  <c r="C2242" i="8" s="1"/>
  <c r="C2241" i="8"/>
  <c r="C2355" i="8"/>
  <c r="B2356" i="8"/>
  <c r="C2356" i="8" s="1"/>
  <c r="B2478" i="8"/>
  <c r="C2478" i="8" s="1"/>
  <c r="C2477" i="8"/>
  <c r="B2505" i="8"/>
  <c r="C2505" i="8" s="1"/>
  <c r="C2504" i="8"/>
  <c r="B2574" i="8"/>
  <c r="C2573" i="8"/>
  <c r="B2688" i="8"/>
  <c r="C2688" i="8" s="1"/>
  <c r="C2687" i="8"/>
  <c r="C2810" i="8"/>
  <c r="B2811" i="8"/>
  <c r="C2811" i="8" s="1"/>
  <c r="B25" i="8"/>
  <c r="C25" i="8" s="1"/>
  <c r="C24" i="8"/>
  <c r="B70" i="8"/>
  <c r="C70" i="8" s="1"/>
  <c r="C69" i="8"/>
  <c r="C199" i="8"/>
  <c r="B200" i="8"/>
  <c r="B231" i="8"/>
  <c r="C230" i="8"/>
  <c r="B361" i="8"/>
  <c r="C360" i="8"/>
  <c r="C388" i="8"/>
  <c r="B389" i="8"/>
  <c r="C389" i="8" s="1"/>
  <c r="B456" i="8"/>
  <c r="C456" i="8" s="1"/>
  <c r="C455" i="8"/>
  <c r="B505" i="8"/>
  <c r="C505" i="8" s="1"/>
  <c r="C504" i="8"/>
  <c r="B552" i="8"/>
  <c r="C551" i="8"/>
  <c r="B834" i="8"/>
  <c r="C834" i="8" s="1"/>
  <c r="C833" i="8"/>
  <c r="C942" i="8"/>
  <c r="B943" i="8"/>
  <c r="C975" i="8"/>
  <c r="B976" i="8"/>
  <c r="C976" i="8" s="1"/>
  <c r="B1049" i="8"/>
  <c r="C1049" i="8" s="1"/>
  <c r="C1199" i="8"/>
  <c r="B1200" i="8"/>
  <c r="B1265" i="8"/>
  <c r="C1265" i="8" s="1"/>
  <c r="C1264" i="8"/>
  <c r="B1297" i="8"/>
  <c r="C1297" i="8" s="1"/>
  <c r="C1296" i="8"/>
  <c r="C1376" i="8"/>
  <c r="B1377" i="8"/>
  <c r="C1377" i="8" s="1"/>
  <c r="B1426" i="8"/>
  <c r="C1425" i="8"/>
  <c r="C1558" i="8"/>
  <c r="B1559" i="8"/>
  <c r="C1559" i="8" s="1"/>
  <c r="B1572" i="8"/>
  <c r="C1572" i="8" s="1"/>
  <c r="C1571" i="8"/>
  <c r="B1642" i="8"/>
  <c r="C1642" i="8" s="1"/>
  <c r="C1641" i="8"/>
  <c r="B1666" i="8"/>
  <c r="C1666" i="8" s="1"/>
  <c r="C1665" i="8"/>
  <c r="B1696" i="8"/>
  <c r="C1696" i="8" s="1"/>
  <c r="C1695" i="8"/>
  <c r="C1753" i="8"/>
  <c r="B1754" i="8"/>
  <c r="C1754" i="8" s="1"/>
  <c r="B1887" i="8"/>
  <c r="C1887" i="8" s="1"/>
  <c r="B1929" i="8"/>
  <c r="C1928" i="8"/>
  <c r="B1939" i="8"/>
  <c r="C1938" i="8"/>
  <c r="C1984" i="8"/>
  <c r="B1985" i="8"/>
  <c r="C1985" i="8" s="1"/>
  <c r="C1999" i="8"/>
  <c r="B2000" i="8"/>
  <c r="C2017" i="8"/>
  <c r="B2018" i="8"/>
  <c r="C2018" i="8" s="1"/>
  <c r="C2128" i="8"/>
  <c r="B2129" i="8"/>
  <c r="B2245" i="8"/>
  <c r="C2245" i="8" s="1"/>
  <c r="C2244" i="8"/>
  <c r="C2257" i="8"/>
  <c r="B2258" i="8"/>
  <c r="C2258" i="8" s="1"/>
  <c r="C2313" i="8"/>
  <c r="B2314" i="8"/>
  <c r="C2314" i="8" s="1"/>
  <c r="C2331" i="8"/>
  <c r="B2332" i="8"/>
  <c r="C2332" i="8" s="1"/>
  <c r="B2369" i="8"/>
  <c r="C2368" i="8"/>
  <c r="C2457" i="8"/>
  <c r="B2458" i="8"/>
  <c r="B2501" i="8"/>
  <c r="C2501" i="8" s="1"/>
  <c r="C2500" i="8"/>
  <c r="B2540" i="8"/>
  <c r="C2540" i="8" s="1"/>
  <c r="C2539" i="8"/>
  <c r="B2678" i="8"/>
  <c r="C2677" i="8"/>
  <c r="B2745" i="8"/>
  <c r="C2744" i="8"/>
  <c r="B2786" i="8"/>
  <c r="C2786" i="8" s="1"/>
  <c r="C2785" i="8"/>
  <c r="B2802" i="8"/>
  <c r="C2801" i="8"/>
  <c r="C2825" i="8"/>
  <c r="B2826" i="8"/>
  <c r="C2930" i="8"/>
  <c r="B2931" i="8"/>
  <c r="C2931" i="8" s="1"/>
  <c r="B3241" i="8"/>
  <c r="C3241" i="8" s="1"/>
  <c r="C3240" i="8"/>
  <c r="B3565" i="8"/>
  <c r="C3564" i="8"/>
  <c r="B3601" i="8"/>
  <c r="C3601" i="8" s="1"/>
  <c r="C3600" i="8"/>
  <c r="B3637" i="8"/>
  <c r="C3636" i="8"/>
  <c r="B3068" i="8"/>
  <c r="C3067" i="8"/>
  <c r="B3133" i="8"/>
  <c r="C3132" i="8"/>
  <c r="B3180" i="8"/>
  <c r="C3180" i="8" s="1"/>
  <c r="C3179" i="8"/>
  <c r="B3474" i="8"/>
  <c r="C3474" i="8" s="1"/>
  <c r="C3473" i="8"/>
  <c r="B3574" i="8"/>
  <c r="C3574" i="8" s="1"/>
  <c r="C3573" i="8"/>
  <c r="B3663" i="8"/>
  <c r="C3663" i="8" s="1"/>
  <c r="C3662" i="8"/>
  <c r="B3682" i="8"/>
  <c r="C3682" i="8" s="1"/>
  <c r="C3681" i="8"/>
  <c r="B4021" i="8"/>
  <c r="C4020" i="8"/>
  <c r="B4104" i="8"/>
  <c r="C4104" i="8" s="1"/>
  <c r="C4103" i="8"/>
  <c r="B4164" i="8"/>
  <c r="C4163" i="8"/>
  <c r="B4191" i="8"/>
  <c r="C4191" i="8" s="1"/>
  <c r="C4190" i="8"/>
  <c r="B4230" i="8"/>
  <c r="C4229" i="8"/>
  <c r="B4359" i="8"/>
  <c r="C4358" i="8"/>
  <c r="B4389" i="8"/>
  <c r="C4389" i="8" s="1"/>
  <c r="C4388" i="8"/>
  <c r="B4407" i="8"/>
  <c r="C4406" i="8"/>
  <c r="B4461" i="8"/>
  <c r="C4461" i="8" s="1"/>
  <c r="C4460" i="8"/>
  <c r="B4530" i="8"/>
  <c r="C4530" i="8" s="1"/>
  <c r="C4529" i="8"/>
  <c r="B4581" i="8"/>
  <c r="C4580" i="8"/>
  <c r="B4616" i="8"/>
  <c r="C4616" i="8" s="1"/>
  <c r="C4615" i="8"/>
  <c r="B4659" i="8"/>
  <c r="C4658" i="8"/>
  <c r="B4686" i="8"/>
  <c r="C4686" i="8" s="1"/>
  <c r="C4685" i="8"/>
  <c r="B4817" i="8"/>
  <c r="C4816" i="8"/>
  <c r="B4978" i="8"/>
  <c r="C4977" i="8"/>
  <c r="B5131" i="8"/>
  <c r="C5131" i="8" s="1"/>
  <c r="C5130" i="8"/>
  <c r="B5569" i="8"/>
  <c r="C5569" i="8" s="1"/>
  <c r="C5568" i="8"/>
  <c r="B5646" i="8"/>
  <c r="C5645" i="8"/>
  <c r="B5773" i="8"/>
  <c r="C5773" i="8" s="1"/>
  <c r="C5772" i="8"/>
  <c r="B5802" i="8"/>
  <c r="C5802" i="8" s="1"/>
  <c r="C5801" i="8"/>
  <c r="B5879" i="8"/>
  <c r="C5878" i="8"/>
  <c r="B5909" i="8"/>
  <c r="C5909" i="8" s="1"/>
  <c r="C5908" i="8"/>
  <c r="B6039" i="8"/>
  <c r="C6039" i="8" s="1"/>
  <c r="C6038" i="8"/>
  <c r="B6057" i="8"/>
  <c r="C6056" i="8"/>
  <c r="B6098" i="8"/>
  <c r="C6098" i="8" s="1"/>
  <c r="C6097" i="8"/>
  <c r="B6120" i="8"/>
  <c r="C6119" i="8"/>
  <c r="B6152" i="8"/>
  <c r="C6152" i="8" s="1"/>
  <c r="C6151" i="8"/>
  <c r="B6219" i="8"/>
  <c r="C6219" i="8" s="1"/>
  <c r="C6218" i="8"/>
  <c r="B6245" i="8"/>
  <c r="C6245" i="8" s="1"/>
  <c r="C6244" i="8"/>
  <c r="B6267" i="8"/>
  <c r="C6267" i="8" s="1"/>
  <c r="C6266" i="8"/>
  <c r="B6312" i="8"/>
  <c r="C6312" i="8" s="1"/>
  <c r="C6311" i="8"/>
  <c r="B6539" i="8"/>
  <c r="B6570" i="8"/>
  <c r="C6570" i="8" s="1"/>
  <c r="C6569" i="8"/>
  <c r="B6657" i="8"/>
  <c r="C6656" i="8"/>
  <c r="B6773" i="8"/>
  <c r="C6773" i="8" s="1"/>
  <c r="C6772" i="8"/>
  <c r="B6858" i="8"/>
  <c r="C6857" i="8"/>
  <c r="B6893" i="8"/>
  <c r="C6893" i="8" s="1"/>
  <c r="C6892" i="8"/>
  <c r="B6960" i="8"/>
  <c r="C6959" i="8"/>
  <c r="B7071" i="8"/>
  <c r="C7070" i="8"/>
  <c r="B7128" i="8"/>
  <c r="C7128" i="8" s="1"/>
  <c r="C7127" i="8"/>
  <c r="B7217" i="8"/>
  <c r="C7216" i="8"/>
  <c r="C2889" i="8"/>
  <c r="B2890" i="8"/>
  <c r="C2890" i="8" s="1"/>
  <c r="C2913" i="8"/>
  <c r="B2914" i="8"/>
  <c r="C3062" i="8"/>
  <c r="B3063" i="8"/>
  <c r="C3063" i="8" s="1"/>
  <c r="C3098" i="8"/>
  <c r="B3099" i="8"/>
  <c r="C3099" i="8" s="1"/>
  <c r="B3129" i="8"/>
  <c r="C3129" i="8" s="1"/>
  <c r="C3128" i="8"/>
  <c r="B3273" i="8"/>
  <c r="C3273" i="8" s="1"/>
  <c r="C3272" i="8"/>
  <c r="B3414" i="8"/>
  <c r="C3414" i="8" s="1"/>
  <c r="C3413" i="8"/>
  <c r="B3486" i="8"/>
  <c r="C3485" i="8"/>
  <c r="C3532" i="8"/>
  <c r="B3533" i="8"/>
  <c r="C3533" i="8" s="1"/>
  <c r="B3592" i="8"/>
  <c r="C3592" i="8" s="1"/>
  <c r="C3591" i="8"/>
  <c r="B3709" i="8"/>
  <c r="C3709" i="8" s="1"/>
  <c r="C3708" i="8"/>
  <c r="B3870" i="8"/>
  <c r="C3869" i="8"/>
  <c r="B3903" i="8"/>
  <c r="C3903" i="8" s="1"/>
  <c r="C3902" i="8"/>
  <c r="C3928" i="8"/>
  <c r="B3929" i="8"/>
  <c r="C3929" i="8" s="1"/>
  <c r="B3954" i="8"/>
  <c r="C3954" i="8" s="1"/>
  <c r="C3953" i="8"/>
  <c r="B3978" i="8"/>
  <c r="C3978" i="8" s="1"/>
  <c r="C3977" i="8"/>
  <c r="B4007" i="8"/>
  <c r="C4007" i="8" s="1"/>
  <c r="C4006" i="8"/>
  <c r="B4033" i="8"/>
  <c r="C4032" i="8"/>
  <c r="B4057" i="8"/>
  <c r="C4056" i="8"/>
  <c r="B4136" i="8"/>
  <c r="C4136" i="8" s="1"/>
  <c r="C4135" i="8"/>
  <c r="B4245" i="8"/>
  <c r="C4245" i="8" s="1"/>
  <c r="C4244" i="8"/>
  <c r="B4273" i="8"/>
  <c r="C4272" i="8"/>
  <c r="B4299" i="8"/>
  <c r="C4298" i="8"/>
  <c r="B4367" i="8"/>
  <c r="C4367" i="8" s="1"/>
  <c r="C4366" i="8"/>
  <c r="C4383" i="8"/>
  <c r="B4384" i="8"/>
  <c r="B4418" i="8"/>
  <c r="C4418" i="8" s="1"/>
  <c r="C4417" i="8"/>
  <c r="B4454" i="8"/>
  <c r="C4454" i="8" s="1"/>
  <c r="C4453" i="8"/>
  <c r="B4512" i="8"/>
  <c r="C4511" i="8"/>
  <c r="B4533" i="8"/>
  <c r="C4533" i="8" s="1"/>
  <c r="C4532" i="8"/>
  <c r="B4612" i="8"/>
  <c r="C4612" i="8" s="1"/>
  <c r="C4611" i="8"/>
  <c r="B4731" i="8"/>
  <c r="C4731" i="8" s="1"/>
  <c r="C4730" i="8"/>
  <c r="C4763" i="8"/>
  <c r="B4764" i="8"/>
  <c r="C4764" i="8" s="1"/>
  <c r="B4831" i="8"/>
  <c r="C4830" i="8"/>
  <c r="B4876" i="8"/>
  <c r="C4875" i="8"/>
  <c r="B4905" i="8"/>
  <c r="C4904" i="8"/>
  <c r="B4969" i="8"/>
  <c r="C4969" i="8" s="1"/>
  <c r="C4968" i="8"/>
  <c r="B4987" i="8"/>
  <c r="C4987" i="8" s="1"/>
  <c r="C4986" i="8"/>
  <c r="B5134" i="8"/>
  <c r="C5134" i="8" s="1"/>
  <c r="C5133" i="8"/>
  <c r="B5146" i="8"/>
  <c r="C5145" i="8"/>
  <c r="B5211" i="8"/>
  <c r="C5211" i="8" s="1"/>
  <c r="C5210" i="8"/>
  <c r="B5229" i="8"/>
  <c r="C5229" i="8" s="1"/>
  <c r="C5228" i="8"/>
  <c r="C5281" i="8"/>
  <c r="B5282" i="8"/>
  <c r="C5282" i="8" s="1"/>
  <c r="B5320" i="8"/>
  <c r="C5320" i="8" s="1"/>
  <c r="C5319" i="8"/>
  <c r="B5443" i="8"/>
  <c r="C5443" i="8" s="1"/>
  <c r="C5442" i="8"/>
  <c r="B5457" i="8"/>
  <c r="C5456" i="8"/>
  <c r="B5490" i="8"/>
  <c r="C5490" i="8" s="1"/>
  <c r="C5489" i="8"/>
  <c r="B5665" i="8"/>
  <c r="C5665" i="8" s="1"/>
  <c r="C5664" i="8"/>
  <c r="B5685" i="8"/>
  <c r="C5685" i="8" s="1"/>
  <c r="C5684" i="8"/>
  <c r="B5711" i="8"/>
  <c r="C5711" i="8" s="1"/>
  <c r="C5710" i="8"/>
  <c r="B5756" i="8"/>
  <c r="C5755" i="8"/>
  <c r="C5818" i="8"/>
  <c r="B5819" i="8"/>
  <c r="C5819" i="8" s="1"/>
  <c r="B5866" i="8"/>
  <c r="C5865" i="8"/>
  <c r="B5889" i="8"/>
  <c r="C5889" i="8" s="1"/>
  <c r="C5888" i="8"/>
  <c r="B5933" i="8"/>
  <c r="C5933" i="8" s="1"/>
  <c r="C5932" i="8"/>
  <c r="B6048" i="8"/>
  <c r="C6048" i="8" s="1"/>
  <c r="C6047" i="8"/>
  <c r="B6086" i="8"/>
  <c r="C6086" i="8" s="1"/>
  <c r="C6085" i="8"/>
  <c r="B6107" i="8"/>
  <c r="C6106" i="8"/>
  <c r="B6360" i="8"/>
  <c r="C6360" i="8" s="1"/>
  <c r="C6359" i="8"/>
  <c r="B6414" i="8"/>
  <c r="C6414" i="8" s="1"/>
  <c r="C6413" i="8"/>
  <c r="B6444" i="8"/>
  <c r="C6443" i="8"/>
  <c r="B6582" i="8"/>
  <c r="C6582" i="8" s="1"/>
  <c r="C6581" i="8"/>
  <c r="B6591" i="8"/>
  <c r="C6590" i="8"/>
  <c r="B6600" i="8"/>
  <c r="C6600" i="8" s="1"/>
  <c r="C6599" i="8"/>
  <c r="B6625" i="8"/>
  <c r="C6624" i="8"/>
  <c r="B6704" i="8"/>
  <c r="C6704" i="8" s="1"/>
  <c r="C6703" i="8"/>
  <c r="B6790" i="8"/>
  <c r="C6789" i="8"/>
  <c r="B6823" i="8"/>
  <c r="C6823" i="8" s="1"/>
  <c r="C6822" i="8"/>
  <c r="B6986" i="8"/>
  <c r="C6985" i="8"/>
  <c r="B7044" i="8"/>
  <c r="C7043" i="8"/>
  <c r="B7233" i="8"/>
  <c r="C7232" i="8"/>
  <c r="B2876" i="8"/>
  <c r="C2875" i="8"/>
  <c r="B3189" i="8"/>
  <c r="C3189" i="8" s="1"/>
  <c r="C3188" i="8"/>
  <c r="B3307" i="8"/>
  <c r="C3306" i="8"/>
  <c r="B3400" i="8"/>
  <c r="C3399" i="8"/>
  <c r="B3646" i="8"/>
  <c r="C3646" i="8" s="1"/>
  <c r="C3645" i="8"/>
  <c r="B3763" i="8"/>
  <c r="C3763" i="8" s="1"/>
  <c r="C3762" i="8"/>
  <c r="B3819" i="8"/>
  <c r="C3818" i="8"/>
  <c r="B3867" i="8"/>
  <c r="C3867" i="8" s="1"/>
  <c r="C3866" i="8"/>
  <c r="C3958" i="8"/>
  <c r="B3959" i="8"/>
  <c r="B3984" i="8"/>
  <c r="C3983" i="8"/>
  <c r="B4047" i="8"/>
  <c r="C4046" i="8"/>
  <c r="B4071" i="8"/>
  <c r="C4071" i="8" s="1"/>
  <c r="C4070" i="8"/>
  <c r="B4087" i="8"/>
  <c r="C4087" i="8" s="1"/>
  <c r="C4086" i="8"/>
  <c r="B4126" i="8"/>
  <c r="C4126" i="8" s="1"/>
  <c r="C4125" i="8"/>
  <c r="B4157" i="8"/>
  <c r="C4156" i="8"/>
  <c r="C4185" i="8"/>
  <c r="B4186" i="8"/>
  <c r="C4186" i="8" s="1"/>
  <c r="B4202" i="8"/>
  <c r="C4201" i="8"/>
  <c r="B4216" i="8"/>
  <c r="C4215" i="8"/>
  <c r="C4278" i="8"/>
  <c r="B4279" i="8"/>
  <c r="B4320" i="8"/>
  <c r="C4319" i="8"/>
  <c r="B4363" i="8"/>
  <c r="C4363" i="8" s="1"/>
  <c r="C4362" i="8"/>
  <c r="B4404" i="8"/>
  <c r="C4404" i="8" s="1"/>
  <c r="C4403" i="8"/>
  <c r="B4431" i="8"/>
  <c r="C4431" i="8" s="1"/>
  <c r="C4430" i="8"/>
  <c r="B4574" i="8"/>
  <c r="C4574" i="8" s="1"/>
  <c r="C4573" i="8"/>
  <c r="B4590" i="8"/>
  <c r="C4590" i="8" s="1"/>
  <c r="C4589" i="8"/>
  <c r="B4681" i="8"/>
  <c r="C4680" i="8"/>
  <c r="B4699" i="8"/>
  <c r="C4698" i="8"/>
  <c r="B4740" i="8"/>
  <c r="C4739" i="8"/>
  <c r="B4789" i="8"/>
  <c r="C4788" i="8"/>
  <c r="B4897" i="8"/>
  <c r="C4897" i="8" s="1"/>
  <c r="C4896" i="8"/>
  <c r="B4909" i="8"/>
  <c r="C4908" i="8"/>
  <c r="B5052" i="8"/>
  <c r="C5051" i="8"/>
  <c r="B5164" i="8"/>
  <c r="C5163" i="8"/>
  <c r="B5179" i="8"/>
  <c r="C5178" i="8"/>
  <c r="B5208" i="8"/>
  <c r="C5208" i="8" s="1"/>
  <c r="C5207" i="8"/>
  <c r="B5257" i="8"/>
  <c r="C5257" i="8" s="1"/>
  <c r="C5256" i="8"/>
  <c r="B5344" i="8"/>
  <c r="C5344" i="8" s="1"/>
  <c r="C5343" i="8"/>
  <c r="B5371" i="8"/>
  <c r="C5371" i="8" s="1"/>
  <c r="C5370" i="8"/>
  <c r="B5482" i="8"/>
  <c r="C5482" i="8" s="1"/>
  <c r="C5481" i="8"/>
  <c r="B5542" i="8"/>
  <c r="C5541" i="8"/>
  <c r="B5653" i="8"/>
  <c r="C5653" i="8" s="1"/>
  <c r="C5652" i="8"/>
  <c r="B5737" i="8"/>
  <c r="C5736" i="8"/>
  <c r="B5778" i="8"/>
  <c r="C5777" i="8"/>
  <c r="B5845" i="8"/>
  <c r="C5844" i="8"/>
  <c r="B5892" i="8"/>
  <c r="C5892" i="8" s="1"/>
  <c r="C5891" i="8"/>
  <c r="B5957" i="8"/>
  <c r="C5957" i="8" s="1"/>
  <c r="C5956" i="8"/>
  <c r="B5987" i="8"/>
  <c r="C5987" i="8" s="1"/>
  <c r="C5986" i="8"/>
  <c r="B6036" i="8"/>
  <c r="C6036" i="8" s="1"/>
  <c r="C6035" i="8"/>
  <c r="B6193" i="8"/>
  <c r="C6193" i="8" s="1"/>
  <c r="C6192" i="8"/>
  <c r="B6249" i="8"/>
  <c r="C6249" i="8" s="1"/>
  <c r="C6248" i="8"/>
  <c r="B6417" i="8"/>
  <c r="C6416" i="8"/>
  <c r="B6489" i="8"/>
  <c r="C6489" i="8" s="1"/>
  <c r="C6488" i="8"/>
  <c r="B6603" i="8"/>
  <c r="C6603" i="8" s="1"/>
  <c r="C6602" i="8"/>
  <c r="B7002" i="8"/>
  <c r="C7002" i="8" s="1"/>
  <c r="C7001" i="8"/>
  <c r="B7116" i="8"/>
  <c r="C7115" i="8"/>
  <c r="B7160" i="8"/>
  <c r="C7160" i="8" s="1"/>
  <c r="C7159" i="8"/>
  <c r="B7206" i="8"/>
  <c r="C7206" i="8" s="1"/>
  <c r="C7205" i="8"/>
  <c r="L6" i="6" l="1"/>
  <c r="J6" i="6"/>
  <c r="F8" i="1"/>
  <c r="C5000" i="8"/>
  <c r="B2846" i="8"/>
  <c r="C2846" i="8" s="1"/>
  <c r="B1333" i="8"/>
  <c r="C1333" i="8" s="1"/>
  <c r="B647" i="8"/>
  <c r="C647" i="8" s="1"/>
  <c r="B2694" i="8"/>
  <c r="C2694" i="8" s="1"/>
  <c r="C5042" i="8"/>
  <c r="C2279" i="8"/>
  <c r="B2280" i="8"/>
  <c r="C2280" i="8" s="1"/>
  <c r="B3156" i="8"/>
  <c r="C3156" i="8" s="1"/>
  <c r="C3155" i="8"/>
  <c r="B2519" i="8"/>
  <c r="C2519" i="8" s="1"/>
  <c r="C2518" i="8"/>
  <c r="C1721" i="8"/>
  <c r="B1722" i="8"/>
  <c r="C913" i="8"/>
  <c r="B914" i="8"/>
  <c r="C914" i="8" s="1"/>
  <c r="C3359" i="8"/>
  <c r="B3360" i="8"/>
  <c r="C3360" i="8" s="1"/>
  <c r="B2651" i="8"/>
  <c r="C2650" i="8"/>
  <c r="C224" i="8"/>
  <c r="B225" i="8"/>
  <c r="C225" i="8" s="1"/>
  <c r="B411" i="8"/>
  <c r="C410" i="8"/>
  <c r="B3222" i="8"/>
  <c r="C3222" i="8" s="1"/>
  <c r="C3221" i="8"/>
  <c r="C3254" i="8"/>
  <c r="B3255" i="8"/>
  <c r="C3255" i="8" s="1"/>
  <c r="B4280" i="8"/>
  <c r="C4280" i="8" s="1"/>
  <c r="C4279" i="8"/>
  <c r="B7117" i="8"/>
  <c r="C7117" i="8" s="1"/>
  <c r="C7116" i="8"/>
  <c r="B5779" i="8"/>
  <c r="C5778" i="8"/>
  <c r="B5180" i="8"/>
  <c r="C5180" i="8" s="1"/>
  <c r="C5179" i="8"/>
  <c r="B3985" i="8"/>
  <c r="C3985" i="8" s="1"/>
  <c r="C3984" i="8"/>
  <c r="B3820" i="8"/>
  <c r="C3820" i="8" s="1"/>
  <c r="C3819" i="8"/>
  <c r="B2877" i="8"/>
  <c r="C2877" i="8" s="1"/>
  <c r="C2876" i="8"/>
  <c r="B6987" i="8"/>
  <c r="C6986" i="8"/>
  <c r="B5757" i="8"/>
  <c r="C5757" i="8" s="1"/>
  <c r="C5756" i="8"/>
  <c r="B4385" i="8"/>
  <c r="C4384" i="8"/>
  <c r="B5846" i="8"/>
  <c r="C5845" i="8"/>
  <c r="B5053" i="8"/>
  <c r="C5052" i="8"/>
  <c r="B4790" i="8"/>
  <c r="C4789" i="8"/>
  <c r="B4682" i="8"/>
  <c r="C4681" i="8"/>
  <c r="B4321" i="8"/>
  <c r="C4321" i="8" s="1"/>
  <c r="C4320" i="8"/>
  <c r="B4203" i="8"/>
  <c r="C4203" i="8" s="1"/>
  <c r="C4202" i="8"/>
  <c r="B4048" i="8"/>
  <c r="C4047" i="8"/>
  <c r="B3960" i="8"/>
  <c r="C3960" i="8" s="1"/>
  <c r="C3959" i="8"/>
  <c r="B7045" i="8"/>
  <c r="C7045" i="8" s="1"/>
  <c r="C7044" i="8"/>
  <c r="B6791" i="8"/>
  <c r="C6791" i="8" s="1"/>
  <c r="C6790" i="8"/>
  <c r="B6445" i="8"/>
  <c r="C6445" i="8" s="1"/>
  <c r="C6444" i="8"/>
  <c r="B6108" i="8"/>
  <c r="C6107" i="8"/>
  <c r="B5458" i="8"/>
  <c r="C5457" i="8"/>
  <c r="B5147" i="8"/>
  <c r="C5147" i="8" s="1"/>
  <c r="C5146" i="8"/>
  <c r="B4877" i="8"/>
  <c r="C4877" i="8" s="1"/>
  <c r="C4876" i="8"/>
  <c r="B4513" i="8"/>
  <c r="C4513" i="8" s="1"/>
  <c r="C4512" i="8"/>
  <c r="B4274" i="8"/>
  <c r="C4274" i="8" s="1"/>
  <c r="C4273" i="8"/>
  <c r="B4058" i="8"/>
  <c r="C4057" i="8"/>
  <c r="B2915" i="8"/>
  <c r="C2915" i="8" s="1"/>
  <c r="C2914" i="8"/>
  <c r="B7072" i="8"/>
  <c r="C7072" i="8" s="1"/>
  <c r="C7071" i="8"/>
  <c r="B6859" i="8"/>
  <c r="C6859" i="8" s="1"/>
  <c r="C6858" i="8"/>
  <c r="B6058" i="8"/>
  <c r="C6058" i="8" s="1"/>
  <c r="C6057" i="8"/>
  <c r="B5880" i="8"/>
  <c r="C5879" i="8"/>
  <c r="B5647" i="8"/>
  <c r="C5646" i="8"/>
  <c r="B4979" i="8"/>
  <c r="C4978" i="8"/>
  <c r="B4660" i="8"/>
  <c r="C4660" i="8" s="1"/>
  <c r="C4659" i="8"/>
  <c r="B4022" i="8"/>
  <c r="C4021" i="8"/>
  <c r="B3134" i="8"/>
  <c r="C3134" i="8" s="1"/>
  <c r="C3133" i="8"/>
  <c r="B2827" i="8"/>
  <c r="C2827" i="8" s="1"/>
  <c r="C2826" i="8"/>
  <c r="B2803" i="8"/>
  <c r="C2803" i="8" s="1"/>
  <c r="C2802" i="8"/>
  <c r="B2679" i="8"/>
  <c r="C2679" i="8" s="1"/>
  <c r="C2678" i="8"/>
  <c r="B2001" i="8"/>
  <c r="C2001" i="8" s="1"/>
  <c r="C2000" i="8"/>
  <c r="B1201" i="8"/>
  <c r="C1201" i="8" s="1"/>
  <c r="C1200" i="8"/>
  <c r="B944" i="8"/>
  <c r="C943" i="8"/>
  <c r="B362" i="8"/>
  <c r="C361" i="8"/>
  <c r="B201" i="8"/>
  <c r="C201" i="8" s="1"/>
  <c r="C200" i="8"/>
  <c r="B1324" i="8"/>
  <c r="C1323" i="8"/>
  <c r="B637" i="8"/>
  <c r="C637" i="8" s="1"/>
  <c r="C636" i="8"/>
  <c r="C274" i="8"/>
  <c r="B275" i="8"/>
  <c r="B2126" i="8"/>
  <c r="C2126" i="8" s="1"/>
  <c r="C2125" i="8"/>
  <c r="B1535" i="8"/>
  <c r="C1535" i="8" s="1"/>
  <c r="C1534" i="8"/>
  <c r="B1070" i="8"/>
  <c r="C1070" i="8" s="1"/>
  <c r="C1069" i="8"/>
  <c r="B29" i="8"/>
  <c r="C29" i="8" s="1"/>
  <c r="C28" i="8"/>
  <c r="B6621" i="8"/>
  <c r="C6620" i="8"/>
  <c r="B5753" i="8"/>
  <c r="C5753" i="8" s="1"/>
  <c r="C5752" i="8"/>
  <c r="B5192" i="8"/>
  <c r="C5191" i="8"/>
  <c r="B4800" i="8"/>
  <c r="C4800" i="8" s="1"/>
  <c r="C4799" i="8"/>
  <c r="B7212" i="8"/>
  <c r="C7212" i="8" s="1"/>
  <c r="C7211" i="8"/>
  <c r="B6841" i="8"/>
  <c r="C6841" i="8" s="1"/>
  <c r="C6840" i="8"/>
  <c r="B6699" i="8"/>
  <c r="C6699" i="8" s="1"/>
  <c r="C6698" i="8"/>
  <c r="B6383" i="8"/>
  <c r="C6382" i="8"/>
  <c r="B5479" i="8"/>
  <c r="C5479" i="8" s="1"/>
  <c r="C5478" i="8"/>
  <c r="B5302" i="8"/>
  <c r="C5301" i="8"/>
  <c r="B4746" i="8"/>
  <c r="C4745" i="8"/>
  <c r="B4571" i="8"/>
  <c r="C4571" i="8" s="1"/>
  <c r="C4570" i="8"/>
  <c r="B4450" i="8"/>
  <c r="C4450" i="8" s="1"/>
  <c r="C4449" i="8"/>
  <c r="B3634" i="8"/>
  <c r="C3634" i="8" s="1"/>
  <c r="C3633" i="8"/>
  <c r="B3543" i="8"/>
  <c r="C3542" i="8"/>
  <c r="B5716" i="8"/>
  <c r="C5716" i="8" s="1"/>
  <c r="C5715" i="8"/>
  <c r="B5420" i="8"/>
  <c r="C5420" i="8" s="1"/>
  <c r="C5419" i="8"/>
  <c r="B3467" i="8"/>
  <c r="C3467" i="8" s="1"/>
  <c r="C3466" i="8"/>
  <c r="B3205" i="8"/>
  <c r="C3205" i="8" s="1"/>
  <c r="C3204" i="8"/>
  <c r="B3323" i="8"/>
  <c r="C3322" i="8"/>
  <c r="C2254" i="8"/>
  <c r="B2255" i="8"/>
  <c r="C2255" i="8" s="1"/>
  <c r="B2031" i="8"/>
  <c r="C2030" i="8"/>
  <c r="B1569" i="8"/>
  <c r="C1569" i="8" s="1"/>
  <c r="C1568" i="8"/>
  <c r="B1511" i="8"/>
  <c r="C1510" i="8"/>
  <c r="C1448" i="8"/>
  <c r="B1449" i="8"/>
  <c r="B374" i="8"/>
  <c r="C374" i="8" s="1"/>
  <c r="C373" i="8"/>
  <c r="C1732" i="8"/>
  <c r="B1733" i="8"/>
  <c r="B1595" i="8"/>
  <c r="C1594" i="8"/>
  <c r="B1188" i="8"/>
  <c r="C1188" i="8" s="1"/>
  <c r="C1187" i="8"/>
  <c r="B725" i="8"/>
  <c r="C725" i="8" s="1"/>
  <c r="C724" i="8"/>
  <c r="C642" i="8"/>
  <c r="B643" i="8"/>
  <c r="C643" i="8" s="1"/>
  <c r="B2401" i="8"/>
  <c r="C2401" i="8" s="1"/>
  <c r="C2400" i="8"/>
  <c r="B1239" i="8"/>
  <c r="C1239" i="8" s="1"/>
  <c r="C1238" i="8"/>
  <c r="B683" i="8"/>
  <c r="C682" i="8"/>
  <c r="C100" i="8"/>
  <c r="B101" i="8"/>
  <c r="C101" i="8" s="1"/>
  <c r="B6903" i="8"/>
  <c r="C6903" i="8" s="1"/>
  <c r="C6902" i="8"/>
  <c r="B6693" i="8"/>
  <c r="C6692" i="8"/>
  <c r="B6206" i="8"/>
  <c r="C6205" i="8"/>
  <c r="B5885" i="8"/>
  <c r="C5885" i="8" s="1"/>
  <c r="C5884" i="8"/>
  <c r="B5731" i="8"/>
  <c r="C5731" i="8" s="1"/>
  <c r="C5730" i="8"/>
  <c r="B5627" i="8"/>
  <c r="C5626" i="8"/>
  <c r="B6632" i="8"/>
  <c r="C6631" i="8"/>
  <c r="B6147" i="8"/>
  <c r="C6147" i="8" s="1"/>
  <c r="C6146" i="8"/>
  <c r="B5950" i="8"/>
  <c r="C5950" i="8" s="1"/>
  <c r="C5949" i="8"/>
  <c r="B5642" i="8"/>
  <c r="C5642" i="8" s="1"/>
  <c r="C5641" i="8"/>
  <c r="B4538" i="8"/>
  <c r="C4538" i="8" s="1"/>
  <c r="C4537" i="8"/>
  <c r="B4002" i="8"/>
  <c r="C4002" i="8" s="1"/>
  <c r="C4001" i="8"/>
  <c r="B3773" i="8"/>
  <c r="C3773" i="8" s="1"/>
  <c r="C3772" i="8"/>
  <c r="B2954" i="8"/>
  <c r="C2954" i="8" s="1"/>
  <c r="C2953" i="8"/>
  <c r="B5693" i="8"/>
  <c r="C5692" i="8"/>
  <c r="B5261" i="8"/>
  <c r="C5261" i="8" s="1"/>
  <c r="C5260" i="8"/>
  <c r="B4812" i="8"/>
  <c r="C4812" i="8" s="1"/>
  <c r="C4811" i="8"/>
  <c r="B4378" i="8"/>
  <c r="C4377" i="8"/>
  <c r="B3654" i="8"/>
  <c r="C3654" i="8" s="1"/>
  <c r="C3653" i="8"/>
  <c r="C2865" i="8"/>
  <c r="B2866" i="8"/>
  <c r="C2643" i="8"/>
  <c r="B2644" i="8"/>
  <c r="B2376" i="8"/>
  <c r="C2376" i="8" s="1"/>
  <c r="C2375" i="8"/>
  <c r="B2322" i="8"/>
  <c r="C2322" i="8" s="1"/>
  <c r="C2321" i="8"/>
  <c r="B2159" i="8"/>
  <c r="C2158" i="8"/>
  <c r="B1956" i="8"/>
  <c r="C1955" i="8"/>
  <c r="C1469" i="8"/>
  <c r="B1470" i="8"/>
  <c r="B496" i="8"/>
  <c r="C496" i="8" s="1"/>
  <c r="C495" i="8"/>
  <c r="B2351" i="8"/>
  <c r="C2351" i="8" s="1"/>
  <c r="C2350" i="8"/>
  <c r="B739" i="8"/>
  <c r="C739" i="8" s="1"/>
  <c r="C738" i="8"/>
  <c r="B14" i="8"/>
  <c r="C14" i="8" s="1"/>
  <c r="C13" i="8"/>
  <c r="B2850" i="8"/>
  <c r="C2850" i="8" s="1"/>
  <c r="C2849" i="8"/>
  <c r="B838" i="8"/>
  <c r="C838" i="8" s="1"/>
  <c r="C837" i="8"/>
  <c r="B6418" i="8"/>
  <c r="C6418" i="8" s="1"/>
  <c r="C6417" i="8"/>
  <c r="B5165" i="8"/>
  <c r="C5164" i="8"/>
  <c r="B4217" i="8"/>
  <c r="C4216" i="8"/>
  <c r="B4158" i="8"/>
  <c r="C4158" i="8" s="1"/>
  <c r="C4157" i="8"/>
  <c r="B3308" i="8"/>
  <c r="C3307" i="8"/>
  <c r="B7234" i="8"/>
  <c r="C7233" i="8"/>
  <c r="B6626" i="8"/>
  <c r="C6626" i="8" s="1"/>
  <c r="C6625" i="8"/>
  <c r="B5867" i="8"/>
  <c r="C5867" i="8" s="1"/>
  <c r="C5866" i="8"/>
  <c r="B4906" i="8"/>
  <c r="C4906" i="8" s="1"/>
  <c r="C4905" i="8"/>
  <c r="B4300" i="8"/>
  <c r="C4300" i="8" s="1"/>
  <c r="C4299" i="8"/>
  <c r="B3487" i="8"/>
  <c r="C3486" i="8"/>
  <c r="B6658" i="8"/>
  <c r="C6658" i="8" s="1"/>
  <c r="C6657" i="8"/>
  <c r="B4582" i="8"/>
  <c r="C4582" i="8" s="1"/>
  <c r="C4581" i="8"/>
  <c r="B4408" i="8"/>
  <c r="C4408" i="8" s="1"/>
  <c r="C4407" i="8"/>
  <c r="B4231" i="8"/>
  <c r="C4231" i="8" s="1"/>
  <c r="C4230" i="8"/>
  <c r="B3638" i="8"/>
  <c r="C3638" i="8" s="1"/>
  <c r="C3637" i="8"/>
  <c r="B2746" i="8"/>
  <c r="C2745" i="8"/>
  <c r="B1930" i="8"/>
  <c r="C1930" i="8" s="1"/>
  <c r="C1929" i="8"/>
  <c r="C552" i="8"/>
  <c r="B553" i="8"/>
  <c r="C553" i="8" s="1"/>
  <c r="C1960" i="8"/>
  <c r="B1961" i="8"/>
  <c r="C349" i="8"/>
  <c r="B350" i="8"/>
  <c r="C350" i="8" s="1"/>
  <c r="B167" i="8"/>
  <c r="C167" i="8" s="1"/>
  <c r="C166" i="8"/>
  <c r="C624" i="8"/>
  <c r="B625" i="8"/>
  <c r="C625" i="8" s="1"/>
  <c r="B7141" i="8"/>
  <c r="C7140" i="8"/>
  <c r="B6403" i="8"/>
  <c r="C6402" i="8"/>
  <c r="B5679" i="8"/>
  <c r="C5678" i="8"/>
  <c r="B4235" i="8"/>
  <c r="C4234" i="8"/>
  <c r="B4199" i="8"/>
  <c r="C4199" i="8" s="1"/>
  <c r="C4198" i="8"/>
  <c r="B3816" i="8"/>
  <c r="C3816" i="8" s="1"/>
  <c r="C3815" i="8"/>
  <c r="B3463" i="8"/>
  <c r="C3463" i="8" s="1"/>
  <c r="C3462" i="8"/>
  <c r="B6724" i="8"/>
  <c r="C6723" i="8"/>
  <c r="B6465" i="8"/>
  <c r="C6465" i="8" s="1"/>
  <c r="C6464" i="8"/>
  <c r="B5224" i="8"/>
  <c r="C5223" i="8"/>
  <c r="B5106" i="8"/>
  <c r="C5105" i="8"/>
  <c r="B4920" i="8"/>
  <c r="C4920" i="8" s="1"/>
  <c r="C4919" i="8"/>
  <c r="B4596" i="8"/>
  <c r="C4596" i="8" s="1"/>
  <c r="C4595" i="8"/>
  <c r="B4393" i="8"/>
  <c r="C4393" i="8" s="1"/>
  <c r="C4392" i="8"/>
  <c r="B4262" i="8"/>
  <c r="C4262" i="8" s="1"/>
  <c r="C4261" i="8"/>
  <c r="B3674" i="8"/>
  <c r="C3674" i="8" s="1"/>
  <c r="C3673" i="8"/>
  <c r="B5576" i="8"/>
  <c r="C5576" i="8" s="1"/>
  <c r="C5575" i="8"/>
  <c r="B3993" i="8"/>
  <c r="C3992" i="8"/>
  <c r="B3537" i="8"/>
  <c r="C3537" i="8" s="1"/>
  <c r="C3536" i="8"/>
  <c r="B3294" i="8"/>
  <c r="C3294" i="8" s="1"/>
  <c r="C3293" i="8"/>
  <c r="B2857" i="8"/>
  <c r="C2857" i="8" s="1"/>
  <c r="C2856" i="8"/>
  <c r="B2482" i="8"/>
  <c r="C2481" i="8"/>
  <c r="B2405" i="8"/>
  <c r="C2405" i="8" s="1"/>
  <c r="C2404" i="8"/>
  <c r="B1373" i="8"/>
  <c r="C1372" i="8"/>
  <c r="B1124" i="8"/>
  <c r="C1124" i="8" s="1"/>
  <c r="C1123" i="8"/>
  <c r="C385" i="8"/>
  <c r="B386" i="8"/>
  <c r="C386" i="8" s="1"/>
  <c r="C1777" i="8"/>
  <c r="B1778" i="8"/>
  <c r="B1462" i="8"/>
  <c r="C1462" i="8" s="1"/>
  <c r="C1461" i="8"/>
  <c r="B221" i="8"/>
  <c r="C221" i="8" s="1"/>
  <c r="C220" i="8"/>
  <c r="B2587" i="8"/>
  <c r="C2587" i="8" s="1"/>
  <c r="C2586" i="8"/>
  <c r="B2443" i="8"/>
  <c r="C2443" i="8" s="1"/>
  <c r="C2442" i="8"/>
  <c r="B7183" i="8"/>
  <c r="C7183" i="8" s="1"/>
  <c r="C7182" i="8"/>
  <c r="B6924" i="8"/>
  <c r="C6923" i="8"/>
  <c r="B5764" i="8"/>
  <c r="C5764" i="8" s="1"/>
  <c r="C5763" i="8"/>
  <c r="B5669" i="8"/>
  <c r="C5669" i="8" s="1"/>
  <c r="C5668" i="8"/>
  <c r="B4991" i="8"/>
  <c r="C4990" i="8"/>
  <c r="B4082" i="8"/>
  <c r="C4082" i="8" s="1"/>
  <c r="C4081" i="8"/>
  <c r="B7132" i="8"/>
  <c r="C7131" i="8"/>
  <c r="B6689" i="8"/>
  <c r="C6689" i="8" s="1"/>
  <c r="C6688" i="8"/>
  <c r="B6544" i="8"/>
  <c r="C6543" i="8"/>
  <c r="B5220" i="8"/>
  <c r="C5220" i="8" s="1"/>
  <c r="C5219" i="8"/>
  <c r="B5027" i="8"/>
  <c r="C5027" i="8" s="1"/>
  <c r="C5026" i="8"/>
  <c r="B4044" i="8"/>
  <c r="C4044" i="8" s="1"/>
  <c r="C4043" i="8"/>
  <c r="B6340" i="8"/>
  <c r="C6339" i="8"/>
  <c r="B6114" i="8"/>
  <c r="C6114" i="8" s="1"/>
  <c r="C6113" i="8"/>
  <c r="B5564" i="8"/>
  <c r="C5564" i="8" s="1"/>
  <c r="C5563" i="8"/>
  <c r="B4638" i="8"/>
  <c r="C4637" i="8"/>
  <c r="B3389" i="8"/>
  <c r="C3388" i="8"/>
  <c r="B3007" i="8"/>
  <c r="C3006" i="8"/>
  <c r="B2684" i="8"/>
  <c r="C2683" i="8"/>
  <c r="B1677" i="8"/>
  <c r="C1677" i="8" s="1"/>
  <c r="C1676" i="8"/>
  <c r="B1381" i="8"/>
  <c r="C1381" i="8" s="1"/>
  <c r="C1380" i="8"/>
  <c r="C1343" i="8"/>
  <c r="B1344" i="8"/>
  <c r="C1344" i="8" s="1"/>
  <c r="B1153" i="8"/>
  <c r="C1153" i="8" s="1"/>
  <c r="C1152" i="8"/>
  <c r="B865" i="8"/>
  <c r="C865" i="8" s="1"/>
  <c r="C864" i="8"/>
  <c r="C948" i="8"/>
  <c r="B949" i="8"/>
  <c r="C765" i="8"/>
  <c r="B766" i="8"/>
  <c r="C259" i="8"/>
  <c r="B260" i="8"/>
  <c r="C260" i="8" s="1"/>
  <c r="C2796" i="8"/>
  <c r="B2797" i="8"/>
  <c r="C2797" i="8" s="1"/>
  <c r="C2448" i="8"/>
  <c r="B2449" i="8"/>
  <c r="C717" i="8"/>
  <c r="B718" i="8"/>
  <c r="C718" i="8" s="1"/>
  <c r="B5738" i="8"/>
  <c r="C5737" i="8"/>
  <c r="B4700" i="8"/>
  <c r="C4700" i="8" s="1"/>
  <c r="C4699" i="8"/>
  <c r="B5543" i="8"/>
  <c r="C5542" i="8"/>
  <c r="B4910" i="8"/>
  <c r="C4910" i="8" s="1"/>
  <c r="C4909" i="8"/>
  <c r="B4741" i="8"/>
  <c r="C4740" i="8"/>
  <c r="B3401" i="8"/>
  <c r="C3401" i="8" s="1"/>
  <c r="C3400" i="8"/>
  <c r="B6592" i="8"/>
  <c r="C6592" i="8" s="1"/>
  <c r="C6591" i="8"/>
  <c r="B4832" i="8"/>
  <c r="C4832" i="8" s="1"/>
  <c r="C4831" i="8"/>
  <c r="B4034" i="8"/>
  <c r="C4034" i="8" s="1"/>
  <c r="C4033" i="8"/>
  <c r="B3871" i="8"/>
  <c r="C3871" i="8" s="1"/>
  <c r="C3870" i="8"/>
  <c r="B7218" i="8"/>
  <c r="C7218" i="8" s="1"/>
  <c r="C7217" i="8"/>
  <c r="B6961" i="8"/>
  <c r="C6961" i="8" s="1"/>
  <c r="C6960" i="8"/>
  <c r="B6540" i="8"/>
  <c r="C6540" i="8" s="1"/>
  <c r="C6539" i="8"/>
  <c r="B6121" i="8"/>
  <c r="C6121" i="8" s="1"/>
  <c r="C6120" i="8"/>
  <c r="B4818" i="8"/>
  <c r="C4818" i="8" s="1"/>
  <c r="C4817" i="8"/>
  <c r="B4360" i="8"/>
  <c r="C4360" i="8" s="1"/>
  <c r="C4359" i="8"/>
  <c r="B4165" i="8"/>
  <c r="C4165" i="8" s="1"/>
  <c r="C4164" i="8"/>
  <c r="B3069" i="8"/>
  <c r="C3069" i="8" s="1"/>
  <c r="C3068" i="8"/>
  <c r="B3566" i="8"/>
  <c r="C3566" i="8" s="1"/>
  <c r="C3565" i="8"/>
  <c r="B2459" i="8"/>
  <c r="C2458" i="8"/>
  <c r="B2370" i="8"/>
  <c r="C2369" i="8"/>
  <c r="B2130" i="8"/>
  <c r="C2130" i="8" s="1"/>
  <c r="C2129" i="8"/>
  <c r="C1939" i="8"/>
  <c r="B1940" i="8"/>
  <c r="C1940" i="8" s="1"/>
  <c r="B1427" i="8"/>
  <c r="C1426" i="8"/>
  <c r="B232" i="8"/>
  <c r="C232" i="8" s="1"/>
  <c r="C231" i="8"/>
  <c r="B2575" i="8"/>
  <c r="C2574" i="8"/>
  <c r="C1837" i="8"/>
  <c r="B1838" i="8"/>
  <c r="C1838" i="8" s="1"/>
  <c r="C1364" i="8"/>
  <c r="B1365" i="8"/>
  <c r="C1365" i="8" s="1"/>
  <c r="C702" i="8"/>
  <c r="B703" i="8"/>
  <c r="C703" i="8" s="1"/>
  <c r="B3266" i="8"/>
  <c r="C3265" i="8"/>
  <c r="B443" i="8"/>
  <c r="C442" i="8"/>
  <c r="B7176" i="8"/>
  <c r="C7175" i="8"/>
  <c r="B5832" i="8"/>
  <c r="C5832" i="8" s="1"/>
  <c r="C5831" i="8"/>
  <c r="B4916" i="8"/>
  <c r="C4916" i="8" s="1"/>
  <c r="C4915" i="8"/>
  <c r="B4600" i="8"/>
  <c r="C4600" i="8" s="1"/>
  <c r="C4599" i="8"/>
  <c r="B4334" i="8"/>
  <c r="C4334" i="8" s="1"/>
  <c r="C4333" i="8"/>
  <c r="B4296" i="8"/>
  <c r="C4296" i="8" s="1"/>
  <c r="C4295" i="8"/>
  <c r="B3949" i="8"/>
  <c r="C3948" i="8"/>
  <c r="B7157" i="8"/>
  <c r="C7157" i="8" s="1"/>
  <c r="C7156" i="8"/>
  <c r="B6983" i="8"/>
  <c r="C6983" i="8" s="1"/>
  <c r="C6982" i="8"/>
  <c r="B6831" i="8"/>
  <c r="C6831" i="8" s="1"/>
  <c r="C6830" i="8"/>
  <c r="B6531" i="8"/>
  <c r="C6530" i="8"/>
  <c r="B6025" i="8"/>
  <c r="C6025" i="8" s="1"/>
  <c r="C6024" i="8"/>
  <c r="B5720" i="8"/>
  <c r="C5719" i="8"/>
  <c r="B5596" i="8"/>
  <c r="C5595" i="8"/>
  <c r="B5452" i="8"/>
  <c r="C5452" i="8" s="1"/>
  <c r="C5451" i="8"/>
  <c r="B4646" i="8"/>
  <c r="C4646" i="8" s="1"/>
  <c r="C4645" i="8"/>
  <c r="B4440" i="8"/>
  <c r="C4440" i="8" s="1"/>
  <c r="C4439" i="8"/>
  <c r="B3918" i="8"/>
  <c r="C3918" i="8" s="1"/>
  <c r="C3917" i="8"/>
  <c r="B3507" i="8"/>
  <c r="C3507" i="8" s="1"/>
  <c r="C3506" i="8"/>
  <c r="B6865" i="8"/>
  <c r="C6865" i="8" s="1"/>
  <c r="C6864" i="8"/>
  <c r="B6616" i="8"/>
  <c r="C6616" i="8" s="1"/>
  <c r="C6615" i="8"/>
  <c r="B6426" i="8"/>
  <c r="C6426" i="8" s="1"/>
  <c r="C6425" i="8"/>
  <c r="B6190" i="8"/>
  <c r="C6190" i="8" s="1"/>
  <c r="C6189" i="8"/>
  <c r="B5789" i="8"/>
  <c r="C5789" i="8" s="1"/>
  <c r="C5788" i="8"/>
  <c r="B5348" i="8"/>
  <c r="C5348" i="8" s="1"/>
  <c r="C5347" i="8"/>
  <c r="B4114" i="8"/>
  <c r="C4113" i="8"/>
  <c r="B2675" i="8"/>
  <c r="C2675" i="8" s="1"/>
  <c r="C2674" i="8"/>
  <c r="B2215" i="8"/>
  <c r="C2215" i="8" s="1"/>
  <c r="C2214" i="8"/>
  <c r="C939" i="8"/>
  <c r="B940" i="8"/>
  <c r="C940" i="8" s="1"/>
  <c r="B857" i="8"/>
  <c r="C856" i="8"/>
  <c r="B81" i="8"/>
  <c r="C81" i="8" s="1"/>
  <c r="C80" i="8"/>
  <c r="B892" i="8"/>
  <c r="C892" i="8" s="1"/>
  <c r="C891" i="8"/>
  <c r="C283" i="8"/>
  <c r="B284" i="8"/>
  <c r="C284" i="8" s="1"/>
  <c r="B7224" i="8"/>
  <c r="C7224" i="8" s="1"/>
  <c r="C7223" i="8"/>
  <c r="B6879" i="8"/>
  <c r="C6879" i="8" s="1"/>
  <c r="C6878" i="8"/>
  <c r="B6481" i="8"/>
  <c r="C6480" i="8"/>
  <c r="B5689" i="8"/>
  <c r="C5689" i="8" s="1"/>
  <c r="C5688" i="8"/>
  <c r="B5602" i="8"/>
  <c r="C5602" i="8" s="1"/>
  <c r="C5601" i="8"/>
  <c r="B5524" i="8"/>
  <c r="C5524" i="8" s="1"/>
  <c r="C5523" i="8"/>
  <c r="B5175" i="8"/>
  <c r="C5175" i="8" s="1"/>
  <c r="C5174" i="8"/>
  <c r="B5102" i="8"/>
  <c r="C5102" i="8" s="1"/>
  <c r="C5101" i="8"/>
  <c r="B4304" i="8"/>
  <c r="C4304" i="8" s="1"/>
  <c r="C4303" i="8"/>
  <c r="B3042" i="8"/>
  <c r="C3042" i="8" s="1"/>
  <c r="C3041" i="8"/>
  <c r="B7151" i="8"/>
  <c r="C7150" i="8"/>
  <c r="B6574" i="8"/>
  <c r="C6573" i="8"/>
  <c r="B6376" i="8"/>
  <c r="C6375" i="8"/>
  <c r="B6092" i="8"/>
  <c r="C6091" i="8"/>
  <c r="B5873" i="8"/>
  <c r="C5872" i="8"/>
  <c r="B5090" i="8"/>
  <c r="C5089" i="8"/>
  <c r="B4768" i="8"/>
  <c r="C4768" i="8" s="1"/>
  <c r="C4767" i="8"/>
  <c r="B4737" i="8"/>
  <c r="C4737" i="8" s="1"/>
  <c r="C4736" i="8"/>
  <c r="B4507" i="8"/>
  <c r="C4507" i="8" s="1"/>
  <c r="C4506" i="8"/>
  <c r="B3751" i="8"/>
  <c r="C3751" i="8" s="1"/>
  <c r="C3750" i="8"/>
  <c r="B6649" i="8"/>
  <c r="C6649" i="8" s="1"/>
  <c r="C6648" i="8"/>
  <c r="B6292" i="8"/>
  <c r="C6292" i="8" s="1"/>
  <c r="C6291" i="8"/>
  <c r="B5426" i="8"/>
  <c r="C5425" i="8"/>
  <c r="B4549" i="8"/>
  <c r="C4549" i="8" s="1"/>
  <c r="C4548" i="8"/>
  <c r="B4054" i="8"/>
  <c r="C4054" i="8" s="1"/>
  <c r="C4053" i="8"/>
  <c r="B3605" i="8"/>
  <c r="C3605" i="8" s="1"/>
  <c r="C3604" i="8"/>
  <c r="C2973" i="8"/>
  <c r="B2974" i="8"/>
  <c r="C2974" i="8" s="1"/>
  <c r="B2753" i="8"/>
  <c r="C2753" i="8" s="1"/>
  <c r="C2752" i="8"/>
  <c r="B2632" i="8"/>
  <c r="C2632" i="8" s="1"/>
  <c r="C2631" i="8"/>
  <c r="B1993" i="8"/>
  <c r="C1993" i="8" s="1"/>
  <c r="C1992" i="8"/>
  <c r="B714" i="8"/>
  <c r="C714" i="8" s="1"/>
  <c r="C713" i="8"/>
  <c r="B65" i="8"/>
  <c r="C65" i="8" s="1"/>
  <c r="C64" i="8"/>
  <c r="C2556" i="8"/>
  <c r="B2557" i="8"/>
  <c r="C2557" i="8" s="1"/>
  <c r="B574" i="8"/>
  <c r="C574" i="8" s="1"/>
  <c r="C573" i="8"/>
  <c r="E20" i="1"/>
  <c r="E21" i="1"/>
  <c r="E22" i="1"/>
  <c r="E23" i="1"/>
  <c r="E25" i="1"/>
  <c r="E26" i="1"/>
  <c r="E27" i="1"/>
  <c r="E28" i="1"/>
  <c r="L7" i="6" l="1"/>
  <c r="J7" i="6"/>
  <c r="C1722" i="8"/>
  <c r="B1723" i="8"/>
  <c r="C1723" i="8" s="1"/>
  <c r="B412" i="8"/>
  <c r="C412" i="8" s="1"/>
  <c r="C411" i="8"/>
  <c r="C2651" i="8"/>
  <c r="B2652" i="8"/>
  <c r="B5427" i="8"/>
  <c r="C5426" i="8"/>
  <c r="B6093" i="8"/>
  <c r="C6093" i="8" s="1"/>
  <c r="C6092" i="8"/>
  <c r="B7152" i="8"/>
  <c r="C7152" i="8" s="1"/>
  <c r="C7151" i="8"/>
  <c r="B4115" i="8"/>
  <c r="C4115" i="8" s="1"/>
  <c r="C4114" i="8"/>
  <c r="B5874" i="8"/>
  <c r="C5874" i="8" s="1"/>
  <c r="C5873" i="8"/>
  <c r="B6575" i="8"/>
  <c r="C6575" i="8" s="1"/>
  <c r="C6574" i="8"/>
  <c r="B6482" i="8"/>
  <c r="C6481" i="8"/>
  <c r="B858" i="8"/>
  <c r="C857" i="8"/>
  <c r="B444" i="8"/>
  <c r="C443" i="8"/>
  <c r="B5739" i="8"/>
  <c r="C5739" i="8" s="1"/>
  <c r="C5738" i="8"/>
  <c r="B2450" i="8"/>
  <c r="C2450" i="8" s="1"/>
  <c r="C2449" i="8"/>
  <c r="B767" i="8"/>
  <c r="C767" i="8" s="1"/>
  <c r="C766" i="8"/>
  <c r="B2685" i="8"/>
  <c r="C2685" i="8" s="1"/>
  <c r="C2684" i="8"/>
  <c r="B4639" i="8"/>
  <c r="C4639" i="8" s="1"/>
  <c r="C4638" i="8"/>
  <c r="B6341" i="8"/>
  <c r="C6341" i="8" s="1"/>
  <c r="C6340" i="8"/>
  <c r="B7133" i="8"/>
  <c r="C7132" i="8"/>
  <c r="B1779" i="8"/>
  <c r="C1779" i="8" s="1"/>
  <c r="C1778" i="8"/>
  <c r="B5107" i="8"/>
  <c r="C5107" i="8" s="1"/>
  <c r="C5106" i="8"/>
  <c r="B6725" i="8"/>
  <c r="C6725" i="8" s="1"/>
  <c r="C6724" i="8"/>
  <c r="B6404" i="8"/>
  <c r="C6404" i="8" s="1"/>
  <c r="C6403" i="8"/>
  <c r="B1962" i="8"/>
  <c r="C1961" i="8"/>
  <c r="B2160" i="8"/>
  <c r="C2160" i="8" s="1"/>
  <c r="C2159" i="8"/>
  <c r="B4379" i="8"/>
  <c r="C4379" i="8" s="1"/>
  <c r="C4378" i="8"/>
  <c r="B5694" i="8"/>
  <c r="C5694" i="8" s="1"/>
  <c r="C5693" i="8"/>
  <c r="B5628" i="8"/>
  <c r="C5628" i="8" s="1"/>
  <c r="C5627" i="8"/>
  <c r="B6207" i="8"/>
  <c r="C6206" i="8"/>
  <c r="B1734" i="8"/>
  <c r="C1733" i="8"/>
  <c r="B1450" i="8"/>
  <c r="C1449" i="8"/>
  <c r="B1512" i="8"/>
  <c r="C1511" i="8"/>
  <c r="B3544" i="8"/>
  <c r="C3543" i="8"/>
  <c r="B5193" i="8"/>
  <c r="C5193" i="8" s="1"/>
  <c r="C5192" i="8"/>
  <c r="B1325" i="8"/>
  <c r="C1324" i="8"/>
  <c r="B945" i="8"/>
  <c r="C945" i="8" s="1"/>
  <c r="C944" i="8"/>
  <c r="B4980" i="8"/>
  <c r="C4980" i="8" s="1"/>
  <c r="C4979" i="8"/>
  <c r="B5459" i="8"/>
  <c r="C5459" i="8" s="1"/>
  <c r="C5458" i="8"/>
  <c r="B4049" i="8"/>
  <c r="C4048" i="8"/>
  <c r="B4683" i="8"/>
  <c r="C4683" i="8" s="1"/>
  <c r="C4682" i="8"/>
  <c r="B5847" i="8"/>
  <c r="C5847" i="8" s="1"/>
  <c r="C5846" i="8"/>
  <c r="B6988" i="8"/>
  <c r="C6988" i="8" s="1"/>
  <c r="C6987" i="8"/>
  <c r="B5091" i="8"/>
  <c r="C5091" i="8" s="1"/>
  <c r="C5090" i="8"/>
  <c r="B6377" i="8"/>
  <c r="C6377" i="8" s="1"/>
  <c r="C6376" i="8"/>
  <c r="B5721" i="8"/>
  <c r="C5721" i="8" s="1"/>
  <c r="C5720" i="8"/>
  <c r="B3950" i="8"/>
  <c r="C3949" i="8"/>
  <c r="B7177" i="8"/>
  <c r="C7177" i="8" s="1"/>
  <c r="C7176" i="8"/>
  <c r="B2576" i="8"/>
  <c r="C2576" i="8" s="1"/>
  <c r="C2575" i="8"/>
  <c r="B2460" i="8"/>
  <c r="C2460" i="8" s="1"/>
  <c r="C2459" i="8"/>
  <c r="B4742" i="8"/>
  <c r="C4742" i="8" s="1"/>
  <c r="C4741" i="8"/>
  <c r="B3390" i="8"/>
  <c r="C3390" i="8" s="1"/>
  <c r="C3389" i="8"/>
  <c r="B4992" i="8"/>
  <c r="C4992" i="8" s="1"/>
  <c r="C4991" i="8"/>
  <c r="B6925" i="8"/>
  <c r="C6925" i="8" s="1"/>
  <c r="C6924" i="8"/>
  <c r="C1373" i="8"/>
  <c r="B1374" i="8"/>
  <c r="C1374" i="8" s="1"/>
  <c r="B3994" i="8"/>
  <c r="C3994" i="8" s="1"/>
  <c r="C3993" i="8"/>
  <c r="B5680" i="8"/>
  <c r="C5680" i="8" s="1"/>
  <c r="C5679" i="8"/>
  <c r="B2747" i="8"/>
  <c r="C2747" i="8" s="1"/>
  <c r="C2746" i="8"/>
  <c r="B3488" i="8"/>
  <c r="C3488" i="8" s="1"/>
  <c r="C3487" i="8"/>
  <c r="B3309" i="8"/>
  <c r="C3309" i="8" s="1"/>
  <c r="C3308" i="8"/>
  <c r="B5166" i="8"/>
  <c r="C5166" i="8" s="1"/>
  <c r="C5165" i="8"/>
  <c r="B1471" i="8"/>
  <c r="C1470" i="8"/>
  <c r="B1957" i="8"/>
  <c r="C1957" i="8" s="1"/>
  <c r="C1956" i="8"/>
  <c r="B2867" i="8"/>
  <c r="C2866" i="8"/>
  <c r="B6633" i="8"/>
  <c r="C6633" i="8" s="1"/>
  <c r="C6632" i="8"/>
  <c r="B2032" i="8"/>
  <c r="C2032" i="8" s="1"/>
  <c r="C2031" i="8"/>
  <c r="B5303" i="8"/>
  <c r="C5303" i="8" s="1"/>
  <c r="C5302" i="8"/>
  <c r="B6622" i="8"/>
  <c r="C6622" i="8" s="1"/>
  <c r="C6621" i="8"/>
  <c r="B276" i="8"/>
  <c r="C276" i="8" s="1"/>
  <c r="C275" i="8"/>
  <c r="B363" i="8"/>
  <c r="C363" i="8" s="1"/>
  <c r="C362" i="8"/>
  <c r="B5881" i="8"/>
  <c r="C5881" i="8" s="1"/>
  <c r="C5880" i="8"/>
  <c r="B5054" i="8"/>
  <c r="C5053" i="8"/>
  <c r="B5780" i="8"/>
  <c r="C5780" i="8" s="1"/>
  <c r="C5779" i="8"/>
  <c r="B5597" i="8"/>
  <c r="C5596" i="8"/>
  <c r="B6532" i="8"/>
  <c r="C6532" i="8" s="1"/>
  <c r="C6531" i="8"/>
  <c r="B3267" i="8"/>
  <c r="C3267" i="8" s="1"/>
  <c r="C3266" i="8"/>
  <c r="B1428" i="8"/>
  <c r="C1428" i="8" s="1"/>
  <c r="C1427" i="8"/>
  <c r="B2371" i="8"/>
  <c r="C2371" i="8" s="1"/>
  <c r="C2370" i="8"/>
  <c r="B5544" i="8"/>
  <c r="C5544" i="8" s="1"/>
  <c r="C5543" i="8"/>
  <c r="B950" i="8"/>
  <c r="C950" i="8" s="1"/>
  <c r="C949" i="8"/>
  <c r="B3008" i="8"/>
  <c r="C3007" i="8"/>
  <c r="B6545" i="8"/>
  <c r="C6545" i="8" s="1"/>
  <c r="C6544" i="8"/>
  <c r="B2483" i="8"/>
  <c r="C2483" i="8" s="1"/>
  <c r="C2482" i="8"/>
  <c r="B5225" i="8"/>
  <c r="C5225" i="8" s="1"/>
  <c r="C5224" i="8"/>
  <c r="B4236" i="8"/>
  <c r="C4236" i="8" s="1"/>
  <c r="C4235" i="8"/>
  <c r="B7142" i="8"/>
  <c r="C7142" i="8" s="1"/>
  <c r="C7141" i="8"/>
  <c r="B7235" i="8"/>
  <c r="C7235" i="8" s="1"/>
  <c r="C7234" i="8"/>
  <c r="B4218" i="8"/>
  <c r="C4217" i="8"/>
  <c r="B2645" i="8"/>
  <c r="C2644" i="8"/>
  <c r="B6694" i="8"/>
  <c r="C6693" i="8"/>
  <c r="B684" i="8"/>
  <c r="C684" i="8" s="1"/>
  <c r="C683" i="8"/>
  <c r="B1596" i="8"/>
  <c r="C1596" i="8" s="1"/>
  <c r="C1595" i="8"/>
  <c r="B3324" i="8"/>
  <c r="C3323" i="8"/>
  <c r="B4747" i="8"/>
  <c r="C4747" i="8" s="1"/>
  <c r="C4746" i="8"/>
  <c r="B6384" i="8"/>
  <c r="C6383" i="8"/>
  <c r="B4023" i="8"/>
  <c r="C4022" i="8"/>
  <c r="B5648" i="8"/>
  <c r="C5647" i="8"/>
  <c r="B4059" i="8"/>
  <c r="C4059" i="8" s="1"/>
  <c r="C4058" i="8"/>
  <c r="B6109" i="8"/>
  <c r="C6109" i="8" s="1"/>
  <c r="C6108" i="8"/>
  <c r="B4791" i="8"/>
  <c r="C4790" i="8"/>
  <c r="B4386" i="8"/>
  <c r="C4386" i="8" s="1"/>
  <c r="C4385" i="8"/>
  <c r="L8" i="6" l="1"/>
  <c r="J8" i="6"/>
  <c r="E17" i="1"/>
  <c r="E18" i="1"/>
  <c r="E15" i="1"/>
  <c r="B2653" i="8"/>
  <c r="C2652" i="8"/>
  <c r="B4792" i="8"/>
  <c r="C4791" i="8"/>
  <c r="B5649" i="8"/>
  <c r="C5649" i="8" s="1"/>
  <c r="C5648" i="8"/>
  <c r="B6385" i="8"/>
  <c r="C6385" i="8" s="1"/>
  <c r="C6384" i="8"/>
  <c r="B2646" i="8"/>
  <c r="C2645" i="8"/>
  <c r="B5598" i="8"/>
  <c r="C5598" i="8" s="1"/>
  <c r="C5597" i="8"/>
  <c r="B1472" i="8"/>
  <c r="C1472" i="8" s="1"/>
  <c r="C1471" i="8"/>
  <c r="B3951" i="8"/>
  <c r="C3951" i="8" s="1"/>
  <c r="C3950" i="8"/>
  <c r="B1451" i="8"/>
  <c r="C1450" i="8"/>
  <c r="B6208" i="8"/>
  <c r="C6207" i="8"/>
  <c r="C858" i="8"/>
  <c r="B859" i="8"/>
  <c r="B4024" i="8"/>
  <c r="C4024" i="8" s="1"/>
  <c r="C4023" i="8"/>
  <c r="B3325" i="8"/>
  <c r="C3325" i="8" s="1"/>
  <c r="C3324" i="8"/>
  <c r="B6695" i="8"/>
  <c r="C6695" i="8" s="1"/>
  <c r="C6694" i="8"/>
  <c r="B3009" i="8"/>
  <c r="C3008" i="8"/>
  <c r="B5055" i="8"/>
  <c r="C5054" i="8"/>
  <c r="B1326" i="8"/>
  <c r="C1325" i="8"/>
  <c r="B1513" i="8"/>
  <c r="C1512" i="8"/>
  <c r="B1735" i="8"/>
  <c r="C1735" i="8" s="1"/>
  <c r="C1734" i="8"/>
  <c r="B1963" i="8"/>
  <c r="C1963" i="8" s="1"/>
  <c r="C1962" i="8"/>
  <c r="B445" i="8"/>
  <c r="C445" i="8" s="1"/>
  <c r="C444" i="8"/>
  <c r="B4219" i="8"/>
  <c r="C4219" i="8" s="1"/>
  <c r="C4218" i="8"/>
  <c r="B2868" i="8"/>
  <c r="C2868" i="8" s="1"/>
  <c r="C2867" i="8"/>
  <c r="B4050" i="8"/>
  <c r="C4050" i="8" s="1"/>
  <c r="C4049" i="8"/>
  <c r="B3545" i="8"/>
  <c r="C3544" i="8"/>
  <c r="B7134" i="8"/>
  <c r="C7133" i="8"/>
  <c r="B6483" i="8"/>
  <c r="C6482" i="8"/>
  <c r="B5428" i="8"/>
  <c r="C5428" i="8" s="1"/>
  <c r="C5427" i="8"/>
  <c r="E16" i="1"/>
  <c r="E24" i="1"/>
  <c r="E19" i="1"/>
  <c r="L9" i="6" l="1"/>
  <c r="J9" i="6"/>
  <c r="G8" i="1"/>
  <c r="H8" i="1" s="1"/>
  <c r="B2654" i="8"/>
  <c r="C2653" i="8"/>
  <c r="B7135" i="8"/>
  <c r="C7134" i="8"/>
  <c r="B1514" i="8"/>
  <c r="C1513" i="8"/>
  <c r="B3010" i="8"/>
  <c r="C3009" i="8"/>
  <c r="C1451" i="8"/>
  <c r="B1452" i="8"/>
  <c r="B6484" i="8"/>
  <c r="C6484" i="8" s="1"/>
  <c r="C6483" i="8"/>
  <c r="B3546" i="8"/>
  <c r="C3545" i="8"/>
  <c r="B5056" i="8"/>
  <c r="C5056" i="8" s="1"/>
  <c r="C5055" i="8"/>
  <c r="B860" i="8"/>
  <c r="C859" i="8"/>
  <c r="B6209" i="8"/>
  <c r="C6208" i="8"/>
  <c r="B1327" i="8"/>
  <c r="C1326" i="8"/>
  <c r="C2646" i="8"/>
  <c r="B2647" i="8"/>
  <c r="C2647" i="8" s="1"/>
  <c r="B4793" i="8"/>
  <c r="C4792" i="8"/>
  <c r="L10" i="6" l="1"/>
  <c r="J10" i="6"/>
  <c r="C2654" i="8"/>
  <c r="B2655" i="8"/>
  <c r="B1328" i="8"/>
  <c r="C1327" i="8"/>
  <c r="B861" i="8"/>
  <c r="C861" i="8" s="1"/>
  <c r="C860" i="8"/>
  <c r="B1515" i="8"/>
  <c r="C1515" i="8" s="1"/>
  <c r="C1514" i="8"/>
  <c r="B6210" i="8"/>
  <c r="C6209" i="8"/>
  <c r="B3547" i="8"/>
  <c r="C3547" i="8" s="1"/>
  <c r="C3546" i="8"/>
  <c r="B1453" i="8"/>
  <c r="C1453" i="8" s="1"/>
  <c r="C1452" i="8"/>
  <c r="B3011" i="8"/>
  <c r="C3011" i="8" s="1"/>
  <c r="C3010" i="8"/>
  <c r="B4794" i="8"/>
  <c r="C4794" i="8" s="1"/>
  <c r="C4793" i="8"/>
  <c r="B7136" i="8"/>
  <c r="C7135" i="8"/>
  <c r="L11" i="6" l="1"/>
  <c r="J11" i="6"/>
  <c r="C2655" i="8"/>
  <c r="B2656" i="8"/>
  <c r="C2656" i="8" s="1"/>
  <c r="B7137" i="8"/>
  <c r="C7137" i="8" s="1"/>
  <c r="C7136" i="8"/>
  <c r="B6211" i="8"/>
  <c r="C6210" i="8"/>
  <c r="B1329" i="8"/>
  <c r="C1329" i="8" s="1"/>
  <c r="C1328" i="8"/>
  <c r="L12" i="6" l="1"/>
  <c r="J12" i="6"/>
  <c r="H15" i="1"/>
  <c r="B6212" i="8"/>
  <c r="C6211" i="8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43" i="4"/>
  <c r="B42" i="4"/>
  <c r="B41" i="4"/>
  <c r="B40" i="4"/>
  <c r="B39" i="4"/>
  <c r="B3" i="4"/>
  <c r="B66" i="4"/>
  <c r="B18" i="4"/>
  <c r="B4" i="4"/>
  <c r="B2" i="4"/>
  <c r="B67" i="4"/>
  <c r="B72" i="4"/>
  <c r="B71" i="4"/>
  <c r="B70" i="4"/>
  <c r="B69" i="4"/>
  <c r="B68" i="4"/>
  <c r="B52" i="4"/>
  <c r="B51" i="4"/>
  <c r="B50" i="4"/>
  <c r="B49" i="4"/>
  <c r="B48" i="4"/>
  <c r="B47" i="4"/>
  <c r="B46" i="4"/>
  <c r="B45" i="4"/>
  <c r="B44" i="4"/>
  <c r="B17" i="4"/>
  <c r="B16" i="4"/>
  <c r="B15" i="4"/>
  <c r="B14" i="4"/>
  <c r="B13" i="4"/>
  <c r="B12" i="4"/>
  <c r="B38" i="4"/>
  <c r="B37" i="4"/>
  <c r="B36" i="4"/>
  <c r="B35" i="4"/>
  <c r="B34" i="4"/>
  <c r="B11" i="4"/>
  <c r="B10" i="4"/>
  <c r="B9" i="4"/>
  <c r="B8" i="4"/>
  <c r="B7" i="4"/>
  <c r="B6" i="4"/>
  <c r="B5" i="4"/>
  <c r="B33" i="4"/>
  <c r="B32" i="4"/>
  <c r="B31" i="4"/>
  <c r="B30" i="4"/>
  <c r="B29" i="4"/>
  <c r="B28" i="4"/>
  <c r="B23" i="4"/>
  <c r="B27" i="4"/>
  <c r="B26" i="4"/>
  <c r="B25" i="4"/>
  <c r="B24" i="4"/>
  <c r="B22" i="4"/>
  <c r="B21" i="4"/>
  <c r="B20" i="4"/>
  <c r="B19" i="4"/>
  <c r="L13" i="6" l="1"/>
  <c r="J13" i="6"/>
  <c r="B6213" i="8"/>
  <c r="C6212" i="8"/>
  <c r="L14" i="6" l="1"/>
  <c r="J14" i="6"/>
  <c r="B6214" i="8"/>
  <c r="C6213" i="8"/>
  <c r="L15" i="6" l="1"/>
  <c r="J15" i="6"/>
  <c r="B6215" i="8"/>
  <c r="C6214" i="8"/>
  <c r="B6216" i="8" l="1"/>
  <c r="C6216" i="8" s="1"/>
  <c r="C6215" i="8"/>
  <c r="H17" i="1" l="1"/>
  <c r="H16" i="1" l="1"/>
  <c r="H18" i="1" l="1"/>
  <c r="B12" i="1" l="1"/>
</calcChain>
</file>

<file path=xl/sharedStrings.xml><?xml version="1.0" encoding="utf-8"?>
<sst xmlns="http://schemas.openxmlformats.org/spreadsheetml/2006/main" count="29966" uniqueCount="6640">
  <si>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</si>
  <si>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</si>
  <si>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</si>
  <si>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</si>
  <si>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</si>
  <si>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</si>
  <si>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</si>
  <si>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</si>
  <si>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</si>
  <si>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</si>
  <si>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Примечание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</si>
  <si>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</si>
  <si>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</si>
  <si>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</si>
  <si>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</si>
  <si>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</si>
  <si>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</si>
  <si>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</si>
  <si>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Ключ</t>
  </si>
  <si>
    <t>Субъект РФ</t>
  </si>
  <si>
    <t>Дата</t>
  </si>
  <si>
    <t>Основание</t>
  </si>
  <si>
    <t>Наименование заливка</t>
  </si>
  <si>
    <t>Дата заливка</t>
  </si>
  <si>
    <t>Основание заливка</t>
  </si>
  <si>
    <t>Республика Адыгея</t>
  </si>
  <si>
    <t>Ураза-Байрам</t>
  </si>
  <si>
    <t xml:space="preserve">21 апреля 2023 г. (документ, устанавливающий дату, принимается ежегодно) </t>
  </si>
  <si>
    <t>Закон Республики Адыгея от 14.02.1995 N 168-1, Указ Главы Республики Адыгея от 03.10.2022 N 113</t>
  </si>
  <si>
    <t>жёлтый</t>
  </si>
  <si>
    <t>Белгородская область</t>
  </si>
  <si>
    <t>Курбан-Байрам</t>
  </si>
  <si>
    <t>06 июня 2025</t>
  </si>
  <si>
    <t>зелёный</t>
  </si>
  <si>
    <t>Забайкальский край</t>
  </si>
  <si>
    <t>День поминовения усопших (Радоница)</t>
  </si>
  <si>
    <t xml:space="preserve">25 апреля 2023 г. (документ, устанавливающий дату, принимается ежегодно) </t>
  </si>
  <si>
    <t>Иркутская область</t>
  </si>
  <si>
    <t>День образования Республики Адыгея</t>
  </si>
  <si>
    <t>5 октября</t>
  </si>
  <si>
    <t xml:space="preserve">Закон Республики Адыгея от 14.02.1995 N 168-1 </t>
  </si>
  <si>
    <t>без цвета</t>
  </si>
  <si>
    <t>Кабардино-Балкарская Республика</t>
  </si>
  <si>
    <t>Республика Башкортостан</t>
  </si>
  <si>
    <t>Ураза-байрам</t>
  </si>
  <si>
    <t>21 апреля 2023 г. (документ, устанавливающий дату, принимается ежегодно)</t>
  </si>
  <si>
    <t>Закон Республики Башкортостан от 27.02.1992 N ВС-10/21, Постановление Правительства Республики Башкортостан от 26.09.2022 N 567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</si>
  <si>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</si>
  <si>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</si>
  <si>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 xml:space="preserve">11 октября </t>
  </si>
  <si>
    <t>Закон Республики Башкортостан от 27.02.1992 N ВС-10/21</t>
  </si>
  <si>
    <t>Республика Бурятия</t>
  </si>
  <si>
    <t>Праздник Белого месяца "Сагаалган"</t>
  </si>
  <si>
    <t>21 февраля 2023 г. (документ, устанавливающий дату, принимается ежегодно)</t>
  </si>
  <si>
    <t>Закон Республики Бурятия от 10.10.2017 N 2562-V, Указ Главы Республики Бурятия от 05.12.2022 N 255</t>
  </si>
  <si>
    <t>Республика Алтай</t>
  </si>
  <si>
    <t>Чага-Байрам (Чагаа-Байрам)</t>
  </si>
  <si>
    <t>23 февраля 2023 г. (документ, устанавливающий дату, принимается ежегодно)</t>
  </si>
  <si>
    <t>Закон Республики Алтай от 24.04.2003 N 11-11, Распоряжение Правительства Республики Алтай от 19.01.2023 N 20-р</t>
  </si>
  <si>
    <t>Республика Дагестан</t>
  </si>
  <si>
    <t>20 и 21 апреля 2023 г. (документ, устанавливающий дату, принимается ежегодно)</t>
  </si>
  <si>
    <t>Указ Президиума Верховного Совета Дагестанской АССР от 05.03.1991, Постановление Правительства Республики Дагестан от 17.04.2023 N 139</t>
  </si>
  <si>
    <t>Указ Госсовета Республики Дагестан от 15.03.2000 N 67, Постановление Правительства Республики Дагестан от 22.06.2023 N 250</t>
  </si>
  <si>
    <t>Карачаево-Черкесская Республика</t>
  </si>
  <si>
    <t>День Конституции Республики Дагестан</t>
  </si>
  <si>
    <t>26 июля</t>
  </si>
  <si>
    <t xml:space="preserve">Постановление Конституционного Собрания Республики Дагестан от 26.07.1994, Указ Госсовета Республики Дагестан от 18.07.1995 N 138 </t>
  </si>
  <si>
    <t>День единства народов Дагестана</t>
  </si>
  <si>
    <t>15 сентября - ежегодно объявляется нерабочим днем</t>
  </si>
  <si>
    <t>Указ Президента Республики Дагестан от 06.07.2011 N 104</t>
  </si>
  <si>
    <t>Республика Ингушетия</t>
  </si>
  <si>
    <t>Ид аль-Фитр (Мархаш)</t>
  </si>
  <si>
    <t>20, 21 и 22 апреля 2023 г. (документ, устанавливающий дату, принимается ежегодно)</t>
  </si>
  <si>
    <t>Указ Главы Республики Ингушетия от 11.04.2023 N 51</t>
  </si>
  <si>
    <t>УКАЗА ЕЩЕ НЕТ</t>
  </si>
  <si>
    <t>Ид аль-Адха (ГIурба)</t>
  </si>
  <si>
    <t>28, 29 и 30 июня 2023 г. (документ, устанавливающий дату, принимается ежегодно)</t>
  </si>
  <si>
    <t>Указ Главы Республики Ингушетия от 23.06.2023 N 86</t>
  </si>
  <si>
    <t>День возрождения балкарского народа</t>
  </si>
  <si>
    <t xml:space="preserve">28 марта </t>
  </si>
  <si>
    <t>Указ Президента Кабардино-Балкарской Республики от 25.03.1994 N 19</t>
  </si>
  <si>
    <t>Пензенская область</t>
  </si>
  <si>
    <t>День памяти адыгов (черкесов) - жертв Русско-Кавказской войны</t>
  </si>
  <si>
    <t xml:space="preserve">21 мая </t>
  </si>
  <si>
    <t>Постановление Верховного Совета Кабардино-Балкарской ССР от 07.02.1992 N 977-XII-В</t>
  </si>
  <si>
    <t>Указ Главы Кабардино-Балкарской Республики от 11.04.2023 N 39-УГ</t>
  </si>
  <si>
    <t>Радоница - день особого поминовения усопших</t>
  </si>
  <si>
    <t>25 апреля 2023 г. (документ, устанавливающий дату, принимается ежегодно)</t>
  </si>
  <si>
    <t>Указ Главы Кабардино-Балкарской Республики от 05.04.2023 N 35-УГ</t>
  </si>
  <si>
    <t>28 июня 2023 г. (документ, устанавливающий дату, принимается ежегодно)</t>
  </si>
  <si>
    <t>Указ Главы Кабардино-Балкарской Республики от 22.06.2023 N 60-УГ</t>
  </si>
  <si>
    <t>НЕТ НОМЕРА</t>
  </si>
  <si>
    <t>День государственности Кабардино-Балкарской Республики (День республики)</t>
  </si>
  <si>
    <t xml:space="preserve">1 сентября </t>
  </si>
  <si>
    <t>Постановление Парламента Кабардино-Балкарской Республики от 01.09.1997 N 172-П-П</t>
  </si>
  <si>
    <t>День адыгов (черкесов)</t>
  </si>
  <si>
    <t xml:space="preserve">20 сентября </t>
  </si>
  <si>
    <t>Указ Главы Кабардино-Балкарской Республики от 12.08.2014 N 166-УГ</t>
  </si>
  <si>
    <t>Республика Калмыкия</t>
  </si>
  <si>
    <t>Цаган Сар</t>
  </si>
  <si>
    <t>Закон Республики Калмыкия от 13.10.2004 N 156-III-З, Указ Главы Республики Калмыкия от 10.02.2023 N 25</t>
  </si>
  <si>
    <t>День рождения Будды Шакьямуни</t>
  </si>
  <si>
    <t>4 июня 2023 г. (документ, устанавливающий дату, принимается ежегодно)</t>
  </si>
  <si>
    <t>Закон Республики Калмыкия от 13.10.2004 N 156-III-З, Указ Главы Республики Калмыкия от 11.05.2023 N 87</t>
  </si>
  <si>
    <t>День Республики Калмыкия</t>
  </si>
  <si>
    <t>5 июля</t>
  </si>
  <si>
    <t xml:space="preserve">Закон Республики Калмыкия от 13.10.2004 N 156-III-З </t>
  </si>
  <si>
    <t>Зул</t>
  </si>
  <si>
    <t>7 декабря 2023 (документ, устанавливающий дату, принимается ежегодно)</t>
  </si>
  <si>
    <t>Закон Республики Калмыкия от 13.10.2004 N 156-III-З</t>
  </si>
  <si>
    <t>День памяти жертв депортации калмыцкого народа</t>
  </si>
  <si>
    <t xml:space="preserve">28 декабря </t>
  </si>
  <si>
    <t>День возрождения карачаевского народа</t>
  </si>
  <si>
    <t xml:space="preserve">3 мая </t>
  </si>
  <si>
    <t>Указ Президента Карачаево-Черкесской Республики от 27.04.2001 N 37</t>
  </si>
  <si>
    <t>Праздник Разговения Ид аль-фитр (Ураза Байрам)</t>
  </si>
  <si>
    <t>Указ Главы Карачаево-Черкесской Республики от 12.04.2023 N 55</t>
  </si>
  <si>
    <t>День памяти усопших - Радоница</t>
  </si>
  <si>
    <t>24 апреля 2023 г. (документ, устанавливающий дату, принимается ежегодно)</t>
  </si>
  <si>
    <t>Указ Главы Карачаево-Черкесской Республики от 12.04.2023 N 56</t>
  </si>
  <si>
    <t>День образования Карачаево-Черкесской Республики</t>
  </si>
  <si>
    <t xml:space="preserve">3 июля </t>
  </si>
  <si>
    <t>Указ Главы Карачаево-Черкесской Республики от 26.06.2013 N 161</t>
  </si>
  <si>
    <t>День единения народов Карачаево-Черкесской Республики</t>
  </si>
  <si>
    <t>Праздник жертвоприношения Курбан Байрам</t>
  </si>
  <si>
    <t>Указ Главы Карачаево-Черкесской Республики от 23.06.2023 N 111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</si>
  <si>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</si>
  <si>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</si>
  <si>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20 ноября 2023 г.</t>
  </si>
  <si>
    <t xml:space="preserve">Закон Республики Северная Осетия - Алания от 02.10.2018 N 61-РЗ </t>
  </si>
  <si>
    <t>Республика Татарстан</t>
  </si>
  <si>
    <t>Закон Республики Татарстан от 19.02.1992 N 1448-XII, Указ Раиса Республики Татарстан от 25.03.2023 N 189</t>
  </si>
  <si>
    <t>День Республики Татарстан</t>
  </si>
  <si>
    <t xml:space="preserve">30 августа </t>
  </si>
  <si>
    <t xml:space="preserve">Закон Республики Татарстан от 19.02.1992 N 1448-XII </t>
  </si>
  <si>
    <t>Республика Крым</t>
  </si>
  <si>
    <t>День Конституции Республики Татарстан</t>
  </si>
  <si>
    <t xml:space="preserve">6 ноября </t>
  </si>
  <si>
    <t>Республика Тыва</t>
  </si>
  <si>
    <t>Шагаа</t>
  </si>
  <si>
    <t>Закон Республики Тыва от 12.02.1999 N 143, Постановление Верховного Хурала (парламента) Республики Тыва от 14.12.2022 N 1742 ПВХ-III</t>
  </si>
  <si>
    <t>День Конституции Республики Тыва</t>
  </si>
  <si>
    <t>6 мая</t>
  </si>
  <si>
    <t>Закон Республики Тыва от 12.02.1999 N 143</t>
  </si>
  <si>
    <t>Наадым</t>
  </si>
  <si>
    <t>13 августа 2023 г. (документ, устанавливающий дату, принимается ежегодно)</t>
  </si>
  <si>
    <t>Закон Республики Тыва от 12.02.1999 N 143; Постановление Правительства Республики Тыва от 07.06.2023 N 376</t>
  </si>
  <si>
    <t>День Республики Тыва</t>
  </si>
  <si>
    <t xml:space="preserve">15 августа </t>
  </si>
  <si>
    <t xml:space="preserve">Закон Республики Тыва от 12.02.1999 N 143 </t>
  </si>
  <si>
    <t>Чеченская республика</t>
  </si>
  <si>
    <t>День Конституции Чеченской Республики</t>
  </si>
  <si>
    <t xml:space="preserve">23 марта </t>
  </si>
  <si>
    <t xml:space="preserve">Указ Главы Администрации Чеченской Республики от 24.03.2003 N 34 </t>
  </si>
  <si>
    <t>День мира в Чеченской Республике</t>
  </si>
  <si>
    <t xml:space="preserve">16 апреля </t>
  </si>
  <si>
    <t xml:space="preserve">Указ Президента Чеченской Республики от 04.05.2009 N 155 </t>
  </si>
  <si>
    <t>Указ Главы Чеченской Республики от 08.04.2023 N 53</t>
  </si>
  <si>
    <t>Указ Главы Чеченской Республики от 15.06.2023 N 95</t>
  </si>
  <si>
    <t>Чувашская республика</t>
  </si>
  <si>
    <t>День Республики</t>
  </si>
  <si>
    <t xml:space="preserve">24 июня </t>
  </si>
  <si>
    <t xml:space="preserve">Закон Чувашской Республики от 04.05.2000 N 4 </t>
  </si>
  <si>
    <t>Ставропольский край</t>
  </si>
  <si>
    <t>Закон Ставропольского края от 23.06.2016 N 60-кз</t>
  </si>
  <si>
    <t>День Прохоровского поля - Третьего ратного поля России</t>
  </si>
  <si>
    <t>12 июля</t>
  </si>
  <si>
    <t>Закон Белгородской области от 30.04.2020 N 462</t>
  </si>
  <si>
    <t>Сагаалган</t>
  </si>
  <si>
    <t>Закон Иркутской области от 06.12.2010 N 121-ОЗ, Указ Губернатора Иркутской области от 24.01.2023 N 22-уг</t>
  </si>
  <si>
    <t>(на территории Усть-Ордынского Бурятского округа)</t>
  </si>
  <si>
    <t>Единый день поминовения усопших</t>
  </si>
  <si>
    <t xml:space="preserve">Закон Пензенской области от 10.04.2015 N 2700-ЗПО </t>
  </si>
  <si>
    <t>Саратовская область</t>
  </si>
  <si>
    <t xml:space="preserve">Закон Саратовской области от 22.03.2012 N 26-ЗСО </t>
  </si>
  <si>
    <t>Закон Забайкальского края от 31.03.2015 N 1151-ЗЗК, Постановление Губернатора Забайкальского края от 19.08.2022 N 57</t>
  </si>
  <si>
    <t>День воссоединения Крыма с Россией</t>
  </si>
  <si>
    <t xml:space="preserve">18 марта </t>
  </si>
  <si>
    <t>Закон Республики Крым от 29.12.2014 N 55-ЗРК/2014</t>
  </si>
  <si>
    <t>В связи с празднованием дня Пасхи Христовой</t>
  </si>
  <si>
    <t>17 апреля 2023 г. (документ, устанавливающий дату, принимается ежегодно)</t>
  </si>
  <si>
    <r>
      <t xml:space="preserve">Закон Республики Крым </t>
    </r>
    <r>
      <rPr>
        <sz val="12"/>
        <rFont val="Times New Roman"/>
        <family val="1"/>
        <charset val="204"/>
      </rPr>
      <t>от 29.12.2014 N 55-ЗРК/2014</t>
    </r>
    <r>
      <rPr>
        <sz val="12"/>
        <color theme="1"/>
        <rFont val="Times New Roman"/>
        <family val="1"/>
        <charset val="204"/>
      </rPr>
      <t xml:space="preserve">, Указ Главы Республики Крым </t>
    </r>
    <r>
      <rPr>
        <sz val="12"/>
        <rFont val="Times New Roman"/>
        <family val="1"/>
        <charset val="204"/>
      </rPr>
      <t>от 21.03.2023 N 54-У</t>
    </r>
  </si>
  <si>
    <t>В связи с празднованием Ораза-байрама</t>
  </si>
  <si>
    <t>В связи с празднованием Дня Святой Троицы</t>
  </si>
  <si>
    <t>5 июня 2023 г. (документ, устанавливающий дату, принимается ежегодно)</t>
  </si>
  <si>
    <t>В связи с празднованием Курбан-байрама</t>
  </si>
  <si>
    <t>30 июня 2023 г. (документ, устанавливающий дату, принимается ежегодно)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</si>
  <si>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</si>
  <si>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</si>
  <si>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</si>
  <si>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</si>
  <si>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</si>
  <si>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</si>
  <si>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</si>
  <si>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</si>
  <si>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</si>
  <si>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</si>
  <si>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</si>
  <si>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</si>
  <si>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</si>
  <si>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</si>
  <si>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</si>
  <si>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</si>
  <si>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</si>
  <si>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</si>
  <si>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</si>
  <si>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</si>
  <si>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</si>
  <si>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</si>
  <si>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 xml:space="preserve">Сцепка </t>
  </si>
  <si>
    <t>Сотрудник</t>
  </si>
  <si>
    <t>ССП</t>
  </si>
  <si>
    <t>Дата начала</t>
  </si>
  <si>
    <t>Дата компенсации/окончания отпуска</t>
  </si>
  <si>
    <t>Количество дней</t>
  </si>
  <si>
    <t>00203201</t>
  </si>
  <si>
    <t>Абадаева Дарья Владимировна</t>
  </si>
  <si>
    <t>Блок больших данных</t>
  </si>
  <si>
    <t>Главный инженер</t>
  </si>
  <si>
    <t>00149653</t>
  </si>
  <si>
    <t>Абаева Аминат Казбековна</t>
  </si>
  <si>
    <t>Блок банковских технологий</t>
  </si>
  <si>
    <t>Управляющий директор</t>
  </si>
  <si>
    <t>00143859</t>
  </si>
  <si>
    <t>Абаринов Алексей Евгеньевич</t>
  </si>
  <si>
    <t>Блок внутренней разработки, платформенных и интеграционных решений</t>
  </si>
  <si>
    <t>Заместитель начальника управления</t>
  </si>
  <si>
    <t>00153622</t>
  </si>
  <si>
    <t>Абдеев Роман Радикович</t>
  </si>
  <si>
    <t>Блок ИТ-развития фронтальных решений розничного бизнеса</t>
  </si>
  <si>
    <t>Ведущий инженер</t>
  </si>
  <si>
    <t>00091742</t>
  </si>
  <si>
    <t>Абдрахманов Артур Асгатович</t>
  </si>
  <si>
    <t>Блок развития и поддержки АБС</t>
  </si>
  <si>
    <t>00195555</t>
  </si>
  <si>
    <t>Абдрашитов Ильяс Тагирович</t>
  </si>
  <si>
    <t>ЦК по архитектуре информационных систем</t>
  </si>
  <si>
    <t>Исполнительный директор</t>
  </si>
  <si>
    <t>00200705</t>
  </si>
  <si>
    <t>Абдулганиев Айдар Нягимович</t>
  </si>
  <si>
    <t>Блок цифровой трансформации</t>
  </si>
  <si>
    <t>Главный специалист</t>
  </si>
  <si>
    <t>00213453</t>
  </si>
  <si>
    <t>Аблов Егор Вадимович</t>
  </si>
  <si>
    <t>Блок ИТ-развития инвестиционного бизнеса</t>
  </si>
  <si>
    <t>00192294</t>
  </si>
  <si>
    <t>Аблякимов Дамир Рустемович</t>
  </si>
  <si>
    <t>00204649</t>
  </si>
  <si>
    <t>Абраменцев Сергей Викторович</t>
  </si>
  <si>
    <t>Блок инфраструктуры</t>
  </si>
  <si>
    <t>Ведущий архитектор</t>
  </si>
  <si>
    <t>00194082</t>
  </si>
  <si>
    <t>Абрамов Дмитрий Витальевич</t>
  </si>
  <si>
    <t>Инженер</t>
  </si>
  <si>
    <t>00193813</t>
  </si>
  <si>
    <t>Абрамов Евгений Викторович</t>
  </si>
  <si>
    <t>00091831</t>
  </si>
  <si>
    <t>Абрамова Светлана Сергеевна</t>
  </si>
  <si>
    <t>00208439</t>
  </si>
  <si>
    <t>Абрамычева Галина Валентиновна</t>
  </si>
  <si>
    <t>00122035</t>
  </si>
  <si>
    <t>Абсалямов Виль Чулпанович</t>
  </si>
  <si>
    <t>Руководитель направления</t>
  </si>
  <si>
    <t>00203258</t>
  </si>
  <si>
    <t>Абушинов Александр Геннадьевич</t>
  </si>
  <si>
    <t>Блок обеспечения и контроля качества выпуска изменений ПО</t>
  </si>
  <si>
    <t>00207584</t>
  </si>
  <si>
    <t>Аввакумов Алексей Николаевич</t>
  </si>
  <si>
    <t>Блок кредитного корпоративного бизнеса</t>
  </si>
  <si>
    <t>Ведущий разработчик</t>
  </si>
  <si>
    <t>00209007</t>
  </si>
  <si>
    <t>Аверина Ольга Станиславовна</t>
  </si>
  <si>
    <t>Управление методологии процессов</t>
  </si>
  <si>
    <t>00183553</t>
  </si>
  <si>
    <t>Аверкина Юлия Евгеньевна</t>
  </si>
  <si>
    <t>00195462</t>
  </si>
  <si>
    <t>Аверченко Андрей Аркадьевич</t>
  </si>
  <si>
    <t>00206790</t>
  </si>
  <si>
    <t>Авершин Александр Сергеевич</t>
  </si>
  <si>
    <t>00162668</t>
  </si>
  <si>
    <t>Аверьянова Алина Сергеевна</t>
  </si>
  <si>
    <t>00161581</t>
  </si>
  <si>
    <t>Авилкин Николай Васильевич</t>
  </si>
  <si>
    <t>Заместитель начальника отдела</t>
  </si>
  <si>
    <t>00193491</t>
  </si>
  <si>
    <t>Авхадиев Винер Анасович</t>
  </si>
  <si>
    <t>Административно-управленческий персонал</t>
  </si>
  <si>
    <t>Программист 1С</t>
  </si>
  <si>
    <t>00192768</t>
  </si>
  <si>
    <t>Агантаев Александр Викторович</t>
  </si>
  <si>
    <t>Разработчик</t>
  </si>
  <si>
    <t>00157887</t>
  </si>
  <si>
    <t>Агаризаева Зарема Агаризаевна</t>
  </si>
  <si>
    <t>Блок ИТ-развития корпоративного бизнеса</t>
  </si>
  <si>
    <t>00210436</t>
  </si>
  <si>
    <t>Агафонов Александр Анатольевич</t>
  </si>
  <si>
    <t>Руководитель центра</t>
  </si>
  <si>
    <t>00208413</t>
  </si>
  <si>
    <t>Агафонов Роман Германович</t>
  </si>
  <si>
    <t>Специалист</t>
  </si>
  <si>
    <t>00190395</t>
  </si>
  <si>
    <t>Агеев Вадим Олегович</t>
  </si>
  <si>
    <t>Ведущий специалист</t>
  </si>
  <si>
    <t>00211752</t>
  </si>
  <si>
    <t>Агеев Владимир Алексеевич</t>
  </si>
  <si>
    <t>00205669</t>
  </si>
  <si>
    <t>Агульжанов Руслан Дамирович Госслужащий</t>
  </si>
  <si>
    <t>00213686</t>
  </si>
  <si>
    <t>Адельмурдина Эльмира Наильевна</t>
  </si>
  <si>
    <t>00158527</t>
  </si>
  <si>
    <t>Адещенко Кирилл Русланович</t>
  </si>
  <si>
    <t>00193277</t>
  </si>
  <si>
    <t>Айсин Альберт Шамильевич</t>
  </si>
  <si>
    <t>00210403</t>
  </si>
  <si>
    <t>Акаев Бадма Джангарович</t>
  </si>
  <si>
    <t>Ведущий аналитик</t>
  </si>
  <si>
    <t>00210125</t>
  </si>
  <si>
    <t>Акименко Елена Сергеевна</t>
  </si>
  <si>
    <t>Стажер</t>
  </si>
  <si>
    <t>00193329</t>
  </si>
  <si>
    <t>Акименко Игорь Николаевич</t>
  </si>
  <si>
    <t>00196405</t>
  </si>
  <si>
    <t>Акинина Юлия Викторовна</t>
  </si>
  <si>
    <t>00150628</t>
  </si>
  <si>
    <t>Акмеев Ян Наилевич</t>
  </si>
  <si>
    <t>00164047</t>
  </si>
  <si>
    <t>Акопов Николай Гургенович</t>
  </si>
  <si>
    <t>00213905</t>
  </si>
  <si>
    <t>Акопян Арман Арменович</t>
  </si>
  <si>
    <t>00130136</t>
  </si>
  <si>
    <t>Аксенов Александр Александрович</t>
  </si>
  <si>
    <t>Начальник отдела</t>
  </si>
  <si>
    <t>00196480</t>
  </si>
  <si>
    <t>Аксенов Андрей Сергеевич</t>
  </si>
  <si>
    <t>00207652</t>
  </si>
  <si>
    <t>Акуленков Николай Николаевич</t>
  </si>
  <si>
    <t>00140716</t>
  </si>
  <si>
    <t>Акчурин Алексей Игоревич</t>
  </si>
  <si>
    <t>00156065</t>
  </si>
  <si>
    <t>Аладышев Вячеслав Владимирович</t>
  </si>
  <si>
    <t>00152830</t>
  </si>
  <si>
    <t>Александров Александр Владимирович</t>
  </si>
  <si>
    <t>00155680</t>
  </si>
  <si>
    <t>Александров Владимир Борисович</t>
  </si>
  <si>
    <t>00147572</t>
  </si>
  <si>
    <t>Александров Дмитрий Евгеньевич</t>
  </si>
  <si>
    <t>00186105</t>
  </si>
  <si>
    <t>Александров Илья Алексеевич</t>
  </si>
  <si>
    <t>00210321</t>
  </si>
  <si>
    <t>Александров Михаил Дмитриевич</t>
  </si>
  <si>
    <t>00213007</t>
  </si>
  <si>
    <t>Алексанян Генрик Артёмович</t>
  </si>
  <si>
    <t>00210865</t>
  </si>
  <si>
    <t>Алексеев Александр Юрьевич</t>
  </si>
  <si>
    <t>00173102</t>
  </si>
  <si>
    <t>00209288</t>
  </si>
  <si>
    <t>Алексеева Виктория Михайловна</t>
  </si>
  <si>
    <t>00156768</t>
  </si>
  <si>
    <t>Алексеева Татьяна Валерьевна</t>
  </si>
  <si>
    <t>00182671</t>
  </si>
  <si>
    <t>Алексеева Юлия Александровна</t>
  </si>
  <si>
    <t>Блок проектного офиса</t>
  </si>
  <si>
    <t>00210857</t>
  </si>
  <si>
    <t>Алексеева Юлия Владимировна</t>
  </si>
  <si>
    <t>Менеджер задач</t>
  </si>
  <si>
    <t>00089627</t>
  </si>
  <si>
    <t>Алексенко Юрий Ярославович</t>
  </si>
  <si>
    <t>Заместитель руководителя блока</t>
  </si>
  <si>
    <t>00158266</t>
  </si>
  <si>
    <t>Алетдинов Денис Игоревич</t>
  </si>
  <si>
    <t>00169069</t>
  </si>
  <si>
    <t>Алехина Алина Степановна</t>
  </si>
  <si>
    <t>00179335</t>
  </si>
  <si>
    <t>Алёхина Екатерина Константиновна</t>
  </si>
  <si>
    <t>00187156</t>
  </si>
  <si>
    <t>Алешечкина Наталья Сергеевна</t>
  </si>
  <si>
    <t>00125109</t>
  </si>
  <si>
    <t>Алешина Елена Петровна</t>
  </si>
  <si>
    <t>00130481</t>
  </si>
  <si>
    <t>Аллилуева Светлана Александровна</t>
  </si>
  <si>
    <t>00214092</t>
  </si>
  <si>
    <t>Алмазова Юлия Сергеевна</t>
  </si>
  <si>
    <t>00167310</t>
  </si>
  <si>
    <t>Алсина Оксана Владимировна</t>
  </si>
  <si>
    <t>00200904</t>
  </si>
  <si>
    <t>Алтышов Евгений Иванович</t>
  </si>
  <si>
    <t>00140715</t>
  </si>
  <si>
    <t>Алферов Алексей Анатольевич</t>
  </si>
  <si>
    <t>00212820</t>
  </si>
  <si>
    <t>Алымова Анастасия Александровна</t>
  </si>
  <si>
    <t>00201398</t>
  </si>
  <si>
    <t>Аминев Тимур Рауфович</t>
  </si>
  <si>
    <t>00210193</t>
  </si>
  <si>
    <t>Аминева Лариса Радисовна</t>
  </si>
  <si>
    <t>00209284</t>
  </si>
  <si>
    <t>Амирова Насима Ирековна</t>
  </si>
  <si>
    <t>00213954</t>
  </si>
  <si>
    <t>Ананьев Артем Дмитриевич</t>
  </si>
  <si>
    <t>00147417</t>
  </si>
  <si>
    <t>Андреев Виктор Олегович</t>
  </si>
  <si>
    <t>00205911</t>
  </si>
  <si>
    <t>Андреев Олег Игоревич</t>
  </si>
  <si>
    <t>00185258</t>
  </si>
  <si>
    <t>Андреев Руслан Петрович</t>
  </si>
  <si>
    <t>00185181</t>
  </si>
  <si>
    <t>Андреева Анастасия Сергеевна</t>
  </si>
  <si>
    <t>00167418</t>
  </si>
  <si>
    <t>Андреева Ольга Викторовна</t>
  </si>
  <si>
    <t>00118596</t>
  </si>
  <si>
    <t>Андрейко Иван Петрович</t>
  </si>
  <si>
    <t>00197663</t>
  </si>
  <si>
    <t>Андрианов Андрей Павлович</t>
  </si>
  <si>
    <t>00202301</t>
  </si>
  <si>
    <t>Андриенко Егор Геннадьевич</t>
  </si>
  <si>
    <t>00149244</t>
  </si>
  <si>
    <t>Андриенко Игорь Олегович</t>
  </si>
  <si>
    <t>00205406</t>
  </si>
  <si>
    <t>Андросова Вероника Валерьевна</t>
  </si>
  <si>
    <t>00189744</t>
  </si>
  <si>
    <t>Андрюшин Александр Сергеевич</t>
  </si>
  <si>
    <t>00169173</t>
  </si>
  <si>
    <t>Андрюшкевич Илья Константинович</t>
  </si>
  <si>
    <t>00211494</t>
  </si>
  <si>
    <t>Аникаев Илья Владиславович</t>
  </si>
  <si>
    <t>00202713</t>
  </si>
  <si>
    <t>Аникин Максим Игоревич</t>
  </si>
  <si>
    <t>00169574</t>
  </si>
  <si>
    <t>Аникина Светлана Александровна</t>
  </si>
  <si>
    <t>00113053</t>
  </si>
  <si>
    <t>Анисимов Алексей Алексеевич</t>
  </si>
  <si>
    <t>00196215</t>
  </si>
  <si>
    <t>Анисимов Дмитрий Геннадьевич</t>
  </si>
  <si>
    <t>00113100</t>
  </si>
  <si>
    <t>Анисимова Аниса Рамисовна</t>
  </si>
  <si>
    <t>00200873</t>
  </si>
  <si>
    <t>Анисин Максим Олегович</t>
  </si>
  <si>
    <t>00137040</t>
  </si>
  <si>
    <t>Анискин Алексей Викторович</t>
  </si>
  <si>
    <t>Главный разработчик</t>
  </si>
  <si>
    <t>00209484</t>
  </si>
  <si>
    <t>Анискина Екатерина Николаевна</t>
  </si>
  <si>
    <t>00184519</t>
  </si>
  <si>
    <t>Анкин Анатолий Константинович</t>
  </si>
  <si>
    <t>00204369</t>
  </si>
  <si>
    <t>Анкудинов Вадим Павлович</t>
  </si>
  <si>
    <t>00164907</t>
  </si>
  <si>
    <t>Анохина Виктория Викторовна</t>
  </si>
  <si>
    <t>00189125</t>
  </si>
  <si>
    <t>Антаначук Надежда Николаевна</t>
  </si>
  <si>
    <t>00152731</t>
  </si>
  <si>
    <t>Антипина Евгения Сергеевна</t>
  </si>
  <si>
    <t>00207650</t>
  </si>
  <si>
    <t>Антонов Юлий Антонович</t>
  </si>
  <si>
    <t>00209367</t>
  </si>
  <si>
    <t>Антонова Анна Николаевна</t>
  </si>
  <si>
    <t>00169488</t>
  </si>
  <si>
    <t>Ануфриев Павел Валерьевич</t>
  </si>
  <si>
    <t>00148177</t>
  </si>
  <si>
    <t>Апполонова Елена Константиновна</t>
  </si>
  <si>
    <t>Блок развития внутрибанковских систем</t>
  </si>
  <si>
    <t>Главный аналитик</t>
  </si>
  <si>
    <t>00199708</t>
  </si>
  <si>
    <t>Аранин Антон Владимирович</t>
  </si>
  <si>
    <t>00139438</t>
  </si>
  <si>
    <t>Арапова Мария Михайловна</t>
  </si>
  <si>
    <t>00213123</t>
  </si>
  <si>
    <t>Арискина Татьяна Сергеевна</t>
  </si>
  <si>
    <t>00147623</t>
  </si>
  <si>
    <t>Армаев Баир Намсараевич</t>
  </si>
  <si>
    <t>00189665</t>
  </si>
  <si>
    <t>Арнаутова Елизавета Александровна</t>
  </si>
  <si>
    <t>00211897</t>
  </si>
  <si>
    <t>Артамонов Дмитрий Михайлович</t>
  </si>
  <si>
    <t>00151220</t>
  </si>
  <si>
    <t>Артемова Алина Тарасовна</t>
  </si>
  <si>
    <t>00166785</t>
  </si>
  <si>
    <t>Артемьев Алексей Максимович</t>
  </si>
  <si>
    <t>00188518</t>
  </si>
  <si>
    <t>Артемьев Ярослав Владимирович</t>
  </si>
  <si>
    <t>00189055</t>
  </si>
  <si>
    <t>Асанов Евгений Эдуардович</t>
  </si>
  <si>
    <t>00205327</t>
  </si>
  <si>
    <t>Асмольский Андрей Алексеевич</t>
  </si>
  <si>
    <t>00202579</t>
  </si>
  <si>
    <t>Асфандиярова Зимфира Баязитовна</t>
  </si>
  <si>
    <t>00146487</t>
  </si>
  <si>
    <t>Атлашкин Максим Андреевич</t>
  </si>
  <si>
    <t>00182551</t>
  </si>
  <si>
    <t>Афанасьев Роман Валерьевич</t>
  </si>
  <si>
    <t>00198635</t>
  </si>
  <si>
    <t>Афанасьев Роман Сергеевич</t>
  </si>
  <si>
    <t>00186400</t>
  </si>
  <si>
    <t>Афанасьева Анастасия Алексеевна</t>
  </si>
  <si>
    <t>00194024</t>
  </si>
  <si>
    <t>Афанасьева Юлия Сергеевна</t>
  </si>
  <si>
    <t>Архитектор</t>
  </si>
  <si>
    <t>00202386</t>
  </si>
  <si>
    <t>Афонин Андрей Павлович</t>
  </si>
  <si>
    <t>00100862</t>
  </si>
  <si>
    <t>Ахмедов Альберт Фикретович</t>
  </si>
  <si>
    <t>Заместитель руководителя центра</t>
  </si>
  <si>
    <t>00186660</t>
  </si>
  <si>
    <t>Ахметжанова Татьяна Александровна</t>
  </si>
  <si>
    <t>00186883</t>
  </si>
  <si>
    <t>Ахметов Андрей Раисович</t>
  </si>
  <si>
    <t>00149926</t>
  </si>
  <si>
    <t>Ахметов Рустам Асылбекович</t>
  </si>
  <si>
    <t>00208177</t>
  </si>
  <si>
    <t>Ахметшин Роман Эдуардович</t>
  </si>
  <si>
    <t>00200105</t>
  </si>
  <si>
    <t>Ахмиров Всеволод Викторович</t>
  </si>
  <si>
    <t>00210427</t>
  </si>
  <si>
    <t>Ашакевич Дарья Михайловна</t>
  </si>
  <si>
    <t>00165508</t>
  </si>
  <si>
    <t>Ашурков Евгений Александрович</t>
  </si>
  <si>
    <t>00103839</t>
  </si>
  <si>
    <t>Аюпов Ирик Флюрович</t>
  </si>
  <si>
    <t>00209345</t>
  </si>
  <si>
    <t>Бабай Дмитрий Сергеевич</t>
  </si>
  <si>
    <t>00189834</t>
  </si>
  <si>
    <t>Бабель Юлия Александровна</t>
  </si>
  <si>
    <t>00161822</t>
  </si>
  <si>
    <t>Бабенко Ивонна Викторовна</t>
  </si>
  <si>
    <t>00203667</t>
  </si>
  <si>
    <t>Бабенков Иван Васильевич</t>
  </si>
  <si>
    <t>00141863</t>
  </si>
  <si>
    <t>Бабкин Леонид Александрович</t>
  </si>
  <si>
    <t>00196976</t>
  </si>
  <si>
    <t>Бабкин Михаил Александрович</t>
  </si>
  <si>
    <t>00162056</t>
  </si>
  <si>
    <t>Бабушкин Павел Викторович</t>
  </si>
  <si>
    <t>00203638</t>
  </si>
  <si>
    <t>Бавина Алина Николаевна</t>
  </si>
  <si>
    <t>00172599</t>
  </si>
  <si>
    <t>Багаутдинов Сергей Александрович</t>
  </si>
  <si>
    <t>00169809</t>
  </si>
  <si>
    <t>Багманов Владимир Петрович</t>
  </si>
  <si>
    <t>Блок эксплуатации информационных систем</t>
  </si>
  <si>
    <t>00204477</t>
  </si>
  <si>
    <t>Багманова Ольга Андреевна</t>
  </si>
  <si>
    <t>00210987</t>
  </si>
  <si>
    <t>Багоян Артём Александрович</t>
  </si>
  <si>
    <t>00186609</t>
  </si>
  <si>
    <t>Багрич Анна Владимировна</t>
  </si>
  <si>
    <t>00212332</t>
  </si>
  <si>
    <t>Бадчиева Рита Ильдаровна</t>
  </si>
  <si>
    <t>00153899</t>
  </si>
  <si>
    <t>Баева Лариса Владимировна</t>
  </si>
  <si>
    <t>00156620</t>
  </si>
  <si>
    <t>Бажанова Инна Сергеевна</t>
  </si>
  <si>
    <t>00136394</t>
  </si>
  <si>
    <t>Баженов Иван Федорович</t>
  </si>
  <si>
    <t>00170895</t>
  </si>
  <si>
    <t>Базянова Зиля Фаритовна</t>
  </si>
  <si>
    <t>00125812</t>
  </si>
  <si>
    <t>Байбиков Марат Ренатович</t>
  </si>
  <si>
    <t>00183744</t>
  </si>
  <si>
    <t>Байдюк Сергей Валерьевич</t>
  </si>
  <si>
    <t>00203758</t>
  </si>
  <si>
    <t>Бакаев Сергей Викторович</t>
  </si>
  <si>
    <t>00141187</t>
  </si>
  <si>
    <t>Бакина Татьяна Евгеньевна</t>
  </si>
  <si>
    <t>00210434</t>
  </si>
  <si>
    <t>Бакиров Фуад Ариф-оглы</t>
  </si>
  <si>
    <t>00202115</t>
  </si>
  <si>
    <t>Бакум Олег Николаевич</t>
  </si>
  <si>
    <t>00206782</t>
  </si>
  <si>
    <t>Бакунин Илья Николаевич</t>
  </si>
  <si>
    <t>Блок развития систем кибербезопасности</t>
  </si>
  <si>
    <t>00197251</t>
  </si>
  <si>
    <t>Балаба Максим Александрович</t>
  </si>
  <si>
    <t>00206123</t>
  </si>
  <si>
    <t>Балабаева Мария Николаевна</t>
  </si>
  <si>
    <t>00210306</t>
  </si>
  <si>
    <t>Балаев Дмитрий Викторович</t>
  </si>
  <si>
    <t>00214404</t>
  </si>
  <si>
    <t>Балакина Ирина Игоревна</t>
  </si>
  <si>
    <t>00145124</t>
  </si>
  <si>
    <t>Баланда Сергей Юрьевич</t>
  </si>
  <si>
    <t>00201584</t>
  </si>
  <si>
    <t>Баландин Артем Сергеевич</t>
  </si>
  <si>
    <t>00208278</t>
  </si>
  <si>
    <t>Баландин Михаил Юрьевич</t>
  </si>
  <si>
    <t>00194607</t>
  </si>
  <si>
    <t>Балатов Михаил Юрьевич</t>
  </si>
  <si>
    <t>00189740</t>
  </si>
  <si>
    <t>Балахнина Елена Александровна</t>
  </si>
  <si>
    <t>00173520</t>
  </si>
  <si>
    <t>Банаев Владимир Александрович</t>
  </si>
  <si>
    <t>00161637</t>
  </si>
  <si>
    <t>Баннов Михаил Николаевич</t>
  </si>
  <si>
    <t>00164157</t>
  </si>
  <si>
    <t>Баннова Ольга Евгеньевна</t>
  </si>
  <si>
    <t>00194109</t>
  </si>
  <si>
    <t>Барабаш Екатерина Евгеньевна</t>
  </si>
  <si>
    <t>00188746</t>
  </si>
  <si>
    <t>Баранов Дмитрий Станиславович</t>
  </si>
  <si>
    <t>00159983</t>
  </si>
  <si>
    <t>Баранов Константин Евгеньевич</t>
  </si>
  <si>
    <t>Руководитель проектов</t>
  </si>
  <si>
    <t>00154051</t>
  </si>
  <si>
    <t>Баранов Максим Игоревич</t>
  </si>
  <si>
    <t>00173616</t>
  </si>
  <si>
    <t>Баранов Павел Андреевич</t>
  </si>
  <si>
    <t>Главный архитектор</t>
  </si>
  <si>
    <t>00175811</t>
  </si>
  <si>
    <t>Баранов Сергей Владимирович</t>
  </si>
  <si>
    <t>00149753</t>
  </si>
  <si>
    <t>Баранова Ольга Владимировна</t>
  </si>
  <si>
    <t>00151688</t>
  </si>
  <si>
    <t>Бардак Наталья Григорьевна</t>
  </si>
  <si>
    <t>00168900</t>
  </si>
  <si>
    <t>Бардин Александр Викторович</t>
  </si>
  <si>
    <t>00190435</t>
  </si>
  <si>
    <t>Баринов Александр Владимирович</t>
  </si>
  <si>
    <t>00099872</t>
  </si>
  <si>
    <t>Баркалова Регина Андреевна</t>
  </si>
  <si>
    <t>00192032</t>
  </si>
  <si>
    <t>Барканова Елена Александровна</t>
  </si>
  <si>
    <t>00158097</t>
  </si>
  <si>
    <t>Барков Михаил Степанович</t>
  </si>
  <si>
    <t>00199155</t>
  </si>
  <si>
    <t>Бармин Эдуард Романович</t>
  </si>
  <si>
    <t>00212570</t>
  </si>
  <si>
    <t>Баронина Анна Александровна</t>
  </si>
  <si>
    <t>00116117</t>
  </si>
  <si>
    <t>Бароян Анжела Гайковна</t>
  </si>
  <si>
    <t>00210986</t>
  </si>
  <si>
    <t>Барсуков Владимир Иванович</t>
  </si>
  <si>
    <t>00183201</t>
  </si>
  <si>
    <t>Барышников Юрий Александрович</t>
  </si>
  <si>
    <t>00185338</t>
  </si>
  <si>
    <t>Батаев Руслан Саламбекович</t>
  </si>
  <si>
    <t>00118454</t>
  </si>
  <si>
    <t>Батталова Лена Фаилевна</t>
  </si>
  <si>
    <t>00199631</t>
  </si>
  <si>
    <t>Батурин Андрей Николаевич</t>
  </si>
  <si>
    <t>Управление платежных технологий</t>
  </si>
  <si>
    <t>00193557</t>
  </si>
  <si>
    <t>Батюченко Надежда Андреевна</t>
  </si>
  <si>
    <t>00201460</t>
  </si>
  <si>
    <t>Батяйкина Вероника Владимировна</t>
  </si>
  <si>
    <t>00169514</t>
  </si>
  <si>
    <t>Бауэр Владимир Олегович</t>
  </si>
  <si>
    <t>00159490</t>
  </si>
  <si>
    <t>Бахарева Регина Наримановна</t>
  </si>
  <si>
    <t>00185271</t>
  </si>
  <si>
    <t>Бахвалова Марина Юрьевна</t>
  </si>
  <si>
    <t>00213408</t>
  </si>
  <si>
    <t>Бахтеев Ильшат Азатович</t>
  </si>
  <si>
    <t>00213153</t>
  </si>
  <si>
    <t>Бахтиев Марат Айзатович</t>
  </si>
  <si>
    <t>00169010</t>
  </si>
  <si>
    <t>Бахтин Игорь Юрьевич</t>
  </si>
  <si>
    <t>00165804</t>
  </si>
  <si>
    <t>Башарова Алия Иршатовна</t>
  </si>
  <si>
    <t>00213781</t>
  </si>
  <si>
    <t>Башмаков Александр Вячеславович</t>
  </si>
  <si>
    <t>00192261</t>
  </si>
  <si>
    <t>Башмаков Сергей Александрович</t>
  </si>
  <si>
    <t>00109756</t>
  </si>
  <si>
    <t>Баязитов Шамиль Фаррахович</t>
  </si>
  <si>
    <t>00213573</t>
  </si>
  <si>
    <t>Беднягин Игорь Александрович</t>
  </si>
  <si>
    <t>00195118</t>
  </si>
  <si>
    <t>Бежан Евгения Михайловна</t>
  </si>
  <si>
    <t>Руководитель группы</t>
  </si>
  <si>
    <t>00208392</t>
  </si>
  <si>
    <t>Безбородов Илья Юрьевич</t>
  </si>
  <si>
    <t>00161144</t>
  </si>
  <si>
    <t>Бездель Антон Владимирович</t>
  </si>
  <si>
    <t>00167498</t>
  </si>
  <si>
    <t>Безденежных Антон Александрович</t>
  </si>
  <si>
    <t>00176369</t>
  </si>
  <si>
    <t>Беззубов Кирилл Викторович</t>
  </si>
  <si>
    <t>00164191</t>
  </si>
  <si>
    <t>Безкуцкая Татьяна Андреевна</t>
  </si>
  <si>
    <t>00199613</t>
  </si>
  <si>
    <t>Безруков Антон Станиславович</t>
  </si>
  <si>
    <t>00210936</t>
  </si>
  <si>
    <t>Бекетов Валерий Александрович</t>
  </si>
  <si>
    <t>00155233</t>
  </si>
  <si>
    <t>Беликов Антон Алексеевич</t>
  </si>
  <si>
    <t>00171118</t>
  </si>
  <si>
    <t>Беликов Дмитрий Алексеевич</t>
  </si>
  <si>
    <t>00210589</t>
  </si>
  <si>
    <t>Беличенко Дарья Игоревна</t>
  </si>
  <si>
    <t>00153379</t>
  </si>
  <si>
    <t>Белкин Константин Борисович</t>
  </si>
  <si>
    <t>Начальник управления</t>
  </si>
  <si>
    <t>00211529</t>
  </si>
  <si>
    <t>Белкина Анастасия Валерьевна</t>
  </si>
  <si>
    <t>00195751</t>
  </si>
  <si>
    <t>Белобородов Олег Андреевич</t>
  </si>
  <si>
    <t>Блок противодействия мошенническим операциям</t>
  </si>
  <si>
    <t>00204457</t>
  </si>
  <si>
    <t>Белов Алексей Андреевич</t>
  </si>
  <si>
    <t>00174212</t>
  </si>
  <si>
    <t>Белов Виктор Дмитриевич</t>
  </si>
  <si>
    <t>00199912</t>
  </si>
  <si>
    <t>Белов Дмитрий Юрьевич</t>
  </si>
  <si>
    <t>00169570</t>
  </si>
  <si>
    <t>Белова Екатерина Юрьевна</t>
  </si>
  <si>
    <t>00189867</t>
  </si>
  <si>
    <t>Белова Ольга Васильевна</t>
  </si>
  <si>
    <t>00128881</t>
  </si>
  <si>
    <t>Белова Яна Вячеславовна</t>
  </si>
  <si>
    <t>00207541</t>
  </si>
  <si>
    <t>Белозеров Михаил Андреевич</t>
  </si>
  <si>
    <t>00166063</t>
  </si>
  <si>
    <t>Белоус Мирослав Аркадьевич</t>
  </si>
  <si>
    <t>00194717</t>
  </si>
  <si>
    <t>Белохонов Павел Владимирович</t>
  </si>
  <si>
    <t>00203634</t>
  </si>
  <si>
    <t>Белых Александр Александрович</t>
  </si>
  <si>
    <t>00212872</t>
  </si>
  <si>
    <t>Бельбеков Амир Мухамедович</t>
  </si>
  <si>
    <t>00195746</t>
  </si>
  <si>
    <t>Бельтюков Алексей Владимирович</t>
  </si>
  <si>
    <t>00205950</t>
  </si>
  <si>
    <t>Беляев Алексей Геннадьевич (ИНОСТРАНЕЦ)</t>
  </si>
  <si>
    <t>00181224</t>
  </si>
  <si>
    <t>Беляев Алексей Юрьевич</t>
  </si>
  <si>
    <t>00193124</t>
  </si>
  <si>
    <t>Беляев Данила Николаевич</t>
  </si>
  <si>
    <t>00206506</t>
  </si>
  <si>
    <t>Беляев Николай Леонидович</t>
  </si>
  <si>
    <t>00167289</t>
  </si>
  <si>
    <t>Беляева Олеся Викторовна</t>
  </si>
  <si>
    <t>00207281</t>
  </si>
  <si>
    <t>Беляков Андрей Николаевич</t>
  </si>
  <si>
    <t>00157173</t>
  </si>
  <si>
    <t>Бердышев Александр Викторович</t>
  </si>
  <si>
    <t>00185347</t>
  </si>
  <si>
    <t>Березкина Мария Сергеевна</t>
  </si>
  <si>
    <t>00150653</t>
  </si>
  <si>
    <t>Березовский Иван Александрович</t>
  </si>
  <si>
    <t>00203794</t>
  </si>
  <si>
    <t>Бериев Роман Тахирович</t>
  </si>
  <si>
    <t>00187535</t>
  </si>
  <si>
    <t>Бернштам Раиса Геннадьевна</t>
  </si>
  <si>
    <t>00192551</t>
  </si>
  <si>
    <t>Беспалов Даниил Константинович</t>
  </si>
  <si>
    <t>00202967</t>
  </si>
  <si>
    <t>Бешенцев Александр Александрович</t>
  </si>
  <si>
    <t>00185114</t>
  </si>
  <si>
    <t>Бидниченко Марина Алексеевна</t>
  </si>
  <si>
    <t>00171660</t>
  </si>
  <si>
    <t>Бидюк Марина Сергеевна</t>
  </si>
  <si>
    <t>00209709</t>
  </si>
  <si>
    <t>Бизина Анна Сергеевна</t>
  </si>
  <si>
    <t>Психолог</t>
  </si>
  <si>
    <t>00214176</t>
  </si>
  <si>
    <t>Бикташев Эльдар Камилевич</t>
  </si>
  <si>
    <t>00191742</t>
  </si>
  <si>
    <t>Бикулов Ярослав Николаевич</t>
  </si>
  <si>
    <t>00094718</t>
  </si>
  <si>
    <t>Билалов Алмаз Равдатович</t>
  </si>
  <si>
    <t>00186193</t>
  </si>
  <si>
    <t>Биленко Павел Анатольевич</t>
  </si>
  <si>
    <t>00126103</t>
  </si>
  <si>
    <t>Бир Марина Витальевна</t>
  </si>
  <si>
    <t>00169309</t>
  </si>
  <si>
    <t>Бирюков Станислав Александрович</t>
  </si>
  <si>
    <t>00190251</t>
  </si>
  <si>
    <t>Бирюкова Елена Сергеевна</t>
  </si>
  <si>
    <t>00183901</t>
  </si>
  <si>
    <t>Бирюкова Карина Валентиновна</t>
  </si>
  <si>
    <t>00144229</t>
  </si>
  <si>
    <t>Бирюкова Наталья Николаевна</t>
  </si>
  <si>
    <t>00191797</t>
  </si>
  <si>
    <t>Бителев Дмитрий Александрович</t>
  </si>
  <si>
    <t>00180971</t>
  </si>
  <si>
    <t>Бичан Юлия Игоревна</t>
  </si>
  <si>
    <t>00160773</t>
  </si>
  <si>
    <t>Блинков Павел Михайлович</t>
  </si>
  <si>
    <t>00190662</t>
  </si>
  <si>
    <t>Блинов Илья Алексеевич</t>
  </si>
  <si>
    <t>00102539</t>
  </si>
  <si>
    <t>Блинова Александра Александровна</t>
  </si>
  <si>
    <t>00206520</t>
  </si>
  <si>
    <t>Блинова Светлана Романовна</t>
  </si>
  <si>
    <t>00199629</t>
  </si>
  <si>
    <t>Блохин Илья Андреевич</t>
  </si>
  <si>
    <t>00205220</t>
  </si>
  <si>
    <t>Блохина Ольга Игоревна</t>
  </si>
  <si>
    <t>00194869</t>
  </si>
  <si>
    <t>Бобков Александр Владимирович</t>
  </si>
  <si>
    <t>00191585</t>
  </si>
  <si>
    <t>Бобков Алексей Иванович</t>
  </si>
  <si>
    <t>00204596</t>
  </si>
  <si>
    <t>Бобовский Антон Александрович</t>
  </si>
  <si>
    <t>00213810</t>
  </si>
  <si>
    <t>Боброва Елена Васильевна</t>
  </si>
  <si>
    <t>00161647</t>
  </si>
  <si>
    <t>Боброва Наталья Валерьевна</t>
  </si>
  <si>
    <t>00211851</t>
  </si>
  <si>
    <t>Боброва Полина Александровна</t>
  </si>
  <si>
    <t>00175744</t>
  </si>
  <si>
    <t>Бовыкин Егор Алексеевич</t>
  </si>
  <si>
    <t>00171055</t>
  </si>
  <si>
    <t>Богданов Артур Львович</t>
  </si>
  <si>
    <t>00161342</t>
  </si>
  <si>
    <t>Богданов Владимир Валерьевич</t>
  </si>
  <si>
    <t>00146921</t>
  </si>
  <si>
    <t>Богданов Павел Николаевич</t>
  </si>
  <si>
    <t>00183581</t>
  </si>
  <si>
    <t>Богданова Анастасия Алексеевна</t>
  </si>
  <si>
    <t>00174259</t>
  </si>
  <si>
    <t>Богданчиков Михаил Геннадьевич</t>
  </si>
  <si>
    <t>00142514</t>
  </si>
  <si>
    <t>Богословский Дмитрий Викторович</t>
  </si>
  <si>
    <t>00162053</t>
  </si>
  <si>
    <t>Бодунов Роман Михайлович</t>
  </si>
  <si>
    <t>00198758</t>
  </si>
  <si>
    <t>Бойнов Максим Андреевич</t>
  </si>
  <si>
    <t>00214221</t>
  </si>
  <si>
    <t>Бойцов Александр Владимирович</t>
  </si>
  <si>
    <t>00171119</t>
  </si>
  <si>
    <t>Боканева Оксана Юрьевна</t>
  </si>
  <si>
    <t>00157127</t>
  </si>
  <si>
    <t>Болгова Юлия Андреевна</t>
  </si>
  <si>
    <t>00203438</t>
  </si>
  <si>
    <t>Болотин Александр Андреевич</t>
  </si>
  <si>
    <t>00212819</t>
  </si>
  <si>
    <t>Болотов Андрей Иванович</t>
  </si>
  <si>
    <t>00140664</t>
  </si>
  <si>
    <t>Болотов Игорь Валериевич</t>
  </si>
  <si>
    <t>00182827</t>
  </si>
  <si>
    <t>Большаков Александр Иванович</t>
  </si>
  <si>
    <t>00155229</t>
  </si>
  <si>
    <t>Большаков Евгений Эрленович</t>
  </si>
  <si>
    <t>00161580</t>
  </si>
  <si>
    <t>Бондаренко Александр Александрович</t>
  </si>
  <si>
    <t>00167970</t>
  </si>
  <si>
    <t>Бондаренко Александр Владимирович</t>
  </si>
  <si>
    <t>00180033</t>
  </si>
  <si>
    <t>Борблик Сергей Николаевич</t>
  </si>
  <si>
    <t>00132807</t>
  </si>
  <si>
    <t>Борзенко Максим Александрович</t>
  </si>
  <si>
    <t>00204804</t>
  </si>
  <si>
    <t>Борзенков Михаил Сергеевич</t>
  </si>
  <si>
    <t>00200692</t>
  </si>
  <si>
    <t>Борзых Юлия Алексеевна</t>
  </si>
  <si>
    <t>00198790</t>
  </si>
  <si>
    <t>Борискин Андрей Евгеньевич</t>
  </si>
  <si>
    <t>00207684</t>
  </si>
  <si>
    <t>Борисов Алексей Вадимович</t>
  </si>
  <si>
    <t>00181626</t>
  </si>
  <si>
    <t>Борисов Андрей Дмитриевич</t>
  </si>
  <si>
    <t>00166109</t>
  </si>
  <si>
    <t>Борисов Дмитрий Михайлович</t>
  </si>
  <si>
    <t>00190299</t>
  </si>
  <si>
    <t>Борисов Игорь Вячеславович</t>
  </si>
  <si>
    <t>00212891</t>
  </si>
  <si>
    <t>Борисова Ирина Васильевна</t>
  </si>
  <si>
    <t>00175239</t>
  </si>
  <si>
    <t>Борисова Милана Александровна</t>
  </si>
  <si>
    <t>00150743</t>
  </si>
  <si>
    <t>Борисова Наталья Дмитриевна</t>
  </si>
  <si>
    <t>00200631</t>
  </si>
  <si>
    <t>Борисова Юлия Алексеевна</t>
  </si>
  <si>
    <t>00211980</t>
  </si>
  <si>
    <t>Боркунов Николай Владимирович</t>
  </si>
  <si>
    <t>00209696</t>
  </si>
  <si>
    <t>Боровиков Сергей Евгеньевич</t>
  </si>
  <si>
    <t>00181125</t>
  </si>
  <si>
    <t>Боровкова Алина Олеговна</t>
  </si>
  <si>
    <t>00204452</t>
  </si>
  <si>
    <t>Бородин Антон Александрович</t>
  </si>
  <si>
    <t>00184562</t>
  </si>
  <si>
    <t>Бортников Артём Михайлович</t>
  </si>
  <si>
    <t>00213132</t>
  </si>
  <si>
    <t>Борцова Мария Михайловна</t>
  </si>
  <si>
    <t>00141991</t>
  </si>
  <si>
    <t>Боткин Юрий Николаевич</t>
  </si>
  <si>
    <t>00210191</t>
  </si>
  <si>
    <t>Бочаров Кирилл Вадимович</t>
  </si>
  <si>
    <t>00204943</t>
  </si>
  <si>
    <t>Бочаров Олег Юрьевич</t>
  </si>
  <si>
    <t>00182295</t>
  </si>
  <si>
    <t>Бочкарев Кирилл Михайлович</t>
  </si>
  <si>
    <t>00154439</t>
  </si>
  <si>
    <t>Бочкарева Анжелика Сергеевна</t>
  </si>
  <si>
    <t>00094745</t>
  </si>
  <si>
    <t>Бочкарёва Ольга Павловна</t>
  </si>
  <si>
    <t>00167091</t>
  </si>
  <si>
    <t>Бояков Кирилл Вячеславович</t>
  </si>
  <si>
    <t>00189021</t>
  </si>
  <si>
    <t>Боярская Ирина Георгиевна</t>
  </si>
  <si>
    <t>00214179</t>
  </si>
  <si>
    <t>Брайцева Марина Александровна</t>
  </si>
  <si>
    <t>00188199</t>
  </si>
  <si>
    <t>Брандин Олег Борисович</t>
  </si>
  <si>
    <t>00203174</t>
  </si>
  <si>
    <t>Брандышев Сергей Викторович</t>
  </si>
  <si>
    <t>00210510</t>
  </si>
  <si>
    <t>Братецкий Сергей Леонидович</t>
  </si>
  <si>
    <t>00151709</t>
  </si>
  <si>
    <t>Брежнева Тамара Олеговна</t>
  </si>
  <si>
    <t>00181430</t>
  </si>
  <si>
    <t>Бригаднов Максим Константинович</t>
  </si>
  <si>
    <t>00175085</t>
  </si>
  <si>
    <t>Бродский Леонид Владимирович</t>
  </si>
  <si>
    <t>00172437</t>
  </si>
  <si>
    <t>Бронникова Анастасия Алексеевна</t>
  </si>
  <si>
    <t>00215691</t>
  </si>
  <si>
    <t>Брудар Артем Сергеевич</t>
  </si>
  <si>
    <t>00181771</t>
  </si>
  <si>
    <t>Бубнов Никита Вячеславович</t>
  </si>
  <si>
    <t>00193060</t>
  </si>
  <si>
    <t>Бугаёв Юрий Александрович</t>
  </si>
  <si>
    <t>00210585</t>
  </si>
  <si>
    <t>Бугаева Наталья Александровна</t>
  </si>
  <si>
    <t>00208483</t>
  </si>
  <si>
    <t>Будыльская Анастасия Леонидовна</t>
  </si>
  <si>
    <t>00146445</t>
  </si>
  <si>
    <t>Будячек Полина Владимировна</t>
  </si>
  <si>
    <t>00170451</t>
  </si>
  <si>
    <t>Бужинская Дарья Олеговна</t>
  </si>
  <si>
    <t>00212304</t>
  </si>
  <si>
    <t>Бузунова Полина Андреевна</t>
  </si>
  <si>
    <t>00211263</t>
  </si>
  <si>
    <t>Бузурная Анна Алексеевна</t>
  </si>
  <si>
    <t>00184148</t>
  </si>
  <si>
    <t>Букин Константин Юрьевич</t>
  </si>
  <si>
    <t>00171027</t>
  </si>
  <si>
    <t>Булгакова Валерия Андреевна</t>
  </si>
  <si>
    <t>00204648</t>
  </si>
  <si>
    <t>Булгакова Светлана Сергеевна</t>
  </si>
  <si>
    <t>00211216</t>
  </si>
  <si>
    <t>Булуева Аида Ревшановна</t>
  </si>
  <si>
    <t>00210186</t>
  </si>
  <si>
    <t>Бунгин Антон Николаевич</t>
  </si>
  <si>
    <t>00091373</t>
  </si>
  <si>
    <t>Буракова Ольга Романовна</t>
  </si>
  <si>
    <t>00175297</t>
  </si>
  <si>
    <t>Буркотов Андрей Владимирович</t>
  </si>
  <si>
    <t>00210152</t>
  </si>
  <si>
    <t>Бурматова Венера Рашитовна</t>
  </si>
  <si>
    <t>00149522</t>
  </si>
  <si>
    <t>Бурхарт Анастасия Николаевна</t>
  </si>
  <si>
    <t>00164171</t>
  </si>
  <si>
    <t>Бурцев Дмитрий Олегович</t>
  </si>
  <si>
    <t>00113800</t>
  </si>
  <si>
    <t>Бурцева Анна Григорьевна</t>
  </si>
  <si>
    <t>00208701</t>
  </si>
  <si>
    <t>Бурченко Владислав Геннадьевич (ИНОСТРАНЕЦ)</t>
  </si>
  <si>
    <t>00201391</t>
  </si>
  <si>
    <t>Бурылина Олеся Валерьевна</t>
  </si>
  <si>
    <t>00209570</t>
  </si>
  <si>
    <t>Бутенко Илья Олегович</t>
  </si>
  <si>
    <t>00188081</t>
  </si>
  <si>
    <t>Бутузов Дмитрий Павлович</t>
  </si>
  <si>
    <t>00193120</t>
  </si>
  <si>
    <t>Бутько Алексей Александрович</t>
  </si>
  <si>
    <t>00214094</t>
  </si>
  <si>
    <t>Буханов Александр Леонидович</t>
  </si>
  <si>
    <t>00212567</t>
  </si>
  <si>
    <t>Буханцев Александр Александрович</t>
  </si>
  <si>
    <t>00202745</t>
  </si>
  <si>
    <t>Бушуева Александра Сергеевна</t>
  </si>
  <si>
    <t>00190719</t>
  </si>
  <si>
    <t>Быков Александр Александрович</t>
  </si>
  <si>
    <t>00150711</t>
  </si>
  <si>
    <t>Быков Артём Михайлович</t>
  </si>
  <si>
    <t>00161472</t>
  </si>
  <si>
    <t>Быкова Лариса Александровна</t>
  </si>
  <si>
    <t>00157460</t>
  </si>
  <si>
    <t>Быстрицкая Анна Викторовна</t>
  </si>
  <si>
    <t>00208921</t>
  </si>
  <si>
    <t>Быстров Иван Владимирович</t>
  </si>
  <si>
    <t>00173210</t>
  </si>
  <si>
    <t>Бычков Артем Александрович</t>
  </si>
  <si>
    <t>00207144</t>
  </si>
  <si>
    <t>Бычкова Виктория Валериевна</t>
  </si>
  <si>
    <t>00180798</t>
  </si>
  <si>
    <t>Вагайцев Григорий Олегович</t>
  </si>
  <si>
    <t>00208271</t>
  </si>
  <si>
    <t>Ваганова Анна Денисовна</t>
  </si>
  <si>
    <t>00189859</t>
  </si>
  <si>
    <t>Валевская Виолетта Витальевна</t>
  </si>
  <si>
    <t>00120108</t>
  </si>
  <si>
    <t>Валеев Азамат Рамазанович</t>
  </si>
  <si>
    <t>00210264</t>
  </si>
  <si>
    <t>Валеев Артём Владиславович</t>
  </si>
  <si>
    <t>00150639</t>
  </si>
  <si>
    <t>Валеев Станислав Салаватович</t>
  </si>
  <si>
    <t>00173382</t>
  </si>
  <si>
    <t>Валеева Лия Вилевна</t>
  </si>
  <si>
    <t>00178093</t>
  </si>
  <si>
    <t>Валеева Юлия Эдуардовна</t>
  </si>
  <si>
    <t>00193288</t>
  </si>
  <si>
    <t>Валиев Эдвард Ильшатович</t>
  </si>
  <si>
    <t>00183220</t>
  </si>
  <si>
    <t>Валитова Аида Рауфовна</t>
  </si>
  <si>
    <t>00207134</t>
  </si>
  <si>
    <t>Валиуллин Азат Артурович</t>
  </si>
  <si>
    <t>00211298</t>
  </si>
  <si>
    <t>Ванторина Надежда Александровна</t>
  </si>
  <si>
    <t>00125381</t>
  </si>
  <si>
    <t>Варакина Мария Валерьевна</t>
  </si>
  <si>
    <t>00202440</t>
  </si>
  <si>
    <t>Варфоломеев Дмитрий Алексеевич</t>
  </si>
  <si>
    <t>00204840</t>
  </si>
  <si>
    <t>Варфоломеев Олег Юрьевич</t>
  </si>
  <si>
    <t>00184025</t>
  </si>
  <si>
    <t>Варыхалов Егор Дмитриевич</t>
  </si>
  <si>
    <t>00161430</t>
  </si>
  <si>
    <t>Василенко Ирина Евгеньевна</t>
  </si>
  <si>
    <t>00152131</t>
  </si>
  <si>
    <t>Васильев Валерий Анатольевич</t>
  </si>
  <si>
    <t>00205794</t>
  </si>
  <si>
    <t>Васильев Даниил Михайлович</t>
  </si>
  <si>
    <t>00183587</t>
  </si>
  <si>
    <t>Васильев Дмитрий Александрович</t>
  </si>
  <si>
    <t>00211751</t>
  </si>
  <si>
    <t>Васильев Максим Евгеньевич</t>
  </si>
  <si>
    <t>00179346</t>
  </si>
  <si>
    <t>Васильев Роман Геннадьевич</t>
  </si>
  <si>
    <t>00177021</t>
  </si>
  <si>
    <t>Васильев Роман Сергеевич</t>
  </si>
  <si>
    <t>00172607</t>
  </si>
  <si>
    <t>Васильева Анжелика Юрьевна</t>
  </si>
  <si>
    <t>00208769</t>
  </si>
  <si>
    <t>Васильева Анна Васильевна</t>
  </si>
  <si>
    <t>00213538</t>
  </si>
  <si>
    <t>Васильева Дарья Олеговна</t>
  </si>
  <si>
    <t>00094777</t>
  </si>
  <si>
    <t>Васильева Екатерина Валерьевна</t>
  </si>
  <si>
    <t>00205672</t>
  </si>
  <si>
    <t>Васильева Мария Геннадьевна</t>
  </si>
  <si>
    <t>00209801</t>
  </si>
  <si>
    <t>Васильева Наталья Ивановна</t>
  </si>
  <si>
    <t>00186495</t>
  </si>
  <si>
    <t>Васильева София Сергеевна</t>
  </si>
  <si>
    <t>00100240</t>
  </si>
  <si>
    <t>Васильева Татьяна Андреевна</t>
  </si>
  <si>
    <t>00183680</t>
  </si>
  <si>
    <t>Васильченко Юрий Николаевич</t>
  </si>
  <si>
    <t>00162052</t>
  </si>
  <si>
    <t>Васин Павел Александрович</t>
  </si>
  <si>
    <t>00213540</t>
  </si>
  <si>
    <t>Васюхин Артём Викторович</t>
  </si>
  <si>
    <t>00163059</t>
  </si>
  <si>
    <t>Вафин Ренат Рашидович</t>
  </si>
  <si>
    <t>00182656</t>
  </si>
  <si>
    <t>Вахитова Мария Олеговна</t>
  </si>
  <si>
    <t>00196207</t>
  </si>
  <si>
    <t>Вахромеева Мария Вадимовна</t>
  </si>
  <si>
    <t>00211215</t>
  </si>
  <si>
    <t>Вахромова Елена Николаевна</t>
  </si>
  <si>
    <t>00131505</t>
  </si>
  <si>
    <t>Вачугов Илья Олегович</t>
  </si>
  <si>
    <t>00209547</t>
  </si>
  <si>
    <t>Вашкевич Максим Александрович</t>
  </si>
  <si>
    <t>00213791</t>
  </si>
  <si>
    <t>Вдовин Роман Дмитриевич</t>
  </si>
  <si>
    <t>00205452</t>
  </si>
  <si>
    <t>Вдовина Альбина Асхатовна</t>
  </si>
  <si>
    <t>00164315</t>
  </si>
  <si>
    <t>Веденин Алексей Сергеевич</t>
  </si>
  <si>
    <t>00188627</t>
  </si>
  <si>
    <t>Ведяшкин Вадим Валерьевич</t>
  </si>
  <si>
    <t>00190861</t>
  </si>
  <si>
    <t>Велигжанин Андрей Витальевич</t>
  </si>
  <si>
    <t>00161187</t>
  </si>
  <si>
    <t>Великанов Денис Олегович</t>
  </si>
  <si>
    <t>00171129</t>
  </si>
  <si>
    <t>Величко Владимир Викторович</t>
  </si>
  <si>
    <t>00097357</t>
  </si>
  <si>
    <t>Вельдина Наталья Алексеевна</t>
  </si>
  <si>
    <t>00139543</t>
  </si>
  <si>
    <t>Веприков Евгений Петрович</t>
  </si>
  <si>
    <t>00175299</t>
  </si>
  <si>
    <t>Вербова Ирина Павловна</t>
  </si>
  <si>
    <t>00193914</t>
  </si>
  <si>
    <t>Вербовская Надежда Александровна</t>
  </si>
  <si>
    <t>00185222</t>
  </si>
  <si>
    <t>Вервельский Дмитрий Юрьевич</t>
  </si>
  <si>
    <t>00190747</t>
  </si>
  <si>
    <t>Веригин Денис Сергеевич</t>
  </si>
  <si>
    <t>00199891</t>
  </si>
  <si>
    <t>Вершинина Анна Сергеевна</t>
  </si>
  <si>
    <t>00200628</t>
  </si>
  <si>
    <t>Веселов Даниил Кириллович</t>
  </si>
  <si>
    <t>00204588</t>
  </si>
  <si>
    <t>Весницкая Евгения Евгеньевна</t>
  </si>
  <si>
    <t>00209138</t>
  </si>
  <si>
    <t>Весте Татьяна Николаевна</t>
  </si>
  <si>
    <t>00135634</t>
  </si>
  <si>
    <t>Ветошкина Олеся Юрьевна</t>
  </si>
  <si>
    <t>00189922</t>
  </si>
  <si>
    <t>Виерд Юлия Игоревна</t>
  </si>
  <si>
    <t>00209495</t>
  </si>
  <si>
    <t>Вильдяев Василий Викторович</t>
  </si>
  <si>
    <t>00140902</t>
  </si>
  <si>
    <t>Виноградов Андрей Борисович</t>
  </si>
  <si>
    <t>00186406</t>
  </si>
  <si>
    <t>Виноградова Елена Валерьевна</t>
  </si>
  <si>
    <t>00159406</t>
  </si>
  <si>
    <t>Висхаев Магомед Русланович</t>
  </si>
  <si>
    <t>00193450</t>
  </si>
  <si>
    <t>Витчинкин Алексей Владимирович</t>
  </si>
  <si>
    <t>00180467</t>
  </si>
  <si>
    <t>Витчинкина Камила Дмитриевна</t>
  </si>
  <si>
    <t>00154303</t>
  </si>
  <si>
    <t>Вишневская Полина Сергеевна</t>
  </si>
  <si>
    <t>00197499</t>
  </si>
  <si>
    <t>Вишнивецкий Михаил Сергеевич</t>
  </si>
  <si>
    <t>00190925</t>
  </si>
  <si>
    <t>Владимирова Анастасия Александровна</t>
  </si>
  <si>
    <t>00191842</t>
  </si>
  <si>
    <t>Власов Виктор Владимирович</t>
  </si>
  <si>
    <t>00206497</t>
  </si>
  <si>
    <t>Власов Всеволод Юрьевич</t>
  </si>
  <si>
    <t>00111025</t>
  </si>
  <si>
    <t>Власов Евгений Николаевич</t>
  </si>
  <si>
    <t>00213028</t>
  </si>
  <si>
    <t>Власов Сергей Николаевич</t>
  </si>
  <si>
    <t>00206112</t>
  </si>
  <si>
    <t>Власова Анна Владимировна</t>
  </si>
  <si>
    <t>00207291</t>
  </si>
  <si>
    <t>Власова Ирина Викторовна</t>
  </si>
  <si>
    <t>00208440</t>
  </si>
  <si>
    <t>Водопьянов Денис Семенович</t>
  </si>
  <si>
    <t>00195119</t>
  </si>
  <si>
    <t>Вожляков Иван Александрович</t>
  </si>
  <si>
    <t>00160046</t>
  </si>
  <si>
    <t>Воинков Сергей Владимирович</t>
  </si>
  <si>
    <t>00213200</t>
  </si>
  <si>
    <t>Волков Александр Анатольевич</t>
  </si>
  <si>
    <t>00143272</t>
  </si>
  <si>
    <t>Волков Павел Алексеевич</t>
  </si>
  <si>
    <t>00094678</t>
  </si>
  <si>
    <t>Волков Роман Витальевич</t>
  </si>
  <si>
    <t>Руководитель блока</t>
  </si>
  <si>
    <t>00205665</t>
  </si>
  <si>
    <t>Волкова Наталья Владимировна</t>
  </si>
  <si>
    <t>00203200</t>
  </si>
  <si>
    <t>Волобуев Александр Александрович</t>
  </si>
  <si>
    <t>00192838</t>
  </si>
  <si>
    <t>Вологин Роман Юрьевич</t>
  </si>
  <si>
    <t>00181451</t>
  </si>
  <si>
    <t>Володин Игорь Владимирович</t>
  </si>
  <si>
    <t>00183759</t>
  </si>
  <si>
    <t>Володькин Дмитрий Сергеевич</t>
  </si>
  <si>
    <t>00201393</t>
  </si>
  <si>
    <t>Володькина Оксана Анатольевна</t>
  </si>
  <si>
    <t>00147119</t>
  </si>
  <si>
    <t>Воложенин Иван Андреевич</t>
  </si>
  <si>
    <t>00210407</t>
  </si>
  <si>
    <t>Волох Анастасия Андреевна</t>
  </si>
  <si>
    <t>00199578</t>
  </si>
  <si>
    <t>Волынкин Иван Александрович</t>
  </si>
  <si>
    <t>00213537</t>
  </si>
  <si>
    <t>Волынский Вячеслав Сергеевич</t>
  </si>
  <si>
    <t>00183369</t>
  </si>
  <si>
    <t>Воробьев Александр Викторович</t>
  </si>
  <si>
    <t>00143102</t>
  </si>
  <si>
    <t>Воробьев Александр Львович</t>
  </si>
  <si>
    <t>00205310</t>
  </si>
  <si>
    <t>Воробьев Алексей Валерьевич</t>
  </si>
  <si>
    <t>00212499</t>
  </si>
  <si>
    <t>Воробьев Анатолий Владимирович</t>
  </si>
  <si>
    <t>00177256</t>
  </si>
  <si>
    <t>Воробьев Владимир Иванович</t>
  </si>
  <si>
    <t>00145292</t>
  </si>
  <si>
    <t>Воробьев Денис Игоревич</t>
  </si>
  <si>
    <t>00182330</t>
  </si>
  <si>
    <t>Воробьев Максим Анатольевич</t>
  </si>
  <si>
    <t>00197063</t>
  </si>
  <si>
    <t>Воробьев Николай Валерьевич</t>
  </si>
  <si>
    <t>Руководитель службы</t>
  </si>
  <si>
    <t>00170000</t>
  </si>
  <si>
    <t>Воробьева Алёна Владимировна</t>
  </si>
  <si>
    <t>00169002</t>
  </si>
  <si>
    <t>Воробьева Ирина Викторовна</t>
  </si>
  <si>
    <t>00211743</t>
  </si>
  <si>
    <t>Воробьева Ксения Сергеевна</t>
  </si>
  <si>
    <t>00155919</t>
  </si>
  <si>
    <t>Ворожейкин Александр Олегович</t>
  </si>
  <si>
    <t>00179166</t>
  </si>
  <si>
    <t>Воронина Мария Викторовна</t>
  </si>
  <si>
    <t>00171120</t>
  </si>
  <si>
    <t>Воронкин Алексей Владимирович</t>
  </si>
  <si>
    <t>00211542</t>
  </si>
  <si>
    <t>Воронков Дмитрий Александрович</t>
  </si>
  <si>
    <t>00170449</t>
  </si>
  <si>
    <t>Воронкова Елена Александровна</t>
  </si>
  <si>
    <t>00143270</t>
  </si>
  <si>
    <t>Воронов Алексей Дмитриевич</t>
  </si>
  <si>
    <t>00163000</t>
  </si>
  <si>
    <t>Воронова Ольга Александровна</t>
  </si>
  <si>
    <t>00186392</t>
  </si>
  <si>
    <t>Воронцова Марина Александровна</t>
  </si>
  <si>
    <t>00166540</t>
  </si>
  <si>
    <t>Воропаева Анна Юрьевна</t>
  </si>
  <si>
    <t>00204476</t>
  </si>
  <si>
    <t>Воропанов Сергей Вячеславович</t>
  </si>
  <si>
    <t>00192681</t>
  </si>
  <si>
    <t>Воротникова Марина Олеговна</t>
  </si>
  <si>
    <t>00138441</t>
  </si>
  <si>
    <t>Воскобойников Глеб Владимирович</t>
  </si>
  <si>
    <t>00213520</t>
  </si>
  <si>
    <t>Вострецова Лариса Викторовна</t>
  </si>
  <si>
    <t>00137988</t>
  </si>
  <si>
    <t>Вронский Михаил Евгеньевич</t>
  </si>
  <si>
    <t>00210733</t>
  </si>
  <si>
    <t>Втагин Дмитрий Валерьевич</t>
  </si>
  <si>
    <t>00101277</t>
  </si>
  <si>
    <t>Вышегородская Светлана Валерьевна</t>
  </si>
  <si>
    <t>00160692</t>
  </si>
  <si>
    <t>Вязовецков Дмитрий Викторович</t>
  </si>
  <si>
    <t>00204829</t>
  </si>
  <si>
    <t>Вяриев Алексей Анатольевич</t>
  </si>
  <si>
    <t>00158920</t>
  </si>
  <si>
    <t>Габидулин Александр Владимирович</t>
  </si>
  <si>
    <t>00176353</t>
  </si>
  <si>
    <t>Габитов Вадим Русланович</t>
  </si>
  <si>
    <t>00207355</t>
  </si>
  <si>
    <t>Габитов Наиль Мансурович</t>
  </si>
  <si>
    <t>00091758</t>
  </si>
  <si>
    <t>Габитов Рустам Наилович</t>
  </si>
  <si>
    <t>00198217</t>
  </si>
  <si>
    <t>Гавриков Константин Олегович</t>
  </si>
  <si>
    <t>00212183</t>
  </si>
  <si>
    <t>Гаврилин Владислав Борисович</t>
  </si>
  <si>
    <t>00207829</t>
  </si>
  <si>
    <t>Гаврилин Всеволод Юрьевич</t>
  </si>
  <si>
    <t>00175303</t>
  </si>
  <si>
    <t>Гаврилина Екатерина Юрьевна</t>
  </si>
  <si>
    <t>00207646</t>
  </si>
  <si>
    <t>Гаврилкович Валерий Игоревич</t>
  </si>
  <si>
    <t>00190659</t>
  </si>
  <si>
    <t>Гаврилов Виталий Анатольевич</t>
  </si>
  <si>
    <t>00209541</t>
  </si>
  <si>
    <t>Гаврилова Алёна Васильевна</t>
  </si>
  <si>
    <t>00202700</t>
  </si>
  <si>
    <t>Гаврилова Анастасия Юрьевна</t>
  </si>
  <si>
    <t>00207090</t>
  </si>
  <si>
    <t>Гагилев Никита Вадимович</t>
  </si>
  <si>
    <t>00169484</t>
  </si>
  <si>
    <t>Газнанов Рустам Айратович</t>
  </si>
  <si>
    <t>00125871</t>
  </si>
  <si>
    <t>Гайворонский Сергей Васильевич</t>
  </si>
  <si>
    <t>00205895</t>
  </si>
  <si>
    <t>Гайнуллин Марат Табрисович</t>
  </si>
  <si>
    <t>00161725</t>
  </si>
  <si>
    <t>Гайнуллин Руслан Равилевич</t>
  </si>
  <si>
    <t>00205440</t>
  </si>
  <si>
    <t>Гайнутдинова Аида Галимзяновна</t>
  </si>
  <si>
    <t>00107391</t>
  </si>
  <si>
    <t>Гайфулина Ирина Юрьевна</t>
  </si>
  <si>
    <t>00163907</t>
  </si>
  <si>
    <t>Галанина Татьяна Александровна</t>
  </si>
  <si>
    <t>00214096</t>
  </si>
  <si>
    <t>Галеев Марат Ахмедович</t>
  </si>
  <si>
    <t>00128067</t>
  </si>
  <si>
    <t>Галиакберова Марина Валериановна</t>
  </si>
  <si>
    <t>00171436</t>
  </si>
  <si>
    <t>Галикеев Ильвир Назипович</t>
  </si>
  <si>
    <t>00140718</t>
  </si>
  <si>
    <t>Галимов Александр Загафарович</t>
  </si>
  <si>
    <t>00208637</t>
  </si>
  <si>
    <t>Галиханов Булат Маликович госслужащий</t>
  </si>
  <si>
    <t>00210320</t>
  </si>
  <si>
    <t>Галицина Ирина Евгеньевна</t>
  </si>
  <si>
    <t>&lt;&gt;</t>
  </si>
  <si>
    <t>00180472</t>
  </si>
  <si>
    <t>Галкин Алексей Анатольевич</t>
  </si>
  <si>
    <t>00207176</t>
  </si>
  <si>
    <t>Галкин Алексей Игоревич (ИНОСТРАНЕЦ)</t>
  </si>
  <si>
    <t>00167098</t>
  </si>
  <si>
    <t>Галкина Илона Владимировна</t>
  </si>
  <si>
    <t>00211210</t>
  </si>
  <si>
    <t>Галкина Милана Алексеевна</t>
  </si>
  <si>
    <t>00206691</t>
  </si>
  <si>
    <t>Галянов Александр Сергеевич</t>
  </si>
  <si>
    <t>00209017</t>
  </si>
  <si>
    <t>Гаманенко Дарья Андреевна</t>
  </si>
  <si>
    <t>00121754</t>
  </si>
  <si>
    <t>Гамзатов Георгий Гамзатович</t>
  </si>
  <si>
    <t>00140724</t>
  </si>
  <si>
    <t>Ганиев Рим Ринатович</t>
  </si>
  <si>
    <t>00212088</t>
  </si>
  <si>
    <t>Ганихин Максим Олегович</t>
  </si>
  <si>
    <t>00181230</t>
  </si>
  <si>
    <t>Гантамиров Эрнест Русланович</t>
  </si>
  <si>
    <t>00198794</t>
  </si>
  <si>
    <t>Гаранин Сергей Владимирович</t>
  </si>
  <si>
    <t>00171755</t>
  </si>
  <si>
    <t>Гарбуз Константин Борисович</t>
  </si>
  <si>
    <t>00137036</t>
  </si>
  <si>
    <t>Гарбузов Александр Алексеевич</t>
  </si>
  <si>
    <t>00191270</t>
  </si>
  <si>
    <t>Гарбузова Евгения Александровна</t>
  </si>
  <si>
    <t>00212670</t>
  </si>
  <si>
    <t>Гареева Азалия Айдаровна</t>
  </si>
  <si>
    <t>00188793</t>
  </si>
  <si>
    <t>Гарипова Светлана Салаватовна</t>
  </si>
  <si>
    <t>00212480</t>
  </si>
  <si>
    <t>Гасенко Светлана Викторовна</t>
  </si>
  <si>
    <t>00141445</t>
  </si>
  <si>
    <t>Гасперович Алексей Владимирович</t>
  </si>
  <si>
    <t>00209247</t>
  </si>
  <si>
    <t>Гатин Рамиль Рафисович</t>
  </si>
  <si>
    <t>00211048</t>
  </si>
  <si>
    <t>Гатиятуллина Регина Ришатовна</t>
  </si>
  <si>
    <t>00212963</t>
  </si>
  <si>
    <t>Гауке Александр Иванович</t>
  </si>
  <si>
    <t>00209016</t>
  </si>
  <si>
    <t>Гахраманов Мурад Илгар оглы</t>
  </si>
  <si>
    <t>00208442</t>
  </si>
  <si>
    <t>Гащенко Ольга Александровна</t>
  </si>
  <si>
    <t>00200907</t>
  </si>
  <si>
    <t>Гвоздик Максим Андреевич</t>
  </si>
  <si>
    <t>00171015</t>
  </si>
  <si>
    <t>Гевлич Владислав Сергеевич</t>
  </si>
  <si>
    <t>00212685</t>
  </si>
  <si>
    <t>Гек Данил Дмитриевич</t>
  </si>
  <si>
    <t>00188951</t>
  </si>
  <si>
    <t>Генералова Анна Вячеславовна</t>
  </si>
  <si>
    <t>00185187</t>
  </si>
  <si>
    <t>Герад Денис Адамович</t>
  </si>
  <si>
    <t>00199620</t>
  </si>
  <si>
    <t>Геранин Андрей Николаевич</t>
  </si>
  <si>
    <t>00188225</t>
  </si>
  <si>
    <t>Герасимов Михаил Александрович</t>
  </si>
  <si>
    <t>00176103</t>
  </si>
  <si>
    <t>Герасимов Михаил Владимирович</t>
  </si>
  <si>
    <t>Аналитик</t>
  </si>
  <si>
    <t>00150350</t>
  </si>
  <si>
    <t>Герасимова Елена Артуровна</t>
  </si>
  <si>
    <t>00178102</t>
  </si>
  <si>
    <t>Герасимова Полина Сергеевна</t>
  </si>
  <si>
    <t>00212766</t>
  </si>
  <si>
    <t>Гераськин Роман Сергеевич</t>
  </si>
  <si>
    <t>00167820</t>
  </si>
  <si>
    <t>Герман Роман Валерьевич</t>
  </si>
  <si>
    <t>00213893</t>
  </si>
  <si>
    <t>Гибадатуллин Роман Ильдарович</t>
  </si>
  <si>
    <t>00170303</t>
  </si>
  <si>
    <t>Гизатуллин Роберт Римович</t>
  </si>
  <si>
    <t>00208482</t>
  </si>
  <si>
    <t>Гикрамина Юлия Дамировна</t>
  </si>
  <si>
    <t>00107100</t>
  </si>
  <si>
    <t>Гилязев Ильгиз Рафисович</t>
  </si>
  <si>
    <t>00212863</t>
  </si>
  <si>
    <t>Гиматов Искандар Рустемович</t>
  </si>
  <si>
    <t>00194520</t>
  </si>
  <si>
    <t>Гичев Илия Алексеевич</t>
  </si>
  <si>
    <t>00133902</t>
  </si>
  <si>
    <t>Главатских Дмитрий Эрикович</t>
  </si>
  <si>
    <t>00210805</t>
  </si>
  <si>
    <t>Глазков Сергей Львович</t>
  </si>
  <si>
    <t>00118525</t>
  </si>
  <si>
    <t>Глазырин Егор Андреевич</t>
  </si>
  <si>
    <t>00103076</t>
  </si>
  <si>
    <t>Глебова Юлия Александровна</t>
  </si>
  <si>
    <t>00145625</t>
  </si>
  <si>
    <t>Глебская Ольга Игоревна</t>
  </si>
  <si>
    <t>00160053</t>
  </si>
  <si>
    <t>Глейм Анастасия Николаевна</t>
  </si>
  <si>
    <t>00161270</t>
  </si>
  <si>
    <t>Глинина Александра Александровна</t>
  </si>
  <si>
    <t>00092235</t>
  </si>
  <si>
    <t>Глинская Ирина Викторовна</t>
  </si>
  <si>
    <t>00207093</t>
  </si>
  <si>
    <t>Глобов Дмитрий Романович</t>
  </si>
  <si>
    <t>00165723</t>
  </si>
  <si>
    <t>Глупак Дмитрий Евгеньевич</t>
  </si>
  <si>
    <t>00182568</t>
  </si>
  <si>
    <t>Глупак Марина Евгеньевна</t>
  </si>
  <si>
    <t>00151915</t>
  </si>
  <si>
    <t>Глухов Александр Антонович</t>
  </si>
  <si>
    <t>00162198</t>
  </si>
  <si>
    <t>Глухов Денис Алексеевич</t>
  </si>
  <si>
    <t>00190080</t>
  </si>
  <si>
    <t>Глушковский Михаил Исаакович</t>
  </si>
  <si>
    <t>00203612</t>
  </si>
  <si>
    <t>Глущенко Светлана Федоровна</t>
  </si>
  <si>
    <t>00091740</t>
  </si>
  <si>
    <t>Гнездилова Милана Анатольевна</t>
  </si>
  <si>
    <t>00199582</t>
  </si>
  <si>
    <t>Гнитько Сергей Анатольевич</t>
  </si>
  <si>
    <t>00200045</t>
  </si>
  <si>
    <t>Гоголюхин Андрей Витальевич</t>
  </si>
  <si>
    <t>00176016</t>
  </si>
  <si>
    <t>Голда Екатерина Павловна</t>
  </si>
  <si>
    <t>00160399</t>
  </si>
  <si>
    <t>Голиус Егор Олегович</t>
  </si>
  <si>
    <t>00184630</t>
  </si>
  <si>
    <t>Голованов Антон Сергеевич</t>
  </si>
  <si>
    <t>00093241</t>
  </si>
  <si>
    <t>Голованов Михаил Михайлович</t>
  </si>
  <si>
    <t>00197442</t>
  </si>
  <si>
    <t>Головков Юрий Алексеевич</t>
  </si>
  <si>
    <t>00159485</t>
  </si>
  <si>
    <t>Головченко Николай Васильевич</t>
  </si>
  <si>
    <t>00200909</t>
  </si>
  <si>
    <t>Голубев Максим Владимирович</t>
  </si>
  <si>
    <t>00164098</t>
  </si>
  <si>
    <t>Голубева Евгения Олеговна</t>
  </si>
  <si>
    <t>00210684</t>
  </si>
  <si>
    <t>Голубков Виталий Юрьевич</t>
  </si>
  <si>
    <t>00200129</t>
  </si>
  <si>
    <t>Голубцов Прокоп (ИНОСТРАНЕЦ)</t>
  </si>
  <si>
    <t>00133139</t>
  </si>
  <si>
    <t>Гольтяева Юлия Алексеевна</t>
  </si>
  <si>
    <t>HR бизнес-партнер</t>
  </si>
  <si>
    <t>00169367</t>
  </si>
  <si>
    <t>Голяницкий Максим Александрович</t>
  </si>
  <si>
    <t>00212961</t>
  </si>
  <si>
    <t>Голяткин Владимир Иванович</t>
  </si>
  <si>
    <t>00147155</t>
  </si>
  <si>
    <t>Гонсалес Юрий Альфредович</t>
  </si>
  <si>
    <t>00183760</t>
  </si>
  <si>
    <t>Гонтарь Артем Сергеевич</t>
  </si>
  <si>
    <t>00179330</t>
  </si>
  <si>
    <t>Гончаренко Дмитрий Андреевич</t>
  </si>
  <si>
    <t>00209105</t>
  </si>
  <si>
    <t>Гончаренко Егор Владимирович</t>
  </si>
  <si>
    <t>00107318</t>
  </si>
  <si>
    <t>Гончаров Андрей Евгеньевич</t>
  </si>
  <si>
    <t>00148101</t>
  </si>
  <si>
    <t>Гончарова Анна Юрьевна</t>
  </si>
  <si>
    <t>00212870</t>
  </si>
  <si>
    <t>Горбатова Юлия Юрьевна</t>
  </si>
  <si>
    <t>00212412</t>
  </si>
  <si>
    <t>Горбачев Илья Вячеславович</t>
  </si>
  <si>
    <t>00189864</t>
  </si>
  <si>
    <t>Горбачев Юрий Викторович</t>
  </si>
  <si>
    <t>Служба внутреннего контроля</t>
  </si>
  <si>
    <t>00146606</t>
  </si>
  <si>
    <t>Горбунов Александр Олегович</t>
  </si>
  <si>
    <t>00171070</t>
  </si>
  <si>
    <t>Горбунов Владислав Георгиевич</t>
  </si>
  <si>
    <t>00191130</t>
  </si>
  <si>
    <t>Горбунов Дмитрий Викторович</t>
  </si>
  <si>
    <t>00141506</t>
  </si>
  <si>
    <t>Горбунова Екатерина Михайловна</t>
  </si>
  <si>
    <t>00160809</t>
  </si>
  <si>
    <t>Гордеев Иван Александрович</t>
  </si>
  <si>
    <t>00171404</t>
  </si>
  <si>
    <t>Гордеев Петр Александрович</t>
  </si>
  <si>
    <t>00180800</t>
  </si>
  <si>
    <t>Гордеева Яна Олеговна</t>
  </si>
  <si>
    <t>00190972</t>
  </si>
  <si>
    <t>Гордиенко Николай Сергеевич</t>
  </si>
  <si>
    <t>00192122</t>
  </si>
  <si>
    <t>Горелова Екатерина Валерьевна</t>
  </si>
  <si>
    <t>00194911</t>
  </si>
  <si>
    <t>Горелова Екатерина Сергеевна</t>
  </si>
  <si>
    <t>00198874</t>
  </si>
  <si>
    <t>Горнова Анастасия Михайловна</t>
  </si>
  <si>
    <t>00210968</t>
  </si>
  <si>
    <t>Горовец Александр Владимирович</t>
  </si>
  <si>
    <t>00211084</t>
  </si>
  <si>
    <t>Городецкий Павел Валериевич</t>
  </si>
  <si>
    <t>00091744</t>
  </si>
  <si>
    <t>Горонкова Айгуль Рамилевна</t>
  </si>
  <si>
    <t>00153376</t>
  </si>
  <si>
    <t>Горохов Алексей Михайлович</t>
  </si>
  <si>
    <t>00136398</t>
  </si>
  <si>
    <t>Горохова Мария Николаевна</t>
  </si>
  <si>
    <t>00204747</t>
  </si>
  <si>
    <t>Горошков Павел Сергеевич</t>
  </si>
  <si>
    <t>00135685</t>
  </si>
  <si>
    <t>Горшихин Алексей Николаевич</t>
  </si>
  <si>
    <t>00211629</t>
  </si>
  <si>
    <t>Горшков Дмитрий Станиславович</t>
  </si>
  <si>
    <t>00204949</t>
  </si>
  <si>
    <t>Горшков Никита Алексеевич</t>
  </si>
  <si>
    <t>00158650</t>
  </si>
  <si>
    <t>Горшкова Елена Александровна</t>
  </si>
  <si>
    <t>00203225</t>
  </si>
  <si>
    <t>Горьков Юрий Алексеевич</t>
  </si>
  <si>
    <t>00205302</t>
  </si>
  <si>
    <t>Горюнов Дмитрий Александрович</t>
  </si>
  <si>
    <t>00204566</t>
  </si>
  <si>
    <t>Горюнов Илья Вячеславович</t>
  </si>
  <si>
    <t>00094735</t>
  </si>
  <si>
    <t>Гофферт Валентина Владимировна</t>
  </si>
  <si>
    <t>00209648</t>
  </si>
  <si>
    <t>Грамотеева Татьяна Викторовна</t>
  </si>
  <si>
    <t>00183216</t>
  </si>
  <si>
    <t>Грасмик Дарья Сергеевна</t>
  </si>
  <si>
    <t>00212491</t>
  </si>
  <si>
    <t>Граужинас Мария Сергеевна</t>
  </si>
  <si>
    <t>00210892</t>
  </si>
  <si>
    <t>Грачев Алексей Вячеславович</t>
  </si>
  <si>
    <t>00183853</t>
  </si>
  <si>
    <t>Грачев Дмитрий Павлович</t>
  </si>
  <si>
    <t>00199408</t>
  </si>
  <si>
    <t>Гребенщиков Владимир Игоревич</t>
  </si>
  <si>
    <t>00153573</t>
  </si>
  <si>
    <t>Гребеньков Виталий Игоревич</t>
  </si>
  <si>
    <t>00192987</t>
  </si>
  <si>
    <t>Грекова Анна Николаевна</t>
  </si>
  <si>
    <t>00177627</t>
  </si>
  <si>
    <t>Гречишкина Светлана Евгеньевна</t>
  </si>
  <si>
    <t>00214210</t>
  </si>
  <si>
    <t>Гречнева Елизавета Александровна</t>
  </si>
  <si>
    <t>00167480</t>
  </si>
  <si>
    <t>Григоренко Вадим Андреевич</t>
  </si>
  <si>
    <t>00201148</t>
  </si>
  <si>
    <t>Григорьев Алексей Николаевич</t>
  </si>
  <si>
    <t>00193123</t>
  </si>
  <si>
    <t>Григорьев Вячеслав Геннадьевич</t>
  </si>
  <si>
    <t>00193013</t>
  </si>
  <si>
    <t>Григорьев Дмитрий Александрович</t>
  </si>
  <si>
    <t>00153572</t>
  </si>
  <si>
    <t>Григорьев Константин Владимирович</t>
  </si>
  <si>
    <t>00202444</t>
  </si>
  <si>
    <t>Григорьев Павел Сергеевич</t>
  </si>
  <si>
    <t>00176009</t>
  </si>
  <si>
    <t>Григорьева Ирина Валерьевна</t>
  </si>
  <si>
    <t>Заместитель главного бухгалтера</t>
  </si>
  <si>
    <t>00210394</t>
  </si>
  <si>
    <t>Григорьян Карине Арамаисовна</t>
  </si>
  <si>
    <t>00196655</t>
  </si>
  <si>
    <t>Григорян Тигран Геворкович</t>
  </si>
  <si>
    <t>00139725</t>
  </si>
  <si>
    <t>Гридин Павел Александрович</t>
  </si>
  <si>
    <t>00169008</t>
  </si>
  <si>
    <t>Гримбовский Олег Валерьевич</t>
  </si>
  <si>
    <t>00181855</t>
  </si>
  <si>
    <t>Гришаев Павел Борисович</t>
  </si>
  <si>
    <t>00190614</t>
  </si>
  <si>
    <t>Громов Дмитрий Дмитриевич</t>
  </si>
  <si>
    <t>00173288</t>
  </si>
  <si>
    <t>Груздева Виктория Игоревна</t>
  </si>
  <si>
    <t>00208868</t>
  </si>
  <si>
    <t>Груздо Игорь Юрьевич</t>
  </si>
  <si>
    <t>00125112</t>
  </si>
  <si>
    <t>Грунтовский Денис Александрович</t>
  </si>
  <si>
    <t>00162200</t>
  </si>
  <si>
    <t>Грушковский Михаил Григорьевич</t>
  </si>
  <si>
    <t>00183017</t>
  </si>
  <si>
    <t>Грядущий Денис Алексеевич</t>
  </si>
  <si>
    <t>00206538</t>
  </si>
  <si>
    <t>Грязнов Илья Евгеньевич</t>
  </si>
  <si>
    <t>00113788</t>
  </si>
  <si>
    <t>Губайдулин Виталий Фаилович</t>
  </si>
  <si>
    <t>00203305</t>
  </si>
  <si>
    <t>Гудков Егор Кириллович</t>
  </si>
  <si>
    <t>00203377</t>
  </si>
  <si>
    <t>Гудкова Агнесса Вячеславовна</t>
  </si>
  <si>
    <t>00213852</t>
  </si>
  <si>
    <t>Гузеева Наталья Валерьевна</t>
  </si>
  <si>
    <t>00192416</t>
  </si>
  <si>
    <t>Гуливец Владислав Юрьевич</t>
  </si>
  <si>
    <t>00203490</t>
  </si>
  <si>
    <t>Гулимов Валентин Викторович</t>
  </si>
  <si>
    <t>00174877</t>
  </si>
  <si>
    <t>Гулин Максим Николаевич</t>
  </si>
  <si>
    <t>00148320</t>
  </si>
  <si>
    <t>Гуляева Екатерина Валерьевна</t>
  </si>
  <si>
    <t>00181226</t>
  </si>
  <si>
    <t>Гунарь Артем Сергеевич</t>
  </si>
  <si>
    <t>00210778</t>
  </si>
  <si>
    <t>Гундарев Дмитрий Владимирович</t>
  </si>
  <si>
    <t>00188232</t>
  </si>
  <si>
    <t>Гундырева Ольга Валерьевна</t>
  </si>
  <si>
    <t>00109908</t>
  </si>
  <si>
    <t>Гура Анастасия Александровна</t>
  </si>
  <si>
    <t>00147699</t>
  </si>
  <si>
    <t>Гурин Олег Анатольевич</t>
  </si>
  <si>
    <t>00191274</t>
  </si>
  <si>
    <t>Гуркалов Павел Андреевич</t>
  </si>
  <si>
    <t>00171071</t>
  </si>
  <si>
    <t>Гуров Евгений Евгеньевич</t>
  </si>
  <si>
    <t>00164026</t>
  </si>
  <si>
    <t>Гурский Алексей Борисович</t>
  </si>
  <si>
    <t>00213060</t>
  </si>
  <si>
    <t>Гурьев Дмитрий Александрович</t>
  </si>
  <si>
    <t>00209542</t>
  </si>
  <si>
    <t>Гурьянов Арсений Юрьевич</t>
  </si>
  <si>
    <t>00205852</t>
  </si>
  <si>
    <t>Гусаков Владислав Сергеевич</t>
  </si>
  <si>
    <t>00193106</t>
  </si>
  <si>
    <t>Гусаров Александр Павлович</t>
  </si>
  <si>
    <t>00205658</t>
  </si>
  <si>
    <t>Гусарова Юлия Александровна</t>
  </si>
  <si>
    <t>00175644</t>
  </si>
  <si>
    <t>Гусев Данила Константинович</t>
  </si>
  <si>
    <t>00209647</t>
  </si>
  <si>
    <t>Гусев Дмитрий Сергеевич</t>
  </si>
  <si>
    <t>00213595</t>
  </si>
  <si>
    <t>Гусева Елизавета Андреевна</t>
  </si>
  <si>
    <t>00159597</t>
  </si>
  <si>
    <t>Гусева Татьяна Михайловна</t>
  </si>
  <si>
    <t>00190213</t>
  </si>
  <si>
    <t>Гусева Яна Юрьевна</t>
  </si>
  <si>
    <t>00186773</t>
  </si>
  <si>
    <t>Гущин Богдан Михайлович</t>
  </si>
  <si>
    <t>00190205</t>
  </si>
  <si>
    <t>Давиденко Евгений Александрович</t>
  </si>
  <si>
    <t>00196446</t>
  </si>
  <si>
    <t>Давлеткулова Александра Сергеевна</t>
  </si>
  <si>
    <t>00177996</t>
  </si>
  <si>
    <t>Давлетов Дильшад Омонбоевич</t>
  </si>
  <si>
    <t>00135599</t>
  </si>
  <si>
    <t>Давлетчурин Искандар Фаимович</t>
  </si>
  <si>
    <t>00100871</t>
  </si>
  <si>
    <t>Давыдов Владимир Александрович</t>
  </si>
  <si>
    <t>00090913</t>
  </si>
  <si>
    <t>Давыдов Денис Юрьевич</t>
  </si>
  <si>
    <t>00178000</t>
  </si>
  <si>
    <t>Давыдов Иван Александрович</t>
  </si>
  <si>
    <t>00195984</t>
  </si>
  <si>
    <t>Давыдова Ирина Алексеевна</t>
  </si>
  <si>
    <t>00189017</t>
  </si>
  <si>
    <t>Дажьбогин Ждислав Петрович</t>
  </si>
  <si>
    <t>00150195</t>
  </si>
  <si>
    <t>Данзурун Максим Сергеевич</t>
  </si>
  <si>
    <t>00145890</t>
  </si>
  <si>
    <t>Даниелян Лиана Айрапетовна</t>
  </si>
  <si>
    <t>00163743</t>
  </si>
  <si>
    <t>Данилейко Дмитрий Владимирович</t>
  </si>
  <si>
    <t>00197515</t>
  </si>
  <si>
    <t>Данилин Александр Александрович</t>
  </si>
  <si>
    <t>00210874</t>
  </si>
  <si>
    <t>Данилина Елена Александровна</t>
  </si>
  <si>
    <t>00206687</t>
  </si>
  <si>
    <t>Данилов Александр Михайлович</t>
  </si>
  <si>
    <t>00212822</t>
  </si>
  <si>
    <t>Данилов Артём Павлович</t>
  </si>
  <si>
    <t>00160309</t>
  </si>
  <si>
    <t>Данилов Сергей Андреевич</t>
  </si>
  <si>
    <t>00201387</t>
  </si>
  <si>
    <t>Данилов Сергей Геннадьевич</t>
  </si>
  <si>
    <t>00153455</t>
  </si>
  <si>
    <t>Данилова Яна Борисовна</t>
  </si>
  <si>
    <t>00213219</t>
  </si>
  <si>
    <t>Даниляк Алексей Игоревич</t>
  </si>
  <si>
    <t>00213534</t>
  </si>
  <si>
    <t>Даукаева Юлия Михайловна</t>
  </si>
  <si>
    <t>00190800</t>
  </si>
  <si>
    <t>Дашкевич Дарья Дмитриевна</t>
  </si>
  <si>
    <t>00166884</t>
  </si>
  <si>
    <t>Девдариани Александра Ашотовна</t>
  </si>
  <si>
    <t>00174813</t>
  </si>
  <si>
    <t>Девин Александр Павлович</t>
  </si>
  <si>
    <t>00155685</t>
  </si>
  <si>
    <t>Девойна Владимир Иванович</t>
  </si>
  <si>
    <t>00204338</t>
  </si>
  <si>
    <t>Деготькова Инна Владиславовна</t>
  </si>
  <si>
    <t>00197072</t>
  </si>
  <si>
    <t>Дёжин Максим Игоревич</t>
  </si>
  <si>
    <t>00164182</t>
  </si>
  <si>
    <t>Дектерёв Олег Анатольевич</t>
  </si>
  <si>
    <t>00181722</t>
  </si>
  <si>
    <t>Дементьев Алексей Васильевич</t>
  </si>
  <si>
    <t>00192640</t>
  </si>
  <si>
    <t>Дементьева Ранита Динаровна</t>
  </si>
  <si>
    <t>00145580</t>
  </si>
  <si>
    <t>Демиденко Руслан Юрьевич</t>
  </si>
  <si>
    <t>00185066</t>
  </si>
  <si>
    <t>Демидкин Илья Олегович</t>
  </si>
  <si>
    <t>00162175</t>
  </si>
  <si>
    <t>Демидов Александр Артурович</t>
  </si>
  <si>
    <t>00164922</t>
  </si>
  <si>
    <t>Демидова Наталия Сергеевна</t>
  </si>
  <si>
    <t>00090914</t>
  </si>
  <si>
    <t>Демин Алексей Сергеевич</t>
  </si>
  <si>
    <t>00208692</t>
  </si>
  <si>
    <t>Демин Игорь Сергеевич</t>
  </si>
  <si>
    <t>00188483</t>
  </si>
  <si>
    <t>Демина Мария Михайловна</t>
  </si>
  <si>
    <t>00197674</t>
  </si>
  <si>
    <t>Демичев Сергей Игоревич</t>
  </si>
  <si>
    <t>00211018</t>
  </si>
  <si>
    <t>Демочкин Василий Сергеевич</t>
  </si>
  <si>
    <t>Служба внутреннего аудита</t>
  </si>
  <si>
    <t>00152012</t>
  </si>
  <si>
    <t>Демчев Игорь Анатольевич</t>
  </si>
  <si>
    <t>00165724</t>
  </si>
  <si>
    <t>Демьяненко Елена Сергеевна</t>
  </si>
  <si>
    <t>00196051</t>
  </si>
  <si>
    <t>Дендюк Мария Александровна</t>
  </si>
  <si>
    <t>00120402</t>
  </si>
  <si>
    <t>Денисов Олег Александрович</t>
  </si>
  <si>
    <t>00089531</t>
  </si>
  <si>
    <t>Денисова Лариса Викторовна</t>
  </si>
  <si>
    <t>00173442</t>
  </si>
  <si>
    <t>Денисова Наталья Геннадьевна</t>
  </si>
  <si>
    <t>00190851</t>
  </si>
  <si>
    <t>Дервишева Снежана Валерьевна</t>
  </si>
  <si>
    <t>00170188</t>
  </si>
  <si>
    <t>Дергач Юрий Александрович</t>
  </si>
  <si>
    <t>00161042</t>
  </si>
  <si>
    <t>Дереза Евгений Александрович</t>
  </si>
  <si>
    <t>00156249</t>
  </si>
  <si>
    <t>Дерий Алексей Викторович</t>
  </si>
  <si>
    <t>00161530</t>
  </si>
  <si>
    <t>Деркач Игорь Иванович</t>
  </si>
  <si>
    <t>00155602</t>
  </si>
  <si>
    <t>Дерновский Михаил Андреевич</t>
  </si>
  <si>
    <t>00212475</t>
  </si>
  <si>
    <t>Дерюгина Светлана Владимировна</t>
  </si>
  <si>
    <t>00195406</t>
  </si>
  <si>
    <t>Дешкович Игорь Евгеньевич</t>
  </si>
  <si>
    <t>00198118</t>
  </si>
  <si>
    <t>Джалагания Татьяна Александровна</t>
  </si>
  <si>
    <t>00171594</t>
  </si>
  <si>
    <t>Дживанян Гор Вагеевич</t>
  </si>
  <si>
    <t>00212481</t>
  </si>
  <si>
    <t>Джумаев Сергей Михайлович</t>
  </si>
  <si>
    <t>00180876</t>
  </si>
  <si>
    <t>Дзитиев Александр Сергеевич</t>
  </si>
  <si>
    <t>00164819</t>
  </si>
  <si>
    <t>Диброва Кристина Сергеевна</t>
  </si>
  <si>
    <t>00159121</t>
  </si>
  <si>
    <t>Диваев Артур Марсович</t>
  </si>
  <si>
    <t>00161830</t>
  </si>
  <si>
    <t>Дикая Наталья Сергеевна</t>
  </si>
  <si>
    <t>00205908</t>
  </si>
  <si>
    <t>Димант Елизавета Сергеевна</t>
  </si>
  <si>
    <t>Технический руководитель проектов</t>
  </si>
  <si>
    <t>00150162</t>
  </si>
  <si>
    <t>Диченко Жанна Алексеевна</t>
  </si>
  <si>
    <t>00136270</t>
  </si>
  <si>
    <t>Дмитренко Константин Юрьевич</t>
  </si>
  <si>
    <t>Заведующий хозяйством</t>
  </si>
  <si>
    <t>00212949</t>
  </si>
  <si>
    <t>Дмитриев Антон Андреевич</t>
  </si>
  <si>
    <t>00171010</t>
  </si>
  <si>
    <t>Дмитриев Владислав Олегович</t>
  </si>
  <si>
    <t>00186577</t>
  </si>
  <si>
    <t>Дмитриев Данила Вадимович</t>
  </si>
  <si>
    <t>00157888</t>
  </si>
  <si>
    <t>Дмитриева Екатерина Андреевна</t>
  </si>
  <si>
    <t>00150218</t>
  </si>
  <si>
    <t>Дмитриева Екатерина Витальевна</t>
  </si>
  <si>
    <t>00140655</t>
  </si>
  <si>
    <t>Дмитриева Екатерина Геннадиевна</t>
  </si>
  <si>
    <t>00184003</t>
  </si>
  <si>
    <t>Дмитриева Марина Александровна</t>
  </si>
  <si>
    <t>00145595</t>
  </si>
  <si>
    <t>Дмитриева Ольга Михайловна</t>
  </si>
  <si>
    <t>00207819</t>
  </si>
  <si>
    <t>Добрикова Наталия Александровна</t>
  </si>
  <si>
    <t>00208436</t>
  </si>
  <si>
    <t>Довбня Алексей Сергеевич</t>
  </si>
  <si>
    <t>00152400</t>
  </si>
  <si>
    <t>Докучаева Виктория Александровна</t>
  </si>
  <si>
    <t>00213716</t>
  </si>
  <si>
    <t>Долганов Егор Викторович</t>
  </si>
  <si>
    <t>00212188</t>
  </si>
  <si>
    <t>Долганова Анна Алексеевна</t>
  </si>
  <si>
    <t>00183137</t>
  </si>
  <si>
    <t>Долгов Дмитрий Анатольевич</t>
  </si>
  <si>
    <t>00213790</t>
  </si>
  <si>
    <t>Долгополова Марина Владимировна</t>
  </si>
  <si>
    <t>00180424</t>
  </si>
  <si>
    <t>Долихина Светлана Александровна</t>
  </si>
  <si>
    <t>00211237</t>
  </si>
  <si>
    <t>Доловских Данила Александрович</t>
  </si>
  <si>
    <t>00210169</t>
  </si>
  <si>
    <t>Дорожкина Дарья Дмитриевна</t>
  </si>
  <si>
    <t>00183562</t>
  </si>
  <si>
    <t>Доронин Алексей Андреевич</t>
  </si>
  <si>
    <t>00212191</t>
  </si>
  <si>
    <t>Дорофеев Александр Михайлович</t>
  </si>
  <si>
    <t>00166609</t>
  </si>
  <si>
    <t>Доценко Ольга Ярославовна</t>
  </si>
  <si>
    <t>00200409</t>
  </si>
  <si>
    <t>Дощук Максим Сергеевич</t>
  </si>
  <si>
    <t>00147148</t>
  </si>
  <si>
    <t>Драц Илья Владимирович</t>
  </si>
  <si>
    <t>00189981</t>
  </si>
  <si>
    <t>Драчева Дарья Константиновна</t>
  </si>
  <si>
    <t>00170265</t>
  </si>
  <si>
    <t>Древаль Иван Вячеславович</t>
  </si>
  <si>
    <t>00145576</t>
  </si>
  <si>
    <t>Дрёмин Вадим Петрович</t>
  </si>
  <si>
    <t>00122122</t>
  </si>
  <si>
    <t>Дробатухина Виктория Викторовна</t>
  </si>
  <si>
    <t>00196522</t>
  </si>
  <si>
    <t>Дробик Антон Александрович</t>
  </si>
  <si>
    <t>00196541</t>
  </si>
  <si>
    <t>Дроваль Елена Юрьевна</t>
  </si>
  <si>
    <t>00209375</t>
  </si>
  <si>
    <t>Дрожжин Александр Валерьевич</t>
  </si>
  <si>
    <t>00092237</t>
  </si>
  <si>
    <t>Дрожжина Анастасия Игоревна</t>
  </si>
  <si>
    <t>00210531</t>
  </si>
  <si>
    <t>Дроздов Виктор Александрович</t>
  </si>
  <si>
    <t>00144559</t>
  </si>
  <si>
    <t>Дронкина Оксана Владимировна</t>
  </si>
  <si>
    <t>00211373</t>
  </si>
  <si>
    <t>Дубикова Елена Владиславовна</t>
  </si>
  <si>
    <t>00205218</t>
  </si>
  <si>
    <t>Дубина Никита Максимович</t>
  </si>
  <si>
    <t>00142034</t>
  </si>
  <si>
    <t>Дубова Карина Петровна</t>
  </si>
  <si>
    <t>00203672</t>
  </si>
  <si>
    <t>Дубовецкий Леонид Андреевич</t>
  </si>
  <si>
    <t>00211956</t>
  </si>
  <si>
    <t>Дубовскова Анастасия Викторовна</t>
  </si>
  <si>
    <t>00168389</t>
  </si>
  <si>
    <t>Дубровских Иван Валентинович</t>
  </si>
  <si>
    <t>00205958</t>
  </si>
  <si>
    <t>Дударев Богдан Сергеевич</t>
  </si>
  <si>
    <t>00173534</t>
  </si>
  <si>
    <t>Дудин Илья Валериевич</t>
  </si>
  <si>
    <t>00201542</t>
  </si>
  <si>
    <t>Дудина Ксения Игоревна</t>
  </si>
  <si>
    <t>00198756</t>
  </si>
  <si>
    <t>Дудинова Валентина Владимировна</t>
  </si>
  <si>
    <t>00213103</t>
  </si>
  <si>
    <t>Дудко Никита Сергеевич</t>
  </si>
  <si>
    <t>00154001</t>
  </si>
  <si>
    <t>Дудуев Мухамед Русланович</t>
  </si>
  <si>
    <t>00189875</t>
  </si>
  <si>
    <t>Дудукалов Артем Юрьевич</t>
  </si>
  <si>
    <t>00148948</t>
  </si>
  <si>
    <t>Дудченко Павел Валентинович</t>
  </si>
  <si>
    <t>00200879</t>
  </si>
  <si>
    <t>Дудченко Юлия Александровна</t>
  </si>
  <si>
    <t>00156318</t>
  </si>
  <si>
    <t>Дулов Андрей Александрович</t>
  </si>
  <si>
    <t>00185182</t>
  </si>
  <si>
    <t>Дундич Елена Геннадьевна</t>
  </si>
  <si>
    <t>00161824</t>
  </si>
  <si>
    <t>Дунская Лада Константиновна</t>
  </si>
  <si>
    <t>00212286</t>
  </si>
  <si>
    <t>Дуреев Денис Сергеевич</t>
  </si>
  <si>
    <t>00165829</t>
  </si>
  <si>
    <t>Душанбаева Альбина Рушановна</t>
  </si>
  <si>
    <t>00186368</t>
  </si>
  <si>
    <t>Дылгеров Цыден Владимирович</t>
  </si>
  <si>
    <t>00210333</t>
  </si>
  <si>
    <t>Дынин Максим Александрович</t>
  </si>
  <si>
    <t>00199580</t>
  </si>
  <si>
    <t>Дынкин Роман Михайлович</t>
  </si>
  <si>
    <t>00210960</t>
  </si>
  <si>
    <t>Дырман Эдуард Валентинович</t>
  </si>
  <si>
    <t>00182936</t>
  </si>
  <si>
    <t>Дьяков Илья Леонидович</t>
  </si>
  <si>
    <t>00149651</t>
  </si>
  <si>
    <t>Дюдикова Анастасия Сергеевна</t>
  </si>
  <si>
    <t>Заместитель руководителя блока- руководитель центра</t>
  </si>
  <si>
    <t>00196660</t>
  </si>
  <si>
    <t>Дюссюе Разиля Мунировна</t>
  </si>
  <si>
    <t>00203853</t>
  </si>
  <si>
    <t>Дятчин Андрей Вячеславович</t>
  </si>
  <si>
    <t>00210184</t>
  </si>
  <si>
    <t>Евгажуков Тимур Хасанбиевич</t>
  </si>
  <si>
    <t>00203448</t>
  </si>
  <si>
    <t>Евгенов Дмитрий Сергеевич</t>
  </si>
  <si>
    <t>00195747</t>
  </si>
  <si>
    <t>Евдокименкова Ольга Викторовна</t>
  </si>
  <si>
    <t>00196267</t>
  </si>
  <si>
    <t>Евдокимов Никита Евгеньевич</t>
  </si>
  <si>
    <t>00190885</t>
  </si>
  <si>
    <t>Евдокимова Наталия Викторовна</t>
  </si>
  <si>
    <t>Заместитель директора по персоналу</t>
  </si>
  <si>
    <t>00209468</t>
  </si>
  <si>
    <t>Евдокимова Оксана Константиновна</t>
  </si>
  <si>
    <t>00189352</t>
  </si>
  <si>
    <t>Евдокин Александр Викторович</t>
  </si>
  <si>
    <t>00191494</t>
  </si>
  <si>
    <t>Евменьев Филипп Максимович</t>
  </si>
  <si>
    <t>00199150</t>
  </si>
  <si>
    <t>Евстафьев Борис Вадимович</t>
  </si>
  <si>
    <t>00165584</t>
  </si>
  <si>
    <t>Евстигнеев Леонид Анатольевич</t>
  </si>
  <si>
    <t>00198033</t>
  </si>
  <si>
    <t>Евтеева Алёна Игоревна</t>
  </si>
  <si>
    <t>00211327</t>
  </si>
  <si>
    <t>Егиазарян Айя Вагеевна</t>
  </si>
  <si>
    <t>00213157</t>
  </si>
  <si>
    <t>Егоров Алексей Алексеевич</t>
  </si>
  <si>
    <t>00176748</t>
  </si>
  <si>
    <t>Егоров Артем Юрьевич</t>
  </si>
  <si>
    <t>00176658</t>
  </si>
  <si>
    <t>Егоров Константин Владимирович</t>
  </si>
  <si>
    <t>00203154</t>
  </si>
  <si>
    <t>Егоров Роман Викторович</t>
  </si>
  <si>
    <t>00149708</t>
  </si>
  <si>
    <t>Егорова Полина Владимировна</t>
  </si>
  <si>
    <t>00154917</t>
  </si>
  <si>
    <t>Егупов Иван Анатольевич</t>
  </si>
  <si>
    <t>00159906</t>
  </si>
  <si>
    <t>Егупова Екатерина Вячеславовна</t>
  </si>
  <si>
    <t>00200706</t>
  </si>
  <si>
    <t>Едунова Анастасия Владиславовна</t>
  </si>
  <si>
    <t>00164034</t>
  </si>
  <si>
    <t>Езобенкова Татьяна Петровна</t>
  </si>
  <si>
    <t>00213105</t>
  </si>
  <si>
    <t>Елесин Александр Олегович</t>
  </si>
  <si>
    <t>00200638</t>
  </si>
  <si>
    <t>Елкин Кирилл Владимирович</t>
  </si>
  <si>
    <t>00212578</t>
  </si>
  <si>
    <t>Елманов Андрей Дмитриевич</t>
  </si>
  <si>
    <t>00201537</t>
  </si>
  <si>
    <t>Елфимов Никита Алексеевич</t>
  </si>
  <si>
    <t>00209009</t>
  </si>
  <si>
    <t>Елфимов Олег Сергеевич</t>
  </si>
  <si>
    <t>00182395</t>
  </si>
  <si>
    <t>Емельянов Алексей Владимирович</t>
  </si>
  <si>
    <t>00198789</t>
  </si>
  <si>
    <t>Емельянова Анастасия Александровна</t>
  </si>
  <si>
    <t>00141852</t>
  </si>
  <si>
    <t>Емельянова Ольга Александровна</t>
  </si>
  <si>
    <t>00208288</t>
  </si>
  <si>
    <t>Еникеева Галия Фаридовна</t>
  </si>
  <si>
    <t>00203804</t>
  </si>
  <si>
    <t>Енютин Сергей Афанасьевич</t>
  </si>
  <si>
    <t>00199156</t>
  </si>
  <si>
    <t>Епишин Николай Николаевич</t>
  </si>
  <si>
    <t>00213535</t>
  </si>
  <si>
    <t>Епрынцев Дмитрий Викторович</t>
  </si>
  <si>
    <t>00214207</t>
  </si>
  <si>
    <t>Ерекенов Арман Аманжолович</t>
  </si>
  <si>
    <t>00208350</t>
  </si>
  <si>
    <t>Ерицян Анна Вардановна</t>
  </si>
  <si>
    <t>00089205</t>
  </si>
  <si>
    <t>Ермаков Александр Сергеевич</t>
  </si>
  <si>
    <t>00200093</t>
  </si>
  <si>
    <t>Ермаков Егор Александрович</t>
  </si>
  <si>
    <t>00195116</t>
  </si>
  <si>
    <t>Ермаков Юрий Валерьевич</t>
  </si>
  <si>
    <t>00113452</t>
  </si>
  <si>
    <t>Ермакова Светлана Игоревна</t>
  </si>
  <si>
    <t>00125645</t>
  </si>
  <si>
    <t>Ермакова Татьяна Евгеньевна</t>
  </si>
  <si>
    <t>00095861</t>
  </si>
  <si>
    <t>Ермилов Владимир Николаевич</t>
  </si>
  <si>
    <t>00190581</t>
  </si>
  <si>
    <t>Ермилова Алиса Дмитриевна</t>
  </si>
  <si>
    <t>00189622</t>
  </si>
  <si>
    <t>Ермишов Олег Николаевич</t>
  </si>
  <si>
    <t>00208877</t>
  </si>
  <si>
    <t>Ермолаева Наталья Сергеевна</t>
  </si>
  <si>
    <t>00158926</t>
  </si>
  <si>
    <t>Ермолов Сергей Владимирович</t>
  </si>
  <si>
    <t>00158901</t>
  </si>
  <si>
    <t>Ерофеев Павел Николаевич</t>
  </si>
  <si>
    <t>00183767</t>
  </si>
  <si>
    <t>Ерофеева Анжелика Сергеевна</t>
  </si>
  <si>
    <t>00205863</t>
  </si>
  <si>
    <t>Ерофеева Оксана Васильевна</t>
  </si>
  <si>
    <t>00176382</t>
  </si>
  <si>
    <t>Ершов Альберт Валерьевич</t>
  </si>
  <si>
    <t>00212465</t>
  </si>
  <si>
    <t>Ершов Константин Леонидович</t>
  </si>
  <si>
    <t>00204639</t>
  </si>
  <si>
    <t>Ершов Сергей Геннадьевич</t>
  </si>
  <si>
    <t>00100717</t>
  </si>
  <si>
    <t>Ерыкалин Илья Сергеевич</t>
  </si>
  <si>
    <t>00203677</t>
  </si>
  <si>
    <t>Есакова Елизавета Александровна</t>
  </si>
  <si>
    <t>00093823</t>
  </si>
  <si>
    <t>Есенин Сергей Константинович</t>
  </si>
  <si>
    <t>00181077</t>
  </si>
  <si>
    <t>Есипов Дмитрий Игоревич</t>
  </si>
  <si>
    <t>00156013</t>
  </si>
  <si>
    <t>Ефанов Дмитрий Владимирович</t>
  </si>
  <si>
    <t>00209738</t>
  </si>
  <si>
    <t>Ефимов Максим Васильевич</t>
  </si>
  <si>
    <t>00210582</t>
  </si>
  <si>
    <t>Ефимова Виктория Сергеевна</t>
  </si>
  <si>
    <t>00172440</t>
  </si>
  <si>
    <t>Ефимова Наталья Юрьевна</t>
  </si>
  <si>
    <t>00201373</t>
  </si>
  <si>
    <t>Ефремов Сергей Игоревич</t>
  </si>
  <si>
    <t>00155612</t>
  </si>
  <si>
    <t>Ефремова Елена Владимировна</t>
  </si>
  <si>
    <t>00168435</t>
  </si>
  <si>
    <t>Ефремова Лидия Юрьевна</t>
  </si>
  <si>
    <t>00191136</t>
  </si>
  <si>
    <t>Жаворонков Сергей Валерьевич</t>
  </si>
  <si>
    <t>00202347</t>
  </si>
  <si>
    <t>Жаркова Ирина Вячеславовна</t>
  </si>
  <si>
    <t>00206445</t>
  </si>
  <si>
    <t>Жданов Алексей Александрович</t>
  </si>
  <si>
    <t>00177732</t>
  </si>
  <si>
    <t>Жданов Евгений Владимирович</t>
  </si>
  <si>
    <t>00212998</t>
  </si>
  <si>
    <t>Жданов Станислав Игоревич</t>
  </si>
  <si>
    <t>00149528</t>
  </si>
  <si>
    <t>Жевакина Мария Вячеславовна</t>
  </si>
  <si>
    <t>00208435</t>
  </si>
  <si>
    <t>Желаннова Светлана Александровна</t>
  </si>
  <si>
    <t>00149451</t>
  </si>
  <si>
    <t>Желдубина Юлия Сергеевна</t>
  </si>
  <si>
    <t>00212469</t>
  </si>
  <si>
    <t>Железнякова Анна Владимировна</t>
  </si>
  <si>
    <t>00206582</t>
  </si>
  <si>
    <t>Желилова Валерия Игоревна</t>
  </si>
  <si>
    <t>00149449</t>
  </si>
  <si>
    <t>Желнин Александр Юрьевич</t>
  </si>
  <si>
    <t>00201462</t>
  </si>
  <si>
    <t>Желткова Юлия Вячеславовна</t>
  </si>
  <si>
    <t>00156873</t>
  </si>
  <si>
    <t>Желтухин Александр Михайлович</t>
  </si>
  <si>
    <t>00113525</t>
  </si>
  <si>
    <t>Жестков Евгений Викторович</t>
  </si>
  <si>
    <t>00195678</t>
  </si>
  <si>
    <t>Живаев Максим Сергеевич</t>
  </si>
  <si>
    <t>00213151</t>
  </si>
  <si>
    <t>Животов Алексей Юрьевич</t>
  </si>
  <si>
    <t>00176383</t>
  </si>
  <si>
    <t>Жигалкин Юрий Алексеевич</t>
  </si>
  <si>
    <t>00198080</t>
  </si>
  <si>
    <t>Жигалов Августин Александрович</t>
  </si>
  <si>
    <t>00211314</t>
  </si>
  <si>
    <t>Жигарев Иван Сергеевич</t>
  </si>
  <si>
    <t>00181034</t>
  </si>
  <si>
    <t>Жигарев Максим Сергеевич</t>
  </si>
  <si>
    <t>00191740</t>
  </si>
  <si>
    <t>Жилин Владимир Игоревич</t>
  </si>
  <si>
    <t>00190792</t>
  </si>
  <si>
    <t>Жиркина Наталья Ивановна</t>
  </si>
  <si>
    <t>00188156</t>
  </si>
  <si>
    <t>Жителева Анастасия Валерьевна</t>
  </si>
  <si>
    <t>00211485</t>
  </si>
  <si>
    <t>Житлов Павел Дмитриевич</t>
  </si>
  <si>
    <t>00186288</t>
  </si>
  <si>
    <t>Житников Иван Андреевич</t>
  </si>
  <si>
    <t>00204923</t>
  </si>
  <si>
    <t>Жихарев Дмитрий Владимирович</t>
  </si>
  <si>
    <t>00172428</t>
  </si>
  <si>
    <t>Жихарев Сергей Александрович</t>
  </si>
  <si>
    <t>00143154</t>
  </si>
  <si>
    <t>Жмако Анастасия Александровна</t>
  </si>
  <si>
    <t>00179875</t>
  </si>
  <si>
    <t>Жуков Роман Михайлович</t>
  </si>
  <si>
    <t>00207155</t>
  </si>
  <si>
    <t>Жукова Алена Дмитриевна</t>
  </si>
  <si>
    <t>00152475</t>
  </si>
  <si>
    <t>Жукова Валерия Валерьевна</t>
  </si>
  <si>
    <t>00190381</t>
  </si>
  <si>
    <t>Жукова Галина Николаевна</t>
  </si>
  <si>
    <t>00140900</t>
  </si>
  <si>
    <t>Жукова Оксана Анатольевна</t>
  </si>
  <si>
    <t>00213859</t>
  </si>
  <si>
    <t>Жуль Егор Алексеевич</t>
  </si>
  <si>
    <t>00163529</t>
  </si>
  <si>
    <t>Журавлев Александр Александрович</t>
  </si>
  <si>
    <t>00176629</t>
  </si>
  <si>
    <t>Журавлева Елена Алексеевна</t>
  </si>
  <si>
    <t>00132518</t>
  </si>
  <si>
    <t>Журавлёва Любовь Александровна</t>
  </si>
  <si>
    <t>00153771</t>
  </si>
  <si>
    <t>Журат Максим Игоревич</t>
  </si>
  <si>
    <t>00149196</t>
  </si>
  <si>
    <t>Журина Елена Михайловна</t>
  </si>
  <si>
    <t>00169368</t>
  </si>
  <si>
    <t>Журихина Виталина Владимировна</t>
  </si>
  <si>
    <t>00176344</t>
  </si>
  <si>
    <t>Журихина Зоя Владимировна</t>
  </si>
  <si>
    <t>00201545</t>
  </si>
  <si>
    <t>Журова Юлия Григорьевна</t>
  </si>
  <si>
    <t>00175500</t>
  </si>
  <si>
    <t>Забатурин Дмитрий Андреевич</t>
  </si>
  <si>
    <t>00151848</t>
  </si>
  <si>
    <t>Завалей Марина Алексеевна</t>
  </si>
  <si>
    <t>00137814</t>
  </si>
  <si>
    <t>Завальнюк Анна Васильевна</t>
  </si>
  <si>
    <t>00199610</t>
  </si>
  <si>
    <t>Завелицкая Анастасия Сергеевна</t>
  </si>
  <si>
    <t>00169567</t>
  </si>
  <si>
    <t>Завьялов Георгий Алексеевич</t>
  </si>
  <si>
    <t>00169838</t>
  </si>
  <si>
    <t>Завьялова Ольга Анатольевна</t>
  </si>
  <si>
    <t>00154942</t>
  </si>
  <si>
    <t>Загиров Денис Маратович</t>
  </si>
  <si>
    <t>00190002</t>
  </si>
  <si>
    <t>Загороднева Елена Николаевна</t>
  </si>
  <si>
    <t>00150891</t>
  </si>
  <si>
    <t>Заитов Артур Хайдарович</t>
  </si>
  <si>
    <t>00126118</t>
  </si>
  <si>
    <t>Зайнагова Алина Радимовна</t>
  </si>
  <si>
    <t>00178038</t>
  </si>
  <si>
    <t>Зайнутдинов Руслан Тахирович</t>
  </si>
  <si>
    <t>00212488</t>
  </si>
  <si>
    <t>Зайцев Алексей Юрьевич</t>
  </si>
  <si>
    <t>00169822</t>
  </si>
  <si>
    <t>Зайцев Дмитрий Георгиевич</t>
  </si>
  <si>
    <t>00163003</t>
  </si>
  <si>
    <t>Зайцев Евгений Викторович</t>
  </si>
  <si>
    <t>00179167</t>
  </si>
  <si>
    <t>Зайцев Евгений Сергеевич</t>
  </si>
  <si>
    <t>00150386</t>
  </si>
  <si>
    <t>Зайцев Илья Николаевич</t>
  </si>
  <si>
    <t>00140283</t>
  </si>
  <si>
    <t>Зайцева Ольга Игоревна</t>
  </si>
  <si>
    <t>00147613</t>
  </si>
  <si>
    <t>Зайченко Татьяна Викторовна</t>
  </si>
  <si>
    <t>00182708</t>
  </si>
  <si>
    <t>Закрутный Евгений Евгеньевич</t>
  </si>
  <si>
    <t>00211323</t>
  </si>
  <si>
    <t>Закуражная Алина Андреевна</t>
  </si>
  <si>
    <t>00207546</t>
  </si>
  <si>
    <t>Залунин Никита Сергеевич</t>
  </si>
  <si>
    <t>00167285</t>
  </si>
  <si>
    <t>Заляев Роман Сергеевич</t>
  </si>
  <si>
    <t>00166898</t>
  </si>
  <si>
    <t>Заманов Тимур Мухамаджонович</t>
  </si>
  <si>
    <t>00182714</t>
  </si>
  <si>
    <t>Запорожченко Петр Анатольевич</t>
  </si>
  <si>
    <t>00171995</t>
  </si>
  <si>
    <t>Зарипова Эльвина Фаритовна</t>
  </si>
  <si>
    <t>00191082</t>
  </si>
  <si>
    <t>Зартдинов Артур Рустамович</t>
  </si>
  <si>
    <t>00147055</t>
  </si>
  <si>
    <t>Зарубина Светлана Николаевна</t>
  </si>
  <si>
    <t>00171130</t>
  </si>
  <si>
    <t>Засухин Иван Александрович</t>
  </si>
  <si>
    <t>00180842</t>
  </si>
  <si>
    <t>Затульный Виталий Александрович</t>
  </si>
  <si>
    <t>00148800</t>
  </si>
  <si>
    <t>Захаров Алексей Владимирович</t>
  </si>
  <si>
    <t>00152743</t>
  </si>
  <si>
    <t>Захаров Алексей Сергеевич</t>
  </si>
  <si>
    <t>00209381</t>
  </si>
  <si>
    <t>Захаров Андрей Алексеевич</t>
  </si>
  <si>
    <t>00116220</t>
  </si>
  <si>
    <t>Захаров Антон Анатолиевич</t>
  </si>
  <si>
    <t>00210275</t>
  </si>
  <si>
    <t>Захаров Денис Владимирович</t>
  </si>
  <si>
    <t>00179111</t>
  </si>
  <si>
    <t>Захаров Егор Артурович</t>
  </si>
  <si>
    <t>00102618</t>
  </si>
  <si>
    <t>Захаров Илья Владимирович</t>
  </si>
  <si>
    <t>00163969</t>
  </si>
  <si>
    <t>Захарова Екатерина Александровна</t>
  </si>
  <si>
    <t>00184675</t>
  </si>
  <si>
    <t>Захарова Елена Викторовна</t>
  </si>
  <si>
    <t>00169747</t>
  </si>
  <si>
    <t>Захарова Марина Викторовна</t>
  </si>
  <si>
    <t>Финансовый аналитик</t>
  </si>
  <si>
    <t>00203395</t>
  </si>
  <si>
    <t>Захребетков Антон Олегович</t>
  </si>
  <si>
    <t>00212489</t>
  </si>
  <si>
    <t>Зверева Мария Михайловна</t>
  </si>
  <si>
    <t>00193141</t>
  </si>
  <si>
    <t>Зверигин Михаил Валерьевич</t>
  </si>
  <si>
    <t>00189134</t>
  </si>
  <si>
    <t>Звягина Ольга Валерьевна</t>
  </si>
  <si>
    <t>00193371</t>
  </si>
  <si>
    <t>Зейналова Гульнара Садаевна</t>
  </si>
  <si>
    <t>00177733</t>
  </si>
  <si>
    <t>Зеленов Алексей Сергеевич</t>
  </si>
  <si>
    <t>00101285</t>
  </si>
  <si>
    <t>Зеленов Сергей Андреевич</t>
  </si>
  <si>
    <t>00182391</t>
  </si>
  <si>
    <t>Зеленская Людмила Владимировна</t>
  </si>
  <si>
    <t>00198892</t>
  </si>
  <si>
    <t>Зелинский Александр Петрович</t>
  </si>
  <si>
    <t>00196567</t>
  </si>
  <si>
    <t>Зензин Сергей Геннадьевич</t>
  </si>
  <si>
    <t>00192419</t>
  </si>
  <si>
    <t>Зенина Юлия Викторовна</t>
  </si>
  <si>
    <t>00191720</t>
  </si>
  <si>
    <t>Зенковский Иван Валерьевич</t>
  </si>
  <si>
    <t>00213363</t>
  </si>
  <si>
    <t>Зиганчин Дмитрий Игоревич</t>
  </si>
  <si>
    <t>00129846</t>
  </si>
  <si>
    <t>Зимин Валентин Максимович</t>
  </si>
  <si>
    <t>00210716</t>
  </si>
  <si>
    <t>Зимовец Вячеслав Гарриевич</t>
  </si>
  <si>
    <t>00190720</t>
  </si>
  <si>
    <t>Зиновьев Сергей Владимирович</t>
  </si>
  <si>
    <t>00185727</t>
  </si>
  <si>
    <t>Зиядетдинов Дамир Рафикович</t>
  </si>
  <si>
    <t>Заместитель финансового директора</t>
  </si>
  <si>
    <t>00180123</t>
  </si>
  <si>
    <t>Зиянгиров Ильдар Данилович</t>
  </si>
  <si>
    <t>00172962</t>
  </si>
  <si>
    <t>Зиянгирова Валентина Анатольевна</t>
  </si>
  <si>
    <t>00205799</t>
  </si>
  <si>
    <t>Злобин Дмитрий Владимирович</t>
  </si>
  <si>
    <t>00203624</t>
  </si>
  <si>
    <t>Зобина Марина Михайловна</t>
  </si>
  <si>
    <t>00172510</t>
  </si>
  <si>
    <t>Золотарева Марина Алексеевна</t>
  </si>
  <si>
    <t>00186013</t>
  </si>
  <si>
    <t>Зорина Екатерина Александровна</t>
  </si>
  <si>
    <t>00161832</t>
  </si>
  <si>
    <t>Зорина Ольга Витальевна</t>
  </si>
  <si>
    <t>00174936</t>
  </si>
  <si>
    <t>Зосимов Олег Петрович</t>
  </si>
  <si>
    <t>00204463</t>
  </si>
  <si>
    <t>Зосимова Анастасия Никовна</t>
  </si>
  <si>
    <t>00213133</t>
  </si>
  <si>
    <t>Зоткина Инесса Дмитриевна</t>
  </si>
  <si>
    <t>00181772</t>
  </si>
  <si>
    <t>Зубакина Елена Лазаревна</t>
  </si>
  <si>
    <t>00144518</t>
  </si>
  <si>
    <t>Зубарев Дмитрий Александрович</t>
  </si>
  <si>
    <t>00212867</t>
  </si>
  <si>
    <t>Зубенко Виктор Викторович</t>
  </si>
  <si>
    <t>00091833</t>
  </si>
  <si>
    <t>Зубков Владимир Геннадьевич</t>
  </si>
  <si>
    <t>00208923</t>
  </si>
  <si>
    <t>Зубков Владлен Владимирович</t>
  </si>
  <si>
    <t>00210868</t>
  </si>
  <si>
    <t>Зубкова Полина Андреевна</t>
  </si>
  <si>
    <t>00203640</t>
  </si>
  <si>
    <t>Зубрилин Илья Владимирович</t>
  </si>
  <si>
    <t>00138807</t>
  </si>
  <si>
    <t>Зуев Геннадий Юрьевич</t>
  </si>
  <si>
    <t>00197754</t>
  </si>
  <si>
    <t>Зуев Павел Сергеевич</t>
  </si>
  <si>
    <t>00176384</t>
  </si>
  <si>
    <t>Зуев Сергей Васильевич</t>
  </si>
  <si>
    <t>00125235</t>
  </si>
  <si>
    <t>Зуева Екатерина Сергеевна</t>
  </si>
  <si>
    <t>Заместитель руководителя центра - начальник отдела</t>
  </si>
  <si>
    <t>00167689</t>
  </si>
  <si>
    <t>Зуева Надежда Владимировна</t>
  </si>
  <si>
    <t>00174445</t>
  </si>
  <si>
    <t>Зыков Максим Владимирович</t>
  </si>
  <si>
    <t>00203681</t>
  </si>
  <si>
    <t>Зыкова Дарья Максимовна</t>
  </si>
  <si>
    <t>00173107</t>
  </si>
  <si>
    <t>Ибатуллин Нариман Юлаевич</t>
  </si>
  <si>
    <t>00212871</t>
  </si>
  <si>
    <t>Ибатуллина Арина Руслановна</t>
  </si>
  <si>
    <t>00184822</t>
  </si>
  <si>
    <t>Ибрагимова Альбина Рустамовна</t>
  </si>
  <si>
    <t>00140713</t>
  </si>
  <si>
    <t>Ибраева Галия Юрьевна</t>
  </si>
  <si>
    <t>00131076</t>
  </si>
  <si>
    <t>Иваница Наталья Викторовна</t>
  </si>
  <si>
    <t>00207830</t>
  </si>
  <si>
    <t>Иванов Александр Алексеевич</t>
  </si>
  <si>
    <t>00208829</t>
  </si>
  <si>
    <t>Иванов Александр Иванович</t>
  </si>
  <si>
    <t>00148817</t>
  </si>
  <si>
    <t>Иванов Александр Сергеевич</t>
  </si>
  <si>
    <t>00208554</t>
  </si>
  <si>
    <t>Иванов Алексей Владимирович</t>
  </si>
  <si>
    <t>00186354</t>
  </si>
  <si>
    <t>Иванов Анатолий Сергеевич</t>
  </si>
  <si>
    <t>00135636</t>
  </si>
  <si>
    <t>Иванов Вячеслав Александрович</t>
  </si>
  <si>
    <t>00211767</t>
  </si>
  <si>
    <t>Иванов Даниил Валерьевич</t>
  </si>
  <si>
    <t>00113529</t>
  </si>
  <si>
    <t>Иванов Денис Станиславович</t>
  </si>
  <si>
    <t>00199056</t>
  </si>
  <si>
    <t>Иванов Дмитрий Сергеевич</t>
  </si>
  <si>
    <t>00199151</t>
  </si>
  <si>
    <t>Иванов Евгений Олегович</t>
  </si>
  <si>
    <t>00185693</t>
  </si>
  <si>
    <t>Иванов Илья Андреевич</t>
  </si>
  <si>
    <t>00175911</t>
  </si>
  <si>
    <t>Иванов Никита Сергеевич</t>
  </si>
  <si>
    <t>00156126</t>
  </si>
  <si>
    <t>Иванов Семен Юрьевич</t>
  </si>
  <si>
    <t>00210577</t>
  </si>
  <si>
    <t>Иванов Юрий Виталиевич</t>
  </si>
  <si>
    <t>00183024</t>
  </si>
  <si>
    <t>Иванова Дарья Витальевна</t>
  </si>
  <si>
    <t>00210701</t>
  </si>
  <si>
    <t>Иванова Екатерина Владимировна</t>
  </si>
  <si>
    <t>00150830</t>
  </si>
  <si>
    <t>Иванова Екатерина Игоревна</t>
  </si>
  <si>
    <t>00187069</t>
  </si>
  <si>
    <t>Иванова Елена Николаевна</t>
  </si>
  <si>
    <t>00178094</t>
  </si>
  <si>
    <t>Иванова Иоланта Владиславовна</t>
  </si>
  <si>
    <t>00187255</t>
  </si>
  <si>
    <t>Иванович Анна Анатольевна</t>
  </si>
  <si>
    <t>00186334</t>
  </si>
  <si>
    <t>Иванько Григорий Юрьевич</t>
  </si>
  <si>
    <t>00161586</t>
  </si>
  <si>
    <t>Ивашина Роман Григорьевич</t>
  </si>
  <si>
    <t>00213233</t>
  </si>
  <si>
    <t>Ивашутин Олег Игоревич</t>
  </si>
  <si>
    <t>00193017</t>
  </si>
  <si>
    <t>Ивкина Елена Николаевна</t>
  </si>
  <si>
    <t>00183134</t>
  </si>
  <si>
    <t>Ивлев Алексей Олегович</t>
  </si>
  <si>
    <t>00213521</t>
  </si>
  <si>
    <t>Ивлиев Дмитрий Юрьевич</t>
  </si>
  <si>
    <t>00212474</t>
  </si>
  <si>
    <t>Иволин Владимир Андреевич</t>
  </si>
  <si>
    <t>00166221</t>
  </si>
  <si>
    <t>Ивушкина Алина Эдуардовна</t>
  </si>
  <si>
    <t>00089426</t>
  </si>
  <si>
    <t>Ивушкина Дина Сергеевна</t>
  </si>
  <si>
    <t>00164886</t>
  </si>
  <si>
    <t>Игнатенко Алина Анатольевна</t>
  </si>
  <si>
    <t>00193802</t>
  </si>
  <si>
    <t>Игнатьев Антон Вячеславович</t>
  </si>
  <si>
    <t>00210754</t>
  </si>
  <si>
    <t>Игнатьев Дмитрий Игоревич</t>
  </si>
  <si>
    <t>00194834</t>
  </si>
  <si>
    <t>Игнатьев Евгений Валерьевич</t>
  </si>
  <si>
    <t>00099710</t>
  </si>
  <si>
    <t>Игумнова Ольга Владимировна</t>
  </si>
  <si>
    <t>Специалист по охране труда</t>
  </si>
  <si>
    <t>00147821</t>
  </si>
  <si>
    <t>Извекова Екатерина Юрьевна</t>
  </si>
  <si>
    <t>00153358</t>
  </si>
  <si>
    <t>Измайлов Денис Владимирович</t>
  </si>
  <si>
    <t>00175909</t>
  </si>
  <si>
    <t>Изотова Екатерина Сергеевна</t>
  </si>
  <si>
    <t>00213359</t>
  </si>
  <si>
    <t>Иконников Александр Иванович</t>
  </si>
  <si>
    <t>00171604</t>
  </si>
  <si>
    <t>Илларионов Алексей Владимирович</t>
  </si>
  <si>
    <t>00181027</t>
  </si>
  <si>
    <t>Ильгов Иван Сергеевич</t>
  </si>
  <si>
    <t>00175654</t>
  </si>
  <si>
    <t>Ильгова Татьяна Петровна</t>
  </si>
  <si>
    <t>00209812</t>
  </si>
  <si>
    <t>Ильин Петр Вячеславович</t>
  </si>
  <si>
    <t>00163852</t>
  </si>
  <si>
    <t>Ильина Татьяна Анатольевна</t>
  </si>
  <si>
    <t>00149712</t>
  </si>
  <si>
    <t>Ильичева Мария Николаевна</t>
  </si>
  <si>
    <t>00182860</t>
  </si>
  <si>
    <t>Ильченко Александр Андреевич</t>
  </si>
  <si>
    <t>00207573</t>
  </si>
  <si>
    <t>Ильясова Ильмира Робертовна</t>
  </si>
  <si>
    <t>00194712</t>
  </si>
  <si>
    <t>Ипатов Роман Алексеевич</t>
  </si>
  <si>
    <t>00138070</t>
  </si>
  <si>
    <t>Ирниченко Евгений Валерьевич</t>
  </si>
  <si>
    <t>00205691</t>
  </si>
  <si>
    <t>Исаев Антон Викторович</t>
  </si>
  <si>
    <t>00208831</t>
  </si>
  <si>
    <t>Исаев Таймураз Аликрамович</t>
  </si>
  <si>
    <t>00213536</t>
  </si>
  <si>
    <t>Искаков Вадим Маратович</t>
  </si>
  <si>
    <t>00204682</t>
  </si>
  <si>
    <t>Искусных Максим Алексеевич</t>
  </si>
  <si>
    <t>00172547</t>
  </si>
  <si>
    <t>Истомин Дмитрий Константинович</t>
  </si>
  <si>
    <t>00203222</t>
  </si>
  <si>
    <t>Истомин Сергей Владимирович</t>
  </si>
  <si>
    <t>00203451</t>
  </si>
  <si>
    <t>Истомина Ольга Павловна</t>
  </si>
  <si>
    <t>00200371</t>
  </si>
  <si>
    <t>Исупов Дмитрий Владимирович</t>
  </si>
  <si>
    <t>00170428</t>
  </si>
  <si>
    <t>Исянгулова Айсылу Усмановна</t>
  </si>
  <si>
    <t>00158243</t>
  </si>
  <si>
    <t>Ишанов Шухрат Тахирханович</t>
  </si>
  <si>
    <t>00200875</t>
  </si>
  <si>
    <t>Ишков Фарит Фанисович</t>
  </si>
  <si>
    <t>00145632</t>
  </si>
  <si>
    <t>Ишутова Екатерина Олеговна</t>
  </si>
  <si>
    <t>00210840</t>
  </si>
  <si>
    <t>Ищенко Людмила Николаевна</t>
  </si>
  <si>
    <t>00092150</t>
  </si>
  <si>
    <t>Кабалина Елена Валерьевна</t>
  </si>
  <si>
    <t>00098107</t>
  </si>
  <si>
    <t>Кабалкина Виктория Александровна</t>
  </si>
  <si>
    <t>00197583</t>
  </si>
  <si>
    <t>Кабанен Сергей Геннадьевич</t>
  </si>
  <si>
    <t>00158090</t>
  </si>
  <si>
    <t>Кабанец Алексей Сергеевич</t>
  </si>
  <si>
    <t>00209180</t>
  </si>
  <si>
    <t>Кабанин Дмитрий Александрович</t>
  </si>
  <si>
    <t>00154421</t>
  </si>
  <si>
    <t>Кабанов Дмитрий Александрович</t>
  </si>
  <si>
    <t>00104648</t>
  </si>
  <si>
    <t>Кабанов Михаил Юрьевич</t>
  </si>
  <si>
    <t>00131020</t>
  </si>
  <si>
    <t>Кабатова Анастасия Алексеевна</t>
  </si>
  <si>
    <t>00148273</t>
  </si>
  <si>
    <t>Кавкайкин Николай Владимирович</t>
  </si>
  <si>
    <t>00169482</t>
  </si>
  <si>
    <t>Кавторин Вячеслав Андреевич</t>
  </si>
  <si>
    <t>00185692</t>
  </si>
  <si>
    <t>Кавторина Светлана Сергеевна</t>
  </si>
  <si>
    <t>00206828</t>
  </si>
  <si>
    <t>Каданцев Александр Михайлович</t>
  </si>
  <si>
    <t>00197774</t>
  </si>
  <si>
    <t>Казакова Анна Глебовна</t>
  </si>
  <si>
    <t>00183892</t>
  </si>
  <si>
    <t>Казакова Елена Владимировна</t>
  </si>
  <si>
    <t>00151944</t>
  </si>
  <si>
    <t>Казанцев Антон Леонидович</t>
  </si>
  <si>
    <t>00201808</t>
  </si>
  <si>
    <t>Казанцева Ольга Сергеевна</t>
  </si>
  <si>
    <t>00202220</t>
  </si>
  <si>
    <t>Казачков Степан Сергеевич</t>
  </si>
  <si>
    <t>00190979</t>
  </si>
  <si>
    <t>Казьмин Никита Сергеевич</t>
  </si>
  <si>
    <t>00202712</t>
  </si>
  <si>
    <t>Кайдалов Александр Владимирович</t>
  </si>
  <si>
    <t>00202505</t>
  </si>
  <si>
    <t>Калас Вячеслав Олегович</t>
  </si>
  <si>
    <t>00176647</t>
  </si>
  <si>
    <t>Калацкая Наталья Сергеевна</t>
  </si>
  <si>
    <t>00171076</t>
  </si>
  <si>
    <t>Калашников Илья Вячеславович</t>
  </si>
  <si>
    <t>00168855</t>
  </si>
  <si>
    <t>Калашников Максим Евгеньевич</t>
  </si>
  <si>
    <t>00196496</t>
  </si>
  <si>
    <t>Калашников Юрий Николаевич</t>
  </si>
  <si>
    <t>00210330</t>
  </si>
  <si>
    <t>Калашникова Мария Александровна</t>
  </si>
  <si>
    <t>00158487</t>
  </si>
  <si>
    <t>Каленский Анатолий Александрович</t>
  </si>
  <si>
    <t>00206694</t>
  </si>
  <si>
    <t>Калиберда Алексей Алексеевич</t>
  </si>
  <si>
    <t>00181427</t>
  </si>
  <si>
    <t>Калинин Александр Сергеевич</t>
  </si>
  <si>
    <t>00155131</t>
  </si>
  <si>
    <t>Калинин Никита Григорьевич</t>
  </si>
  <si>
    <t>00164190</t>
  </si>
  <si>
    <t>Калинина Татьяна Викторовна</t>
  </si>
  <si>
    <t>00190817</t>
  </si>
  <si>
    <t>Калмыков Михаил Сергеевич</t>
  </si>
  <si>
    <t>00206799</t>
  </si>
  <si>
    <t>Кальдинова Виктория Владимировна</t>
  </si>
  <si>
    <t>00157215</t>
  </si>
  <si>
    <t>Камаев Ильназ Ильфатович</t>
  </si>
  <si>
    <t>00209929</t>
  </si>
  <si>
    <t>Каманин Юрий Николаевич</t>
  </si>
  <si>
    <t>00204911</t>
  </si>
  <si>
    <t>Каманова Наталья Александровна</t>
  </si>
  <si>
    <t>00212814</t>
  </si>
  <si>
    <t>Каменева Юлия Александровна</t>
  </si>
  <si>
    <t>00188699</t>
  </si>
  <si>
    <t>Каминская Инна Викторовна</t>
  </si>
  <si>
    <t>00148760</t>
  </si>
  <si>
    <t>Камышников Даниил Юрьевич</t>
  </si>
  <si>
    <t>00213088</t>
  </si>
  <si>
    <t>Кан Милана Мирлановна</t>
  </si>
  <si>
    <t>00212413</t>
  </si>
  <si>
    <t>Кананыкин Илья Григорьевич</t>
  </si>
  <si>
    <t>00204364</t>
  </si>
  <si>
    <t>Кандарова Алина Зульфаровна</t>
  </si>
  <si>
    <t>00213118</t>
  </si>
  <si>
    <t>Канусик Михаил Павлович</t>
  </si>
  <si>
    <t>00138443</t>
  </si>
  <si>
    <t>Каныгин Алексей Юрьевич</t>
  </si>
  <si>
    <t>00188244</t>
  </si>
  <si>
    <t>Капитонов Александр Владимирович</t>
  </si>
  <si>
    <t>00150373</t>
  </si>
  <si>
    <t>Капитонов Виталий Юрьевич</t>
  </si>
  <si>
    <t>00128588</t>
  </si>
  <si>
    <t>Капкаева Светлана Игоревна</t>
  </si>
  <si>
    <t>00182444</t>
  </si>
  <si>
    <t>Каплина Анастасия Станиславовна</t>
  </si>
  <si>
    <t>00113966</t>
  </si>
  <si>
    <t>Каплун Ирина Владимировна</t>
  </si>
  <si>
    <t>00213104</t>
  </si>
  <si>
    <t>Каплунов Виктор Владимирович</t>
  </si>
  <si>
    <t>00207570</t>
  </si>
  <si>
    <t>Капоров Артем Сергеевич</t>
  </si>
  <si>
    <t>00213154</t>
  </si>
  <si>
    <t>Капралов Алексей Валерьевич</t>
  </si>
  <si>
    <t>00212467</t>
  </si>
  <si>
    <t>Капралова Диана Евгеньевна</t>
  </si>
  <si>
    <t>00121328</t>
  </si>
  <si>
    <t>Каприз Марина Михайловна</t>
  </si>
  <si>
    <t>00172367</t>
  </si>
  <si>
    <t>Караванов Максим Леонидович</t>
  </si>
  <si>
    <t>00092865</t>
  </si>
  <si>
    <t>Каранаева Ольга Викторовна</t>
  </si>
  <si>
    <t>00138844</t>
  </si>
  <si>
    <t>Каранкевич Александр Иванович</t>
  </si>
  <si>
    <t>00202303</t>
  </si>
  <si>
    <t>Карапетян Эрик Огсенович</t>
  </si>
  <si>
    <t>00154976</t>
  </si>
  <si>
    <t>Карасева Варвара Александровна</t>
  </si>
  <si>
    <t>00138066</t>
  </si>
  <si>
    <t>Каргашин Сергей Владимирович</t>
  </si>
  <si>
    <t>00206803</t>
  </si>
  <si>
    <t>Каргин Алексей Алексеевич</t>
  </si>
  <si>
    <t>00175328</t>
  </si>
  <si>
    <t>Каргина Мария Александровна</t>
  </si>
  <si>
    <t>00187688</t>
  </si>
  <si>
    <t>Карелина Елена Павловна</t>
  </si>
  <si>
    <t>00205499</t>
  </si>
  <si>
    <t>Каржина Анастасия Алексеевна</t>
  </si>
  <si>
    <t>00210200</t>
  </si>
  <si>
    <t>Кариков Иван Алексеевич</t>
  </si>
  <si>
    <t>00199636</t>
  </si>
  <si>
    <t>Каримов Джамшед Нумонович</t>
  </si>
  <si>
    <t>00208682</t>
  </si>
  <si>
    <t>Каримов Тимур Азатович</t>
  </si>
  <si>
    <t>00138841</t>
  </si>
  <si>
    <t>Каримова Альбина Ринатовна</t>
  </si>
  <si>
    <t>00188504</t>
  </si>
  <si>
    <t>Каримова Анита Рифовна</t>
  </si>
  <si>
    <t>00205405</t>
  </si>
  <si>
    <t>Каримова Инна Валерьевна</t>
  </si>
  <si>
    <t>00208830</t>
  </si>
  <si>
    <t>Карманов Арсений Олегович</t>
  </si>
  <si>
    <t>00091752</t>
  </si>
  <si>
    <t>Карманов Дмитрий Валентинович</t>
  </si>
  <si>
    <t>00191394</t>
  </si>
  <si>
    <t>Кармова Фарида Темиркановна</t>
  </si>
  <si>
    <t>00211480</t>
  </si>
  <si>
    <t>Карнаухова Валерия Петровна</t>
  </si>
  <si>
    <t>00187066</t>
  </si>
  <si>
    <t>Карпов Дмитрий Игоревич</t>
  </si>
  <si>
    <t>00192661</t>
  </si>
  <si>
    <t>Карпова Ольга Юрьевна</t>
  </si>
  <si>
    <t>00194817</t>
  </si>
  <si>
    <t>Карпушина Вероника Вячеславовна</t>
  </si>
  <si>
    <t>00140891</t>
  </si>
  <si>
    <t>Карташев Павел Владимирович</t>
  </si>
  <si>
    <t>00174934</t>
  </si>
  <si>
    <t>Карташов Максим Сергеевич</t>
  </si>
  <si>
    <t>00179652</t>
  </si>
  <si>
    <t>Карташова Елена Джонсоновна</t>
  </si>
  <si>
    <t>00212810</t>
  </si>
  <si>
    <t>Касимов Артур Фагимович</t>
  </si>
  <si>
    <t>00143497</t>
  </si>
  <si>
    <t>Касимова Анна Рафиковна</t>
  </si>
  <si>
    <t>00180056</t>
  </si>
  <si>
    <t>Касымов Григорий Александрович</t>
  </si>
  <si>
    <t>00210727</t>
  </si>
  <si>
    <t>Катаев Даниил Николаевич</t>
  </si>
  <si>
    <t>00190391</t>
  </si>
  <si>
    <t>Катаргин Кирилл Андреевич</t>
  </si>
  <si>
    <t>00159992</t>
  </si>
  <si>
    <t>Катков Никита Александрович</t>
  </si>
  <si>
    <t>00206690</t>
  </si>
  <si>
    <t>Каторов Алексей Сергеевич</t>
  </si>
  <si>
    <t>00210785</t>
  </si>
  <si>
    <t>Катьянов Леонид Александрович</t>
  </si>
  <si>
    <t>00213606</t>
  </si>
  <si>
    <t>Качнова Ирина Анатольевна</t>
  </si>
  <si>
    <t>00169333</t>
  </si>
  <si>
    <t>Кашапов Азамат Гизярович</t>
  </si>
  <si>
    <t>00091753</t>
  </si>
  <si>
    <t>Кашбуллин Артур Рустемович</t>
  </si>
  <si>
    <t>00205527</t>
  </si>
  <si>
    <t>Кашин Артем Вячеславович</t>
  </si>
  <si>
    <t>00200905</t>
  </si>
  <si>
    <t>Кашлева Светлана Владимировна</t>
  </si>
  <si>
    <t>00197260</t>
  </si>
  <si>
    <t>Каштанов Александр Алексеевич</t>
  </si>
  <si>
    <t>00145192</t>
  </si>
  <si>
    <t>Кащенко Александр Александрович</t>
  </si>
  <si>
    <t>00160051</t>
  </si>
  <si>
    <t>Каюмова Алина Альфредовна</t>
  </si>
  <si>
    <t>00171789</t>
  </si>
  <si>
    <t>Квасков Владимир Вячеславович</t>
  </si>
  <si>
    <t>00193275</t>
  </si>
  <si>
    <t>Квитко Алексей Владимирович</t>
  </si>
  <si>
    <t>00191488</t>
  </si>
  <si>
    <t>Кербс Анатолий Эдуардович</t>
  </si>
  <si>
    <t>00204835</t>
  </si>
  <si>
    <t>Керимов Мурад Ибрагимович</t>
  </si>
  <si>
    <t>00177262</t>
  </si>
  <si>
    <t>Кечин Александр Владимирович</t>
  </si>
  <si>
    <t>00167973</t>
  </si>
  <si>
    <t>Кибальник Надежда Николаевна</t>
  </si>
  <si>
    <t>00191294</t>
  </si>
  <si>
    <t>Кикаев Рамзан Олхозурович</t>
  </si>
  <si>
    <t>00207685</t>
  </si>
  <si>
    <t>Кикоть Антон Александрович</t>
  </si>
  <si>
    <t>00210486</t>
  </si>
  <si>
    <t>Киле Егор Александрович</t>
  </si>
  <si>
    <t>00161686</t>
  </si>
  <si>
    <t>Кильдюшев Владимир Олегович</t>
  </si>
  <si>
    <t>00101585</t>
  </si>
  <si>
    <t>Кильмаматова Евгения Андреевна</t>
  </si>
  <si>
    <t>00201032</t>
  </si>
  <si>
    <t>Ким Даниил Олегович</t>
  </si>
  <si>
    <t>00213689</t>
  </si>
  <si>
    <t>Ким Ирина Брониславовна</t>
  </si>
  <si>
    <t>00169577</t>
  </si>
  <si>
    <t>Ким Светлана Викторовна</t>
  </si>
  <si>
    <t>00186379</t>
  </si>
  <si>
    <t>Ким Юрий Константинович</t>
  </si>
  <si>
    <t>00158537</t>
  </si>
  <si>
    <t>Киракосян Денис Андреевич</t>
  </si>
  <si>
    <t>00156631</t>
  </si>
  <si>
    <t>Киреев Владимир Эдуардович</t>
  </si>
  <si>
    <t>00212972</t>
  </si>
  <si>
    <t>Киреев Петр Николаевич</t>
  </si>
  <si>
    <t>00188444</t>
  </si>
  <si>
    <t>Киреева Екатерина Сергеевна</t>
  </si>
  <si>
    <t>00172138</t>
  </si>
  <si>
    <t>Киреева Ирина Валентиновна</t>
  </si>
  <si>
    <t>00147781</t>
  </si>
  <si>
    <t>Кирилин Вячеслав Викторович</t>
  </si>
  <si>
    <t>00175571</t>
  </si>
  <si>
    <t>Кириллов Игорь Анатольевич</t>
  </si>
  <si>
    <t>00208443</t>
  </si>
  <si>
    <t>Кириллов Олег Витальевич</t>
  </si>
  <si>
    <t>00167575</t>
  </si>
  <si>
    <t>Кириллов Сергей Иванович</t>
  </si>
  <si>
    <t>00212666</t>
  </si>
  <si>
    <t>Кириллова Алина Лилиановна</t>
  </si>
  <si>
    <t>00211017</t>
  </si>
  <si>
    <t>Кириллова Ангелина Алексеевна</t>
  </si>
  <si>
    <t>00122554</t>
  </si>
  <si>
    <t>Кириллова Екатерина Викторовна</t>
  </si>
  <si>
    <t>00164721</t>
  </si>
  <si>
    <t>Кирилловых Юлиана Михайловна</t>
  </si>
  <si>
    <t>00145136</t>
  </si>
  <si>
    <t>Кирилов Максим Александрович</t>
  </si>
  <si>
    <t>00180019</t>
  </si>
  <si>
    <t>Кирилюк Руслан Дмитриевич</t>
  </si>
  <si>
    <t>00189639</t>
  </si>
  <si>
    <t>Кириченко Роман Леонидович</t>
  </si>
  <si>
    <t>00212799</t>
  </si>
  <si>
    <t>Кирнос Василий Павлович</t>
  </si>
  <si>
    <t>00095919</t>
  </si>
  <si>
    <t>Кирова Ольга Анатольевна</t>
  </si>
  <si>
    <t>00170012</t>
  </si>
  <si>
    <t>Кирсанов Антон Александрович</t>
  </si>
  <si>
    <t>00160713</t>
  </si>
  <si>
    <t>Кирсанов Владимир Денисович</t>
  </si>
  <si>
    <t>00175501</t>
  </si>
  <si>
    <t>Кирьянов Денис Алексеевич</t>
  </si>
  <si>
    <t>00203636</t>
  </si>
  <si>
    <t>Киселёва Екатерина Евгеньевна</t>
  </si>
  <si>
    <t>00207272</t>
  </si>
  <si>
    <t>Кислицын Александр Сергеевич</t>
  </si>
  <si>
    <t>00198962</t>
  </si>
  <si>
    <t>Кислицына Альбина Юрьевна</t>
  </si>
  <si>
    <t>00193911</t>
  </si>
  <si>
    <t>Кислов Алексей Денисович</t>
  </si>
  <si>
    <t>00199701</t>
  </si>
  <si>
    <t>Кистанов Станислав Александрович</t>
  </si>
  <si>
    <t>00192125</t>
  </si>
  <si>
    <t>Кланг Анастасия Николаевна</t>
  </si>
  <si>
    <t>00197049</t>
  </si>
  <si>
    <t>Клеев Денис Леонидович</t>
  </si>
  <si>
    <t>00167823</t>
  </si>
  <si>
    <t>Клейнерман Мария Григорьевна</t>
  </si>
  <si>
    <t>00207166</t>
  </si>
  <si>
    <t>Клесова Ульяна Александровна</t>
  </si>
  <si>
    <t>00212821</t>
  </si>
  <si>
    <t>Клименко Алена Олеговна</t>
  </si>
  <si>
    <t>00177460</t>
  </si>
  <si>
    <t>Клименко Анастасия Александровна</t>
  </si>
  <si>
    <t>00210724</t>
  </si>
  <si>
    <t>Клименок Елена Владимировна</t>
  </si>
  <si>
    <t>00166111</t>
  </si>
  <si>
    <t>Климков Владислав Игоревич (ИНОСТРАНЕЦ)</t>
  </si>
  <si>
    <t>00200043</t>
  </si>
  <si>
    <t>Климкович Андрей Викторович</t>
  </si>
  <si>
    <t>00196654</t>
  </si>
  <si>
    <t>Климов Павел Сергеевич</t>
  </si>
  <si>
    <t>00130246</t>
  </si>
  <si>
    <t>Климова Мария Николаевна</t>
  </si>
  <si>
    <t>00209942</t>
  </si>
  <si>
    <t>Клипов Павел Владимирович</t>
  </si>
  <si>
    <t>00130256</t>
  </si>
  <si>
    <t>Клопов Игорь Валерьевич</t>
  </si>
  <si>
    <t>00125111</t>
  </si>
  <si>
    <t>Клюшин Олег Викторович</t>
  </si>
  <si>
    <t>00206494</t>
  </si>
  <si>
    <t>Кляйн Денис Анатольевич</t>
  </si>
  <si>
    <t>00204381</t>
  </si>
  <si>
    <t>Кныжова Ольга Сергеевна</t>
  </si>
  <si>
    <t>00166224</t>
  </si>
  <si>
    <t>Князев Александр Валерьевич</t>
  </si>
  <si>
    <t>00119527</t>
  </si>
  <si>
    <t>Князев Сергей Юрьевич</t>
  </si>
  <si>
    <t>00210988</t>
  </si>
  <si>
    <t>Князева Ольга Игоревна</t>
  </si>
  <si>
    <t>00182297</t>
  </si>
  <si>
    <t>Князева Юлия Анатольевна</t>
  </si>
  <si>
    <t>00179305</t>
  </si>
  <si>
    <t>Князьков Илья Владимирович</t>
  </si>
  <si>
    <t>00172064</t>
  </si>
  <si>
    <t>Князькова Виктория Викторовна</t>
  </si>
  <si>
    <t>00149710</t>
  </si>
  <si>
    <t>Кобазев Антон Игоревич</t>
  </si>
  <si>
    <t>00205498</t>
  </si>
  <si>
    <t>Кобзарев Павел Викторович</t>
  </si>
  <si>
    <t>00186566</t>
  </si>
  <si>
    <t>Кобзева Мария Викторовна</t>
  </si>
  <si>
    <t>00125118</t>
  </si>
  <si>
    <t>Кобина Кристина Валерьевна</t>
  </si>
  <si>
    <t>00191089</t>
  </si>
  <si>
    <t>Кобылковский Игорь Евгеньевич</t>
  </si>
  <si>
    <t>00151240</t>
  </si>
  <si>
    <t>Кобяков Константин Валерьевич</t>
  </si>
  <si>
    <t>00207098</t>
  </si>
  <si>
    <t>Кобякова Анастасия Владимировна</t>
  </si>
  <si>
    <t>00194743</t>
  </si>
  <si>
    <t>Ковалев Виталий Михайлович</t>
  </si>
  <si>
    <t>00211213</t>
  </si>
  <si>
    <t>Ковалев Глеб Александрович</t>
  </si>
  <si>
    <t>00186486</t>
  </si>
  <si>
    <t>Ковалев Иван Сергеевич</t>
  </si>
  <si>
    <t>00165593</t>
  </si>
  <si>
    <t>Коваленко Алексей Алексеевич</t>
  </si>
  <si>
    <t>00190275</t>
  </si>
  <si>
    <t>Коваленко Анна Михайловна</t>
  </si>
  <si>
    <t>00126108</t>
  </si>
  <si>
    <t>Коваленко Максим Сергеевич</t>
  </si>
  <si>
    <t>00192175</t>
  </si>
  <si>
    <t>Коваль Демьян Валентинович</t>
  </si>
  <si>
    <t>00211433</t>
  </si>
  <si>
    <t>Коваль Эльвира Рауфовна</t>
  </si>
  <si>
    <t>00203691</t>
  </si>
  <si>
    <t>Ковальчук Владимир Алексеевич</t>
  </si>
  <si>
    <t>00193475</t>
  </si>
  <si>
    <t>Ковба Ирина Александровна</t>
  </si>
  <si>
    <t>00213362</t>
  </si>
  <si>
    <t>Ковецкая Марина Игоревна</t>
  </si>
  <si>
    <t>00187168</t>
  </si>
  <si>
    <t>Ковтун Елена Владимировна</t>
  </si>
  <si>
    <t>00212403</t>
  </si>
  <si>
    <t>Ковчегов Максим Сергеевич</t>
  </si>
  <si>
    <t>00176701</t>
  </si>
  <si>
    <t>Коданев Алексей Витальевич</t>
  </si>
  <si>
    <t>00198875</t>
  </si>
  <si>
    <t>Кожанова Лиана Викторовна</t>
  </si>
  <si>
    <t>Менеджер проектов</t>
  </si>
  <si>
    <t>00209974</t>
  </si>
  <si>
    <t>Кожевников Алексей Андреевич</t>
  </si>
  <si>
    <t>00166605</t>
  </si>
  <si>
    <t>Кожевников Виталий Алексеевич</t>
  </si>
  <si>
    <t>00210896</t>
  </si>
  <si>
    <t>Кожевников Владислав Валерьевич</t>
  </si>
  <si>
    <t>00158310</t>
  </si>
  <si>
    <t>Кожевников Константин Сергеевич</t>
  </si>
  <si>
    <t>00213524</t>
  </si>
  <si>
    <t>Кожевникова Анастасия Александровна</t>
  </si>
  <si>
    <t>00181725</t>
  </si>
  <si>
    <t>Кожевникова Ирина Дмитриевна</t>
  </si>
  <si>
    <t>00209243</t>
  </si>
  <si>
    <t>Козлачков Евгений Викторович</t>
  </si>
  <si>
    <t>00125108</t>
  </si>
  <si>
    <t>Козлов Алексей Владимирович</t>
  </si>
  <si>
    <t>00181289</t>
  </si>
  <si>
    <t>Козлов Андрей Сергеевич</t>
  </si>
  <si>
    <t>00214091</t>
  </si>
  <si>
    <t>Козлов Вадим Олегович</t>
  </si>
  <si>
    <t>00174802</t>
  </si>
  <si>
    <t>Козлов Юрий Константинович</t>
  </si>
  <si>
    <t>00174810</t>
  </si>
  <si>
    <t>Козлова Анна Дмитриевна</t>
  </si>
  <si>
    <t>00188582</t>
  </si>
  <si>
    <t>Козлова Валерия Игоревна</t>
  </si>
  <si>
    <t>00204404</t>
  </si>
  <si>
    <t>Козлова Диана Дмитриевна</t>
  </si>
  <si>
    <t>00198499</t>
  </si>
  <si>
    <t>Козлова Мария Владимировна</t>
  </si>
  <si>
    <t>00202420</t>
  </si>
  <si>
    <t>Козубенко Артемий Иванович</t>
  </si>
  <si>
    <t>00116172</t>
  </si>
  <si>
    <t>Козырева Елена Александровна</t>
  </si>
  <si>
    <t>00165652</t>
  </si>
  <si>
    <t>Козырчук Людмила Владимировна</t>
  </si>
  <si>
    <t>00186329</t>
  </si>
  <si>
    <t>Козякин Павел Алексеевич</t>
  </si>
  <si>
    <t>00205953</t>
  </si>
  <si>
    <t>Кокин Александр Александрович</t>
  </si>
  <si>
    <t>00168079</t>
  </si>
  <si>
    <t>Колганова Наталья Павловна</t>
  </si>
  <si>
    <t>00176005</t>
  </si>
  <si>
    <t>Колесник Сергей Викторович</t>
  </si>
  <si>
    <t>00140977</t>
  </si>
  <si>
    <t>Колесников Александр Николаевич</t>
  </si>
  <si>
    <t>00212906</t>
  </si>
  <si>
    <t>Колесов Павел Андреевич</t>
  </si>
  <si>
    <t>00138430</t>
  </si>
  <si>
    <t>Колобов Владимир Иванович</t>
  </si>
  <si>
    <t>00152379</t>
  </si>
  <si>
    <t>Колодин Андрей Викторович</t>
  </si>
  <si>
    <t>00184774</t>
  </si>
  <si>
    <t>Колоколов Данила Валерьевич</t>
  </si>
  <si>
    <t>00189289</t>
  </si>
  <si>
    <t>Коломенская Наталья Александровна</t>
  </si>
  <si>
    <t>Главный бухгалтер</t>
  </si>
  <si>
    <t>00208415</t>
  </si>
  <si>
    <t>Колонин Борис Константинович</t>
  </si>
  <si>
    <t>00186326</t>
  </si>
  <si>
    <t>Колонских Асмик Меружановна</t>
  </si>
  <si>
    <t>00126112</t>
  </si>
  <si>
    <t>Колонских Глеб Вячеславович</t>
  </si>
  <si>
    <t>00092244</t>
  </si>
  <si>
    <t>Колошеин Юрий Александрович</t>
  </si>
  <si>
    <t>00209693</t>
  </si>
  <si>
    <t>Колпаков Александр Павлович</t>
  </si>
  <si>
    <t>00199920</t>
  </si>
  <si>
    <t>Кольниченко Евгений Георгиевич</t>
  </si>
  <si>
    <t>00206797</t>
  </si>
  <si>
    <t>Колягин Павел Юрьевич</t>
  </si>
  <si>
    <t>00180974</t>
  </si>
  <si>
    <t>Колякин Владислав Валерьевич</t>
  </si>
  <si>
    <t>00148140</t>
  </si>
  <si>
    <t>Колясников Кирилл Владимирович</t>
  </si>
  <si>
    <t>00176586</t>
  </si>
  <si>
    <t>Комаев Сергей Вадимович</t>
  </si>
  <si>
    <t>00203040</t>
  </si>
  <si>
    <t>Комаров Владимир Александрович</t>
  </si>
  <si>
    <t>00186487</t>
  </si>
  <si>
    <t>Комаров Дмитрий Олегович</t>
  </si>
  <si>
    <t>00202758</t>
  </si>
  <si>
    <t>Комарова Марина Васильевна</t>
  </si>
  <si>
    <t>00182550</t>
  </si>
  <si>
    <t>Комиссаров Владимир Владимирович</t>
  </si>
  <si>
    <t>00204855</t>
  </si>
  <si>
    <t>Комков Александр Сергеевич</t>
  </si>
  <si>
    <t>00204715</t>
  </si>
  <si>
    <t>Комкова Ольга Александровна</t>
  </si>
  <si>
    <t>00210999</t>
  </si>
  <si>
    <t>Комлев Данила Олегович</t>
  </si>
  <si>
    <t>00157583</t>
  </si>
  <si>
    <t>Комолов Петр Станиславович</t>
  </si>
  <si>
    <t>00155347</t>
  </si>
  <si>
    <t>Комолов Сергей Викторович</t>
  </si>
  <si>
    <t>00157482</t>
  </si>
  <si>
    <t>Кондаков Александр Сергеевич</t>
  </si>
  <si>
    <t>00170440</t>
  </si>
  <si>
    <t>Кондратенко Владимир Сергеевич</t>
  </si>
  <si>
    <t>00209443</t>
  </si>
  <si>
    <t>Кондратьев Руслан Евгеньевич</t>
  </si>
  <si>
    <t>00208334</t>
  </si>
  <si>
    <t>Кондратьева Анна Валерьевна</t>
  </si>
  <si>
    <t>00209131</t>
  </si>
  <si>
    <t>Кондратьева Ольга Сергеевна</t>
  </si>
  <si>
    <t>00209104</t>
  </si>
  <si>
    <t>Кондрашина Татьяна Викторовна</t>
  </si>
  <si>
    <t>00210844</t>
  </si>
  <si>
    <t>Конкина Надежда Владимировна</t>
  </si>
  <si>
    <t>00194100</t>
  </si>
  <si>
    <t>Коновалов Даниил Михайлович</t>
  </si>
  <si>
    <t>00186524</t>
  </si>
  <si>
    <t>Коновалов Игорь Павлович</t>
  </si>
  <si>
    <t>00163528</t>
  </si>
  <si>
    <t>Коновалова Наталия Николаевна</t>
  </si>
  <si>
    <t>00158400</t>
  </si>
  <si>
    <t>Коновалова Юлия Сергеевна</t>
  </si>
  <si>
    <t>00200675</t>
  </si>
  <si>
    <t>Кононенко Надежда Андреевна</t>
  </si>
  <si>
    <t>00182962</t>
  </si>
  <si>
    <t>Константинов Антон Олегович</t>
  </si>
  <si>
    <t>00208773</t>
  </si>
  <si>
    <t>Константинов Павел Иванович</t>
  </si>
  <si>
    <t>00208227</t>
  </si>
  <si>
    <t>Конюшев Дмитрий Павлович</t>
  </si>
  <si>
    <t>00188943</t>
  </si>
  <si>
    <t>Коняева Ирина Вячеславовна</t>
  </si>
  <si>
    <t>Казначей</t>
  </si>
  <si>
    <t>00179094</t>
  </si>
  <si>
    <t>Корабельников Александр Марсович</t>
  </si>
  <si>
    <t>00201358</t>
  </si>
  <si>
    <t>Кораблёв Артём Сергеевич</t>
  </si>
  <si>
    <t>Генеральный директор</t>
  </si>
  <si>
    <t>00195764</t>
  </si>
  <si>
    <t>Кораблев Игорь Владимирович</t>
  </si>
  <si>
    <t>00199877</t>
  </si>
  <si>
    <t>Кораблева Алёна Юрьевна</t>
  </si>
  <si>
    <t>00160260</t>
  </si>
  <si>
    <t>Кораблин Алексей Валерьевич</t>
  </si>
  <si>
    <t>00098101</t>
  </si>
  <si>
    <t>Корда Антон Германович</t>
  </si>
  <si>
    <t>00210328</t>
  </si>
  <si>
    <t>Корепанов Роман Олегович</t>
  </si>
  <si>
    <t>00175659</t>
  </si>
  <si>
    <t>Коресталев Андрей Александрович</t>
  </si>
  <si>
    <t>00208221</t>
  </si>
  <si>
    <t>Кормилицин Сергей Сергеевич</t>
  </si>
  <si>
    <t>00208358</t>
  </si>
  <si>
    <t>Кормщикова Варвара Владимировна</t>
  </si>
  <si>
    <t>00173246</t>
  </si>
  <si>
    <t>Корнев Александр Владимирович</t>
  </si>
  <si>
    <t>00090947</t>
  </si>
  <si>
    <t>Корнева Мария Вячеславовна</t>
  </si>
  <si>
    <t>00198195</t>
  </si>
  <si>
    <t>Корнеев Александр Игоревич</t>
  </si>
  <si>
    <t>00159086</t>
  </si>
  <si>
    <t>Корниенко Денис Владимирович</t>
  </si>
  <si>
    <t>00205914</t>
  </si>
  <si>
    <t>Корниенко Наталия Борисовна</t>
  </si>
  <si>
    <t>00182392</t>
  </si>
  <si>
    <t>Корнийцов Сергей Валентинович</t>
  </si>
  <si>
    <t>00180776</t>
  </si>
  <si>
    <t>Корнилов Андрей Витальевич</t>
  </si>
  <si>
    <t>00186012</t>
  </si>
  <si>
    <t>Корнилова Екатерина Витальевна</t>
  </si>
  <si>
    <t>00203169</t>
  </si>
  <si>
    <t>Корнилова Яна Александровна</t>
  </si>
  <si>
    <t>00186733</t>
  </si>
  <si>
    <t>Корнишин Дмитрий Игоревич</t>
  </si>
  <si>
    <t>00183798</t>
  </si>
  <si>
    <t>Корнюшин Антон Владимирович</t>
  </si>
  <si>
    <t>00203635</t>
  </si>
  <si>
    <t>Коробейников Андрей Владимирович</t>
  </si>
  <si>
    <t>00167911</t>
  </si>
  <si>
    <t>Коробейникова Татьяна Викторовна</t>
  </si>
  <si>
    <t>00179297</t>
  </si>
  <si>
    <t>Коробкова Ирина Викторовна</t>
  </si>
  <si>
    <t>00200054</t>
  </si>
  <si>
    <t>Коробов Александр Александрович</t>
  </si>
  <si>
    <t>00182299</t>
  </si>
  <si>
    <t>Королев Дмитрий Андреевич</t>
  </si>
  <si>
    <t>00176387</t>
  </si>
  <si>
    <t>Королев Иван Сергеевич</t>
  </si>
  <si>
    <t>00199105</t>
  </si>
  <si>
    <t>Королева Анна Николаевна</t>
  </si>
  <si>
    <t>00128125</t>
  </si>
  <si>
    <t>Королева Галина Витальевна</t>
  </si>
  <si>
    <t>00210501</t>
  </si>
  <si>
    <t>Королевский Егор Олегович</t>
  </si>
  <si>
    <t>00196350</t>
  </si>
  <si>
    <t>Король Анастасия Олеговна</t>
  </si>
  <si>
    <t>00200639</t>
  </si>
  <si>
    <t>Корольков Евгений Александрович</t>
  </si>
  <si>
    <t>00169495</t>
  </si>
  <si>
    <t>Коростелев Александр Андреевич</t>
  </si>
  <si>
    <t>00149721</t>
  </si>
  <si>
    <t>Коротенко Ольга Викторовна</t>
  </si>
  <si>
    <t>00195806</t>
  </si>
  <si>
    <t>Коротков Максим Сергеевич</t>
  </si>
  <si>
    <t>00158088</t>
  </si>
  <si>
    <t>Короткова Светлана Александровна</t>
  </si>
  <si>
    <t>00139958</t>
  </si>
  <si>
    <t>Коротнева Анна Вячеславовна</t>
  </si>
  <si>
    <t>00203702</t>
  </si>
  <si>
    <t>Корсун Роман Викторович</t>
  </si>
  <si>
    <t>00211890</t>
  </si>
  <si>
    <t>Корсунов Игорь Александрович</t>
  </si>
  <si>
    <t>00170324</t>
  </si>
  <si>
    <t>Корунов Алексей Владимирович</t>
  </si>
  <si>
    <t>00203160</t>
  </si>
  <si>
    <t>Корчунов Дмитрий Владимирович</t>
  </si>
  <si>
    <t>Технический руководитель проекта</t>
  </si>
  <si>
    <t>00157138</t>
  </si>
  <si>
    <t>Корытько Виктор Григорьевич</t>
  </si>
  <si>
    <t>00194726</t>
  </si>
  <si>
    <t>Коряковцева Татьяна Вячеславовна</t>
  </si>
  <si>
    <t>00091820</t>
  </si>
  <si>
    <t>Косарев Сергей Николаевич</t>
  </si>
  <si>
    <t>00211497</t>
  </si>
  <si>
    <t>Косвинцева Любовь Валерьевна</t>
  </si>
  <si>
    <t>00207894</t>
  </si>
  <si>
    <t>Косинова Ольга Викторовна</t>
  </si>
  <si>
    <t>00198604</t>
  </si>
  <si>
    <t>Косолапова Елена Андреевна</t>
  </si>
  <si>
    <t>00209242</t>
  </si>
  <si>
    <t>Косоруков Роман Сергеевич</t>
  </si>
  <si>
    <t>00174227</t>
  </si>
  <si>
    <t>Костаков Василий Геннадьевич</t>
  </si>
  <si>
    <t>00157852</t>
  </si>
  <si>
    <t>Костельцев Михаил Михайлович</t>
  </si>
  <si>
    <t>00188748</t>
  </si>
  <si>
    <t>Костин Константин Михайлович</t>
  </si>
  <si>
    <t>00208697</t>
  </si>
  <si>
    <t>Костомаров Дмитрий Васильевич</t>
  </si>
  <si>
    <t>00098908</t>
  </si>
  <si>
    <t>Кострюков Павел Вячеславович</t>
  </si>
  <si>
    <t>00191843</t>
  </si>
  <si>
    <t>Кострюкова Елена Сергеевна</t>
  </si>
  <si>
    <t>00205429</t>
  </si>
  <si>
    <t>Косырева Елена Вячеславовна</t>
  </si>
  <si>
    <t>00208543</t>
  </si>
  <si>
    <t>Косырева Татьяна Сергеевна</t>
  </si>
  <si>
    <t>00175515</t>
  </si>
  <si>
    <t>Коськин Игорь Евгеньевич</t>
  </si>
  <si>
    <t>00156641</t>
  </si>
  <si>
    <t>Косякин Максим Дмитриевич</t>
  </si>
  <si>
    <t>00172220</t>
  </si>
  <si>
    <t>Косякова Татьяна Николаевна</t>
  </si>
  <si>
    <t>00137688</t>
  </si>
  <si>
    <t>Кот Екатерина Юрьевна</t>
  </si>
  <si>
    <t>00150196</t>
  </si>
  <si>
    <t>Котвицкий Константин Витальевич</t>
  </si>
  <si>
    <t>00175806</t>
  </si>
  <si>
    <t>Котов Артем Александрович</t>
  </si>
  <si>
    <t>00195762</t>
  </si>
  <si>
    <t>Котов Юрий Владимирович</t>
  </si>
  <si>
    <t>00168077</t>
  </si>
  <si>
    <t>Котова Татьяна Александровна</t>
  </si>
  <si>
    <t>00161047</t>
  </si>
  <si>
    <t>Коханова Мария Сергеевна</t>
  </si>
  <si>
    <t>00164722</t>
  </si>
  <si>
    <t>Коцарь Марина Евгеньевна</t>
  </si>
  <si>
    <t>00196130</t>
  </si>
  <si>
    <t>Кочергин Николай Михайлович</t>
  </si>
  <si>
    <t>00208544</t>
  </si>
  <si>
    <t>Кочеткова Екатерина Владимировна</t>
  </si>
  <si>
    <t>00182947</t>
  </si>
  <si>
    <t>Кочеткова Наталия Владимировна</t>
  </si>
  <si>
    <t>00205742</t>
  </si>
  <si>
    <t>Кочеткова Татьяна Владимировна</t>
  </si>
  <si>
    <t>00197511</t>
  </si>
  <si>
    <t>Кочихина Яна Сергеевна</t>
  </si>
  <si>
    <t>00187488</t>
  </si>
  <si>
    <t>Кочубей Надежда Викторовна</t>
  </si>
  <si>
    <t>00091370</t>
  </si>
  <si>
    <t>Кочубей Неля Александровна</t>
  </si>
  <si>
    <t>00192583</t>
  </si>
  <si>
    <t>Кошевой Алексей Константинович</t>
  </si>
  <si>
    <t>00207466</t>
  </si>
  <si>
    <t>Кошевой Степан Иванович</t>
  </si>
  <si>
    <t>00195035</t>
  </si>
  <si>
    <t>Кошелева Анна Евгеньевна</t>
  </si>
  <si>
    <t>00202846</t>
  </si>
  <si>
    <t>Кошельная Дарья Константиновна</t>
  </si>
  <si>
    <t>00204921</t>
  </si>
  <si>
    <t>Кошепа Наталия Ивановна</t>
  </si>
  <si>
    <t>00212965</t>
  </si>
  <si>
    <t>Кошкин Дмитрий Сергеевич</t>
  </si>
  <si>
    <t>00200164</t>
  </si>
  <si>
    <t>Кравцова Анастасия Николаевна</t>
  </si>
  <si>
    <t>00207097</t>
  </si>
  <si>
    <t>Кравченко Александр Геннадьевич</t>
  </si>
  <si>
    <t>00203378</t>
  </si>
  <si>
    <t>Кравченко Николай Николаевич</t>
  </si>
  <si>
    <t>00130479</t>
  </si>
  <si>
    <t>Кравченко Роман Анатольевич</t>
  </si>
  <si>
    <t>00125123</t>
  </si>
  <si>
    <t>Краева Екатерина Андреевна</t>
  </si>
  <si>
    <t>00176177</t>
  </si>
  <si>
    <t>Крайников Дмитрий Васильевич</t>
  </si>
  <si>
    <t>00159878</t>
  </si>
  <si>
    <t>Крамаренко Петр Витальевич</t>
  </si>
  <si>
    <t>00180475</t>
  </si>
  <si>
    <t>Крамарчук Никита Олегович</t>
  </si>
  <si>
    <t>00198860</t>
  </si>
  <si>
    <t>Крапивин Александр Александрович</t>
  </si>
  <si>
    <t>00190286</t>
  </si>
  <si>
    <t>Красильников Андрей Николаевич</t>
  </si>
  <si>
    <t>00093280</t>
  </si>
  <si>
    <t>Красков Алексей Сергеевич</t>
  </si>
  <si>
    <t>00132564</t>
  </si>
  <si>
    <t>Краснов Александр Евгеньевич</t>
  </si>
  <si>
    <t>00161587</t>
  </si>
  <si>
    <t>Краснов Игорь Юрьевич</t>
  </si>
  <si>
    <t>00175067</t>
  </si>
  <si>
    <t>Краснова Ольга Витальевна</t>
  </si>
  <si>
    <t>00185297</t>
  </si>
  <si>
    <t>Красноперов Владимир Геннадьевич</t>
  </si>
  <si>
    <t>00167048</t>
  </si>
  <si>
    <t>Красова Клавдия Сергеевна</t>
  </si>
  <si>
    <t>00212164</t>
  </si>
  <si>
    <t>Красовская Наталья Валерьевна</t>
  </si>
  <si>
    <t>00210492</t>
  </si>
  <si>
    <t>Красовский Лев (ИНОСТРАНЕЦ)</t>
  </si>
  <si>
    <t>00206838</t>
  </si>
  <si>
    <t>Крахин Михаил Алексеевич</t>
  </si>
  <si>
    <t>00179109</t>
  </si>
  <si>
    <t>Кременсков Иван Игоревич</t>
  </si>
  <si>
    <t>00204947</t>
  </si>
  <si>
    <t>Кремлев Алексей Александрович</t>
  </si>
  <si>
    <t>00169558</t>
  </si>
  <si>
    <t>Кречетов Павел Валерьевич</t>
  </si>
  <si>
    <t>00213027</t>
  </si>
  <si>
    <t>Кривенко Денис Вячеславович</t>
  </si>
  <si>
    <t>00209496</t>
  </si>
  <si>
    <t>Кривова Евгения Александровна</t>
  </si>
  <si>
    <t>00202405</t>
  </si>
  <si>
    <t>Кривопуст Захар Андреевич</t>
  </si>
  <si>
    <t>00210993</t>
  </si>
  <si>
    <t>Кривошеина Юлия Владимировна</t>
  </si>
  <si>
    <t>00199433</t>
  </si>
  <si>
    <t>Кривцова Елена Борисовна</t>
  </si>
  <si>
    <t>00188100</t>
  </si>
  <si>
    <t>Крикунова Анна Александровна</t>
  </si>
  <si>
    <t>00202346</t>
  </si>
  <si>
    <t>Кролёв Артем Владимирович</t>
  </si>
  <si>
    <t>00208290</t>
  </si>
  <si>
    <t>Крон Дмитрий Романович</t>
  </si>
  <si>
    <t>00177463</t>
  </si>
  <si>
    <t>Кропачев Евгений Викторович</t>
  </si>
  <si>
    <t>00176648</t>
  </si>
  <si>
    <t>Круглов Михаил Александрович</t>
  </si>
  <si>
    <t>00187389</t>
  </si>
  <si>
    <t>Круглова Анастасия Анатольевна</t>
  </si>
  <si>
    <t>00181400</t>
  </si>
  <si>
    <t>Крутин Александр Юрьевич</t>
  </si>
  <si>
    <t>00157872</t>
  </si>
  <si>
    <t>Крутицких Наталья Валерьевна</t>
  </si>
  <si>
    <t>00092230</t>
  </si>
  <si>
    <t>Крутова Ирина Анатольевна</t>
  </si>
  <si>
    <t>00155261</t>
  </si>
  <si>
    <t>Крылатов Максим Олегович</t>
  </si>
  <si>
    <t>00184804</t>
  </si>
  <si>
    <t>Крылова Василиса Борисовна</t>
  </si>
  <si>
    <t>00137352</t>
  </si>
  <si>
    <t>Крылова Ирина Владимировна</t>
  </si>
  <si>
    <t>00206099</t>
  </si>
  <si>
    <t>Крюкова Софья Андреевна</t>
  </si>
  <si>
    <t>00144230</t>
  </si>
  <si>
    <t>Крюченкова Марина Александровна</t>
  </si>
  <si>
    <t>00155617</t>
  </si>
  <si>
    <t>Крючков Дмитрий Александрович</t>
  </si>
  <si>
    <t>00158303</t>
  </si>
  <si>
    <t>Крючков Кирилл Алексеевич</t>
  </si>
  <si>
    <t>00193158</t>
  </si>
  <si>
    <t>Крючков Кирилл Олегович</t>
  </si>
  <si>
    <t>00210435</t>
  </si>
  <si>
    <t>Кряклин Константин Викторович</t>
  </si>
  <si>
    <t>00184673</t>
  </si>
  <si>
    <t>Кубраков Роман Викторович</t>
  </si>
  <si>
    <t>00167290</t>
  </si>
  <si>
    <t>Кувшинов Александр Валерьевич</t>
  </si>
  <si>
    <t>00203936</t>
  </si>
  <si>
    <t>Кудринецкая Анастасия Леонидовна</t>
  </si>
  <si>
    <t>00196638</t>
  </si>
  <si>
    <t>Кудряков Константин Игоревич</t>
  </si>
  <si>
    <t>00205097</t>
  </si>
  <si>
    <t>Кужугет Сергей Сергеевич</t>
  </si>
  <si>
    <t>00187579</t>
  </si>
  <si>
    <t>Кузин Михаил Олегович</t>
  </si>
  <si>
    <t>00202851</t>
  </si>
  <si>
    <t>Кузина Евгения Николаевна</t>
  </si>
  <si>
    <t>00157172</t>
  </si>
  <si>
    <t>Кузина Елена Николаевна</t>
  </si>
  <si>
    <t>00127492</t>
  </si>
  <si>
    <t>Кузмич Олеся Николаевна</t>
  </si>
  <si>
    <t>00161384</t>
  </si>
  <si>
    <t>Кузнецов Александр Сергеевич</t>
  </si>
  <si>
    <t>00195377</t>
  </si>
  <si>
    <t>Кузнецов Андрей Сергеевич</t>
  </si>
  <si>
    <t>00171602</t>
  </si>
  <si>
    <t>Кузнецов Антон Валерьевич</t>
  </si>
  <si>
    <t>00203628</t>
  </si>
  <si>
    <t>Кузнецов Леонид Леонидович</t>
  </si>
  <si>
    <t>00206527</t>
  </si>
  <si>
    <t>Кузнецов Михаил Юрьевич</t>
  </si>
  <si>
    <t>00209136</t>
  </si>
  <si>
    <t>Кузнецов Никита Андреевич</t>
  </si>
  <si>
    <t>00186010</t>
  </si>
  <si>
    <t>Кузнецов Никита Сергеевич</t>
  </si>
  <si>
    <t>00202715</t>
  </si>
  <si>
    <t>Кузнецов Роман Сергеевич</t>
  </si>
  <si>
    <t>00151512</t>
  </si>
  <si>
    <t>Кузнецов Сергей Алексеевич</t>
  </si>
  <si>
    <t>00212004</t>
  </si>
  <si>
    <t>Кузнецова Алина Маратовна</t>
  </si>
  <si>
    <t>00193274</t>
  </si>
  <si>
    <t>Кузнецова Анастасия Сергеевна</t>
  </si>
  <si>
    <t>00203626</t>
  </si>
  <si>
    <t>Кузнецова Екатерина Ильдусовна</t>
  </si>
  <si>
    <t>00110001</t>
  </si>
  <si>
    <t>Кузнецова Елена Валерьевна</t>
  </si>
  <si>
    <t>00186674</t>
  </si>
  <si>
    <t>Кузнецова Наталья Геннадьевна</t>
  </si>
  <si>
    <t>00212569</t>
  </si>
  <si>
    <t>Кузько Елена Александровна</t>
  </si>
  <si>
    <t>00200172</t>
  </si>
  <si>
    <t>Кузьменко Алексей Сергеевич</t>
  </si>
  <si>
    <t>00166223</t>
  </si>
  <si>
    <t>Кузьмин Павел Александрович</t>
  </si>
  <si>
    <t>00198748</t>
  </si>
  <si>
    <t>Кузьмин Павел Андреевич</t>
  </si>
  <si>
    <t>00169476</t>
  </si>
  <si>
    <t>Кузьмина Юлия Валерьевна</t>
  </si>
  <si>
    <t>00200369</t>
  </si>
  <si>
    <t>Кузьмичев Вадим Николаевич</t>
  </si>
  <si>
    <t>00208641</t>
  </si>
  <si>
    <t>Кукаркина Кристина Владимировна</t>
  </si>
  <si>
    <t>00138438</t>
  </si>
  <si>
    <t>Кукин Вячеслав Владимирович</t>
  </si>
  <si>
    <t>00138432</t>
  </si>
  <si>
    <t>Кукса Максим Николаевич</t>
  </si>
  <si>
    <t>00165426</t>
  </si>
  <si>
    <t>Кукушкин Андрей Владимирович</t>
  </si>
  <si>
    <t>00182740</t>
  </si>
  <si>
    <t>Кукушкин Денис Игоревич</t>
  </si>
  <si>
    <t>00203016</t>
  </si>
  <si>
    <t>Кулатунге Катюша Дакшика</t>
  </si>
  <si>
    <t>00205443</t>
  </si>
  <si>
    <t>Кулебякин Владислав Сергеевич</t>
  </si>
  <si>
    <t>00200226</t>
  </si>
  <si>
    <t>Кулебякин Сергей Алексеевич</t>
  </si>
  <si>
    <t>00171018</t>
  </si>
  <si>
    <t>Кулебякина Кристина Сергеевна</t>
  </si>
  <si>
    <t>00191345</t>
  </si>
  <si>
    <t>Куленкова Юлия Сергеевна</t>
  </si>
  <si>
    <t>00177029</t>
  </si>
  <si>
    <t>Кулешов Алексей Владимирович</t>
  </si>
  <si>
    <t>00211490</t>
  </si>
  <si>
    <t>Кулешов Андрей Владимирович</t>
  </si>
  <si>
    <t>00142537</t>
  </si>
  <si>
    <t>Кулешов Михаил Юрьевич</t>
  </si>
  <si>
    <t>00203221</t>
  </si>
  <si>
    <t>Кулешова Алёна Михайловна</t>
  </si>
  <si>
    <t>00141505</t>
  </si>
  <si>
    <t>Кулешова Альбина Валентиновна</t>
  </si>
  <si>
    <t>00190366</t>
  </si>
  <si>
    <t>Кулик Ольга Викторовна</t>
  </si>
  <si>
    <t>Главный бизнес-тренер</t>
  </si>
  <si>
    <t>00177259</t>
  </si>
  <si>
    <t>Куликов Александр Александрович</t>
  </si>
  <si>
    <t>00170793</t>
  </si>
  <si>
    <t>Куликов Александр Юрьевич</t>
  </si>
  <si>
    <t>00156687</t>
  </si>
  <si>
    <t>Куликова Мария Михайловна</t>
  </si>
  <si>
    <t>00211618</t>
  </si>
  <si>
    <t>Кулиничев Игорь Вадимович</t>
  </si>
  <si>
    <t>00204314</t>
  </si>
  <si>
    <t>Кульков Алексей Сергеевич</t>
  </si>
  <si>
    <t>00193472</t>
  </si>
  <si>
    <t>Кульков Сергей Юрьевич</t>
  </si>
  <si>
    <t>00150905</t>
  </si>
  <si>
    <t>Культяков Илья Владимирович</t>
  </si>
  <si>
    <t>00199088</t>
  </si>
  <si>
    <t>Кульчицкий Андрей Николаевич</t>
  </si>
  <si>
    <t>00190982</t>
  </si>
  <si>
    <t>Куляшов Андрей Сергеевич</t>
  </si>
  <si>
    <t>00171074</t>
  </si>
  <si>
    <t>Куницын Александр Владимирович</t>
  </si>
  <si>
    <t>00153767</t>
  </si>
  <si>
    <t>Куницын Сергей Юрьевич</t>
  </si>
  <si>
    <t>00152919</t>
  </si>
  <si>
    <t>Куницына Ирина Станиславовна</t>
  </si>
  <si>
    <t>00177770</t>
  </si>
  <si>
    <t>Кунташев Вячеслав Николаевич</t>
  </si>
  <si>
    <t>00167539</t>
  </si>
  <si>
    <t>Куприёв Андрей Олегович</t>
  </si>
  <si>
    <t>00173108</t>
  </si>
  <si>
    <t>Куприянова Галина Александровна</t>
  </si>
  <si>
    <t>00116338</t>
  </si>
  <si>
    <t>Купцов Александр Валентинович</t>
  </si>
  <si>
    <t>00212674</t>
  </si>
  <si>
    <t>Куракина Злата Ивановна</t>
  </si>
  <si>
    <t>00184669</t>
  </si>
  <si>
    <t>Куракова Елена Сергеевна</t>
  </si>
  <si>
    <t>00187252</t>
  </si>
  <si>
    <t>Курепин Владимир Викторович</t>
  </si>
  <si>
    <t>00160250</t>
  </si>
  <si>
    <t>Курилех Александр Сергеевич</t>
  </si>
  <si>
    <t>00128840</t>
  </si>
  <si>
    <t>Курилин Сергей Владимирович</t>
  </si>
  <si>
    <t>00208790</t>
  </si>
  <si>
    <t>Курманбакиев Марат Ильдарович</t>
  </si>
  <si>
    <t>00202848</t>
  </si>
  <si>
    <t>Курносов Олег Вадимович</t>
  </si>
  <si>
    <t>00209708</t>
  </si>
  <si>
    <t>Курочкин Денис Александрович</t>
  </si>
  <si>
    <t>00200356</t>
  </si>
  <si>
    <t>Кусакина Доллорес Александровна</t>
  </si>
  <si>
    <t>00149749</t>
  </si>
  <si>
    <t>Кутепов Иван Сергеевич</t>
  </si>
  <si>
    <t>00187492</t>
  </si>
  <si>
    <t>Кутепов Игорь Алексеевич</t>
  </si>
  <si>
    <t>00189709</t>
  </si>
  <si>
    <t>Кутневич Алексей Владимирович</t>
  </si>
  <si>
    <t>00197435</t>
  </si>
  <si>
    <t>Кутузов Александр Дмитриевич</t>
  </si>
  <si>
    <t>00179001</t>
  </si>
  <si>
    <t>Кутырев Алексей Александрович</t>
  </si>
  <si>
    <t>00191783</t>
  </si>
  <si>
    <t>Кутыркина Оксана Николаевна</t>
  </si>
  <si>
    <t>00207638</t>
  </si>
  <si>
    <t>Кухарев Дмитрий Олегович</t>
  </si>
  <si>
    <t>00213097</t>
  </si>
  <si>
    <t>Кучеров Алексей Васильевич</t>
  </si>
  <si>
    <t>00148157</t>
  </si>
  <si>
    <t>Куштейко Егор Сергеевич</t>
  </si>
  <si>
    <t>00164545</t>
  </si>
  <si>
    <t>Куянов Владимир Николаевич</t>
  </si>
  <si>
    <t>00203443</t>
  </si>
  <si>
    <t>Кюльмясу Сергей Викторович</t>
  </si>
  <si>
    <t>00164317</t>
  </si>
  <si>
    <t>Лавов Павел Александрович</t>
  </si>
  <si>
    <t>00186331</t>
  </si>
  <si>
    <t>Лавошник Сергей Сергеевич</t>
  </si>
  <si>
    <t>00192676</t>
  </si>
  <si>
    <t>Лавренов Андрей Владимирович</t>
  </si>
  <si>
    <t>00177776</t>
  </si>
  <si>
    <t>Лавров Александр Юрьевич</t>
  </si>
  <si>
    <t>00171132</t>
  </si>
  <si>
    <t>Лавров Дмитрий Анатольевич</t>
  </si>
  <si>
    <t>00113978</t>
  </si>
  <si>
    <t>Ладнова Ирина Владимировна</t>
  </si>
  <si>
    <t>00198500</t>
  </si>
  <si>
    <t>Лазарева Ирина Анатольевна</t>
  </si>
  <si>
    <t>00116165</t>
  </si>
  <si>
    <t>Лакеев Денис Андреевич</t>
  </si>
  <si>
    <t>00149717</t>
  </si>
  <si>
    <t>Лангольф Анна Сергеевна</t>
  </si>
  <si>
    <t>00181633</t>
  </si>
  <si>
    <t>Лапада Ксения Владимировна</t>
  </si>
  <si>
    <t>00203394</t>
  </si>
  <si>
    <t>Лапенков Владимир Иванович</t>
  </si>
  <si>
    <t>00200881</t>
  </si>
  <si>
    <t>Лапин Павел Иванович</t>
  </si>
  <si>
    <t>00212684</t>
  </si>
  <si>
    <t>Лапина Мария Александровна</t>
  </si>
  <si>
    <t>00159988</t>
  </si>
  <si>
    <t>Лапкин Дмитрий Владимирович</t>
  </si>
  <si>
    <t>00210386</t>
  </si>
  <si>
    <t>Лапонов Андрей Александрович</t>
  </si>
  <si>
    <t>00203969</t>
  </si>
  <si>
    <t>Лапшин Даниил Олегович</t>
  </si>
  <si>
    <t>00190924</t>
  </si>
  <si>
    <t>Ларина Наталья Дмитриевна</t>
  </si>
  <si>
    <t>00199951</t>
  </si>
  <si>
    <t>Ласкин Алексей Александрович</t>
  </si>
  <si>
    <t>00092867</t>
  </si>
  <si>
    <t>Латыпов Руслан Рустамович</t>
  </si>
  <si>
    <t>00090929</t>
  </si>
  <si>
    <t>Латыпов Рустам Минигалеевич</t>
  </si>
  <si>
    <t>00213533</t>
  </si>
  <si>
    <t>Лаухтин Глеб Александрович</t>
  </si>
  <si>
    <t>00205230</t>
  </si>
  <si>
    <t>Лахов Андрей Андреевич</t>
  </si>
  <si>
    <t>00173404</t>
  </si>
  <si>
    <t>Лебедев Андрей Иванович</t>
  </si>
  <si>
    <t>00204681</t>
  </si>
  <si>
    <t>Лебедев Андрей Леонидович</t>
  </si>
  <si>
    <t>00163522</t>
  </si>
  <si>
    <t>Лебедев Максим Сергеевич</t>
  </si>
  <si>
    <t>00140657</t>
  </si>
  <si>
    <t>Лебедь Антон Викторович</t>
  </si>
  <si>
    <t>00204429</t>
  </si>
  <si>
    <t>Лебедь Валентин Леонидович</t>
  </si>
  <si>
    <t>00193006</t>
  </si>
  <si>
    <t>Левенец Дмитрий Владимирович</t>
  </si>
  <si>
    <t>00177777</t>
  </si>
  <si>
    <t>Лёвин Петр Владимирович</t>
  </si>
  <si>
    <t>00193328</t>
  </si>
  <si>
    <t>Левкина Анастасия Олеговна</t>
  </si>
  <si>
    <t>00210667</t>
  </si>
  <si>
    <t>Левко Павел Александрович (ИНОСТРАНЕЦ)</t>
  </si>
  <si>
    <t>00158489</t>
  </si>
  <si>
    <t>Левченко Александр Павлович</t>
  </si>
  <si>
    <t>00202403</t>
  </si>
  <si>
    <t>Левыкин Евгений Владимирович</t>
  </si>
  <si>
    <t>00186782</t>
  </si>
  <si>
    <t>Легезо Андрей Андреевич</t>
  </si>
  <si>
    <t>00208771</t>
  </si>
  <si>
    <t>Леденева Анна Владимировна</t>
  </si>
  <si>
    <t>00148148</t>
  </si>
  <si>
    <t>Лемачко Аркадий Николаевич</t>
  </si>
  <si>
    <t>Руководитель разработки</t>
  </si>
  <si>
    <t>00201397</t>
  </si>
  <si>
    <t>Лендел Роман Васильевич</t>
  </si>
  <si>
    <t>00199725</t>
  </si>
  <si>
    <t>Леонов Иван Андреевич</t>
  </si>
  <si>
    <t>00180977</t>
  </si>
  <si>
    <t>Леонова Анна Сергеевна</t>
  </si>
  <si>
    <t>00118688</t>
  </si>
  <si>
    <t>Леонтьев Сергей Николаевич</t>
  </si>
  <si>
    <t>00211759</t>
  </si>
  <si>
    <t>Лесик Валерий Леонидович</t>
  </si>
  <si>
    <t>00200370</t>
  </si>
  <si>
    <t>Лесников Иван Александрович</t>
  </si>
  <si>
    <t>00157469</t>
  </si>
  <si>
    <t>Леухин Дмитрий Николаевич</t>
  </si>
  <si>
    <t>00179257</t>
  </si>
  <si>
    <t>Лившиц Виталий Яковлевич</t>
  </si>
  <si>
    <t>00205083</t>
  </si>
  <si>
    <t>Линьков Алексей Николаевич</t>
  </si>
  <si>
    <t>00164894</t>
  </si>
  <si>
    <t>Липатова Ольга Александровна</t>
  </si>
  <si>
    <t>00177633</t>
  </si>
  <si>
    <t>Лиска Виталий Федорович</t>
  </si>
  <si>
    <t>00210869</t>
  </si>
  <si>
    <t>Листратенков Александр Иванович</t>
  </si>
  <si>
    <t>00209556</t>
  </si>
  <si>
    <t>Лисютин Андрей Петрович</t>
  </si>
  <si>
    <t>00160263</t>
  </si>
  <si>
    <t>Литвиненко Александр Юрьевич</t>
  </si>
  <si>
    <t>00204801</t>
  </si>
  <si>
    <t>Литвишко Екатерина Геннадьевна</t>
  </si>
  <si>
    <t>00198797</t>
  </si>
  <si>
    <t>Лиханов Дмитрий Владимирович</t>
  </si>
  <si>
    <t>00167542</t>
  </si>
  <si>
    <t>Лицов Артем Сергеевич</t>
  </si>
  <si>
    <t>00198958</t>
  </si>
  <si>
    <t>Личагин Владислав Глебович</t>
  </si>
  <si>
    <t>00178998</t>
  </si>
  <si>
    <t>Лобанов Алексей Николаевич</t>
  </si>
  <si>
    <t>00153706</t>
  </si>
  <si>
    <t>Лобанов Антон Александрович</t>
  </si>
  <si>
    <t>00167421</t>
  </si>
  <si>
    <t>Лобанов Владимир Владимирович</t>
  </si>
  <si>
    <t>00206794</t>
  </si>
  <si>
    <t>Лобова Елена Васильевна</t>
  </si>
  <si>
    <t>00182594</t>
  </si>
  <si>
    <t>Лобова Юлия Васильевна</t>
  </si>
  <si>
    <t>00189047</t>
  </si>
  <si>
    <t>Лобушкин Никита Алексеевич</t>
  </si>
  <si>
    <t>00211082</t>
  </si>
  <si>
    <t>Ловкин Александр Александрович</t>
  </si>
  <si>
    <t>00191505</t>
  </si>
  <si>
    <t>Логвин Александр Сергеевич</t>
  </si>
  <si>
    <t>00211867</t>
  </si>
  <si>
    <t>Логинов Святослав Дмитриевич</t>
  </si>
  <si>
    <t>00140888</t>
  </si>
  <si>
    <t>Логинова Алёна Александровна</t>
  </si>
  <si>
    <t>00188531</t>
  </si>
  <si>
    <t>Логинова Евгения Александровна</t>
  </si>
  <si>
    <t>00198987</t>
  </si>
  <si>
    <t>Логинова Елена Михайловна</t>
  </si>
  <si>
    <t>00166610</t>
  </si>
  <si>
    <t>Логинова Ксения Андреевна</t>
  </si>
  <si>
    <t>00141641</t>
  </si>
  <si>
    <t>Логунова Светлана Петровна</t>
  </si>
  <si>
    <t>00203023</t>
  </si>
  <si>
    <t>Лозанов Кирилл Викторович</t>
  </si>
  <si>
    <t>00207581</t>
  </si>
  <si>
    <t>Локосова Елена Ивановна</t>
  </si>
  <si>
    <t>00146684</t>
  </si>
  <si>
    <t>Локшина Ирина Ильинична</t>
  </si>
  <si>
    <t>00147014</t>
  </si>
  <si>
    <t>Лопарев Сергей Сергеевич</t>
  </si>
  <si>
    <t>00209010</t>
  </si>
  <si>
    <t>Лопатин Владислав Романович</t>
  </si>
  <si>
    <t>00200360</t>
  </si>
  <si>
    <t>Лоушкина Екатерина Романовна</t>
  </si>
  <si>
    <t>00100581</t>
  </si>
  <si>
    <t>Лощинина Елизавета Андреевна</t>
  </si>
  <si>
    <t>00212823</t>
  </si>
  <si>
    <t>Лубенко Денис Владимирович</t>
  </si>
  <si>
    <t>00207726</t>
  </si>
  <si>
    <t>Луговский Андрей Валерьевич</t>
  </si>
  <si>
    <t>00155603</t>
  </si>
  <si>
    <t>Лужецкая Бэла Леонидовна</t>
  </si>
  <si>
    <t>00209497</t>
  </si>
  <si>
    <t>Лузум Сергей Владимирович</t>
  </si>
  <si>
    <t>00105337</t>
  </si>
  <si>
    <t>Лукашевич Диана Дмитриевна</t>
  </si>
  <si>
    <t>00207959</t>
  </si>
  <si>
    <t>Лукин Глеб Александрович</t>
  </si>
  <si>
    <t>00123248</t>
  </si>
  <si>
    <t>Лукина Надежда Ивановна</t>
  </si>
  <si>
    <t>00207047</t>
  </si>
  <si>
    <t>Лукиянова Светлана Ивановна</t>
  </si>
  <si>
    <t>00182722</t>
  </si>
  <si>
    <t>Лукманов Булат Рифович</t>
  </si>
  <si>
    <t>00141190</t>
  </si>
  <si>
    <t>Лукьянова Марина Валерьевна</t>
  </si>
  <si>
    <t>00211813</t>
  </si>
  <si>
    <t>Лукьянчикова Наталия Юрьевна</t>
  </si>
  <si>
    <t>00211434</t>
  </si>
  <si>
    <t>Лукьянчикова Юлия Николаевна</t>
  </si>
  <si>
    <t>00191811</t>
  </si>
  <si>
    <t>Лунина Анна Александровна</t>
  </si>
  <si>
    <t>00209722</t>
  </si>
  <si>
    <t>Лункин Александр Владимирович</t>
  </si>
  <si>
    <t>00203307</t>
  </si>
  <si>
    <t>Лупорев Сергей Николаевич</t>
  </si>
  <si>
    <t>00146677</t>
  </si>
  <si>
    <t>Лутфрахманов Тимур Раильевич</t>
  </si>
  <si>
    <t>00124834</t>
  </si>
  <si>
    <t>Лучинец Наталья Николаевна</t>
  </si>
  <si>
    <t>00161682</t>
  </si>
  <si>
    <t>Лысенко Александр Сергеевич</t>
  </si>
  <si>
    <t>00186358</t>
  </si>
  <si>
    <t>Лысенко Алексей Евгеньевич</t>
  </si>
  <si>
    <t>00195413</t>
  </si>
  <si>
    <t>Лысенко Сергей Владимирович</t>
  </si>
  <si>
    <t>00185076</t>
  </si>
  <si>
    <t>Лыскова Евгения Викторовна</t>
  </si>
  <si>
    <t>00205529</t>
  </si>
  <si>
    <t>Лэнь Ян Валерьевич</t>
  </si>
  <si>
    <t>00118603</t>
  </si>
  <si>
    <t>Любицкая Алия Ранисовна</t>
  </si>
  <si>
    <t>00090114</t>
  </si>
  <si>
    <t>Лядовский Игорь Алексеевич</t>
  </si>
  <si>
    <t>Методолог по бухгалтерскому и налоговому учету</t>
  </si>
  <si>
    <t>00186730</t>
  </si>
  <si>
    <t>Лялин Геннадий Сергеевич</t>
  </si>
  <si>
    <t>00183791</t>
  </si>
  <si>
    <t>Ляпунов Евгений Викторович</t>
  </si>
  <si>
    <t>00145341</t>
  </si>
  <si>
    <t>Мавлиева Марина Рашидовна</t>
  </si>
  <si>
    <t>00194588</t>
  </si>
  <si>
    <t>Магкоева Иустина Алановна</t>
  </si>
  <si>
    <t>00182498</t>
  </si>
  <si>
    <t>Магомедова Рамина Рахмановна</t>
  </si>
  <si>
    <t>00213680</t>
  </si>
  <si>
    <t>Магси Балоч Рамиз Заман</t>
  </si>
  <si>
    <t>00207039</t>
  </si>
  <si>
    <t>Мазгарова Лилия Маратовна</t>
  </si>
  <si>
    <t>00147579</t>
  </si>
  <si>
    <t>Мазитова Лилия Нургалиевна</t>
  </si>
  <si>
    <t>00142427</t>
  </si>
  <si>
    <t>Мазуренко Евгений Васильевич</t>
  </si>
  <si>
    <t>00194058</t>
  </si>
  <si>
    <t>Майоров Юрий Алексеевич</t>
  </si>
  <si>
    <t>00178089</t>
  </si>
  <si>
    <t>Майорова Ирина Анатольевна</t>
  </si>
  <si>
    <t>00207645</t>
  </si>
  <si>
    <t>Макаренко Анастасия Павловна</t>
  </si>
  <si>
    <t>00212868</t>
  </si>
  <si>
    <t>Макаренко Игорь Олегович</t>
  </si>
  <si>
    <t>00190803</t>
  </si>
  <si>
    <t>Макаров Евгений Юрьевич</t>
  </si>
  <si>
    <t>00172875</t>
  </si>
  <si>
    <t>Макаров Кирилл Валерьевич</t>
  </si>
  <si>
    <t>00182960</t>
  </si>
  <si>
    <t>Макаров Роман Олегович</t>
  </si>
  <si>
    <t>00204116</t>
  </si>
  <si>
    <t>Макарова Азалия Венеровна</t>
  </si>
  <si>
    <t>00212417</t>
  </si>
  <si>
    <t>Макарова Анастасия Вячеславовна</t>
  </si>
  <si>
    <t>00211431</t>
  </si>
  <si>
    <t>Макарова Елена Алексеевна</t>
  </si>
  <si>
    <t>00187680</t>
  </si>
  <si>
    <t>Макарова Ольга Игоревна</t>
  </si>
  <si>
    <t>00186803</t>
  </si>
  <si>
    <t>Макарычева Маргарита Вячеславовна</t>
  </si>
  <si>
    <t>00202293</t>
  </si>
  <si>
    <t>Макарьев Игорь Анатольевич</t>
  </si>
  <si>
    <t>00143951</t>
  </si>
  <si>
    <t>Макашова Анна Михайловна</t>
  </si>
  <si>
    <t>00127226</t>
  </si>
  <si>
    <t>Макеева Юлия Петровна</t>
  </si>
  <si>
    <t>00165669</t>
  </si>
  <si>
    <t>Максименко Денис Олегович</t>
  </si>
  <si>
    <t>00202289</t>
  </si>
  <si>
    <t>Максимов Владимир Владимирович</t>
  </si>
  <si>
    <t>00206195</t>
  </si>
  <si>
    <t>Максимов Илья Вадимович (ИНОСТРАНЕЦ)</t>
  </si>
  <si>
    <t>00110719</t>
  </si>
  <si>
    <t>Максимов Михаил Юрьевич</t>
  </si>
  <si>
    <t>00170392</t>
  </si>
  <si>
    <t>Максимова Анна Юрьевна</t>
  </si>
  <si>
    <t>00106460</t>
  </si>
  <si>
    <t>Максимова Ирина Анатольевна</t>
  </si>
  <si>
    <t>00188821</t>
  </si>
  <si>
    <t>Максимова Марина Владимировна</t>
  </si>
  <si>
    <t>00209699</t>
  </si>
  <si>
    <t>Максютов Искандер Альбертович</t>
  </si>
  <si>
    <t>00186781</t>
  </si>
  <si>
    <t>Малафеева Дарья Андреевна</t>
  </si>
  <si>
    <t>00212826</t>
  </si>
  <si>
    <t>Малашкин Максим Владимирович</t>
  </si>
  <si>
    <t>00170191</t>
  </si>
  <si>
    <t>Малев Денис Валерьевич</t>
  </si>
  <si>
    <t>00190208</t>
  </si>
  <si>
    <t>Малинкина Елена Евгеньевна</t>
  </si>
  <si>
    <t>00143340</t>
  </si>
  <si>
    <t>Малинский Алексей Маркович</t>
  </si>
  <si>
    <t>00150644</t>
  </si>
  <si>
    <t>Малхасян Рафаэль Артаваздович</t>
  </si>
  <si>
    <t>00120671</t>
  </si>
  <si>
    <t>Малышев Александр Анатольевич</t>
  </si>
  <si>
    <t>00203792</t>
  </si>
  <si>
    <t>Малько Анастасия Игоревна</t>
  </si>
  <si>
    <t>00166860</t>
  </si>
  <si>
    <t>Мальцев Евгений Владимирович</t>
  </si>
  <si>
    <t>00212178</t>
  </si>
  <si>
    <t>Мальцев Иван Владимирович</t>
  </si>
  <si>
    <t>00093827</t>
  </si>
  <si>
    <t>Мальцев Кирилл Александрович</t>
  </si>
  <si>
    <t>00203374</t>
  </si>
  <si>
    <t>Мальцева Марина Рудольфовна</t>
  </si>
  <si>
    <t>00175304</t>
  </si>
  <si>
    <t>Малютин Константин Владимирович</t>
  </si>
  <si>
    <t>00207648</t>
  </si>
  <si>
    <t>Малютина Ксения Сергеевна</t>
  </si>
  <si>
    <t>00176611</t>
  </si>
  <si>
    <t>Малясова Светлана Владимировна</t>
  </si>
  <si>
    <t>00173443</t>
  </si>
  <si>
    <t>Мамашева Людмила Сергеевна</t>
  </si>
  <si>
    <t>00138800</t>
  </si>
  <si>
    <t>Мамбетова Алина Аликовна</t>
  </si>
  <si>
    <t>00178004</t>
  </si>
  <si>
    <t>Мамонтов Семен Васильевич</t>
  </si>
  <si>
    <t>Главный юрисконсульт</t>
  </si>
  <si>
    <t>00212566</t>
  </si>
  <si>
    <t>Мамян Наира Арменаковна</t>
  </si>
  <si>
    <t>00199451</t>
  </si>
  <si>
    <t>Манихин Александр Александрович</t>
  </si>
  <si>
    <t>00196097</t>
  </si>
  <si>
    <t>Маннанов Рустем Фазылович</t>
  </si>
  <si>
    <t>00143996</t>
  </si>
  <si>
    <t>Манухин Дмитрий Леонидович</t>
  </si>
  <si>
    <t>00207824</t>
  </si>
  <si>
    <t>Маргарян Максим Максимович</t>
  </si>
  <si>
    <t>00176402</t>
  </si>
  <si>
    <t>Мариненкова Елена Александровна</t>
  </si>
  <si>
    <t>00206109</t>
  </si>
  <si>
    <t>Маричев Сергей Олегович</t>
  </si>
  <si>
    <t>00213611</t>
  </si>
  <si>
    <t>Маркаров Андрей Григорьевич</t>
  </si>
  <si>
    <t>00093836</t>
  </si>
  <si>
    <t>Маркелов Сергей Витальевич</t>
  </si>
  <si>
    <t>00209850</t>
  </si>
  <si>
    <t>Маркин Егор Иванович</t>
  </si>
  <si>
    <t>00197337</t>
  </si>
  <si>
    <t>Маркина Юлия Юрьевна</t>
  </si>
  <si>
    <t>00199656</t>
  </si>
  <si>
    <t>Марков Антон Юрьевич</t>
  </si>
  <si>
    <t>00186623</t>
  </si>
  <si>
    <t>Марков Даниил Евгеньевич</t>
  </si>
  <si>
    <t>00125187</t>
  </si>
  <si>
    <t>Маркова Елена Юрьевна</t>
  </si>
  <si>
    <t>00209452</t>
  </si>
  <si>
    <t>Маркова Мария Витальевна</t>
  </si>
  <si>
    <t>00192293</t>
  </si>
  <si>
    <t>Маркова Наталья Васильевна</t>
  </si>
  <si>
    <t>00162973</t>
  </si>
  <si>
    <t>Марсов Раят Ринатович</t>
  </si>
  <si>
    <t>00207045</t>
  </si>
  <si>
    <t>Мартьянова Алиса Александровна</t>
  </si>
  <si>
    <t>00197532</t>
  </si>
  <si>
    <t>Мартюшов Кирилл Игоревич</t>
  </si>
  <si>
    <t>00207823</t>
  </si>
  <si>
    <t>Мархаева Лилия Афанасьевна</t>
  </si>
  <si>
    <t>00185351</t>
  </si>
  <si>
    <t>Марцинкевич Юрий Юрьевич</t>
  </si>
  <si>
    <t>00175868</t>
  </si>
  <si>
    <t>Марченко Владимир Александрович</t>
  </si>
  <si>
    <t>00092160</t>
  </si>
  <si>
    <t>Маршанкулова Татьяна Михайловна</t>
  </si>
  <si>
    <t>00092461</t>
  </si>
  <si>
    <t>Марьина Татьяна Вячеславовна</t>
  </si>
  <si>
    <t>00176679</t>
  </si>
  <si>
    <t>Масалыкина Екатерина Александровна</t>
  </si>
  <si>
    <t>00164024</t>
  </si>
  <si>
    <t>Маслакова Полина Ильинична</t>
  </si>
  <si>
    <t>00176746</t>
  </si>
  <si>
    <t>Масленникова Вероника Андреевна</t>
  </si>
  <si>
    <t>00181292</t>
  </si>
  <si>
    <t>Маслов Андрей Валерьевич</t>
  </si>
  <si>
    <t>00169804</t>
  </si>
  <si>
    <t>Маслов Дмитрий Александрович</t>
  </si>
  <si>
    <t>00205715</t>
  </si>
  <si>
    <t>Маслова Дарья Сергеевна</t>
  </si>
  <si>
    <t>00168891</t>
  </si>
  <si>
    <t>Маслова Ольга Владимировна</t>
  </si>
  <si>
    <t>00209707</t>
  </si>
  <si>
    <t>Маслова Юлия Александровна</t>
  </si>
  <si>
    <t>00132543</t>
  </si>
  <si>
    <t>Маслюкова Елена Романовна</t>
  </si>
  <si>
    <t>00132799</t>
  </si>
  <si>
    <t>Матвеев Иван Евгеньевич</t>
  </si>
  <si>
    <t>00193384</t>
  </si>
  <si>
    <t>Матвеев Максим Валерьевич</t>
  </si>
  <si>
    <t>00101168</t>
  </si>
  <si>
    <t>Матвеева Элина Сергеевна</t>
  </si>
  <si>
    <t>00209489</t>
  </si>
  <si>
    <t>Матыжева Татьяна Дмитриевна</t>
  </si>
  <si>
    <t>00207578</t>
  </si>
  <si>
    <t>Матюнин Юрий Артурович</t>
  </si>
  <si>
    <t>00205861</t>
  </si>
  <si>
    <t>Махмудов Альберт Актамович</t>
  </si>
  <si>
    <t>00210439</t>
  </si>
  <si>
    <t>Махмудова Наталья Геннадьевна</t>
  </si>
  <si>
    <t>00111824</t>
  </si>
  <si>
    <t>Махова Елена Александровна</t>
  </si>
  <si>
    <t>00176840</t>
  </si>
  <si>
    <t>Машкин Илья Александрович</t>
  </si>
  <si>
    <t>00207896</t>
  </si>
  <si>
    <t>Машковская Анжелика Сергеевна</t>
  </si>
  <si>
    <t>00188813</t>
  </si>
  <si>
    <t>Машутин Руслан Константинович</t>
  </si>
  <si>
    <t>00191340</t>
  </si>
  <si>
    <t>Мащенко Ольга Борисовна</t>
  </si>
  <si>
    <t>00167916</t>
  </si>
  <si>
    <t>Медведев Антон Геннадьевич</t>
  </si>
  <si>
    <t>00208638</t>
  </si>
  <si>
    <t>Медведев Глеб Олегович</t>
  </si>
  <si>
    <t>00194920</t>
  </si>
  <si>
    <t>Медведев Денис Васильевич</t>
  </si>
  <si>
    <t>00208338</t>
  </si>
  <si>
    <t>Медведев Дмитрий Викторович</t>
  </si>
  <si>
    <t>00195842</t>
  </si>
  <si>
    <t>Медведева Анна Валерьевна</t>
  </si>
  <si>
    <t>00198506</t>
  </si>
  <si>
    <t>Медведева Мария Викторовна</t>
  </si>
  <si>
    <t>00170307</t>
  </si>
  <si>
    <t>Медведева Эвелина Ахсановна</t>
  </si>
  <si>
    <t>00213058</t>
  </si>
  <si>
    <t>Медведева Юлия Андреевна</t>
  </si>
  <si>
    <t>00163674</t>
  </si>
  <si>
    <t>Межуева Юлия Сергеевна</t>
  </si>
  <si>
    <t>00207640</t>
  </si>
  <si>
    <t>Мелешенко Константин Владимирович</t>
  </si>
  <si>
    <t>00147120</t>
  </si>
  <si>
    <t>Мелешников Михаил Анатольевич</t>
  </si>
  <si>
    <t>00201245</t>
  </si>
  <si>
    <t>Мелконян Нарек Гагикович</t>
  </si>
  <si>
    <t>00139837</t>
  </si>
  <si>
    <t>Мелькумов Николай Игнатьевич</t>
  </si>
  <si>
    <t>00186861</t>
  </si>
  <si>
    <t>Мельников Иван Кириллович</t>
  </si>
  <si>
    <t>00172883</t>
  </si>
  <si>
    <t>Мельников Юрий Валерьевич</t>
  </si>
  <si>
    <t>00195452</t>
  </si>
  <si>
    <t>Мельникова Евгения Юрьевна</t>
  </si>
  <si>
    <t>00202853</t>
  </si>
  <si>
    <t>Мельчукова Ольга Дмитриевна</t>
  </si>
  <si>
    <t>00207170</t>
  </si>
  <si>
    <t>Меньшова Анастасия Владимировна</t>
  </si>
  <si>
    <t>00191905</t>
  </si>
  <si>
    <t>Мерцалов Георгий Валерьевич</t>
  </si>
  <si>
    <t>00205069</t>
  </si>
  <si>
    <t>Мершиёв Дмитрий Сергеевич</t>
  </si>
  <si>
    <t>00204474</t>
  </si>
  <si>
    <t>Метелица Дарья Юрьевна</t>
  </si>
  <si>
    <t>00202585</t>
  </si>
  <si>
    <t>Метлашевский Егор Николаевич</t>
  </si>
  <si>
    <t>00199806</t>
  </si>
  <si>
    <t>Мешков Никита Анатольевич</t>
  </si>
  <si>
    <t>00177265</t>
  </si>
  <si>
    <t>Мешковский Андрей Алексеевич</t>
  </si>
  <si>
    <t>00128844</t>
  </si>
  <si>
    <t>Мещерская Елена Ивановна</t>
  </si>
  <si>
    <t>00175643</t>
  </si>
  <si>
    <t>Мещеряков Денис Владимирович</t>
  </si>
  <si>
    <t>00184781</t>
  </si>
  <si>
    <t>Мещерякова Полина Алексеевна</t>
  </si>
  <si>
    <t>00212709</t>
  </si>
  <si>
    <t>Мигаль Роман Анатольевич</t>
  </si>
  <si>
    <t>00191486</t>
  </si>
  <si>
    <t>Мигранов Рамиль Рамазанович</t>
  </si>
  <si>
    <t>00213962</t>
  </si>
  <si>
    <t>Миканева Алина Сергеевна</t>
  </si>
  <si>
    <t>00171134</t>
  </si>
  <si>
    <t>Милеева Юлия Владимировна</t>
  </si>
  <si>
    <t>00174938</t>
  </si>
  <si>
    <t>Милейшев Кирилл Игоревич</t>
  </si>
  <si>
    <t>00202219</t>
  </si>
  <si>
    <t>Миллерман Елена Игоревна</t>
  </si>
  <si>
    <t>00209797</t>
  </si>
  <si>
    <t>Миловидова Надежда Александровна</t>
  </si>
  <si>
    <t>00186618</t>
  </si>
  <si>
    <t>Миляев Василий Михайлович</t>
  </si>
  <si>
    <t>00204466</t>
  </si>
  <si>
    <t>Минаев Никита Геннадьевич</t>
  </si>
  <si>
    <t>00146884</t>
  </si>
  <si>
    <t>Минаев Олег Александрович</t>
  </si>
  <si>
    <t>00177149</t>
  </si>
  <si>
    <t>Минасян Георгий Каренович</t>
  </si>
  <si>
    <t>00189927</t>
  </si>
  <si>
    <t>Минасян Роберт Каренович</t>
  </si>
  <si>
    <t>00092147</t>
  </si>
  <si>
    <t>Минияров Ринат Зиннурович</t>
  </si>
  <si>
    <t>00204913</t>
  </si>
  <si>
    <t>Минияхметов Максим Минказипович</t>
  </si>
  <si>
    <t>00197004</t>
  </si>
  <si>
    <t>Миночкина Любовь Олеговна</t>
  </si>
  <si>
    <t>00202634</t>
  </si>
  <si>
    <t>Минсабирова Эльвина Сергеевна</t>
  </si>
  <si>
    <t>00213474</t>
  </si>
  <si>
    <t>Миролюбова Светлана Борисовна</t>
  </si>
  <si>
    <t>00192775</t>
  </si>
  <si>
    <t>Мироненко Никита Сергеевич</t>
  </si>
  <si>
    <t>00172190</t>
  </si>
  <si>
    <t>Миронов Сергей Сергеевич</t>
  </si>
  <si>
    <t>00092870</t>
  </si>
  <si>
    <t>Миронова Людмила Викторовна</t>
  </si>
  <si>
    <t>00157484</t>
  </si>
  <si>
    <t>Миронова Марина Львовна</t>
  </si>
  <si>
    <t>00208417</t>
  </si>
  <si>
    <t>Мирхайдарова Гузель Ханифовна</t>
  </si>
  <si>
    <t>00166608</t>
  </si>
  <si>
    <t>Мисников Артём Александрович</t>
  </si>
  <si>
    <t>00191134</t>
  </si>
  <si>
    <t>Митин Алексей Александрович</t>
  </si>
  <si>
    <t>00213022</t>
  </si>
  <si>
    <t>Митричев Илья Вячеславович</t>
  </si>
  <si>
    <t>00175502</t>
  </si>
  <si>
    <t>Митрофанова Виктория Сергеевна</t>
  </si>
  <si>
    <t>00183544</t>
  </si>
  <si>
    <t>Митрофанова Елизавета Витальевна</t>
  </si>
  <si>
    <t>00164103</t>
  </si>
  <si>
    <t>Митюшкин Максим Алексеевич</t>
  </si>
  <si>
    <t>00164543</t>
  </si>
  <si>
    <t>Митюшкина Виктория Вячеславовна</t>
  </si>
  <si>
    <t>00199471</t>
  </si>
  <si>
    <t>Митягина Татьяна Васильевна</t>
  </si>
  <si>
    <t>00212414</t>
  </si>
  <si>
    <t>Михайленко Александр Александрович</t>
  </si>
  <si>
    <t>00192985</t>
  </si>
  <si>
    <t>Михайленко Олег Витальевич</t>
  </si>
  <si>
    <t>00212864</t>
  </si>
  <si>
    <t>Михайленко Сергей Петрович</t>
  </si>
  <si>
    <t>00207687</t>
  </si>
  <si>
    <t>Михайлик Руслан Сергеевич</t>
  </si>
  <si>
    <t>00197740</t>
  </si>
  <si>
    <t>Михайлина Александра Ивановна</t>
  </si>
  <si>
    <t>00206633</t>
  </si>
  <si>
    <t>Михайлов Андрей Викторович</t>
  </si>
  <si>
    <t>00166222</t>
  </si>
  <si>
    <t>Михайлова Алина Анатольевна</t>
  </si>
  <si>
    <t>00182593</t>
  </si>
  <si>
    <t>Михайлова Анастасия Сергеевна</t>
  </si>
  <si>
    <t>00121326</t>
  </si>
  <si>
    <t>Михайлова Оксана Рубиковна</t>
  </si>
  <si>
    <t>00194902</t>
  </si>
  <si>
    <t>Михайлова Светлана Георгиевна</t>
  </si>
  <si>
    <t>00202502</t>
  </si>
  <si>
    <t>Михалев Валентин</t>
  </si>
  <si>
    <t>00093832</t>
  </si>
  <si>
    <t>Михалев Олег Геннадиевич</t>
  </si>
  <si>
    <t>00174049</t>
  </si>
  <si>
    <t>Михальчук Елена Петровна</t>
  </si>
  <si>
    <t>00183679</t>
  </si>
  <si>
    <t>Михеенко Дмитрий Валерьевич</t>
  </si>
  <si>
    <t>00127108</t>
  </si>
  <si>
    <t>Мичурин Сергей Михайлович</t>
  </si>
  <si>
    <t>00203785</t>
  </si>
  <si>
    <t>Мишакова Екатерина Андреевна</t>
  </si>
  <si>
    <t>00207174</t>
  </si>
  <si>
    <t>Мишин Алексей Анатольевич</t>
  </si>
  <si>
    <t>00172443</t>
  </si>
  <si>
    <t>Мишина Марина Сергеевна</t>
  </si>
  <si>
    <t>00192041</t>
  </si>
  <si>
    <t>Мишуков Кирилл Михайлович</t>
  </si>
  <si>
    <t>00213134</t>
  </si>
  <si>
    <t>Мишуров Максим Сергеевич</t>
  </si>
  <si>
    <t>00200284</t>
  </si>
  <si>
    <t>Мова Александр Николаевич</t>
  </si>
  <si>
    <t>00209716</t>
  </si>
  <si>
    <t>Можаева Валерия Вячеславовна</t>
  </si>
  <si>
    <t>00094591</t>
  </si>
  <si>
    <t>Можар Андрей Михайлович</t>
  </si>
  <si>
    <t>00113456</t>
  </si>
  <si>
    <t>Можаровский Кирилл Анатольевич</t>
  </si>
  <si>
    <t>00140281</t>
  </si>
  <si>
    <t>Мозалёв Сергей Валерьевич</t>
  </si>
  <si>
    <t>00208224</t>
  </si>
  <si>
    <t>Моисеев Андрей Александрович</t>
  </si>
  <si>
    <t>00185211</t>
  </si>
  <si>
    <t>Моисеев Илья Дамирович</t>
  </si>
  <si>
    <t>00190298</t>
  </si>
  <si>
    <t>Моисеева Евгения Александровна</t>
  </si>
  <si>
    <t>00200292</t>
  </si>
  <si>
    <t>Моисеенко Анна Владимировна</t>
  </si>
  <si>
    <t>00198518</t>
  </si>
  <si>
    <t>Моисеенко Дмитрий Викторович</t>
  </si>
  <si>
    <t>00135622</t>
  </si>
  <si>
    <t>Мокин Роман Александрович</t>
  </si>
  <si>
    <t>00202983</t>
  </si>
  <si>
    <t>Мокина Наталья Владимировна</t>
  </si>
  <si>
    <t>Старший бухгалтер</t>
  </si>
  <si>
    <t>00089199</t>
  </si>
  <si>
    <t>Молодцова Елена Александровна</t>
  </si>
  <si>
    <t>00149726</t>
  </si>
  <si>
    <t>Молотков Виктор Геннадьевич</t>
  </si>
  <si>
    <t>00138435</t>
  </si>
  <si>
    <t>Молочков Сергей Викторович</t>
  </si>
  <si>
    <t>00092161</t>
  </si>
  <si>
    <t>Молочников Олег Юрьевич</t>
  </si>
  <si>
    <t>00212706</t>
  </si>
  <si>
    <t>Молчанов Илья Валерьевич</t>
  </si>
  <si>
    <t>00183558</t>
  </si>
  <si>
    <t>Молчанов Михаил Васильевич</t>
  </si>
  <si>
    <t>00205939</t>
  </si>
  <si>
    <t>Монахов Кирилл Сергеевич</t>
  </si>
  <si>
    <t>00208220</t>
  </si>
  <si>
    <t>Моргун Дмитрий Андреевич</t>
  </si>
  <si>
    <t>00196527</t>
  </si>
  <si>
    <t>Мордвинков Максим Александрович</t>
  </si>
  <si>
    <t>00183681</t>
  </si>
  <si>
    <t>Мороз Евгений Игоревич</t>
  </si>
  <si>
    <t>00211011</t>
  </si>
  <si>
    <t>Морозов Алексей Олегович</t>
  </si>
  <si>
    <t>00190889</t>
  </si>
  <si>
    <t>Морозов Антон Александрович</t>
  </si>
  <si>
    <t>00198004</t>
  </si>
  <si>
    <t>Морозов Виталий Сергеевич</t>
  </si>
  <si>
    <t>00191845</t>
  </si>
  <si>
    <t>Морозов Юрий Леонидович</t>
  </si>
  <si>
    <t>00203140</t>
  </si>
  <si>
    <t>Морозова Анастасия Валерьевна</t>
  </si>
  <si>
    <t>00203687</t>
  </si>
  <si>
    <t>Морозова Емилия Владимировна</t>
  </si>
  <si>
    <t>00212680</t>
  </si>
  <si>
    <t>Морозова Ирина Ивановна</t>
  </si>
  <si>
    <t>00207983</t>
  </si>
  <si>
    <t>Морсакова Татьяна Васильевна</t>
  </si>
  <si>
    <t>00193882</t>
  </si>
  <si>
    <t>Моругова Анастасия Владиславовна</t>
  </si>
  <si>
    <t>00194703</t>
  </si>
  <si>
    <t>Морунов Александр Сергеевич</t>
  </si>
  <si>
    <t>00149640</t>
  </si>
  <si>
    <t>Мосина Мария Алексеевна</t>
  </si>
  <si>
    <t>00208779</t>
  </si>
  <si>
    <t>Мотылев Максим Артурович</t>
  </si>
  <si>
    <t>00200097</t>
  </si>
  <si>
    <t>Мохначева Екатерина Николаевна</t>
  </si>
  <si>
    <t>00207038</t>
  </si>
  <si>
    <t>Мошнин Владислав Андреевич</t>
  </si>
  <si>
    <t>00213708</t>
  </si>
  <si>
    <t>Мударисов Ренат Забихуллович</t>
  </si>
  <si>
    <t>00136267</t>
  </si>
  <si>
    <t>Музафарова Резида Ринатовна</t>
  </si>
  <si>
    <t>00164601</t>
  </si>
  <si>
    <t>Музелин Олег Юрьевич</t>
  </si>
  <si>
    <t>00153602</t>
  </si>
  <si>
    <t>Мукминов Тимур Флюрович</t>
  </si>
  <si>
    <t>00143949</t>
  </si>
  <si>
    <t>Муксимова Асия Айратовна</t>
  </si>
  <si>
    <t>00171542</t>
  </si>
  <si>
    <t>Муллагильдин Вилюр Зиганнурович</t>
  </si>
  <si>
    <t>00199700</t>
  </si>
  <si>
    <t>Муравьев Юрий Михайлович</t>
  </si>
  <si>
    <t>00204848</t>
  </si>
  <si>
    <t>Мурадян Андрей Рубенович</t>
  </si>
  <si>
    <t>00140293</t>
  </si>
  <si>
    <t>Муранова Ирина Олеговна</t>
  </si>
  <si>
    <t>00213856</t>
  </si>
  <si>
    <t>Мурзин Виталий Викторович</t>
  </si>
  <si>
    <t>00177816</t>
  </si>
  <si>
    <t>Муртазин Марат Марселевич</t>
  </si>
  <si>
    <t>00203692</t>
  </si>
  <si>
    <t>Муртазин Марат Салаватович</t>
  </si>
  <si>
    <t>00211594</t>
  </si>
  <si>
    <t>Мурыгина Валерия Александровна</t>
  </si>
  <si>
    <t>00193820</t>
  </si>
  <si>
    <t>Мусаева Патимат Багомедовна</t>
  </si>
  <si>
    <t>00196653</t>
  </si>
  <si>
    <t>Мусиенко Александр Николаевич</t>
  </si>
  <si>
    <t>00169812</t>
  </si>
  <si>
    <t>Мусин Вадим Минегалеевич</t>
  </si>
  <si>
    <t>00177456</t>
  </si>
  <si>
    <t>Мустаев Азат Фидаилович</t>
  </si>
  <si>
    <t>00157479</t>
  </si>
  <si>
    <t>Мустафаев Марат Аркадьевич</t>
  </si>
  <si>
    <t>00212576</t>
  </si>
  <si>
    <t>Мустафин Дмитрий Юрьевич</t>
  </si>
  <si>
    <t>00113797</t>
  </si>
  <si>
    <t>Муфтахутдинова Алина Габделмазитовна</t>
  </si>
  <si>
    <t>00209572</t>
  </si>
  <si>
    <t>Мухамеджанова Альбина Эльбиковна</t>
  </si>
  <si>
    <t>00202919</t>
  </si>
  <si>
    <t>Мухаметзянова Лиана Ринатовна</t>
  </si>
  <si>
    <t>00158908</t>
  </si>
  <si>
    <t>Мухаметханов Денис Рамилович</t>
  </si>
  <si>
    <t>00211894</t>
  </si>
  <si>
    <t>Мухарлямов Айнур Ильхамович</t>
  </si>
  <si>
    <t>00162659</t>
  </si>
  <si>
    <t>Мыльников Алексей Юрьевич</t>
  </si>
  <si>
    <t>00203651</t>
  </si>
  <si>
    <t>Мясищев Тимофей Евгеньевич</t>
  </si>
  <si>
    <t>00203607</t>
  </si>
  <si>
    <t>Мясников Александр Вадимович</t>
  </si>
  <si>
    <t>00209440</t>
  </si>
  <si>
    <t>Мясоедов Андрей Александрович</t>
  </si>
  <si>
    <t>00167427</t>
  </si>
  <si>
    <t>Мячин Василий Евгеньевич</t>
  </si>
  <si>
    <t>00157580</t>
  </si>
  <si>
    <t>Набиев Тимур Николаевич</t>
  </si>
  <si>
    <t>00179110</t>
  </si>
  <si>
    <t>Набиуллина Алина Василовна</t>
  </si>
  <si>
    <t>00205660</t>
  </si>
  <si>
    <t>Нагавицин Владимир Александрович</t>
  </si>
  <si>
    <t>00172733</t>
  </si>
  <si>
    <t>Нагаев Дмитрий Вячеславович</t>
  </si>
  <si>
    <t>00199018</t>
  </si>
  <si>
    <t>Нагваль Виктор Анатольевич</t>
  </si>
  <si>
    <t>00149631</t>
  </si>
  <si>
    <t>Нагиев Вадим Руфуллаевич</t>
  </si>
  <si>
    <t>00208879</t>
  </si>
  <si>
    <t>Нагина Анастасия Михайловна</t>
  </si>
  <si>
    <t>00158334</t>
  </si>
  <si>
    <t>Нагих Станислав Модестович</t>
  </si>
  <si>
    <t>00152745</t>
  </si>
  <si>
    <t>Надбережная Светлана Владимировна</t>
  </si>
  <si>
    <t>00106463</t>
  </si>
  <si>
    <t>Надыршина Алина Шамилевна</t>
  </si>
  <si>
    <t>00176905</t>
  </si>
  <si>
    <t>Назаров Владислав Дмитриевич</t>
  </si>
  <si>
    <t>00186735</t>
  </si>
  <si>
    <t>Назаров Константин Владимирович</t>
  </si>
  <si>
    <t>00183751</t>
  </si>
  <si>
    <t>Назаров Никита Сергеевич</t>
  </si>
  <si>
    <t>00178099</t>
  </si>
  <si>
    <t>Назаров Сергей Александрович</t>
  </si>
  <si>
    <t>00207888</t>
  </si>
  <si>
    <t>Назарова Евгения Николаевна</t>
  </si>
  <si>
    <t>00207163</t>
  </si>
  <si>
    <t>Найденов Артём Алексеевич</t>
  </si>
  <si>
    <t>00149637</t>
  </si>
  <si>
    <t>Нам Екатерина Львовна</t>
  </si>
  <si>
    <t>00167819</t>
  </si>
  <si>
    <t>Нарышкина Оксана Сергеевна</t>
  </si>
  <si>
    <t>00202964</t>
  </si>
  <si>
    <t>Насиров Руслан Альбертович</t>
  </si>
  <si>
    <t>00187486</t>
  </si>
  <si>
    <t>Насонова Юлия Юрьевна</t>
  </si>
  <si>
    <t>00209813</t>
  </si>
  <si>
    <t>Насретдинов Булат Наилевич</t>
  </si>
  <si>
    <t>00197003</t>
  </si>
  <si>
    <t>Насуто Андрей Сергеевич</t>
  </si>
  <si>
    <t>00209867</t>
  </si>
  <si>
    <t>Насыров Даян Ильдарович</t>
  </si>
  <si>
    <t>00097407</t>
  </si>
  <si>
    <t>Насыров Ильшат Тельманович</t>
  </si>
  <si>
    <t>00145767</t>
  </si>
  <si>
    <t>Насыров Руслан Камилевич</t>
  </si>
  <si>
    <t>00179541</t>
  </si>
  <si>
    <t>Наськин Игорь Олегович</t>
  </si>
  <si>
    <t>00125107</t>
  </si>
  <si>
    <t>Наумкин Анатолий Анатольевич</t>
  </si>
  <si>
    <t>00189016</t>
  </si>
  <si>
    <t>Наумов Вадим Викторович</t>
  </si>
  <si>
    <t>00101222</t>
  </si>
  <si>
    <t>Наумов Владимир Геннадьевич</t>
  </si>
  <si>
    <t>00180668</t>
  </si>
  <si>
    <t>Наумов Дмитрий Владимирович</t>
  </si>
  <si>
    <t>Заместитель руководителя блока - начальник управления</t>
  </si>
  <si>
    <t>00202969</t>
  </si>
  <si>
    <t>Наумова Юлия Юрьевна</t>
  </si>
  <si>
    <t>00199737</t>
  </si>
  <si>
    <t>Невмовенко Михаил Александрович</t>
  </si>
  <si>
    <t>00129845</t>
  </si>
  <si>
    <t>Негматов Муминджон Дехканович</t>
  </si>
  <si>
    <t>00147701</t>
  </si>
  <si>
    <t>Негрий Максим Михайлович</t>
  </si>
  <si>
    <t>00213603</t>
  </si>
  <si>
    <t>Недиков Яков Александрович</t>
  </si>
  <si>
    <t>00153912</t>
  </si>
  <si>
    <t>Недов Сергей Николаевич</t>
  </si>
  <si>
    <t>00125124</t>
  </si>
  <si>
    <t>Неевина Марина Олеговна</t>
  </si>
  <si>
    <t>00198879</t>
  </si>
  <si>
    <t>Немировский Алексей Вячеславович</t>
  </si>
  <si>
    <t>00211341</t>
  </si>
  <si>
    <t>Немушкова Юлия Владимировна</t>
  </si>
  <si>
    <t>00200197</t>
  </si>
  <si>
    <t>Немцов Данил Алексеевич</t>
  </si>
  <si>
    <t>00202305</t>
  </si>
  <si>
    <t>Немченко Владислав Валерьевич</t>
  </si>
  <si>
    <t>00173242</t>
  </si>
  <si>
    <t>Немчёнок Яна Александровна</t>
  </si>
  <si>
    <t>00183214</t>
  </si>
  <si>
    <t>Ненахов Дмитрий Юрьевич</t>
  </si>
  <si>
    <t>00150377</t>
  </si>
  <si>
    <t>Нетребко Даниил Сергеевич</t>
  </si>
  <si>
    <t>00211372</t>
  </si>
  <si>
    <t>Нечаев Евгений Михайлович</t>
  </si>
  <si>
    <t>00192587</t>
  </si>
  <si>
    <t>Нечаева Ирина Викторовна</t>
  </si>
  <si>
    <t>00207954</t>
  </si>
  <si>
    <t>Нечепуренко Игорь Игоревич</t>
  </si>
  <si>
    <t>00173381</t>
  </si>
  <si>
    <t>Нигматуллин Альберт Загитович</t>
  </si>
  <si>
    <t>00171080</t>
  </si>
  <si>
    <t>Нигматуллин Шамиль Рамилевич</t>
  </si>
  <si>
    <t>00187716</t>
  </si>
  <si>
    <t>Нигматуллина Лиана Эльмаровна</t>
  </si>
  <si>
    <t>00125651</t>
  </si>
  <si>
    <t>Нигматуллина Лилия Ильгизовна</t>
  </si>
  <si>
    <t>00207277</t>
  </si>
  <si>
    <t>Низаметдинов Марк Олегович</t>
  </si>
  <si>
    <t>00181634</t>
  </si>
  <si>
    <t>Низамутдинов Ильнур Вильшатович</t>
  </si>
  <si>
    <t>00181716</t>
  </si>
  <si>
    <t>Никитин Андрей Павлович</t>
  </si>
  <si>
    <t>00196101</t>
  </si>
  <si>
    <t>Никитин Евгений Павлович</t>
  </si>
  <si>
    <t>00196261</t>
  </si>
  <si>
    <t>Никитина Юлия Александровна</t>
  </si>
  <si>
    <t>00169437</t>
  </si>
  <si>
    <t>Никитина Юлия Олеговна</t>
  </si>
  <si>
    <t>00127110</t>
  </si>
  <si>
    <t>Никишин Кирилл Игоревич</t>
  </si>
  <si>
    <t>00203788</t>
  </si>
  <si>
    <t>Николаев Дмитрий Андреевич</t>
  </si>
  <si>
    <t>00186098</t>
  </si>
  <si>
    <t>Николаев Евгений Григорьевич</t>
  </si>
  <si>
    <t>00206127</t>
  </si>
  <si>
    <t>Николаев Иван Кузьмич</t>
  </si>
  <si>
    <t>00210975</t>
  </si>
  <si>
    <t>Николаев Михаил Юрьевич</t>
  </si>
  <si>
    <t>00180017</t>
  </si>
  <si>
    <t>Николаева Алина Николаевна</t>
  </si>
  <si>
    <t>00109752</t>
  </si>
  <si>
    <t>Николаева Ольга Витальевна</t>
  </si>
  <si>
    <t>00209183</t>
  </si>
  <si>
    <t>Николаенко Марина Александровна</t>
  </si>
  <si>
    <t>00184633</t>
  </si>
  <si>
    <t>Николаенкова Ирина Михайловна</t>
  </si>
  <si>
    <t>00171124</t>
  </si>
  <si>
    <t>Николенко Кирилл Витальевич</t>
  </si>
  <si>
    <t>00181916</t>
  </si>
  <si>
    <t>Николичева Алёна Игоревна</t>
  </si>
  <si>
    <t>00208557</t>
  </si>
  <si>
    <t>Никольский Ярослав Владиславович</t>
  </si>
  <si>
    <t>00195882</t>
  </si>
  <si>
    <t>Никонович Ксения Евгеньевна</t>
  </si>
  <si>
    <t>00199654</t>
  </si>
  <si>
    <t>Ничепуренко Роман Витальевич</t>
  </si>
  <si>
    <t>00186476</t>
  </si>
  <si>
    <t>Ничипорук Александр Михайлович</t>
  </si>
  <si>
    <t>00165720</t>
  </si>
  <si>
    <t>Нищая Ольга Равильевна</t>
  </si>
  <si>
    <t>00205441</t>
  </si>
  <si>
    <t>Новак Артём Сергеевич</t>
  </si>
  <si>
    <t>00156592</t>
  </si>
  <si>
    <t>Новачук Михаил Николаевич</t>
  </si>
  <si>
    <t>00156874</t>
  </si>
  <si>
    <t>Новиков Алексей Михайлович</t>
  </si>
  <si>
    <t>00207892</t>
  </si>
  <si>
    <t>Новиков Анатолий Юрьевич</t>
  </si>
  <si>
    <t>00203862</t>
  </si>
  <si>
    <t>Новиков Вячеслав Владимирович</t>
  </si>
  <si>
    <t>00212478</t>
  </si>
  <si>
    <t>Новиков Глеб Евгеньевич</t>
  </si>
  <si>
    <t>00205075</t>
  </si>
  <si>
    <t>Новиков Сергей Васильевич</t>
  </si>
  <si>
    <t>00103768</t>
  </si>
  <si>
    <t>Новиков Сергей Сергеевич</t>
  </si>
  <si>
    <t>00213901</t>
  </si>
  <si>
    <t>Новикова Алена Александровна</t>
  </si>
  <si>
    <t>00202412</t>
  </si>
  <si>
    <t>Новичков Анатолий Викторович</t>
  </si>
  <si>
    <t>00091697</t>
  </si>
  <si>
    <t>Новичкова Алёна Сергеевна</t>
  </si>
  <si>
    <t>00203158</t>
  </si>
  <si>
    <t>Новожилова Анастасия Александровна</t>
  </si>
  <si>
    <t>00141164</t>
  </si>
  <si>
    <t>Новосельцева Анастасия Владимировна</t>
  </si>
  <si>
    <t>00208683</t>
  </si>
  <si>
    <t>Носко Игнат Валерьевич</t>
  </si>
  <si>
    <t>00093828</t>
  </si>
  <si>
    <t>Носков Сергей Константинович</t>
  </si>
  <si>
    <t>00181775</t>
  </si>
  <si>
    <t>Носов Артём Олегович</t>
  </si>
  <si>
    <t>00214204</t>
  </si>
  <si>
    <t>Носов Данила Андреевич</t>
  </si>
  <si>
    <t>00133729</t>
  </si>
  <si>
    <t>Нугманова Анастасия Евгеньевна</t>
  </si>
  <si>
    <t>00150686</t>
  </si>
  <si>
    <t>Нуноев Константин Алексеевич</t>
  </si>
  <si>
    <t>00138431</t>
  </si>
  <si>
    <t>Нуриев Спартак Марселевич</t>
  </si>
  <si>
    <t>00129379</t>
  </si>
  <si>
    <t>Нуриева Алина Рифовна</t>
  </si>
  <si>
    <t>00214394</t>
  </si>
  <si>
    <t>Нуркаев Ильшат Ирекович</t>
  </si>
  <si>
    <t>00210507</t>
  </si>
  <si>
    <t>Нурлугаянов Эрнест Артурович</t>
  </si>
  <si>
    <t>00120625</t>
  </si>
  <si>
    <t>Нуртдинов Вадим Фанилевич</t>
  </si>
  <si>
    <t>00151868</t>
  </si>
  <si>
    <t>Нуртдинова Альфия Альфредовна</t>
  </si>
  <si>
    <t>00213697</t>
  </si>
  <si>
    <t>Образцов Сергей Владиславович</t>
  </si>
  <si>
    <t>00181629</t>
  </si>
  <si>
    <t>Обручников Артем Валерьевич</t>
  </si>
  <si>
    <t>00206804</t>
  </si>
  <si>
    <t>Овсянников Матвей Юрьевич (ИНОСТРАНЕЦ)</t>
  </si>
  <si>
    <t>00176379</t>
  </si>
  <si>
    <t>Овсянников Роман Александрович</t>
  </si>
  <si>
    <t>00213789</t>
  </si>
  <si>
    <t>Овсянников Станислав Игоревич</t>
  </si>
  <si>
    <t>00149729</t>
  </si>
  <si>
    <t>Овчар Дмитрий Владимирович</t>
  </si>
  <si>
    <t>00215072</t>
  </si>
  <si>
    <t>Овчинникова Елена Геннадьевна</t>
  </si>
  <si>
    <t>00197770</t>
  </si>
  <si>
    <t>Овчинникова Элеонора Сергеевна</t>
  </si>
  <si>
    <t>00203791</t>
  </si>
  <si>
    <t>Оганян Тигран Арменович</t>
  </si>
  <si>
    <t>00185609</t>
  </si>
  <si>
    <t>Оглуздина Юлия Александровна</t>
  </si>
  <si>
    <t>00201197</t>
  </si>
  <si>
    <t>Оголихина Екатерина Николаевна</t>
  </si>
  <si>
    <t>00214413</t>
  </si>
  <si>
    <t>Оголь Алексей Эдуардович</t>
  </si>
  <si>
    <t>00186069</t>
  </si>
  <si>
    <t>Одарич Виктория Александровна</t>
  </si>
  <si>
    <t>00169497</t>
  </si>
  <si>
    <t>Одинцов Олег Александрович</t>
  </si>
  <si>
    <t>00183219</t>
  </si>
  <si>
    <t>Ожерельев Кирилл Михайлович</t>
  </si>
  <si>
    <t>00207481</t>
  </si>
  <si>
    <t>Ожогина Евгения Александровна</t>
  </si>
  <si>
    <t>00143861</t>
  </si>
  <si>
    <t>Озеров Аркадий Дмитриевич</t>
  </si>
  <si>
    <t>00177817</t>
  </si>
  <si>
    <t>Околелов Андрей Павлович</t>
  </si>
  <si>
    <t>00209923</t>
  </si>
  <si>
    <t>Олейник Ольга Борисовна</t>
  </si>
  <si>
    <t>00207722</t>
  </si>
  <si>
    <t>Олейник Янина Александровна</t>
  </si>
  <si>
    <t>00149932</t>
  </si>
  <si>
    <t>Олейников Антон Владимирович</t>
  </si>
  <si>
    <t>00149157</t>
  </si>
  <si>
    <t>Ольхов Александр Евгеньевич</t>
  </si>
  <si>
    <t>00208387</t>
  </si>
  <si>
    <t>Омарбаев Самат Берикович</t>
  </si>
  <si>
    <t>00213031</t>
  </si>
  <si>
    <t>Омаров Рашид Мусаевич</t>
  </si>
  <si>
    <t>00204693</t>
  </si>
  <si>
    <t>Омарова Малика Селимпашаевна</t>
  </si>
  <si>
    <t>00178003</t>
  </si>
  <si>
    <t>Омельченко Сергей Леонидович</t>
  </si>
  <si>
    <t>00144114</t>
  </si>
  <si>
    <t>Опалихин Олег Владиславович</t>
  </si>
  <si>
    <t>00161198</t>
  </si>
  <si>
    <t>Опря Егор Романович</t>
  </si>
  <si>
    <t>00181036</t>
  </si>
  <si>
    <t>Орехов Юрий Иванович</t>
  </si>
  <si>
    <t>00186901</t>
  </si>
  <si>
    <t>Ореховская Екатерина Александровна</t>
  </si>
  <si>
    <t>00156500</t>
  </si>
  <si>
    <t>Орлов Владимир Витальевич</t>
  </si>
  <si>
    <t>00212461</t>
  </si>
  <si>
    <t>Орлов Владислав Михайлович</t>
  </si>
  <si>
    <t>00091835</t>
  </si>
  <si>
    <t>Орлов Григорий Жанович</t>
  </si>
  <si>
    <t>00116774</t>
  </si>
  <si>
    <t>Орлова Елена Владимировна</t>
  </si>
  <si>
    <t>00185324</t>
  </si>
  <si>
    <t>Орлова-Моренец Диана Михайловна</t>
  </si>
  <si>
    <t>00213587</t>
  </si>
  <si>
    <t>Осазува Елена Сергеевна</t>
  </si>
  <si>
    <t>00161866</t>
  </si>
  <si>
    <t>Осипенко Николай Михайлович</t>
  </si>
  <si>
    <t>00211302</t>
  </si>
  <si>
    <t>Осипов Кирилл Валерианович</t>
  </si>
  <si>
    <t>00202900</t>
  </si>
  <si>
    <t>Осипов Сергей Михайлович</t>
  </si>
  <si>
    <t>00165614</t>
  </si>
  <si>
    <t>Осипова Анна Григорьевна</t>
  </si>
  <si>
    <t>00213678</t>
  </si>
  <si>
    <t>Осипова Екатерина Евгеньевна</t>
  </si>
  <si>
    <t>00189291</t>
  </si>
  <si>
    <t>Осипова Марина Борисовна</t>
  </si>
  <si>
    <t>00211621</t>
  </si>
  <si>
    <t>Осокин Кирилл Игоревич</t>
  </si>
  <si>
    <t>00202118</t>
  </si>
  <si>
    <t>Остапенко Елизавета Сергеевна</t>
  </si>
  <si>
    <t>00214093</t>
  </si>
  <si>
    <t>Островский Ефим Федорович</t>
  </si>
  <si>
    <t>00200702</t>
  </si>
  <si>
    <t>Островский Роман Владиславович</t>
  </si>
  <si>
    <t>00189871</t>
  </si>
  <si>
    <t>Остроухова Лидия Викторовна</t>
  </si>
  <si>
    <t>00210253</t>
  </si>
  <si>
    <t>Оськин Иван Дмитриевич</t>
  </si>
  <si>
    <t>00202496</t>
  </si>
  <si>
    <t>Охотников Никита Сергеевич</t>
  </si>
  <si>
    <t>00189741</t>
  </si>
  <si>
    <t>Очиров Алдар Александрович</t>
  </si>
  <si>
    <t>00209566</t>
  </si>
  <si>
    <t>Ошовский Владислав Меркурьевич</t>
  </si>
  <si>
    <t>00207460</t>
  </si>
  <si>
    <t>Ощепкова Ксения Сергеевна</t>
  </si>
  <si>
    <t>00208223</t>
  </si>
  <si>
    <t>Ощепкова Мария Александровна</t>
  </si>
  <si>
    <t>00138445</t>
  </si>
  <si>
    <t>Павлов Алексей Николаевич</t>
  </si>
  <si>
    <t>00210433</t>
  </si>
  <si>
    <t>Павлов Григорий Иванович</t>
  </si>
  <si>
    <t>00213593</t>
  </si>
  <si>
    <t>Павлов Евгений Леонидович</t>
  </si>
  <si>
    <t>00210179</t>
  </si>
  <si>
    <t>Павлов Евгений Юрьевич</t>
  </si>
  <si>
    <t>00192672</t>
  </si>
  <si>
    <t>Павлов Роман Евгеньевич</t>
  </si>
  <si>
    <t>00181720</t>
  </si>
  <si>
    <t>Павлов Юрий Сергеевич</t>
  </si>
  <si>
    <t>00207716</t>
  </si>
  <si>
    <t>Павлова Анна Вячеславовна</t>
  </si>
  <si>
    <t>00189742</t>
  </si>
  <si>
    <t>Павлова Дарья Николаевна</t>
  </si>
  <si>
    <t>00212825</t>
  </si>
  <si>
    <t>Павлова Екатерина Сергеевна</t>
  </si>
  <si>
    <t>00206689</t>
  </si>
  <si>
    <t>Павлова Ольга Юрьевна</t>
  </si>
  <si>
    <t>00209719</t>
  </si>
  <si>
    <t>Павлова Юлия Геннадьевна</t>
  </si>
  <si>
    <t>00213033</t>
  </si>
  <si>
    <t>Павлычев Михаил Вадимович</t>
  </si>
  <si>
    <t>00126956</t>
  </si>
  <si>
    <t>Павлюкевич Олеся Васильевна</t>
  </si>
  <si>
    <t>00210117</t>
  </si>
  <si>
    <t>Падерин Юрий Анатольевич</t>
  </si>
  <si>
    <t>00167083</t>
  </si>
  <si>
    <t>Пак Ирина Илларионовна</t>
  </si>
  <si>
    <t>00209015</t>
  </si>
  <si>
    <t>Пак Наталья Руслановна</t>
  </si>
  <si>
    <t>00190087</t>
  </si>
  <si>
    <t>Палаткин Максим Сергеевич</t>
  </si>
  <si>
    <t>00209487</t>
  </si>
  <si>
    <t>Палатов Андрей Владимирович</t>
  </si>
  <si>
    <t>00194833</t>
  </si>
  <si>
    <t>Палыга Михаил Алексеевич</t>
  </si>
  <si>
    <t>00189640</t>
  </si>
  <si>
    <t>Пальшин Антон Александрович (ИНОСТРАНЕЦ)</t>
  </si>
  <si>
    <t>00205524</t>
  </si>
  <si>
    <t>Панасенко Дмитрий Андреевич</t>
  </si>
  <si>
    <t>00212506</t>
  </si>
  <si>
    <t>Панков Михаил Михайлович</t>
  </si>
  <si>
    <t>00117830</t>
  </si>
  <si>
    <t>Панков Сергей Борисович</t>
  </si>
  <si>
    <t>00212415</t>
  </si>
  <si>
    <t>Панкратов Олег Игоревич</t>
  </si>
  <si>
    <t>00149719</t>
  </si>
  <si>
    <t>Панов Александр Алексеевич</t>
  </si>
  <si>
    <t>00170813</t>
  </si>
  <si>
    <t>Панов Александр Михайлович</t>
  </si>
  <si>
    <t>00180802</t>
  </si>
  <si>
    <t>Панов Антон Вячеславович</t>
  </si>
  <si>
    <t>00189015</t>
  </si>
  <si>
    <t>Панова Елизавета Михайловна</t>
  </si>
  <si>
    <t>00142186</t>
  </si>
  <si>
    <t>Пантелеева Александра Валерьевна</t>
  </si>
  <si>
    <t>00166077</t>
  </si>
  <si>
    <t>Панфилова Кристина Валерьевна</t>
  </si>
  <si>
    <t>Заместитель руководителя службы</t>
  </si>
  <si>
    <t>00205671</t>
  </si>
  <si>
    <t>Панфиль Дмитрий Аркадьевич</t>
  </si>
  <si>
    <t>00171059</t>
  </si>
  <si>
    <t>Панченко Василий Игоревич</t>
  </si>
  <si>
    <t>00147561</t>
  </si>
  <si>
    <t>Панчина Екатерина Константиновна</t>
  </si>
  <si>
    <t>00211075</t>
  </si>
  <si>
    <t>Папкова Маргарита Павловна</t>
  </si>
  <si>
    <t>00201022</t>
  </si>
  <si>
    <t>Паравян Ани Робертовна</t>
  </si>
  <si>
    <t>00209563</t>
  </si>
  <si>
    <t>Парусов Юлиан Сергеевич</t>
  </si>
  <si>
    <t>00212473</t>
  </si>
  <si>
    <t>Парусова Варвара Александровна</t>
  </si>
  <si>
    <t>00179805</t>
  </si>
  <si>
    <t>Парфёнова Наталия Юрьевна</t>
  </si>
  <si>
    <t>00189929</t>
  </si>
  <si>
    <t>Парфутин Александр Михайлович</t>
  </si>
  <si>
    <t>00149644</t>
  </si>
  <si>
    <t>Пархоменко Елена Дмитриевна</t>
  </si>
  <si>
    <t>00145862</t>
  </si>
  <si>
    <t>Паскидов Дмитрий Сергеевич</t>
  </si>
  <si>
    <t>00148698</t>
  </si>
  <si>
    <t>Патракова Анастасия Юрьевна</t>
  </si>
  <si>
    <t>00213616</t>
  </si>
  <si>
    <t>Патрикеева Светлана Григорьевна</t>
  </si>
  <si>
    <t>00093816</t>
  </si>
  <si>
    <t>Паутина Александр Георгиевич</t>
  </si>
  <si>
    <t>00156021</t>
  </si>
  <si>
    <t>Паутов Сергей Александрович</t>
  </si>
  <si>
    <t>00211318</t>
  </si>
  <si>
    <t>Пахомов Роман Владимирович</t>
  </si>
  <si>
    <t>00206901</t>
  </si>
  <si>
    <t>Пашков Сергей Юрьевич</t>
  </si>
  <si>
    <t>00160348</t>
  </si>
  <si>
    <t>Пащенко Виктория Геннадиевна</t>
  </si>
  <si>
    <t>00210274</t>
  </si>
  <si>
    <t>Певцова Яна Николаевна</t>
  </si>
  <si>
    <t>00169004</t>
  </si>
  <si>
    <t>Педро Эдуард Валерьевич</t>
  </si>
  <si>
    <t>00196132</t>
  </si>
  <si>
    <t>Пелешок Андрей Владимирович</t>
  </si>
  <si>
    <t>00189712</t>
  </si>
  <si>
    <t>Пензева Олеся Валерьевна</t>
  </si>
  <si>
    <t>00203740</t>
  </si>
  <si>
    <t>Пенькова Анастасия Андреевна</t>
  </si>
  <si>
    <t>00183548</t>
  </si>
  <si>
    <t>Пенягина Людмила Викторовна</t>
  </si>
  <si>
    <t>00151516</t>
  </si>
  <si>
    <t>Пеняйчев Алексей Геннадьевич</t>
  </si>
  <si>
    <t>00203790</t>
  </si>
  <si>
    <t>Пепеляев Александр Максимович</t>
  </si>
  <si>
    <t>00187261</t>
  </si>
  <si>
    <t>Первов Павел Владимирович</t>
  </si>
  <si>
    <t>00205944</t>
  </si>
  <si>
    <t>Перевалов Роман Вячеславович</t>
  </si>
  <si>
    <t>00156818</t>
  </si>
  <si>
    <t>Перевезенцев Артемий Владимирович</t>
  </si>
  <si>
    <t>00141126</t>
  </si>
  <si>
    <t>Перевезенцев Максим Юрьевич</t>
  </si>
  <si>
    <t>00211303</t>
  </si>
  <si>
    <t>Перминов Вячеслав Александрович</t>
  </si>
  <si>
    <t>00162047</t>
  </si>
  <si>
    <t>Пермяков Евгений Леонидович</t>
  </si>
  <si>
    <t>00208353</t>
  </si>
  <si>
    <t>Перцева Мария Ильинична</t>
  </si>
  <si>
    <t>00186164</t>
  </si>
  <si>
    <t>Першичева Марина Сергеевна</t>
  </si>
  <si>
    <t>00197128</t>
  </si>
  <si>
    <t>Перьев Дмитрий Георгиевич</t>
  </si>
  <si>
    <t>00149183</t>
  </si>
  <si>
    <t>Петелин Артем Эдуардович</t>
  </si>
  <si>
    <t>00171870</t>
  </si>
  <si>
    <t>Петер Анастасия Александровна</t>
  </si>
  <si>
    <t>00172444</t>
  </si>
  <si>
    <t>Петренко Елена Викторовна</t>
  </si>
  <si>
    <t>00155765</t>
  </si>
  <si>
    <t>Петренко Николай Валерьевич</t>
  </si>
  <si>
    <t>00212305</t>
  </si>
  <si>
    <t>Петров Александр Валерьевич</t>
  </si>
  <si>
    <t>00205442</t>
  </si>
  <si>
    <t>Петров Алексей Владимирович</t>
  </si>
  <si>
    <t>00184522</t>
  </si>
  <si>
    <t>Петров Владимир Викторович</t>
  </si>
  <si>
    <t>00167824</t>
  </si>
  <si>
    <t>Петров Игорь Александрович</t>
  </si>
  <si>
    <t>00194915</t>
  </si>
  <si>
    <t>Петров Сергей Александрович</t>
  </si>
  <si>
    <t>00211553</t>
  </si>
  <si>
    <t>Петров Сергей Евгеньевич</t>
  </si>
  <si>
    <t>00164189</t>
  </si>
  <si>
    <t>Петрова Алёна Дмитриевна</t>
  </si>
  <si>
    <t>00171122</t>
  </si>
  <si>
    <t>Петрова Ирина Анатольевна</t>
  </si>
  <si>
    <t>00209533</t>
  </si>
  <si>
    <t>Петрова Яна Александровна</t>
  </si>
  <si>
    <t>00163531</t>
  </si>
  <si>
    <t>Петросян Ануш Овсеповна</t>
  </si>
  <si>
    <t>00160663</t>
  </si>
  <si>
    <t>Петросян Сурен Арутюнович</t>
  </si>
  <si>
    <t>00192725</t>
  </si>
  <si>
    <t>Петрунин Никита Эдуардович</t>
  </si>
  <si>
    <t>00155081</t>
  </si>
  <si>
    <t>Петрунина Оксана Валерьевна</t>
  </si>
  <si>
    <t>00210588</t>
  </si>
  <si>
    <t>Петрушин Иван Александрович</t>
  </si>
  <si>
    <t>00183636</t>
  </si>
  <si>
    <t>Петрушина Анна Сергеевна</t>
  </si>
  <si>
    <t>00209972</t>
  </si>
  <si>
    <t>Петухова Ирина Сергеевна</t>
  </si>
  <si>
    <t>00180423</t>
  </si>
  <si>
    <t>Печёнкин Александр Сергеевич</t>
  </si>
  <si>
    <t>00174376</t>
  </si>
  <si>
    <t>Пешков Роман Евгеньевич</t>
  </si>
  <si>
    <t>00185694</t>
  </si>
  <si>
    <t>Пилюгин Василий Владимирович</t>
  </si>
  <si>
    <t>00211869</t>
  </si>
  <si>
    <t>Пименов Александр Вячеславович</t>
  </si>
  <si>
    <t>00133295</t>
  </si>
  <si>
    <t>Пинчук Андрей Владимирович</t>
  </si>
  <si>
    <t>00167577</t>
  </si>
  <si>
    <t>Пинчук Марина Валерьевна</t>
  </si>
  <si>
    <t>00126106</t>
  </si>
  <si>
    <t>Пирогов Андрей Васильевич</t>
  </si>
  <si>
    <t>00213156</t>
  </si>
  <si>
    <t>Пискунова Татьяна Леонидовна</t>
  </si>
  <si>
    <t>00171622</t>
  </si>
  <si>
    <t>Писнячевский Николай Константинович</t>
  </si>
  <si>
    <t>00196454</t>
  </si>
  <si>
    <t>Письменская Ольга Аркадьевна</t>
  </si>
  <si>
    <t>00200452</t>
  </si>
  <si>
    <t>Пичугин Александр Сергеевич</t>
  </si>
  <si>
    <t>00203015</t>
  </si>
  <si>
    <t>Пичугин Владимир Валерьевич</t>
  </si>
  <si>
    <t>00180641</t>
  </si>
  <si>
    <t>Пичугин Иван Андреевич</t>
  </si>
  <si>
    <t>00169498</t>
  </si>
  <si>
    <t>Плаксин Эдуард Владимирович</t>
  </si>
  <si>
    <t>00172995</t>
  </si>
  <si>
    <t>Платова Юлия Алексеевна</t>
  </si>
  <si>
    <t>00205425</t>
  </si>
  <si>
    <t>Платоненко Сергей Викторович</t>
  </si>
  <si>
    <t>00186124</t>
  </si>
  <si>
    <t>Платонов Максим Андреевич</t>
  </si>
  <si>
    <t>00161441</t>
  </si>
  <si>
    <t>Платонова Екатерина Андреевна</t>
  </si>
  <si>
    <t>00149662</t>
  </si>
  <si>
    <t>Платонова Ольга Валерьевна</t>
  </si>
  <si>
    <t>00159631</t>
  </si>
  <si>
    <t>Плевако Семен Ильич</t>
  </si>
  <si>
    <t>00203767</t>
  </si>
  <si>
    <t>Плесовских Евгений Сергеевич</t>
  </si>
  <si>
    <t>00196072</t>
  </si>
  <si>
    <t>Плетнёв Артём Александрович</t>
  </si>
  <si>
    <t>00153373</t>
  </si>
  <si>
    <t>Плеханова Елена Ивановна</t>
  </si>
  <si>
    <t>00213017</t>
  </si>
  <si>
    <t>Плодухин Максим Олегович</t>
  </si>
  <si>
    <t>00173252</t>
  </si>
  <si>
    <t>Пляскин Владислав Максимович</t>
  </si>
  <si>
    <t>00146880</t>
  </si>
  <si>
    <t>Поваляев Александр Сергеевич</t>
  </si>
  <si>
    <t>00213125</t>
  </si>
  <si>
    <t>Поварчук Александр Михайлович</t>
  </si>
  <si>
    <t>00214435</t>
  </si>
  <si>
    <t>Поветьев Максим Дмитриевич</t>
  </si>
  <si>
    <t>00206867</t>
  </si>
  <si>
    <t>Повираева Марина Леонидовна</t>
  </si>
  <si>
    <t>00158903</t>
  </si>
  <si>
    <t>Повышев Алексей Владимирович</t>
  </si>
  <si>
    <t>00189366</t>
  </si>
  <si>
    <t>Погадаева Анастасия Владимировна</t>
  </si>
  <si>
    <t>00189873</t>
  </si>
  <si>
    <t>Погорельская Яна Сергеевна</t>
  </si>
  <si>
    <t>00097501</t>
  </si>
  <si>
    <t>Погуляева Дарья Сергеевна</t>
  </si>
  <si>
    <t>00190014</t>
  </si>
  <si>
    <t>Поддубный Игорь Юрьевич</t>
  </si>
  <si>
    <t>00210301</t>
  </si>
  <si>
    <t>Подливаева Оксана Дмитриевна</t>
  </si>
  <si>
    <t>00147169</t>
  </si>
  <si>
    <t>Подлипалов Михаил Юрьевич</t>
  </si>
  <si>
    <t>00203688</t>
  </si>
  <si>
    <t>Подольский Николай Николаевич</t>
  </si>
  <si>
    <t>00092145</t>
  </si>
  <si>
    <t>Подшибякин Андрей Викторович</t>
  </si>
  <si>
    <t>00174403</t>
  </si>
  <si>
    <t>Поединков Илья Николаевич</t>
  </si>
  <si>
    <t>00213094</t>
  </si>
  <si>
    <t>Позигун Игорь Валерьевич</t>
  </si>
  <si>
    <t>00190231</t>
  </si>
  <si>
    <t>Покатов Андрей Владимирович</t>
  </si>
  <si>
    <t>00176405</t>
  </si>
  <si>
    <t>Полевщиков Александр Игоревич</t>
  </si>
  <si>
    <t>00213090</t>
  </si>
  <si>
    <t>Ползиков Сергей Александрович</t>
  </si>
  <si>
    <t>00192567</t>
  </si>
  <si>
    <t>Половнёв Павел Владиславович</t>
  </si>
  <si>
    <t>00207723</t>
  </si>
  <si>
    <t>Половников Роман Александрович</t>
  </si>
  <si>
    <t>00196481</t>
  </si>
  <si>
    <t>Полтавцев Виктор Константинович</t>
  </si>
  <si>
    <t>00208640</t>
  </si>
  <si>
    <t>Полугрудов Александр Андреевич</t>
  </si>
  <si>
    <t>00190464</t>
  </si>
  <si>
    <t>Полуденцев Владимир Евгеньевич</t>
  </si>
  <si>
    <t>00210304</t>
  </si>
  <si>
    <t>Полынов Никита Александрович</t>
  </si>
  <si>
    <t>00139471</t>
  </si>
  <si>
    <t>Польянова Наталья Николаевна</t>
  </si>
  <si>
    <t>00184578</t>
  </si>
  <si>
    <t>Полякина Нина Борисовна</t>
  </si>
  <si>
    <t>00186763</t>
  </si>
  <si>
    <t>Поляков Александр Абсамадович</t>
  </si>
  <si>
    <t>00180083</t>
  </si>
  <si>
    <t>Поляков Дмитрий Игоревич</t>
  </si>
  <si>
    <t>00207825</t>
  </si>
  <si>
    <t>Полякова Вера Юрьевна</t>
  </si>
  <si>
    <t>00211217</t>
  </si>
  <si>
    <t>Полякова Юлия Сергеевна</t>
  </si>
  <si>
    <t>00188260</t>
  </si>
  <si>
    <t>Пономарева Алена Николаевна</t>
  </si>
  <si>
    <t>00180078</t>
  </si>
  <si>
    <t>Пономарева Анастасия Александровна</t>
  </si>
  <si>
    <t>00209239</t>
  </si>
  <si>
    <t>Попадюк Сергей Александрович</t>
  </si>
  <si>
    <t>00168898</t>
  </si>
  <si>
    <t>Попков Владимир Владимирович</t>
  </si>
  <si>
    <t>00182861</t>
  </si>
  <si>
    <t>Попков Сергей Алексеевич</t>
  </si>
  <si>
    <t>00213679</t>
  </si>
  <si>
    <t>Попов Александр Олегович</t>
  </si>
  <si>
    <t>00186578</t>
  </si>
  <si>
    <t>Попов Алексей Алексеевич</t>
  </si>
  <si>
    <t>00177775</t>
  </si>
  <si>
    <t>Попов Алексей Анатольевич</t>
  </si>
  <si>
    <t>00139908</t>
  </si>
  <si>
    <t>Попов Алексей Олегович</t>
  </si>
  <si>
    <t>00140714</t>
  </si>
  <si>
    <t>Попов Виктор Анатольевич</t>
  </si>
  <si>
    <t>00137347</t>
  </si>
  <si>
    <t>Попов Дмитрий Вячеславович</t>
  </si>
  <si>
    <t>00206128</t>
  </si>
  <si>
    <t>Попов Егор Владимирович</t>
  </si>
  <si>
    <t>00202741</t>
  </si>
  <si>
    <t>Попов Иван Дмитриевич (БПО)</t>
  </si>
  <si>
    <t>00209244</t>
  </si>
  <si>
    <t>Попов Кирилл Андреевич</t>
  </si>
  <si>
    <t>00185420</t>
  </si>
  <si>
    <t>Попов Сергей Евгеньевич</t>
  </si>
  <si>
    <t>00209376</t>
  </si>
  <si>
    <t>Попова Дарья Олеговна</t>
  </si>
  <si>
    <t>00167929</t>
  </si>
  <si>
    <t>Попова Екатерина Александровна</t>
  </si>
  <si>
    <t>00197665</t>
  </si>
  <si>
    <t>Попова Екатерина Дмитриевна</t>
  </si>
  <si>
    <t>00190467</t>
  </si>
  <si>
    <t>Постнова Татьяна Витальевна</t>
  </si>
  <si>
    <t>00162917</t>
  </si>
  <si>
    <t>Постных Ксения Андреевна</t>
  </si>
  <si>
    <t>00188743</t>
  </si>
  <si>
    <t>Потапов Даниил Сергеевич</t>
  </si>
  <si>
    <t>00173109</t>
  </si>
  <si>
    <t>Потапов Денис Олегович</t>
  </si>
  <si>
    <t>00178055</t>
  </si>
  <si>
    <t>Потапов Роман Эдуардович</t>
  </si>
  <si>
    <t>00209291</t>
  </si>
  <si>
    <t>Потапова Анна Игоревна</t>
  </si>
  <si>
    <t>00206579</t>
  </si>
  <si>
    <t>Потапова Валерия Романовна</t>
  </si>
  <si>
    <t>00163461</t>
  </si>
  <si>
    <t>Поташников Константин Андреевич</t>
  </si>
  <si>
    <t>00149044</t>
  </si>
  <si>
    <t>Поташов Александр Джаганович</t>
  </si>
  <si>
    <t>00199641</t>
  </si>
  <si>
    <t>Потемкина Вероника Васильевна</t>
  </si>
  <si>
    <t>00207710</t>
  </si>
  <si>
    <t>Потеряев Аркадий Анатольевич</t>
  </si>
  <si>
    <t>00199585</t>
  </si>
  <si>
    <t>Потоцкий Дмитрий Сергеевич</t>
  </si>
  <si>
    <t>00194071</t>
  </si>
  <si>
    <t>Потуй Евгений Наильевич</t>
  </si>
  <si>
    <t>00199878</t>
  </si>
  <si>
    <t>Пошивайлов Евгений Валентинович</t>
  </si>
  <si>
    <t>00164059</t>
  </si>
  <si>
    <t>Пресняков Виталий Владимирович</t>
  </si>
  <si>
    <t>00151648</t>
  </si>
  <si>
    <t>Привалов Алексей Викторович</t>
  </si>
  <si>
    <t>00162654</t>
  </si>
  <si>
    <t>Привальская Екатерина Владимировна</t>
  </si>
  <si>
    <t>00206406</t>
  </si>
  <si>
    <t>Прильский Сергей Геннадьевич</t>
  </si>
  <si>
    <t>00174910</t>
  </si>
  <si>
    <t>Примачук Юрий Юрьевич</t>
  </si>
  <si>
    <t>00183924</t>
  </si>
  <si>
    <t>Присяжный Василий Станиславович</t>
  </si>
  <si>
    <t>00153414</t>
  </si>
  <si>
    <t>Притулло Мария Александровна</t>
  </si>
  <si>
    <t>00200453</t>
  </si>
  <si>
    <t>Приходько Егор Станиславович</t>
  </si>
  <si>
    <t>00185150</t>
  </si>
  <si>
    <t>Пришлецов Дмитрий Евгеньевич</t>
  </si>
  <si>
    <t>00199409</t>
  </si>
  <si>
    <t>Прокопенков Павел Евгеньевич</t>
  </si>
  <si>
    <t>00202974</t>
  </si>
  <si>
    <t>Прокопов Никита Вячеславович</t>
  </si>
  <si>
    <t>00125126</t>
  </si>
  <si>
    <t>Прокофьева Анна Сергеевна</t>
  </si>
  <si>
    <t>00126107</t>
  </si>
  <si>
    <t>Прокофьева Ирина Валерьевна</t>
  </si>
  <si>
    <t>00209688</t>
  </si>
  <si>
    <t>Прокофьева Полина Юрьевна</t>
  </si>
  <si>
    <t>00174050</t>
  </si>
  <si>
    <t>Прокудин Дмитрий Алексеевич</t>
  </si>
  <si>
    <t>00201270</t>
  </si>
  <si>
    <t>Прокудин Степан Игоревич</t>
  </si>
  <si>
    <t>00192002</t>
  </si>
  <si>
    <t>Пронин Григорий Олегович</t>
  </si>
  <si>
    <t>00204685</t>
  </si>
  <si>
    <t>Пронин Павел Геннадьевич</t>
  </si>
  <si>
    <t>00210500</t>
  </si>
  <si>
    <t>Пронина Екатерина Евгеньевна</t>
  </si>
  <si>
    <t>00181103</t>
  </si>
  <si>
    <t>Проскоряков Олег Петрович</t>
  </si>
  <si>
    <t>00211383</t>
  </si>
  <si>
    <t>Проскурин Кирилл Вячеславович</t>
  </si>
  <si>
    <t>00190030</t>
  </si>
  <si>
    <t>Проскурина Кристина Сергеевна</t>
  </si>
  <si>
    <t>00213207</t>
  </si>
  <si>
    <t>Протасова Вера Юрьевна</t>
  </si>
  <si>
    <t>00183925</t>
  </si>
  <si>
    <t>Протасова Ольга Владимировна</t>
  </si>
  <si>
    <t>00197846</t>
  </si>
  <si>
    <t>Прохоров Дмитрий Сергеевич</t>
  </si>
  <si>
    <t>00175624</t>
  </si>
  <si>
    <t>Прохоров Максим Алексеевич</t>
  </si>
  <si>
    <t>00190393</t>
  </si>
  <si>
    <t>Прохоров Сергей Александрович</t>
  </si>
  <si>
    <t>00158896</t>
  </si>
  <si>
    <t>Прохорова Галина Рашитовна</t>
  </si>
  <si>
    <t>00195753</t>
  </si>
  <si>
    <t>Прядка Сергей Игоревич</t>
  </si>
  <si>
    <t>00205867</t>
  </si>
  <si>
    <t>Пряжкин Александр Викторович</t>
  </si>
  <si>
    <t>00209536</t>
  </si>
  <si>
    <t>Птичкин Михаил Вадимович</t>
  </si>
  <si>
    <t>00150892</t>
  </si>
  <si>
    <t>Пугусова Олеся Валерьевна</t>
  </si>
  <si>
    <t>00129382</t>
  </si>
  <si>
    <t>Пудинов Егор Сергеевич</t>
  </si>
  <si>
    <t>00164320</t>
  </si>
  <si>
    <t>Пузыня Илья Константинович</t>
  </si>
  <si>
    <t>00192582</t>
  </si>
  <si>
    <t>Пустовалова Маргарита Сергеевна</t>
  </si>
  <si>
    <t>00191567</t>
  </si>
  <si>
    <t>Пустырева Мария Владимировна</t>
  </si>
  <si>
    <t>00203141</t>
  </si>
  <si>
    <t>Пусурманова Камилла Гамальевна</t>
  </si>
  <si>
    <t>00180783</t>
  </si>
  <si>
    <t>Путилов Сергей Игоревич</t>
  </si>
  <si>
    <t>00212921</t>
  </si>
  <si>
    <t>Пухов Андрей Витальевич</t>
  </si>
  <si>
    <t>00197050</t>
  </si>
  <si>
    <t>Пушкарёв Михаил Владимирович</t>
  </si>
  <si>
    <t>00200086</t>
  </si>
  <si>
    <t>Пушков Александр Игоревич</t>
  </si>
  <si>
    <t>00212899</t>
  </si>
  <si>
    <t>Пыко Иван Владимирович</t>
  </si>
  <si>
    <t>00163532</t>
  </si>
  <si>
    <t>Пылаева Ирина Петровна</t>
  </si>
  <si>
    <t>00172960</t>
  </si>
  <si>
    <t>Пышкин Андрей Александрович</t>
  </si>
  <si>
    <t>00174490</t>
  </si>
  <si>
    <t>Пышкин Владислав Николаевич</t>
  </si>
  <si>
    <t>00208689</t>
  </si>
  <si>
    <t>Пьянков Вячеслав Сергеевич</t>
  </si>
  <si>
    <t>00191137</t>
  </si>
  <si>
    <t>Пьянов Игорь Александрович</t>
  </si>
  <si>
    <t>00164896</t>
  </si>
  <si>
    <t>Пяткова Валерия Алексеевна</t>
  </si>
  <si>
    <t>00183516</t>
  </si>
  <si>
    <t>Пятько Александр Константинович</t>
  </si>
  <si>
    <t>00193101</t>
  </si>
  <si>
    <t>Рабаданов Сумен Рабаданович</t>
  </si>
  <si>
    <t>00213492</t>
  </si>
  <si>
    <t>Радзиван Анна Вадимовна</t>
  </si>
  <si>
    <t>00181632</t>
  </si>
  <si>
    <t>Радинская Ксения Андреевна</t>
  </si>
  <si>
    <t>00209260</t>
  </si>
  <si>
    <t>Радченко Кирилл Павлович</t>
  </si>
  <si>
    <t>00163671</t>
  </si>
  <si>
    <t>Разин Олег Евгеньевич</t>
  </si>
  <si>
    <t>00190376</t>
  </si>
  <si>
    <t>Разномазов Валерий Михайлович</t>
  </si>
  <si>
    <t>00195897</t>
  </si>
  <si>
    <t>Разумова Светлана Алексеевна</t>
  </si>
  <si>
    <t>00201635</t>
  </si>
  <si>
    <t>Райлян Анна Ярославовна</t>
  </si>
  <si>
    <t>00169458</t>
  </si>
  <si>
    <t>Рак Алексей Павлович</t>
  </si>
  <si>
    <t>00207360</t>
  </si>
  <si>
    <t>Ракчеева Анна Андреевна</t>
  </si>
  <si>
    <t>00177729</t>
  </si>
  <si>
    <t>Рамская Тамара Васильевна</t>
  </si>
  <si>
    <t>00210259</t>
  </si>
  <si>
    <t>Ратников Александр Николаевич</t>
  </si>
  <si>
    <t>00209692</t>
  </si>
  <si>
    <t>Ратникова Екатерина Геннадьевна</t>
  </si>
  <si>
    <t>00208349</t>
  </si>
  <si>
    <t>Ратушний Ростислав Олегович</t>
  </si>
  <si>
    <t>00107667</t>
  </si>
  <si>
    <t>Рафиков Алмаз Минихамитович</t>
  </si>
  <si>
    <t>00190294</t>
  </si>
  <si>
    <t>Рафиков Фанир Мунирович</t>
  </si>
  <si>
    <t>00186893</t>
  </si>
  <si>
    <t>Рахимова Лейсан Раисовна</t>
  </si>
  <si>
    <t>00145123</t>
  </si>
  <si>
    <t>Рахмангулов Денис Раисович</t>
  </si>
  <si>
    <t>00209711</t>
  </si>
  <si>
    <t>Рахманов Алексей Евгеньевич</t>
  </si>
  <si>
    <t>00182293</t>
  </si>
  <si>
    <t>Рачков Андрей Михайлович</t>
  </si>
  <si>
    <t>00161823</t>
  </si>
  <si>
    <t>Рачков Артем Алексеевич</t>
  </si>
  <si>
    <t>00100958</t>
  </si>
  <si>
    <t>Рашитов Наиль Фларитович</t>
  </si>
  <si>
    <t>00205526</t>
  </si>
  <si>
    <t>Регель Елена Дмитриевна</t>
  </si>
  <si>
    <t>00091307</t>
  </si>
  <si>
    <t>Редькин Олег Николаевич</t>
  </si>
  <si>
    <t>00171662</t>
  </si>
  <si>
    <t>Редькин Сергей Евгеньевич</t>
  </si>
  <si>
    <t>00183921</t>
  </si>
  <si>
    <t>Резванов Илья Александрович</t>
  </si>
  <si>
    <t>00192001</t>
  </si>
  <si>
    <t>Резепов Олег Сергеевич</t>
  </si>
  <si>
    <t>00129374</t>
  </si>
  <si>
    <t>Резяпова Филюза Фильгизовна</t>
  </si>
  <si>
    <t>00211987</t>
  </si>
  <si>
    <t>Ремеев Юлай Шамилевич</t>
  </si>
  <si>
    <t>00200725</t>
  </si>
  <si>
    <t>Ремизов Арсений Витальевич</t>
  </si>
  <si>
    <t>00185310</t>
  </si>
  <si>
    <t>Репин Алексей Викторович</t>
  </si>
  <si>
    <t>00091432</t>
  </si>
  <si>
    <t>Репина Олеся Владимировна</t>
  </si>
  <si>
    <t>00190900</t>
  </si>
  <si>
    <t>Репяхов Георгий Олегович</t>
  </si>
  <si>
    <t>00188604</t>
  </si>
  <si>
    <t>Реутов Дмитрий Викторович</t>
  </si>
  <si>
    <t>00206418</t>
  </si>
  <si>
    <t>Рзянин Владимир Михайлович</t>
  </si>
  <si>
    <t>00206796</t>
  </si>
  <si>
    <t>Рогова Евгения Олеговна</t>
  </si>
  <si>
    <t>00204956</t>
  </si>
  <si>
    <t>Рогова Регина Николаевна</t>
  </si>
  <si>
    <t>00209480</t>
  </si>
  <si>
    <t>Рогозин Владислав Вячеславович</t>
  </si>
  <si>
    <t>00176408</t>
  </si>
  <si>
    <t>Родионов Алексей Александрович</t>
  </si>
  <si>
    <t>00159378</t>
  </si>
  <si>
    <t>Родионов Олег Вячеславович</t>
  </si>
  <si>
    <t>00205940</t>
  </si>
  <si>
    <t>Родионов Станислав Сергеевич</t>
  </si>
  <si>
    <t>00191480</t>
  </si>
  <si>
    <t>Рожкевич Юлия Олеговна</t>
  </si>
  <si>
    <t>00151656</t>
  </si>
  <si>
    <t>Рожков Василий Николаевич</t>
  </si>
  <si>
    <t>00213743</t>
  </si>
  <si>
    <t>Рожков Никита Александрович</t>
  </si>
  <si>
    <t>00201506</t>
  </si>
  <si>
    <t>Розанов Дмитрий Владимирович</t>
  </si>
  <si>
    <t>00195098</t>
  </si>
  <si>
    <t>Романенко Николай Сергеевич</t>
  </si>
  <si>
    <t>00207017</t>
  </si>
  <si>
    <t>Романов Вадим Константинович</t>
  </si>
  <si>
    <t>00147528</t>
  </si>
  <si>
    <t>Романов Вячеслав Владимирович</t>
  </si>
  <si>
    <t>00195893</t>
  </si>
  <si>
    <t>Романов Денис Николаевич</t>
  </si>
  <si>
    <t>00208678</t>
  </si>
  <si>
    <t>Романов Игорь Андреевич</t>
  </si>
  <si>
    <t>00212916</t>
  </si>
  <si>
    <t>Романов Павел Петрович</t>
  </si>
  <si>
    <t>00196459</t>
  </si>
  <si>
    <t>Романов Сергей Викторович</t>
  </si>
  <si>
    <t>00157445</t>
  </si>
  <si>
    <t>Романов Сергей Игорьевич</t>
  </si>
  <si>
    <t>00189868</t>
  </si>
  <si>
    <t>Романова Ольга Николаевна</t>
  </si>
  <si>
    <t>00156639</t>
  </si>
  <si>
    <t>Романовская Маргарита Владимировна</t>
  </si>
  <si>
    <t>00172050</t>
  </si>
  <si>
    <t>Рощин Сергей Васильевич</t>
  </si>
  <si>
    <t>00174363</t>
  </si>
  <si>
    <t>Рощин Станислав Николаевич</t>
  </si>
  <si>
    <t>00151622</t>
  </si>
  <si>
    <t>Рубан Марина Анатольевна</t>
  </si>
  <si>
    <t>00116116</t>
  </si>
  <si>
    <t>Рубцов Александр Валерьевич</t>
  </si>
  <si>
    <t>00131073</t>
  </si>
  <si>
    <t>Рубцова Татьяна Игоревна</t>
  </si>
  <si>
    <t>00176626</t>
  </si>
  <si>
    <t>Руднев Александр Викторович</t>
  </si>
  <si>
    <t>00172885</t>
  </si>
  <si>
    <t>Рудозубов Роман Сергеевич</t>
  </si>
  <si>
    <t>00200979</t>
  </si>
  <si>
    <t>Рудченко Святослав Николаевич</t>
  </si>
  <si>
    <t>00101283</t>
  </si>
  <si>
    <t>Румянцев Василий Иванович</t>
  </si>
  <si>
    <t>00194515</t>
  </si>
  <si>
    <t>Рунков Ярослав Константинович</t>
  </si>
  <si>
    <t>00192050</t>
  </si>
  <si>
    <t>Русанов Максим Дмитриевич</t>
  </si>
  <si>
    <t>00169250</t>
  </si>
  <si>
    <t>Русанова Юлиана Валентиновна</t>
  </si>
  <si>
    <t>00205318</t>
  </si>
  <si>
    <t>Русин Алексей Александрович</t>
  </si>
  <si>
    <t>00138802</t>
  </si>
  <si>
    <t>Русинова Наталья Сергеевна</t>
  </si>
  <si>
    <t>00122484</t>
  </si>
  <si>
    <t>Руфеев Максим Николаевич</t>
  </si>
  <si>
    <t>00185395</t>
  </si>
  <si>
    <t>Рухлов Никита Андреевич</t>
  </si>
  <si>
    <t>00213617</t>
  </si>
  <si>
    <t>Рученькина Мария Сергеевна</t>
  </si>
  <si>
    <t>00171077</t>
  </si>
  <si>
    <t>Ручкин Сергей Александрович</t>
  </si>
  <si>
    <t>00161533</t>
  </si>
  <si>
    <t>Рыбаков Сергей Юрьевич</t>
  </si>
  <si>
    <t>00176410</t>
  </si>
  <si>
    <t>Рыбакова Наталья Николаевна</t>
  </si>
  <si>
    <t>00161868</t>
  </si>
  <si>
    <t>Рыбалкина Алина Валерьевна</t>
  </si>
  <si>
    <t>00211627</t>
  </si>
  <si>
    <t>Рыбачук Артем Владимирович</t>
  </si>
  <si>
    <t>00208407</t>
  </si>
  <si>
    <t>Рыбников Александр Владимирович</t>
  </si>
  <si>
    <t>00179108</t>
  </si>
  <si>
    <t>Рыбников Вадим Валерьевич</t>
  </si>
  <si>
    <t>00141508</t>
  </si>
  <si>
    <t>Рыжаков Игорь Дмитриевич</t>
  </si>
  <si>
    <t>00188579</t>
  </si>
  <si>
    <t>Рыжененков Максим Евгеньевич</t>
  </si>
  <si>
    <t>00169512</t>
  </si>
  <si>
    <t>Рыжикова Галина Николаевна</t>
  </si>
  <si>
    <t>00129281</t>
  </si>
  <si>
    <t>Рыжов Андрей Александрович</t>
  </si>
  <si>
    <t>00189050</t>
  </si>
  <si>
    <t>Рыжов Сергей Вячеславович</t>
  </si>
  <si>
    <t>00174290</t>
  </si>
  <si>
    <t>Рыжов Станислав Вячеславович</t>
  </si>
  <si>
    <t>00147378</t>
  </si>
  <si>
    <t>Рылеев Денис Николаевич</t>
  </si>
  <si>
    <t>00143768</t>
  </si>
  <si>
    <t>Рылова Татьяна Васильевна</t>
  </si>
  <si>
    <t>00199712</t>
  </si>
  <si>
    <t>Рымарь Максим Игоревич</t>
  </si>
  <si>
    <t>00204837</t>
  </si>
  <si>
    <t>Рындин Александр Николаевич</t>
  </si>
  <si>
    <t>00210268</t>
  </si>
  <si>
    <t>Рындин Артём Игоревич</t>
  </si>
  <si>
    <t>00208564</t>
  </si>
  <si>
    <t>Рябиков Алексей Павлович</t>
  </si>
  <si>
    <t>00127495</t>
  </si>
  <si>
    <t>Рябинина Ольга Борисовна</t>
  </si>
  <si>
    <t>00208845</t>
  </si>
  <si>
    <t>Рябкова Вероника Вячеславовна</t>
  </si>
  <si>
    <t>00192463</t>
  </si>
  <si>
    <t>Рябов Данила Александрович</t>
  </si>
  <si>
    <t>00213605</t>
  </si>
  <si>
    <t>Рябов Иван Дмитриевич</t>
  </si>
  <si>
    <t>00147376</t>
  </si>
  <si>
    <t>Рябов Максим Алексеевич</t>
  </si>
  <si>
    <t>00146081</t>
  </si>
  <si>
    <t>Рябова Александра Павловна</t>
  </si>
  <si>
    <t>00207543</t>
  </si>
  <si>
    <t>Рябова Евгения Николаевна</t>
  </si>
  <si>
    <t>00201363</t>
  </si>
  <si>
    <t>Рябухин Дмитрий Сергеевич</t>
  </si>
  <si>
    <t>00214175</t>
  </si>
  <si>
    <t>Рязанкин Эдуард Эдуардович</t>
  </si>
  <si>
    <t>00190759</t>
  </si>
  <si>
    <t>Рязанов Евгений Викторович (ИНОСТРАНЕЦ)</t>
  </si>
  <si>
    <t>00211071</t>
  </si>
  <si>
    <t>Рязанов Рамиль Александрович</t>
  </si>
  <si>
    <t>00209568</t>
  </si>
  <si>
    <t>Ряузов Павел Евгеньевич</t>
  </si>
  <si>
    <t>00104674</t>
  </si>
  <si>
    <t>Сабельников Николай Анатольевич</t>
  </si>
  <si>
    <t>00143860</t>
  </si>
  <si>
    <t>Саввиных Сергей Владимирович</t>
  </si>
  <si>
    <t>00184382</t>
  </si>
  <si>
    <t>Савельев Егор Петрович</t>
  </si>
  <si>
    <t>00195749</t>
  </si>
  <si>
    <t>Савельев Максим Анатольевич</t>
  </si>
  <si>
    <t>00177818</t>
  </si>
  <si>
    <t>Савенко Михаил Николаевич</t>
  </si>
  <si>
    <t>00170762</t>
  </si>
  <si>
    <t>Саверченко Владимир Александрович</t>
  </si>
  <si>
    <t>00181828</t>
  </si>
  <si>
    <t>Савинкин Василий Сергеевич</t>
  </si>
  <si>
    <t>00211886</t>
  </si>
  <si>
    <t>Савинков Денис Алексеевич</t>
  </si>
  <si>
    <t>00183678</t>
  </si>
  <si>
    <t>Савицкая Александра Владимировна</t>
  </si>
  <si>
    <t>00196398</t>
  </si>
  <si>
    <t>Савостин Владислав Владимирович</t>
  </si>
  <si>
    <t>00207585</t>
  </si>
  <si>
    <t>Савченко Анатолий Константинович</t>
  </si>
  <si>
    <t>00101280</t>
  </si>
  <si>
    <t>Савченко Владимир Павлович</t>
  </si>
  <si>
    <t>00212407</t>
  </si>
  <si>
    <t>Савченко Дарья Александровна</t>
  </si>
  <si>
    <t>00165726</t>
  </si>
  <si>
    <t>Савченко Екатерина Александровна</t>
  </si>
  <si>
    <t>00095727</t>
  </si>
  <si>
    <t>Савченко Ирина Александровна</t>
  </si>
  <si>
    <t>00201532</t>
  </si>
  <si>
    <t>Савченко Мария Владимировна</t>
  </si>
  <si>
    <t>00210867</t>
  </si>
  <si>
    <t>Савындай Гелцен Юрьевич</t>
  </si>
  <si>
    <t>00188878</t>
  </si>
  <si>
    <t>Сагдеева Екатерина Владимировна</t>
  </si>
  <si>
    <t>00157176</t>
  </si>
  <si>
    <t>Сагитов Александр Романович</t>
  </si>
  <si>
    <t>00203447</t>
  </si>
  <si>
    <t>Сагитова Альбина Галиевна</t>
  </si>
  <si>
    <t>00205714</t>
  </si>
  <si>
    <t>Садов Сергей Анатольевич</t>
  </si>
  <si>
    <t>00106084</t>
  </si>
  <si>
    <t>Садрисламов Денис Рамилевич</t>
  </si>
  <si>
    <t>00189983</t>
  </si>
  <si>
    <t>Сазонов Валерий Евгеньевич</t>
  </si>
  <si>
    <t>00205528</t>
  </si>
  <si>
    <t>Сазонов Владимир Юрьевич</t>
  </si>
  <si>
    <t>00184396</t>
  </si>
  <si>
    <t>Сазонов Игорь Альбертович</t>
  </si>
  <si>
    <t>00202157</t>
  </si>
  <si>
    <t>Сазонова Яна Георгиевна</t>
  </si>
  <si>
    <t>00143773</t>
  </si>
  <si>
    <t>Саитгареев Эрнест Ильдарович</t>
  </si>
  <si>
    <t>00188932</t>
  </si>
  <si>
    <t>Саитгареева Ольга Константиновна</t>
  </si>
  <si>
    <t>00193471</t>
  </si>
  <si>
    <t>Сайкова Алеся Сергеевна</t>
  </si>
  <si>
    <t>00138812</t>
  </si>
  <si>
    <t>Сайфеева Регина Рафинадовна</t>
  </si>
  <si>
    <t>00160009</t>
  </si>
  <si>
    <t>Сайфуллина Ирина Анатольевна</t>
  </si>
  <si>
    <t>00178069</t>
  </si>
  <si>
    <t>Сайфутдинов Тимур Рафикович</t>
  </si>
  <si>
    <t>00162541</t>
  </si>
  <si>
    <t>Сакаева Алсу Расимовна</t>
  </si>
  <si>
    <t>00143195</t>
  </si>
  <si>
    <t>Саламов Камиль Рамазанович</t>
  </si>
  <si>
    <t>00169496</t>
  </si>
  <si>
    <t>Салахов Руслан Назирович</t>
  </si>
  <si>
    <t>00200877</t>
  </si>
  <si>
    <t>Салахутдинов Алексей Александрович</t>
  </si>
  <si>
    <t>00197327</t>
  </si>
  <si>
    <t>Салимгареев Айдар Русланович</t>
  </si>
  <si>
    <t>00210875</t>
  </si>
  <si>
    <t>Саломатин Александр Юрьевич</t>
  </si>
  <si>
    <t>00092234</t>
  </si>
  <si>
    <t>Сальковская Светлана Викторовна</t>
  </si>
  <si>
    <t>00208541</t>
  </si>
  <si>
    <t>Салюк Наталия Викторовна</t>
  </si>
  <si>
    <t>00173456</t>
  </si>
  <si>
    <t>Саляхов Рустам Рашитович</t>
  </si>
  <si>
    <t>00149426</t>
  </si>
  <si>
    <t>Саляхова Елена Викторовна</t>
  </si>
  <si>
    <t>00095081</t>
  </si>
  <si>
    <t>Самович Варвара Анатольевна</t>
  </si>
  <si>
    <t>00141978</t>
  </si>
  <si>
    <t>Самодов Михаил Александрович</t>
  </si>
  <si>
    <t>00092231</t>
  </si>
  <si>
    <t>Самохин Дмитрий Вячеславович</t>
  </si>
  <si>
    <t>00182628</t>
  </si>
  <si>
    <t>Самохин Евгений Викторович</t>
  </si>
  <si>
    <t>00198684</t>
  </si>
  <si>
    <t>Самусь Дмитрий Алексеевич</t>
  </si>
  <si>
    <t>00210845</t>
  </si>
  <si>
    <t>Самылкин Иван Викторович</t>
  </si>
  <si>
    <t>00179879</t>
  </si>
  <si>
    <t>Сангалов Сергей Юрьевич</t>
  </si>
  <si>
    <t>00211683</t>
  </si>
  <si>
    <t>Саниева Альбина Равилевна</t>
  </si>
  <si>
    <t>00213206</t>
  </si>
  <si>
    <t>Саратовский Михаил Эдуардович</t>
  </si>
  <si>
    <t>00177424</t>
  </si>
  <si>
    <t>Сарбуков Вадим Артурович</t>
  </si>
  <si>
    <t>00151525</t>
  </si>
  <si>
    <t>Сафарова Рузиля Тагировна</t>
  </si>
  <si>
    <t>00166490</t>
  </si>
  <si>
    <t>Сафин Салават Рафкатович</t>
  </si>
  <si>
    <t>00148122</t>
  </si>
  <si>
    <t>Сафиуллин Рудольф Римович</t>
  </si>
  <si>
    <t>00157424</t>
  </si>
  <si>
    <t>Сафиуллина Диана Равилевна</t>
  </si>
  <si>
    <t>00202509</t>
  </si>
  <si>
    <t>Сафонов Дмитрий Вениаминович</t>
  </si>
  <si>
    <t>00169074</t>
  </si>
  <si>
    <t>Сафронов Виталий Дмитриевич</t>
  </si>
  <si>
    <t>00169740</t>
  </si>
  <si>
    <t>Сафронова Анна Владимировна</t>
  </si>
  <si>
    <t>00195541</t>
  </si>
  <si>
    <t>Сафронова Мария Вадимовна</t>
  </si>
  <si>
    <t>00143858</t>
  </si>
  <si>
    <t>Саханова Марина Константиновна</t>
  </si>
  <si>
    <t>00092917</t>
  </si>
  <si>
    <t>Сахаренкова Светлана Петровна</t>
  </si>
  <si>
    <t>00193115</t>
  </si>
  <si>
    <t>Сверчков Данила Олегович</t>
  </si>
  <si>
    <t>00212818</t>
  </si>
  <si>
    <t>Свешников Максим Анатольевич</t>
  </si>
  <si>
    <t>00186152</t>
  </si>
  <si>
    <t>Свиридова Наталья Юрьевна</t>
  </si>
  <si>
    <t>00156788</t>
  </si>
  <si>
    <t>Севалкин Алексей Игоревич</t>
  </si>
  <si>
    <t>00213380</t>
  </si>
  <si>
    <t>Сегина Оксана Сергеевна</t>
  </si>
  <si>
    <t>00154032</t>
  </si>
  <si>
    <t>Седов Алексей Петрович</t>
  </si>
  <si>
    <t>00170438</t>
  </si>
  <si>
    <t>Седова Марина Владимировна</t>
  </si>
  <si>
    <t>00151690</t>
  </si>
  <si>
    <t>Седойкин Олег Владиславович</t>
  </si>
  <si>
    <t>00187455</t>
  </si>
  <si>
    <t>Секира Егор Сергеевич</t>
  </si>
  <si>
    <t>00153375</t>
  </si>
  <si>
    <t>Селезнев Андрей Викторович</t>
  </si>
  <si>
    <t>00160005</t>
  </si>
  <si>
    <t>Селезнев Евгений Витальевич</t>
  </si>
  <si>
    <t>00186675</t>
  </si>
  <si>
    <t>Селеменев Андрей Алексеевич</t>
  </si>
  <si>
    <t>00206600</t>
  </si>
  <si>
    <t>Селенина Александра Леонидовна</t>
  </si>
  <si>
    <t>00173075</t>
  </si>
  <si>
    <t>Селиванова Юлия Георгиевна</t>
  </si>
  <si>
    <t>00193996</t>
  </si>
  <si>
    <t>Селиванова Юлия Сергеевна</t>
  </si>
  <si>
    <t>00176685</t>
  </si>
  <si>
    <t>Селиверстова Наталья Валерьевна</t>
  </si>
  <si>
    <t>00210841</t>
  </si>
  <si>
    <t>Селюжицкий Дмитрий Вячеславович</t>
  </si>
  <si>
    <t>00163523</t>
  </si>
  <si>
    <t>Селюков Максим Сергеевич</t>
  </si>
  <si>
    <t>00177997</t>
  </si>
  <si>
    <t>Семенихин Денис Александрович</t>
  </si>
  <si>
    <t>00140897</t>
  </si>
  <si>
    <t>Семенов Всеволод Валерьевич</t>
  </si>
  <si>
    <t>00207275</t>
  </si>
  <si>
    <t>Семенов Данила Александрович</t>
  </si>
  <si>
    <t>00176396</t>
  </si>
  <si>
    <t>Семенов Михаил Вячеславович</t>
  </si>
  <si>
    <t>00090958</t>
  </si>
  <si>
    <t>Семенов Николай Андреевич</t>
  </si>
  <si>
    <t>00213588</t>
  </si>
  <si>
    <t>Семенова Анастасия Владиславовна</t>
  </si>
  <si>
    <t>00208217</t>
  </si>
  <si>
    <t>Семенова Виктория Сергеевна</t>
  </si>
  <si>
    <t>00181777</t>
  </si>
  <si>
    <t>Семенова Светлана Витальевна</t>
  </si>
  <si>
    <t>00187053</t>
  </si>
  <si>
    <t>Семенченко Яна Андреевна</t>
  </si>
  <si>
    <t>00149663</t>
  </si>
  <si>
    <t>Семенютина Елена Михайловна</t>
  </si>
  <si>
    <t>00159625</t>
  </si>
  <si>
    <t>Семериков Максим Викторович</t>
  </si>
  <si>
    <t>00150819</t>
  </si>
  <si>
    <t>Семерикова Светлана Николаевна</t>
  </si>
  <si>
    <t>00155831</t>
  </si>
  <si>
    <t>Сёмин Александр Сергеевич</t>
  </si>
  <si>
    <t>00210504</t>
  </si>
  <si>
    <t>Семков Виктор Александрович</t>
  </si>
  <si>
    <t>00191789</t>
  </si>
  <si>
    <t>Сёмов Павел Валерьевич</t>
  </si>
  <si>
    <t>00210515</t>
  </si>
  <si>
    <t>Семуков Артём Владимирович</t>
  </si>
  <si>
    <t>00207285</t>
  </si>
  <si>
    <t>Сенцов Андрей Сергеевич</t>
  </si>
  <si>
    <t>00205916</t>
  </si>
  <si>
    <t>Сенченко Никита Николаевич</t>
  </si>
  <si>
    <t>00181031</t>
  </si>
  <si>
    <t>Сенько Артем Игоревич</t>
  </si>
  <si>
    <t>00192172</t>
  </si>
  <si>
    <t>Сербин Сергей Викторович</t>
  </si>
  <si>
    <t>00167912</t>
  </si>
  <si>
    <t>Серганова Кристина Сергеевна</t>
  </si>
  <si>
    <t>00138090</t>
  </si>
  <si>
    <t>Сергеев Андрей Анатольевич</t>
  </si>
  <si>
    <t>00211730</t>
  </si>
  <si>
    <t>Сергеев Евгений Ильич</t>
  </si>
  <si>
    <t>00204564</t>
  </si>
  <si>
    <t>Сергеев Сергей Владимирович</t>
  </si>
  <si>
    <t>00184736</t>
  </si>
  <si>
    <t>Сергеева Ксения Николаевна</t>
  </si>
  <si>
    <t>Директор по персоналу</t>
  </si>
  <si>
    <t>00106727</t>
  </si>
  <si>
    <t>Сергеева Юлианна Анатольевна</t>
  </si>
  <si>
    <t>00155248</t>
  </si>
  <si>
    <t>Сердаков Александр Юрьевич</t>
  </si>
  <si>
    <t>00142423</t>
  </si>
  <si>
    <t>Сердюков Иван Анатольевич</t>
  </si>
  <si>
    <t>00178087</t>
  </si>
  <si>
    <t>Серегин Дмитрий Владимирович</t>
  </si>
  <si>
    <t>00210848</t>
  </si>
  <si>
    <t>Середенко Евгений Сергеевич</t>
  </si>
  <si>
    <t>00198533</t>
  </si>
  <si>
    <t>Середина Александра Борисовна</t>
  </si>
  <si>
    <t>00199060</t>
  </si>
  <si>
    <t>Сережкин Дмитрий Сергеевич</t>
  </si>
  <si>
    <t>00211543</t>
  </si>
  <si>
    <t>Серкин Сергей Валерьевич</t>
  </si>
  <si>
    <t>00200885</t>
  </si>
  <si>
    <t>Серова Наталья Анатольевна</t>
  </si>
  <si>
    <t>00203690</t>
  </si>
  <si>
    <t>Сечко Наталья Владимировна</t>
  </si>
  <si>
    <t>00195767</t>
  </si>
  <si>
    <t>Сибилев Иван Анатольевич</t>
  </si>
  <si>
    <t>00213909</t>
  </si>
  <si>
    <t>Сигута Олеся Евгеньевна</t>
  </si>
  <si>
    <t>00168869</t>
  </si>
  <si>
    <t>Сиднева Регина Эдуардовна</t>
  </si>
  <si>
    <t>00186162</t>
  </si>
  <si>
    <t>Сидоренко Вадим Валерьевич</t>
  </si>
  <si>
    <t>00211495</t>
  </si>
  <si>
    <t>Сидоренко Данила Константинович</t>
  </si>
  <si>
    <t>00209925</t>
  </si>
  <si>
    <t>Сидоров Владислав Денисович</t>
  </si>
  <si>
    <t>00167571</t>
  </si>
  <si>
    <t>Сидоров Дмитрий Викторович</t>
  </si>
  <si>
    <t>00156720</t>
  </si>
  <si>
    <t>Сидоров Кирилл Константинович</t>
  </si>
  <si>
    <t>00151692</t>
  </si>
  <si>
    <t>Сидорова Ирина Александровна</t>
  </si>
  <si>
    <t>00213415</t>
  </si>
  <si>
    <t>Сидорова Наталья Михайловна</t>
  </si>
  <si>
    <t>00171959</t>
  </si>
  <si>
    <t>Сидякин Александр Евгеньевич</t>
  </si>
  <si>
    <t>00197127</t>
  </si>
  <si>
    <t>Сизова Ксения Сергеевна</t>
  </si>
  <si>
    <t>00201271</t>
  </si>
  <si>
    <t>Симанов Александр Вячеславович</t>
  </si>
  <si>
    <t>00149050</t>
  </si>
  <si>
    <t>Симоненко Андрей Владимирович</t>
  </si>
  <si>
    <t>00181127</t>
  </si>
  <si>
    <t>Синев Алексей Юрьевич</t>
  </si>
  <si>
    <t>00207953</t>
  </si>
  <si>
    <t>Синельников Владимир Владимирович</t>
  </si>
  <si>
    <t>00163670</t>
  </si>
  <si>
    <t>Синельников Михаил Сергеевич</t>
  </si>
  <si>
    <t>00203802</t>
  </si>
  <si>
    <t>Синельникова Вера Александровна</t>
  </si>
  <si>
    <t>00212510</t>
  </si>
  <si>
    <t>Синицина Екатерина Анатольевна</t>
  </si>
  <si>
    <t>00143499</t>
  </si>
  <si>
    <t>Сиразетдинова Юлия Вячеславовна</t>
  </si>
  <si>
    <t>00141503</t>
  </si>
  <si>
    <t>Ситдикова Оксана Радиковна</t>
  </si>
  <si>
    <t>00208549</t>
  </si>
  <si>
    <t>Ситникова Инна Андреевна</t>
  </si>
  <si>
    <t>00208229</t>
  </si>
  <si>
    <t>Ситун Евгений Анатольевич</t>
  </si>
  <si>
    <t>00169562</t>
  </si>
  <si>
    <t>Сиуха Никита Олегович</t>
  </si>
  <si>
    <t>00204600</t>
  </si>
  <si>
    <t>Скворцов Антон Леонидович</t>
  </si>
  <si>
    <t>00189131</t>
  </si>
  <si>
    <t>Скляренко Евгений Александрович</t>
  </si>
  <si>
    <t>00190810</t>
  </si>
  <si>
    <t>Сковородкин Владимир Николаевич</t>
  </si>
  <si>
    <t>00181420</t>
  </si>
  <si>
    <t>Скориантов Никита Михайлович</t>
  </si>
  <si>
    <t>00117831</t>
  </si>
  <si>
    <t>Скорнякова Алёна Владимировна</t>
  </si>
  <si>
    <t>00198751</t>
  </si>
  <si>
    <t>Скорнякова Алина Камиловна</t>
  </si>
  <si>
    <t>00149665</t>
  </si>
  <si>
    <t>Скородумова Тамара Дмитриевна</t>
  </si>
  <si>
    <t>00152847</t>
  </si>
  <si>
    <t>Скотников Сергей Васильевич</t>
  </si>
  <si>
    <t>00174110</t>
  </si>
  <si>
    <t>Скрыгин Александр Владимирович</t>
  </si>
  <si>
    <t>00196658</t>
  </si>
  <si>
    <t>Скрябин Тимур Александрович</t>
  </si>
  <si>
    <t>00211085</t>
  </si>
  <si>
    <t>Сластенин Алексей Викторович</t>
  </si>
  <si>
    <t>00212811</t>
  </si>
  <si>
    <t>Слесарев Дмитрий Игоревич</t>
  </si>
  <si>
    <t>00211384</t>
  </si>
  <si>
    <t>Слесаренко Илья Александрович</t>
  </si>
  <si>
    <t>00179229</t>
  </si>
  <si>
    <t>Слизников Юрий Витальевич</t>
  </si>
  <si>
    <t>00198825</t>
  </si>
  <si>
    <t>Слоновский Сергей Николаевич</t>
  </si>
  <si>
    <t>00191051</t>
  </si>
  <si>
    <t>Смагин Дмитрий Александрович</t>
  </si>
  <si>
    <t>00190978</t>
  </si>
  <si>
    <t>Смелянец Владислав Сергеевич</t>
  </si>
  <si>
    <t>00189974</t>
  </si>
  <si>
    <t>Смертюк Олеся Владимировна</t>
  </si>
  <si>
    <t>00091647</t>
  </si>
  <si>
    <t>Сметанина Ольга Игоревна</t>
  </si>
  <si>
    <t>00150189</t>
  </si>
  <si>
    <t>Сметанникова Анна Васильевна</t>
  </si>
  <si>
    <t>00130483</t>
  </si>
  <si>
    <t>Смирнов Алексей Игоревич</t>
  </si>
  <si>
    <t>00212687</t>
  </si>
  <si>
    <t>Смирнов Алексей Петрович</t>
  </si>
  <si>
    <t>00186817</t>
  </si>
  <si>
    <t>Смирнов Андрей Леонидович</t>
  </si>
  <si>
    <t>00207642</t>
  </si>
  <si>
    <t>Смирнов Валерий Юрьевич</t>
  </si>
  <si>
    <t>00193913</t>
  </si>
  <si>
    <t>Смирнов Кирилл Эдуардович</t>
  </si>
  <si>
    <t>00178105</t>
  </si>
  <si>
    <t>Смирнов Олег Вячеславович</t>
  </si>
  <si>
    <t>00206125</t>
  </si>
  <si>
    <t>Смирнов Роман Валентинович</t>
  </si>
  <si>
    <t>00181071</t>
  </si>
  <si>
    <t>Смирнов Сергей Александрович</t>
  </si>
  <si>
    <t>00179721</t>
  </si>
  <si>
    <t>Смирнова Анастасия Сергеевна</t>
  </si>
  <si>
    <t>00100443</t>
  </si>
  <si>
    <t>Смирнова Елена Леонидовна</t>
  </si>
  <si>
    <t>00149094</t>
  </si>
  <si>
    <t>Смирнова Крестина Валерьевна</t>
  </si>
  <si>
    <t>00126758</t>
  </si>
  <si>
    <t>Смирнова Тамара Александровна</t>
  </si>
  <si>
    <t>00199590</t>
  </si>
  <si>
    <t>Смирнова Татьяна Михайловна</t>
  </si>
  <si>
    <t>00207496</t>
  </si>
  <si>
    <t>Смирных Ксения Александровна</t>
  </si>
  <si>
    <t>00196646</t>
  </si>
  <si>
    <t>Смолин Александр Андреевич</t>
  </si>
  <si>
    <t>00156164</t>
  </si>
  <si>
    <t>Смолякова Елена Александровна</t>
  </si>
  <si>
    <t>00192494</t>
  </si>
  <si>
    <t>Смолякова Елена Олеговна</t>
  </si>
  <si>
    <t>00199807</t>
  </si>
  <si>
    <t>Смыслова Алёна Олеговна</t>
  </si>
  <si>
    <t>00172446</t>
  </si>
  <si>
    <t>Смыслова Елена Олеговна</t>
  </si>
  <si>
    <t>00210897</t>
  </si>
  <si>
    <t>Снигиревич Анна Юрьевна</t>
  </si>
  <si>
    <t>00169749</t>
  </si>
  <si>
    <t>Соболев Денис Юрьевич</t>
  </si>
  <si>
    <t>00202972</t>
  </si>
  <si>
    <t>Соболевская Анна Евгеньевна</t>
  </si>
  <si>
    <t>00159840</t>
  </si>
  <si>
    <t>Созыкин Андрей Викторович</t>
  </si>
  <si>
    <t>00091145</t>
  </si>
  <si>
    <t>Соин Дмитрий Дмитриевич</t>
  </si>
  <si>
    <t>00208546</t>
  </si>
  <si>
    <t>Соколов Александр Александрович</t>
  </si>
  <si>
    <t>00189626</t>
  </si>
  <si>
    <t>Соколов Дмитрий Викторович</t>
  </si>
  <si>
    <t>00196622</t>
  </si>
  <si>
    <t>Соколов Дмитрий Владимирович</t>
  </si>
  <si>
    <t>00180326</t>
  </si>
  <si>
    <t>Соколов Дмитрий Юрьевич</t>
  </si>
  <si>
    <t>00151714</t>
  </si>
  <si>
    <t>Соколов Кирилл Анатольевич</t>
  </si>
  <si>
    <t>00189680</t>
  </si>
  <si>
    <t>Соколова Александра Владимировна</t>
  </si>
  <si>
    <t>00210187</t>
  </si>
  <si>
    <t>Соколова Алла Романовна</t>
  </si>
  <si>
    <t>00161771</t>
  </si>
  <si>
    <t>Соколова Анастасия Александровна</t>
  </si>
  <si>
    <t>00197219</t>
  </si>
  <si>
    <t>Соколова Дарья Александровна</t>
  </si>
  <si>
    <t>00208231</t>
  </si>
  <si>
    <t>Соколова Екатерина Владимировна</t>
  </si>
  <si>
    <t>00204630</t>
  </si>
  <si>
    <t>Соколова Екатерина Павловна</t>
  </si>
  <si>
    <t>00166727</t>
  </si>
  <si>
    <t>Соколова Ксения Михайловна</t>
  </si>
  <si>
    <t>00184510</t>
  </si>
  <si>
    <t>Солдатенко Виталий Анатольевич</t>
  </si>
  <si>
    <t>00161252</t>
  </si>
  <si>
    <t>Солдатов Антон Сергеевич</t>
  </si>
  <si>
    <t>00169470</t>
  </si>
  <si>
    <t>Солманов Евгений Анатольевич</t>
  </si>
  <si>
    <t>00193138</t>
  </si>
  <si>
    <t>Солнцев Иван Геннадьевич</t>
  </si>
  <si>
    <t>00170253</t>
  </si>
  <si>
    <t>Соловьев Алексей Андреевич</t>
  </si>
  <si>
    <t>00199469</t>
  </si>
  <si>
    <t>Соловьев Антон Алексеевич</t>
  </si>
  <si>
    <t>00190291</t>
  </si>
  <si>
    <t>Соловьев Дмитрий Александрович</t>
  </si>
  <si>
    <t>00206530</t>
  </si>
  <si>
    <t>Соловьев Евгений Сергеевич</t>
  </si>
  <si>
    <t>00207961</t>
  </si>
  <si>
    <t>Соловьева Алёна Игоревна</t>
  </si>
  <si>
    <t>00211086</t>
  </si>
  <si>
    <t>Соловьева Анастасия Александровна</t>
  </si>
  <si>
    <t>00120342</t>
  </si>
  <si>
    <t>Соловьева Анастасия Сергеевна</t>
  </si>
  <si>
    <t>00212296</t>
  </si>
  <si>
    <t>Солодухин Денис Александрович</t>
  </si>
  <si>
    <t>00203014</t>
  </si>
  <si>
    <t>Соломатин Евгений Витальевич</t>
  </si>
  <si>
    <t>00176170</t>
  </si>
  <si>
    <t>Солонин Дмитрий Алексеевич</t>
  </si>
  <si>
    <t>00197510</t>
  </si>
  <si>
    <t>Солопова Марина Евгеньевна</t>
  </si>
  <si>
    <t>00212462</t>
  </si>
  <si>
    <t>Солянкина Екатерина Валерьевна</t>
  </si>
  <si>
    <t>00152903</t>
  </si>
  <si>
    <t>Сопова Наталья Валиковна</t>
  </si>
  <si>
    <t>00131074</t>
  </si>
  <si>
    <t>Сорокин Юрий Алексеевич</t>
  </si>
  <si>
    <t>00212665</t>
  </si>
  <si>
    <t>Сорокина Анна Владимировна</t>
  </si>
  <si>
    <t>00202158</t>
  </si>
  <si>
    <t>Сосинович Алексей Александрович (ИНОСТРАНЕЦ)</t>
  </si>
  <si>
    <t>00184420</t>
  </si>
  <si>
    <t>Сосков Иван Николаевич</t>
  </si>
  <si>
    <t>00203287</t>
  </si>
  <si>
    <t>Соснов Дмитрий Викторович</t>
  </si>
  <si>
    <t>00167051</t>
  </si>
  <si>
    <t>Сотин Федор Валерьевич</t>
  </si>
  <si>
    <t>00146513</t>
  </si>
  <si>
    <t>Сотников Владимир Александрович</t>
  </si>
  <si>
    <t>00203856</t>
  </si>
  <si>
    <t>Сотников Владимир Васильевич</t>
  </si>
  <si>
    <t>00143034</t>
  </si>
  <si>
    <t>Сотников Максим Юрьевич</t>
  </si>
  <si>
    <t>00173370</t>
  </si>
  <si>
    <t>Сотникова Екатерина Владимировна</t>
  </si>
  <si>
    <t>00169771</t>
  </si>
  <si>
    <t>Сотникова Ольга Николаевна</t>
  </si>
  <si>
    <t>00203872</t>
  </si>
  <si>
    <t>Спельников Данила Алексеевич</t>
  </si>
  <si>
    <t>00152245</t>
  </si>
  <si>
    <t>Сперанская Мария Михайловна</t>
  </si>
  <si>
    <t>00183561</t>
  </si>
  <si>
    <t>Спесивцев Алексей Сергеевич</t>
  </si>
  <si>
    <t>00093825</t>
  </si>
  <si>
    <t>Спиваков Евгений Анатольевич</t>
  </si>
  <si>
    <t>00211898</t>
  </si>
  <si>
    <t>Спиридонов Максим Алексеевич</t>
  </si>
  <si>
    <t>00096659</t>
  </si>
  <si>
    <t>Спорягина Ирина Григорьевна</t>
  </si>
  <si>
    <t>00184814</t>
  </si>
  <si>
    <t>Сталь Екатерина Сергеевна</t>
  </si>
  <si>
    <t>00213231</t>
  </si>
  <si>
    <t>Станкевич Любовь Витальевна</t>
  </si>
  <si>
    <t>00140726</t>
  </si>
  <si>
    <t>Станкевич Татьяна Владимировна</t>
  </si>
  <si>
    <t>00208432</t>
  </si>
  <si>
    <t>Становихин Иван Викторович</t>
  </si>
  <si>
    <t>00211802</t>
  </si>
  <si>
    <t>Старкина Ирина Сергеевна</t>
  </si>
  <si>
    <t>00156122</t>
  </si>
  <si>
    <t>Старков Олег Викторович</t>
  </si>
  <si>
    <t>00201359</t>
  </si>
  <si>
    <t>Староверов Арсений Сергеевич</t>
  </si>
  <si>
    <t>00161040</t>
  </si>
  <si>
    <t>Старостин Вадим Владимирович</t>
  </si>
  <si>
    <t>00158899</t>
  </si>
  <si>
    <t>Старостина Людмила Борисовна</t>
  </si>
  <si>
    <t>00201540</t>
  </si>
  <si>
    <t>Старостина Полина Дмитриевна</t>
  </si>
  <si>
    <t>00116286</t>
  </si>
  <si>
    <t>Старцев Евгений Сергеевич</t>
  </si>
  <si>
    <t>00199179</t>
  </si>
  <si>
    <t>Старцев Сергей Владимирович (БИТ-РИБ)</t>
  </si>
  <si>
    <t>00177289</t>
  </si>
  <si>
    <t>Старцев Сергей Владимирович (БЦТ)</t>
  </si>
  <si>
    <t>00119913</t>
  </si>
  <si>
    <t>Стасевич Дмитрий Сергеевич</t>
  </si>
  <si>
    <t>00182782</t>
  </si>
  <si>
    <t>Стаханова Ольга Игоревна</t>
  </si>
  <si>
    <t>00191283</t>
  </si>
  <si>
    <t>Стеклянников Андрей Дмитриевич</t>
  </si>
  <si>
    <t>00200724</t>
  </si>
  <si>
    <t>Степаненко Дмитрий Константинович</t>
  </si>
  <si>
    <t>00119526</t>
  </si>
  <si>
    <t>Степанов Андрей Андреевич</t>
  </si>
  <si>
    <t>00176898</t>
  </si>
  <si>
    <t>Степанов Владимир Сергеевич</t>
  </si>
  <si>
    <t>00206536</t>
  </si>
  <si>
    <t>Степанов Максим Александрович</t>
  </si>
  <si>
    <t>00158087</t>
  </si>
  <si>
    <t>Степанов Руслан Евгеньевич</t>
  </si>
  <si>
    <t>00202965</t>
  </si>
  <si>
    <t>Степанов Степан Николаевич</t>
  </si>
  <si>
    <t>00185604</t>
  </si>
  <si>
    <t>Степанова Вероника Минилбаевна</t>
  </si>
  <si>
    <t>00148263</t>
  </si>
  <si>
    <t>Степанова Елена Викторовна</t>
  </si>
  <si>
    <t>00154903</t>
  </si>
  <si>
    <t>Степанова Мария Юрьевна</t>
  </si>
  <si>
    <t>00177706</t>
  </si>
  <si>
    <t>Степанян Тигран Альбертович</t>
  </si>
  <si>
    <t>00189672</t>
  </si>
  <si>
    <t>Стец Наталья Владимировна</t>
  </si>
  <si>
    <t>00182386</t>
  </si>
  <si>
    <t>Стешенко Сергей Сергеевич</t>
  </si>
  <si>
    <t>00206118</t>
  </si>
  <si>
    <t>Стогниева Анастасия Витальевна</t>
  </si>
  <si>
    <t>00166733</t>
  </si>
  <si>
    <t>Столетов Никита Сергеевич</t>
  </si>
  <si>
    <t>00092558</t>
  </si>
  <si>
    <t>Стопачинский Алексей Владимирович</t>
  </si>
  <si>
    <t>00184046</t>
  </si>
  <si>
    <t>Стоюнин Константин Иванович</t>
  </si>
  <si>
    <t>00210790</t>
  </si>
  <si>
    <t>Стрекалов Николай Васильевич</t>
  </si>
  <si>
    <t>00208562</t>
  </si>
  <si>
    <t>Стрелков Алексей Владимирович</t>
  </si>
  <si>
    <t>00159633</t>
  </si>
  <si>
    <t>Стрелков Сергей Сергеевич</t>
  </si>
  <si>
    <t>00199158</t>
  </si>
  <si>
    <t>Стрючкова Екатерина Владимировна</t>
  </si>
  <si>
    <t>00181229</t>
  </si>
  <si>
    <t>Субботин Андрей Юрьевич</t>
  </si>
  <si>
    <t>00099834</t>
  </si>
  <si>
    <t>Субботин Иван Викторович</t>
  </si>
  <si>
    <t>00212708</t>
  </si>
  <si>
    <t>Субботина Анастасия Романовна</t>
  </si>
  <si>
    <t>00188819</t>
  </si>
  <si>
    <t>Суворин Алексей Павлович</t>
  </si>
  <si>
    <t>00155665</t>
  </si>
  <si>
    <t>Суворова Ксения Александровна</t>
  </si>
  <si>
    <t>00212824</t>
  </si>
  <si>
    <t>Судакова Анастасия Ивановна</t>
  </si>
  <si>
    <t>00198740</t>
  </si>
  <si>
    <t>Сударенко Артем Александрович</t>
  </si>
  <si>
    <t>00202844</t>
  </si>
  <si>
    <t>Сулаков Евгений Анатольевич</t>
  </si>
  <si>
    <t>00167058</t>
  </si>
  <si>
    <t>Сулиманов Илья Валерьевич</t>
  </si>
  <si>
    <t>00199067</t>
  </si>
  <si>
    <t>Сумачев Тимофей Андреевич</t>
  </si>
  <si>
    <t>00133898</t>
  </si>
  <si>
    <t>Сунозов Анатолий Андреевич</t>
  </si>
  <si>
    <t>00193128</t>
  </si>
  <si>
    <t>Супрун Ольга Андреевна</t>
  </si>
  <si>
    <t>00160379</t>
  </si>
  <si>
    <t>Суриков Юрий Викторович</t>
  </si>
  <si>
    <t>00208230</t>
  </si>
  <si>
    <t>Сурин Алексей Сергеевич</t>
  </si>
  <si>
    <t>00156429</t>
  </si>
  <si>
    <t>Сурков Александр Алексеевич</t>
  </si>
  <si>
    <t>00171125</t>
  </si>
  <si>
    <t>Суслина Юлия Александровна</t>
  </si>
  <si>
    <t>00185688</t>
  </si>
  <si>
    <t>Суслов Антон Константинович</t>
  </si>
  <si>
    <t>00145795</t>
  </si>
  <si>
    <t>Суслов Константин Леонидович</t>
  </si>
  <si>
    <t>00151521</t>
  </si>
  <si>
    <t>Суханова Елена Анатольевна</t>
  </si>
  <si>
    <t>00197249</t>
  </si>
  <si>
    <t>Сухарев Евгений Сергеевич</t>
  </si>
  <si>
    <t>00208560</t>
  </si>
  <si>
    <t>Сухарев Илья Дмитриевич</t>
  </si>
  <si>
    <t>00211320</t>
  </si>
  <si>
    <t>Сухарев Кирилл Евгеньевич</t>
  </si>
  <si>
    <t>00188869</t>
  </si>
  <si>
    <t>Сухарев Юрий Владимирович</t>
  </si>
  <si>
    <t>00167936</t>
  </si>
  <si>
    <t>Сухарева Ригина Маратовна</t>
  </si>
  <si>
    <t>00176342</t>
  </si>
  <si>
    <t>Сухачева Александра Викторовна</t>
  </si>
  <si>
    <t>00188816</t>
  </si>
  <si>
    <t>Сучков Александр Николаевич</t>
  </si>
  <si>
    <t>00187685</t>
  </si>
  <si>
    <t>Сущенко Игорь Валерьевич</t>
  </si>
  <si>
    <t>00138801</t>
  </si>
  <si>
    <t>Суяргулова Юлия Рустамовна</t>
  </si>
  <si>
    <t>00171126</t>
  </si>
  <si>
    <t>Сыпченко Максим Петрович</t>
  </si>
  <si>
    <t>00208395</t>
  </si>
  <si>
    <t>Сырцев Андрей Николаевич</t>
  </si>
  <si>
    <t>00195694</t>
  </si>
  <si>
    <t>Сыса Андрей Викторович</t>
  </si>
  <si>
    <t>00194903</t>
  </si>
  <si>
    <t>Сычёв Александр Евгеньевич</t>
  </si>
  <si>
    <t>00212677</t>
  </si>
  <si>
    <t>Сычев Никита Олегович</t>
  </si>
  <si>
    <t>00206801</t>
  </si>
  <si>
    <t>Сычева Жанна Анатольевна</t>
  </si>
  <si>
    <t>00207269</t>
  </si>
  <si>
    <t>Табулден Максим Сергеевич</t>
  </si>
  <si>
    <t>00180079</t>
  </si>
  <si>
    <t>Тагиев Алекбер Ариф Оглы</t>
  </si>
  <si>
    <t>00212490</t>
  </si>
  <si>
    <t>Тагунова Анна Михайловна</t>
  </si>
  <si>
    <t>00174187</t>
  </si>
  <si>
    <t>Талакина Наталья Владимировна</t>
  </si>
  <si>
    <t>00197259</t>
  </si>
  <si>
    <t>Таланцева Марина Максимовна</t>
  </si>
  <si>
    <t>00091757</t>
  </si>
  <si>
    <t>Талипов Вадим Робертович</t>
  </si>
  <si>
    <t>00145554</t>
  </si>
  <si>
    <t>Тарабокио Кирилл Игоревич</t>
  </si>
  <si>
    <t>00196659</t>
  </si>
  <si>
    <t>Тараканов Вадим Анатольевич</t>
  </si>
  <si>
    <t>00101162</t>
  </si>
  <si>
    <t>Таран Светлана Анатольевна</t>
  </si>
  <si>
    <t>00147153</t>
  </si>
  <si>
    <t>Тарасенко Эдуард Вячеславович</t>
  </si>
  <si>
    <t>00185664</t>
  </si>
  <si>
    <t>Тарасов Александр Юрьевич</t>
  </si>
  <si>
    <t>00189624</t>
  </si>
  <si>
    <t>Тарасов Владимир Сергеевич</t>
  </si>
  <si>
    <t>00113973</t>
  </si>
  <si>
    <t>Тарбеев Сергей Владимирович</t>
  </si>
  <si>
    <t>00148763</t>
  </si>
  <si>
    <t>Тарева Диана Рустямовна</t>
  </si>
  <si>
    <t>00090697</t>
  </si>
  <si>
    <t>Татаровская Инна Александровна</t>
  </si>
  <si>
    <t>00195408</t>
  </si>
  <si>
    <t>Тауенис Сергей Викторович</t>
  </si>
  <si>
    <t>00125876</t>
  </si>
  <si>
    <t>Таюпов Марат Рифович</t>
  </si>
  <si>
    <t>00183743</t>
  </si>
  <si>
    <t>Тедеев Валерий Игоревич</t>
  </si>
  <si>
    <t>00213702</t>
  </si>
  <si>
    <t>Тейхриб Михаил Андреевич</t>
  </si>
  <si>
    <t>00135621</t>
  </si>
  <si>
    <t>Телегин Руслан Дмитриевич</t>
  </si>
  <si>
    <t>00186792</t>
  </si>
  <si>
    <t>Телефус Татьяна Алексеевна</t>
  </si>
  <si>
    <t>00183590</t>
  </si>
  <si>
    <t>Тененбаум Георгий Алексеевич</t>
  </si>
  <si>
    <t>00116333</t>
  </si>
  <si>
    <t>Теплов Андрей Борисович</t>
  </si>
  <si>
    <t>00212575</t>
  </si>
  <si>
    <t>Теплоухов Владимир Владимирович</t>
  </si>
  <si>
    <t>00164357</t>
  </si>
  <si>
    <t>Тепляков Андрей Васильевич</t>
  </si>
  <si>
    <t>00141864</t>
  </si>
  <si>
    <t>Терехов Андрей Семенович</t>
  </si>
  <si>
    <t>00138982</t>
  </si>
  <si>
    <t>Терехов Дмитрий Сергеевич</t>
  </si>
  <si>
    <t>00141646</t>
  </si>
  <si>
    <t>Терехов Евгений Леонидович</t>
  </si>
  <si>
    <t>00151237</t>
  </si>
  <si>
    <t>Терехова Анастасия Андреевна</t>
  </si>
  <si>
    <t>00193567</t>
  </si>
  <si>
    <t>Терехова Варвара Дмитриевна</t>
  </si>
  <si>
    <t>00201421</t>
  </si>
  <si>
    <t>Терехова Ксения Викторовна</t>
  </si>
  <si>
    <t>00186525</t>
  </si>
  <si>
    <t>Тимирязева Ольга Владимировна</t>
  </si>
  <si>
    <t>00167426</t>
  </si>
  <si>
    <t>Тимонов Валентин Петрович</t>
  </si>
  <si>
    <t>00212493</t>
  </si>
  <si>
    <t>Тимофеев Сергей Никонович</t>
  </si>
  <si>
    <t>00187646</t>
  </si>
  <si>
    <t>Тимофеев Юрий Сергеевич</t>
  </si>
  <si>
    <t>00203798</t>
  </si>
  <si>
    <t>Тимошина Дарья Николаевна</t>
  </si>
  <si>
    <t>00132544</t>
  </si>
  <si>
    <t>Тимченко Андрей Андреевич</t>
  </si>
  <si>
    <t>00210401</t>
  </si>
  <si>
    <t>Тимчинский Константин Алексеевич</t>
  </si>
  <si>
    <t>00176406</t>
  </si>
  <si>
    <t>Титов Николай Владиславович</t>
  </si>
  <si>
    <t>00199726</t>
  </si>
  <si>
    <t>Титова Лариса Андреевна</t>
  </si>
  <si>
    <t>00117739</t>
  </si>
  <si>
    <t>Тихомирова Анастасия Алексеевна</t>
  </si>
  <si>
    <t>00204330</t>
  </si>
  <si>
    <t>Тихонов Федор Борисович</t>
  </si>
  <si>
    <t>00163900</t>
  </si>
  <si>
    <t>Тихонова Анна Владимировна</t>
  </si>
  <si>
    <t>00210381</t>
  </si>
  <si>
    <t>Тихонова Ксения Михайловна</t>
  </si>
  <si>
    <t>00202760</t>
  </si>
  <si>
    <t>Тихонова Татьяна Юрьевна</t>
  </si>
  <si>
    <t>00186327</t>
  </si>
  <si>
    <t>Тищенко Никита Алексеевич</t>
  </si>
  <si>
    <t>00196629</t>
  </si>
  <si>
    <t>Ткач Виктория Александровна</t>
  </si>
  <si>
    <t>00189688</t>
  </si>
  <si>
    <t>Ткачев Владимир Вадимович</t>
  </si>
  <si>
    <t>00167371</t>
  </si>
  <si>
    <t>Ткаченко Александр Александрович</t>
  </si>
  <si>
    <t>00153613</t>
  </si>
  <si>
    <t>Ткаченко Алексей Павлович</t>
  </si>
  <si>
    <t>00181456</t>
  </si>
  <si>
    <t>Тлишева Белла Александровна</t>
  </si>
  <si>
    <t>00166611</t>
  </si>
  <si>
    <t>Токарев Александр Сергеевич</t>
  </si>
  <si>
    <t>00195836</t>
  </si>
  <si>
    <t>Токарев Виталий Владимирович</t>
  </si>
  <si>
    <t>00167457</t>
  </si>
  <si>
    <t>Токарев Михаил Вячеславович</t>
  </si>
  <si>
    <t>00207820</t>
  </si>
  <si>
    <t>Толкунов Матвей Андреевич</t>
  </si>
  <si>
    <t>00210888</t>
  </si>
  <si>
    <t>Толстикова Татьяна Александровна</t>
  </si>
  <si>
    <t>00193404</t>
  </si>
  <si>
    <t>Толстова Алиса Валерьевна</t>
  </si>
  <si>
    <t>00089629</t>
  </si>
  <si>
    <t>Толстова Неля Агзамовна</t>
  </si>
  <si>
    <t>00208391</t>
  </si>
  <si>
    <t>Томасова Лариса Робертовна</t>
  </si>
  <si>
    <t>00171606</t>
  </si>
  <si>
    <t>Томилин Евгений Евгеньевич</t>
  </si>
  <si>
    <t>00192031</t>
  </si>
  <si>
    <t>Тонких Андрей Анатольевич</t>
  </si>
  <si>
    <t>00201461</t>
  </si>
  <si>
    <t>Топольский Олег Андреевич</t>
  </si>
  <si>
    <t>00197751</t>
  </si>
  <si>
    <t>Тохталиев Анис Ринатович</t>
  </si>
  <si>
    <t>00176628</t>
  </si>
  <si>
    <t>Точ Дмитрий Сергеевич</t>
  </si>
  <si>
    <t>00149447</t>
  </si>
  <si>
    <t>Трахова Саида Шихамизовна</t>
  </si>
  <si>
    <t>00208832</t>
  </si>
  <si>
    <t>Трашенков Алексей Викторович</t>
  </si>
  <si>
    <t>00152294</t>
  </si>
  <si>
    <t>Трегубов Алексей Геннадьевич</t>
  </si>
  <si>
    <t>00198212</t>
  </si>
  <si>
    <t>Трескин Евгений Игоревич</t>
  </si>
  <si>
    <t>00177282</t>
  </si>
  <si>
    <t>Трилинский Николай Сергеевич</t>
  </si>
  <si>
    <t>00202926</t>
  </si>
  <si>
    <t>Тринога Дмитрий Владимирович</t>
  </si>
  <si>
    <t>00209979</t>
  </si>
  <si>
    <t>Трисантович Дмитрий Алексеевич</t>
  </si>
  <si>
    <t>00160822</t>
  </si>
  <si>
    <t>Трифонов Владислав Николаевич</t>
  </si>
  <si>
    <t>00179544</t>
  </si>
  <si>
    <t>Трой Антон Евгеньевич</t>
  </si>
  <si>
    <t>00194709</t>
  </si>
  <si>
    <t>Тройнина Ирина Владимировна</t>
  </si>
  <si>
    <t>00205664</t>
  </si>
  <si>
    <t>Тропин Алексей Анатольевич</t>
  </si>
  <si>
    <t>00185432</t>
  </si>
  <si>
    <t>Тростин Сергей Александрович</t>
  </si>
  <si>
    <t>00210197</t>
  </si>
  <si>
    <t>Трофимов Дмитрий Викторович</t>
  </si>
  <si>
    <t>00172136</t>
  </si>
  <si>
    <t>Трофимов Егор Сергеевич</t>
  </si>
  <si>
    <t>00203620</t>
  </si>
  <si>
    <t>Трофимов Леонид Вячеславович</t>
  </si>
  <si>
    <t>00210682</t>
  </si>
  <si>
    <t>Трофимов Максим Сергеевич</t>
  </si>
  <si>
    <t>00213604</t>
  </si>
  <si>
    <t>Трофимова Маргарита Дмитриевна</t>
  </si>
  <si>
    <t>00209490</t>
  </si>
  <si>
    <t>Трошенков Роман Сергеевич</t>
  </si>
  <si>
    <t>00091735</t>
  </si>
  <si>
    <t>Трошин Дмитрий Валерьевич</t>
  </si>
  <si>
    <t>00133303</t>
  </si>
  <si>
    <t>Трошкина Ирина Владимировна</t>
  </si>
  <si>
    <t>00155775</t>
  </si>
  <si>
    <t>Трубаков Александр Владимирович</t>
  </si>
  <si>
    <t>00173243</t>
  </si>
  <si>
    <t>Трубарова Юлия Владимировна</t>
  </si>
  <si>
    <t>00185599</t>
  </si>
  <si>
    <t>Тружникова Анжелика Михайловна</t>
  </si>
  <si>
    <t>00185291</t>
  </si>
  <si>
    <t>Трусков Артур Александрович</t>
  </si>
  <si>
    <t>00177600</t>
  </si>
  <si>
    <t>Трушевская Анна Алексеевна</t>
  </si>
  <si>
    <t>00212909</t>
  </si>
  <si>
    <t>Трыкова Александра Андреевна</t>
  </si>
  <si>
    <t>00201878</t>
  </si>
  <si>
    <t>Тугарев Николай Андреевич</t>
  </si>
  <si>
    <t>00161831</t>
  </si>
  <si>
    <t>Тугарева Дарья Андреевна</t>
  </si>
  <si>
    <t>00140729</t>
  </si>
  <si>
    <t>Туйгильдин Руслан Ринатович</t>
  </si>
  <si>
    <t>00118310</t>
  </si>
  <si>
    <t>Туйгильдина Эльвира Гамировна</t>
  </si>
  <si>
    <t>00160045</t>
  </si>
  <si>
    <t>Туйкина Галина Владимировна</t>
  </si>
  <si>
    <t>00190897</t>
  </si>
  <si>
    <t>Туйцын Альберт Александрович</t>
  </si>
  <si>
    <t>00089376</t>
  </si>
  <si>
    <t>Тулупова Наталия Викторовна</t>
  </si>
  <si>
    <t>00209237</t>
  </si>
  <si>
    <t>Тульцева Ольга Сергеевна</t>
  </si>
  <si>
    <t>00196645</t>
  </si>
  <si>
    <t>Тульчинский Станислав Эдуардович</t>
  </si>
  <si>
    <t>00196818</t>
  </si>
  <si>
    <t>Тупиков Михаил Павлович</t>
  </si>
  <si>
    <t>00180799</t>
  </si>
  <si>
    <t>Турицын Евгений Анатольевич</t>
  </si>
  <si>
    <t>00146545</t>
  </si>
  <si>
    <t>Туровская Анна Александровна</t>
  </si>
  <si>
    <t>00135600</t>
  </si>
  <si>
    <t>Туровский Георгий Алексеевич</t>
  </si>
  <si>
    <t>00189293</t>
  </si>
  <si>
    <t>Туровский Денис Николаевич</t>
  </si>
  <si>
    <t>00204993</t>
  </si>
  <si>
    <t>Турчанинов Илья Владимирович</t>
  </si>
  <si>
    <t>00136687</t>
  </si>
  <si>
    <t>Тухватуллин Илгам Муратович</t>
  </si>
  <si>
    <t>00197773</t>
  </si>
  <si>
    <t>Тушин Алексей Владимирович</t>
  </si>
  <si>
    <t>00180081</t>
  </si>
  <si>
    <t>Тыриков Евгений Михайлович</t>
  </si>
  <si>
    <t>00203608</t>
  </si>
  <si>
    <t>Тычинина Ирина Владимировна</t>
  </si>
  <si>
    <t>00206786</t>
  </si>
  <si>
    <t>Тюрин Святослав Вячеславович</t>
  </si>
  <si>
    <t>00175499</t>
  </si>
  <si>
    <t>Тюрликова Ольга Алексеевна</t>
  </si>
  <si>
    <t>00210792</t>
  </si>
  <si>
    <t>Тягунова Анастасия Дмитриевна</t>
  </si>
  <si>
    <t>00174103</t>
  </si>
  <si>
    <t>Тягунова Анна Александровна</t>
  </si>
  <si>
    <t>00208876</t>
  </si>
  <si>
    <t>Тяхт Алексей Сергеевич</t>
  </si>
  <si>
    <t>00181102</t>
  </si>
  <si>
    <t>Уваров Александр Николаевич</t>
  </si>
  <si>
    <t>00168436</t>
  </si>
  <si>
    <t>Уварова Дарья Михайловна</t>
  </si>
  <si>
    <t>00159519</t>
  </si>
  <si>
    <t>Угрюмов Станислав Сергеевич</t>
  </si>
  <si>
    <t>00205857</t>
  </si>
  <si>
    <t>Уланов Алексей Алексеевич</t>
  </si>
  <si>
    <t>00192170</t>
  </si>
  <si>
    <t>Уливанова Татьяна Валерьевна</t>
  </si>
  <si>
    <t>00172068</t>
  </si>
  <si>
    <t>Улизко Илья Михайлович</t>
  </si>
  <si>
    <t>00113268</t>
  </si>
  <si>
    <t>Ульрих Дмитрий Борисович</t>
  </si>
  <si>
    <t>00213935</t>
  </si>
  <si>
    <t>Ульянов Андрей Андреевич</t>
  </si>
  <si>
    <t>00202198</t>
  </si>
  <si>
    <t>Ульянова Виктория Сергеевна</t>
  </si>
  <si>
    <t>00199467</t>
  </si>
  <si>
    <t>Улюмджиев Максим Анатольевич</t>
  </si>
  <si>
    <t>00184584</t>
  </si>
  <si>
    <t>Умрилова Ирина Сергеевна</t>
  </si>
  <si>
    <t>00195752</t>
  </si>
  <si>
    <t>Уразгильдина Анастасия Николаевна</t>
  </si>
  <si>
    <t>00175646</t>
  </si>
  <si>
    <t>Ураков Константин Владимирович</t>
  </si>
  <si>
    <t>00182669</t>
  </si>
  <si>
    <t>Ураков Руслан Суюнович</t>
  </si>
  <si>
    <t>00170920</t>
  </si>
  <si>
    <t>Уреки Андрей Валерьевич</t>
  </si>
  <si>
    <t>00198826</t>
  </si>
  <si>
    <t>Уржумцев Сергей Александрович</t>
  </si>
  <si>
    <t>00171656</t>
  </si>
  <si>
    <t>Усанов Евгений Николаевич</t>
  </si>
  <si>
    <t>00100509</t>
  </si>
  <si>
    <t>Усанович Евгений Юрьевич</t>
  </si>
  <si>
    <t>00203283</t>
  </si>
  <si>
    <t>Усачев Андрей Александрович</t>
  </si>
  <si>
    <t>00187530</t>
  </si>
  <si>
    <t>Усикова Анастасия Сергеевна</t>
  </si>
  <si>
    <t>00213594</t>
  </si>
  <si>
    <t>Усов Валерий Сергеевич</t>
  </si>
  <si>
    <t>00150971</t>
  </si>
  <si>
    <t>Утегенова Гульжан Жигеровна</t>
  </si>
  <si>
    <t>00214219</t>
  </si>
  <si>
    <t>Уточкин Владислав Викторович</t>
  </si>
  <si>
    <t>00203633</t>
  </si>
  <si>
    <t>Уфаева Марина Владимировна</t>
  </si>
  <si>
    <t>00209488</t>
  </si>
  <si>
    <t>Уханов Александр Валерьевич</t>
  </si>
  <si>
    <t>00213015</t>
  </si>
  <si>
    <t>Уханов Алексей Владимирович</t>
  </si>
  <si>
    <t>00210437</t>
  </si>
  <si>
    <t>Ухов Дмитрий Валентинович</t>
  </si>
  <si>
    <t>00179341</t>
  </si>
  <si>
    <t>Ушаков Павел Анатольевич</t>
  </si>
  <si>
    <t>00205444</t>
  </si>
  <si>
    <t>Ушенина Елизавета Владимировна</t>
  </si>
  <si>
    <t>00206537</t>
  </si>
  <si>
    <t>Фадеев Роман Константинович</t>
  </si>
  <si>
    <t>00175656</t>
  </si>
  <si>
    <t>Фазлитдинов Руслан Маратович</t>
  </si>
  <si>
    <t>00210266</t>
  </si>
  <si>
    <t>Фазлыахметов Эмиль Артурович</t>
  </si>
  <si>
    <t>00210951</t>
  </si>
  <si>
    <t>Фазылянов Ренат Ильшатович</t>
  </si>
  <si>
    <t>00176623</t>
  </si>
  <si>
    <t>Фалалеева Людмила Сергеевна</t>
  </si>
  <si>
    <t>00214471</t>
  </si>
  <si>
    <t>Фаломеев Константин Кириллович</t>
  </si>
  <si>
    <t>00210871</t>
  </si>
  <si>
    <t>Фарафонова Анна Николаевна</t>
  </si>
  <si>
    <t>00188288</t>
  </si>
  <si>
    <t>Фаррахова Динара Даниловна</t>
  </si>
  <si>
    <t>00160711</t>
  </si>
  <si>
    <t>Фатихов Чингиз Ирекович</t>
  </si>
  <si>
    <t>00205795</t>
  </si>
  <si>
    <t>Фаттахов Алмаз Илгизович</t>
  </si>
  <si>
    <t>00209135</t>
  </si>
  <si>
    <t>Фаттахов Ильнар Илгизович</t>
  </si>
  <si>
    <t>00207167</t>
  </si>
  <si>
    <t>Фатхудинов Никита Олегович</t>
  </si>
  <si>
    <t>00139701</t>
  </si>
  <si>
    <t>Фатхуллин Евгений Радикович</t>
  </si>
  <si>
    <t>00182866</t>
  </si>
  <si>
    <t>Фатыхов Шамиль Вакилевич</t>
  </si>
  <si>
    <t>00210265</t>
  </si>
  <si>
    <t>Фатыхова Венера Рауфатовна</t>
  </si>
  <si>
    <t>00152132</t>
  </si>
  <si>
    <t>Фахруллин Тимур Ильдарович</t>
  </si>
  <si>
    <t>00209815</t>
  </si>
  <si>
    <t>Федоркова Людмила Игоревна</t>
  </si>
  <si>
    <t>00151691</t>
  </si>
  <si>
    <t>Федоров Антон Владимирович</t>
  </si>
  <si>
    <t>00208873</t>
  </si>
  <si>
    <t>Федоров Егор Станиславович</t>
  </si>
  <si>
    <t>00200128</t>
  </si>
  <si>
    <t>Федоров Кирилл Валерьевич</t>
  </si>
  <si>
    <t>00207960</t>
  </si>
  <si>
    <t>Федоров Никита Сергеевич</t>
  </si>
  <si>
    <t>00163721</t>
  </si>
  <si>
    <t>Федорова Галина Сергеевна</t>
  </si>
  <si>
    <t>00183800</t>
  </si>
  <si>
    <t>Федорова Екатерина Владимировна</t>
  </si>
  <si>
    <t>00183899</t>
  </si>
  <si>
    <t>Федорова Наталья Анатольевна</t>
  </si>
  <si>
    <t>00128262</t>
  </si>
  <si>
    <t>Федорчук Андрей Григорьевич</t>
  </si>
  <si>
    <t>00192784</t>
  </si>
  <si>
    <t>Федосеев Алексей Вячеславович</t>
  </si>
  <si>
    <t>00125042</t>
  </si>
  <si>
    <t>Федосеев Вадим Александрович</t>
  </si>
  <si>
    <t>00203164</t>
  </si>
  <si>
    <t>Федосеев Евгений Владимирович</t>
  </si>
  <si>
    <t>00196266</t>
  </si>
  <si>
    <t>Федосеев Ярослав Олегович</t>
  </si>
  <si>
    <t>00161395</t>
  </si>
  <si>
    <t>Федосов Дмитрий Николаевич</t>
  </si>
  <si>
    <t>00212565</t>
  </si>
  <si>
    <t>Федоткин Игорь Вячеславович</t>
  </si>
  <si>
    <t>00209543</t>
  </si>
  <si>
    <t>Федотова Галина Александровна</t>
  </si>
  <si>
    <t>00203796</t>
  </si>
  <si>
    <t>Федулова Людмила Александровна</t>
  </si>
  <si>
    <t>00172813</t>
  </si>
  <si>
    <t>Федулова Юлия Игоревна</t>
  </si>
  <si>
    <t>00161237</t>
  </si>
  <si>
    <t>Федьков Дмитрий Сергеевич</t>
  </si>
  <si>
    <t>00207579</t>
  </si>
  <si>
    <t>Федюкин Юрий Юрьевич</t>
  </si>
  <si>
    <t>00193627</t>
  </si>
  <si>
    <t>Федюшин Павел Сергеевич</t>
  </si>
  <si>
    <t>00182780</t>
  </si>
  <si>
    <t>Фефелов Юрий Владимирович</t>
  </si>
  <si>
    <t>00139957</t>
  </si>
  <si>
    <t>Фигурина Светлана Николаевна</t>
  </si>
  <si>
    <t>00165863</t>
  </si>
  <si>
    <t>Филатова Елена Юрьевна</t>
  </si>
  <si>
    <t>00151853</t>
  </si>
  <si>
    <t>Филатова Наталья Геннадьевна</t>
  </si>
  <si>
    <t>Бухгалтер</t>
  </si>
  <si>
    <t>00181912</t>
  </si>
  <si>
    <t>Филимонов Артём Анатольевич</t>
  </si>
  <si>
    <t>00210872</t>
  </si>
  <si>
    <t>Филимонов Данил Валерьевич</t>
  </si>
  <si>
    <t>00089151</t>
  </si>
  <si>
    <t>Филимонова Алла Александровна</t>
  </si>
  <si>
    <t>00155924</t>
  </si>
  <si>
    <t>Филиппов Александр Васильевич</t>
  </si>
  <si>
    <t>00210572</t>
  </si>
  <si>
    <t>Филиппов Борис Викторович</t>
  </si>
  <si>
    <t>00172886</t>
  </si>
  <si>
    <t>Филиппов Евгений Романович</t>
  </si>
  <si>
    <t>00181776</t>
  </si>
  <si>
    <t>Филиппов Максим Дмитриевич</t>
  </si>
  <si>
    <t>00138442</t>
  </si>
  <si>
    <t>Филиппов Сергей Юрьевич</t>
  </si>
  <si>
    <t>00097504</t>
  </si>
  <si>
    <t>Филиппова Татьяна Харлампиевна</t>
  </si>
  <si>
    <t>00209294</t>
  </si>
  <si>
    <t>Филипченко Алексей Юрьевич</t>
  </si>
  <si>
    <t>00126111</t>
  </si>
  <si>
    <t>Филохин Денис Вячеславович</t>
  </si>
  <si>
    <t>00213403</t>
  </si>
  <si>
    <t>Фильчев Евгений Александрович</t>
  </si>
  <si>
    <t>00171764</t>
  </si>
  <si>
    <t>Филянович Анна Андреевна</t>
  </si>
  <si>
    <t>00203619</t>
  </si>
  <si>
    <t>Фирсова Мария Сергеевна</t>
  </si>
  <si>
    <t>00190585</t>
  </si>
  <si>
    <t>Фирстов Роман Васильевич</t>
  </si>
  <si>
    <t>00156123</t>
  </si>
  <si>
    <t>Фисенко Светлана Викторовна</t>
  </si>
  <si>
    <t>00206882</t>
  </si>
  <si>
    <t>Фисун Марк Эдуардович</t>
  </si>
  <si>
    <t>00213696</t>
  </si>
  <si>
    <t>Фитасов Анатолий Викторович</t>
  </si>
  <si>
    <t>00212195</t>
  </si>
  <si>
    <t>Фокин Илья Александрович</t>
  </si>
  <si>
    <t>00183794</t>
  </si>
  <si>
    <t>Фокина Наталья Валерьевна</t>
  </si>
  <si>
    <t>00212320</t>
  </si>
  <si>
    <t>Фокша Егор Константинович</t>
  </si>
  <si>
    <t>00181032</t>
  </si>
  <si>
    <t>Фоменко Александр Андреевич</t>
  </si>
  <si>
    <t>00189045</t>
  </si>
  <si>
    <t>Фоменко Александр Валерьевич</t>
  </si>
  <si>
    <t>00190167</t>
  </si>
  <si>
    <t>Фомина Наталья Александровна</t>
  </si>
  <si>
    <t>00176912</t>
  </si>
  <si>
    <t>Фомина Светлана Сергеевна</t>
  </si>
  <si>
    <t>00149666</t>
  </si>
  <si>
    <t>Фомичёва Галина Викторовна</t>
  </si>
  <si>
    <t>00149720</t>
  </si>
  <si>
    <t>Фомичева Ирина Олеговна</t>
  </si>
  <si>
    <t>00203017</t>
  </si>
  <si>
    <t>Форкунов Никита Павлович</t>
  </si>
  <si>
    <t>00212497</t>
  </si>
  <si>
    <t>Фофанов Валентин Анатольевич</t>
  </si>
  <si>
    <t>00192839</t>
  </si>
  <si>
    <t>Фоя Дмитрий Александрович</t>
  </si>
  <si>
    <t>00156463</t>
  </si>
  <si>
    <t>Францессон Алексей Андреевич</t>
  </si>
  <si>
    <t>00172066</t>
  </si>
  <si>
    <t>Французова Любовь Юрьевна</t>
  </si>
  <si>
    <t>00151780</t>
  </si>
  <si>
    <t>Фрей Артур Игоревич</t>
  </si>
  <si>
    <t>00210942</t>
  </si>
  <si>
    <t>Фролкова Анна Викторовна</t>
  </si>
  <si>
    <t>00128765</t>
  </si>
  <si>
    <t>Фролов Андрей Алексеевич</t>
  </si>
  <si>
    <t>00160781</t>
  </si>
  <si>
    <t>Фролов Андрей Геннадьевич</t>
  </si>
  <si>
    <t>00138839</t>
  </si>
  <si>
    <t>Фролов Антон Анатольевич</t>
  </si>
  <si>
    <t>00173005</t>
  </si>
  <si>
    <t>Фролов Юрий Владимирович</t>
  </si>
  <si>
    <t>00206411</t>
  </si>
  <si>
    <t>Фуга Алексей Алексеевич</t>
  </si>
  <si>
    <t>00169475</t>
  </si>
  <si>
    <t>Фукс Наталья Петровна</t>
  </si>
  <si>
    <t>00147419</t>
  </si>
  <si>
    <t>Хабибуллин Азат Ваесович</t>
  </si>
  <si>
    <t>00208434</t>
  </si>
  <si>
    <t>Хабибуллин Александр Эдуардович</t>
  </si>
  <si>
    <t>00158272</t>
  </si>
  <si>
    <t>Хабиров Вильдан Фирюсович</t>
  </si>
  <si>
    <t>00180781</t>
  </si>
  <si>
    <t>Хабиров Ильдар Азатович</t>
  </si>
  <si>
    <t>00148241</t>
  </si>
  <si>
    <t>Хабиров Ильдус Азатович</t>
  </si>
  <si>
    <t>00146673</t>
  </si>
  <si>
    <t>Хаерварин Рустам Фагитович</t>
  </si>
  <si>
    <t>00174774</t>
  </si>
  <si>
    <t>Хазиев Тимур Дамирович</t>
  </si>
  <si>
    <t>00153538</t>
  </si>
  <si>
    <t>Хайкара Евгений Сергеевич</t>
  </si>
  <si>
    <t>00193637</t>
  </si>
  <si>
    <t>Хайритдинова Ляйсан Рамилевна</t>
  </si>
  <si>
    <t>00209567</t>
  </si>
  <si>
    <t>Хайрутдинова Диляра Радифовна</t>
  </si>
  <si>
    <t>00131065</t>
  </si>
  <si>
    <t>Халиуллин Вадим Олегович</t>
  </si>
  <si>
    <t>00210711</t>
  </si>
  <si>
    <t>Халиуллина Лия Айдаровна</t>
  </si>
  <si>
    <t>00092469</t>
  </si>
  <si>
    <t>Халматова Анна Юрьевна</t>
  </si>
  <si>
    <t>00211895</t>
  </si>
  <si>
    <t>Хамзина Ольга Николаевна</t>
  </si>
  <si>
    <t>00207088</t>
  </si>
  <si>
    <t>Хамидуллин Райнур Наилевич</t>
  </si>
  <si>
    <t>00145464</t>
  </si>
  <si>
    <t>Хамидуллина Зульфия Абударовна</t>
  </si>
  <si>
    <t>00207149</t>
  </si>
  <si>
    <t>Ханефт Василий Александрович</t>
  </si>
  <si>
    <t>00198845</t>
  </si>
  <si>
    <t>Ханнанов Азат Дамирович</t>
  </si>
  <si>
    <t>00210170</t>
  </si>
  <si>
    <t>Харисов Айрат Динарович</t>
  </si>
  <si>
    <t>00154280</t>
  </si>
  <si>
    <t>Харитонов Александр Витальевич</t>
  </si>
  <si>
    <t>00198634</t>
  </si>
  <si>
    <t>Харитонов Михаил Юрьевич</t>
  </si>
  <si>
    <t>00165583</t>
  </si>
  <si>
    <t>Харкунов Владимир Николаевич</t>
  </si>
  <si>
    <t>00167454</t>
  </si>
  <si>
    <t>Харламов Алексей Анатольевич</t>
  </si>
  <si>
    <t>00212508</t>
  </si>
  <si>
    <t>Харламова Александра Владимировна</t>
  </si>
  <si>
    <t>00209008</t>
  </si>
  <si>
    <t>Харченко Мария Михайловна</t>
  </si>
  <si>
    <t>00161171</t>
  </si>
  <si>
    <t>Харченко Руслан Александрович</t>
  </si>
  <si>
    <t>Заведующий складом</t>
  </si>
  <si>
    <t>00092238</t>
  </si>
  <si>
    <t>Харченко Сергей Алексеевич</t>
  </si>
  <si>
    <t>00113970</t>
  </si>
  <si>
    <t>Харченко Сергей Владимирович</t>
  </si>
  <si>
    <t>00161442</t>
  </si>
  <si>
    <t>Харьковская Наталья Владимировна</t>
  </si>
  <si>
    <t>00205434</t>
  </si>
  <si>
    <t>Хасанов Азамат Рустамович</t>
  </si>
  <si>
    <t>00089192</t>
  </si>
  <si>
    <t>Хасанов Артур Зинатуллович</t>
  </si>
  <si>
    <t>00202517</t>
  </si>
  <si>
    <t>Хаустова Светлана Владимировна</t>
  </si>
  <si>
    <t>00199101</t>
  </si>
  <si>
    <t>Хахалин Артем Николаевич</t>
  </si>
  <si>
    <t>00207033</t>
  </si>
  <si>
    <t>Хахулин Виталий Валерьевич</t>
  </si>
  <si>
    <t>00203393</t>
  </si>
  <si>
    <t>Хачикьян Артем Андреевич</t>
  </si>
  <si>
    <t>00188110</t>
  </si>
  <si>
    <t>Хватов Александр Сергеевич</t>
  </si>
  <si>
    <t>00186015</t>
  </si>
  <si>
    <t>Хегай Антон Антонович</t>
  </si>
  <si>
    <t>00212498</t>
  </si>
  <si>
    <t>Хидирнебиева Наталия Валерьевна</t>
  </si>
  <si>
    <t>00196318</t>
  </si>
  <si>
    <t>Хидиров Эльдар Робертович</t>
  </si>
  <si>
    <t>00158109</t>
  </si>
  <si>
    <t>Хило Юлия Сергеевна (ИНОСТРАНЕЦ)</t>
  </si>
  <si>
    <t>00207293</t>
  </si>
  <si>
    <t>Хилько Ольга Владимировна</t>
  </si>
  <si>
    <t>00203768</t>
  </si>
  <si>
    <t>Химишев Сальман Асланович</t>
  </si>
  <si>
    <t>00196647</t>
  </si>
  <si>
    <t>Химченко Александр Николаевич</t>
  </si>
  <si>
    <t>00148143</t>
  </si>
  <si>
    <t>Хитрова Елена Владимировна</t>
  </si>
  <si>
    <t>00182958</t>
  </si>
  <si>
    <t>Хиценко Екатерина Константиновна</t>
  </si>
  <si>
    <t>00199783</t>
  </si>
  <si>
    <t>Хлопков Борис Александрович</t>
  </si>
  <si>
    <t>00211463</t>
  </si>
  <si>
    <t>Ходаков Егор Анатольевич</t>
  </si>
  <si>
    <t>00186897</t>
  </si>
  <si>
    <t>Ходаков Илья Геннадьевич</t>
  </si>
  <si>
    <t>00206843</t>
  </si>
  <si>
    <t>Ходыкин Евгений Юрьевич</t>
  </si>
  <si>
    <t>00195472</t>
  </si>
  <si>
    <t>Холмогорова Ольга Сергеевна</t>
  </si>
  <si>
    <t>00207282</t>
  </si>
  <si>
    <t>Холодилова Екатерина Дмитриевна</t>
  </si>
  <si>
    <t>00092232</t>
  </si>
  <si>
    <t>Холоднова Екатерина Александровна</t>
  </si>
  <si>
    <t>00161589</t>
  </si>
  <si>
    <t>Холопцев Михаил Сергеевич</t>
  </si>
  <si>
    <t>00103222</t>
  </si>
  <si>
    <t>Хомих Татьяна Николаевна</t>
  </si>
  <si>
    <t>00202636</t>
  </si>
  <si>
    <t>Хомич Ирина Николаевна</t>
  </si>
  <si>
    <t>00210860</t>
  </si>
  <si>
    <t>Хомутский Егор Игоревич</t>
  </si>
  <si>
    <t>00162077</t>
  </si>
  <si>
    <t>Хомякова Валентина Сергеевна</t>
  </si>
  <si>
    <t>00150391</t>
  </si>
  <si>
    <t>Хорошилова Елена Юрьевна</t>
  </si>
  <si>
    <t>00189133</t>
  </si>
  <si>
    <t>Хорошун Мария Павловна</t>
  </si>
  <si>
    <t>00168269</t>
  </si>
  <si>
    <t>Хорошун Павел Николаевич</t>
  </si>
  <si>
    <t>00179345</t>
  </si>
  <si>
    <t>Хоруженко Павел Александрович</t>
  </si>
  <si>
    <t>00171042</t>
  </si>
  <si>
    <t>Хохлев Павел Витальевич</t>
  </si>
  <si>
    <t>00198961</t>
  </si>
  <si>
    <t>Хохлов Максим Андреевич</t>
  </si>
  <si>
    <t>00157174</t>
  </si>
  <si>
    <t>Хохлова Вера Сергеевна</t>
  </si>
  <si>
    <t>00089333</t>
  </si>
  <si>
    <t>Храмова Алла Игоревна</t>
  </si>
  <si>
    <t>Финансовый директор</t>
  </si>
  <si>
    <t>00198844</t>
  </si>
  <si>
    <t>Храпцова Людмила Римовна</t>
  </si>
  <si>
    <t>00176649</t>
  </si>
  <si>
    <t>Хребтова Жанна Борисовна</t>
  </si>
  <si>
    <t>00210859</t>
  </si>
  <si>
    <t>Христофоров Павел Игоревич</t>
  </si>
  <si>
    <t>00180026</t>
  </si>
  <si>
    <t>Хрущева Юлия Андреевна</t>
  </si>
  <si>
    <t>00201375</t>
  </si>
  <si>
    <t>Худян Рубен Генадьевич</t>
  </si>
  <si>
    <t>00195755</t>
  </si>
  <si>
    <t>Хусаинов Ильнур Ирекович</t>
  </si>
  <si>
    <t>00212668</t>
  </si>
  <si>
    <t>Хусаинов Марс Вагызович</t>
  </si>
  <si>
    <t>00208228</t>
  </si>
  <si>
    <t>Хусаинов Эльдар Равильевич</t>
  </si>
  <si>
    <t>00205522</t>
  </si>
  <si>
    <t>Хуснутдинова Рафиля Рафилевна</t>
  </si>
  <si>
    <t>00182478</t>
  </si>
  <si>
    <t>Цай Наталья Феликсовна</t>
  </si>
  <si>
    <t>00170883</t>
  </si>
  <si>
    <t>Цай Сергей Валерьевич</t>
  </si>
  <si>
    <t>00187265</t>
  </si>
  <si>
    <t>Царева Анастасия Владимировна</t>
  </si>
  <si>
    <t>00152138</t>
  </si>
  <si>
    <t>Цатурян Римма Геннадьевна</t>
  </si>
  <si>
    <t>00180474</t>
  </si>
  <si>
    <t>Цветкова Дарья Владимировна</t>
  </si>
  <si>
    <t>00196523</t>
  </si>
  <si>
    <t>Цепелева Анастасия Олеговна</t>
  </si>
  <si>
    <t>00211887</t>
  </si>
  <si>
    <t>Циховский Николай Григорьевич</t>
  </si>
  <si>
    <t>00210112</t>
  </si>
  <si>
    <t>Цыганков Илья Валерьевич</t>
  </si>
  <si>
    <t>00119508</t>
  </si>
  <si>
    <t>Цыганова Екатерина Евгеньевна</t>
  </si>
  <si>
    <t>00182599</t>
  </si>
  <si>
    <t>Цыганова Лариса Викторовна</t>
  </si>
  <si>
    <t>00209300</t>
  </si>
  <si>
    <t>Цымляков Дмитрий Юрьевич</t>
  </si>
  <si>
    <t>00186865</t>
  </si>
  <si>
    <t>Цындыжапова Туяна Баировна</t>
  </si>
  <si>
    <t>00159598</t>
  </si>
  <si>
    <t>Цырба Мадина Альбертовна</t>
  </si>
  <si>
    <t>00180499</t>
  </si>
  <si>
    <t>Чайникова Ксения Петровна</t>
  </si>
  <si>
    <t>00108468</t>
  </si>
  <si>
    <t>Чалбаев Евгений Викторович</t>
  </si>
  <si>
    <t>00168937</t>
  </si>
  <si>
    <t>Чалых Марина Викторовна</t>
  </si>
  <si>
    <t>00209137</t>
  </si>
  <si>
    <t>Чаплева Марина Алексеевна</t>
  </si>
  <si>
    <t>00210977</t>
  </si>
  <si>
    <t>Чарская Марина Владимировна</t>
  </si>
  <si>
    <t>00213257</t>
  </si>
  <si>
    <t>Чеботарева Ольга Николаевна</t>
  </si>
  <si>
    <t>00090838</t>
  </si>
  <si>
    <t>Чеброва Ульяна Евгеньевна</t>
  </si>
  <si>
    <t>00206115</t>
  </si>
  <si>
    <t>Чегодаев Павел Сергеевич</t>
  </si>
  <si>
    <t>00198191</t>
  </si>
  <si>
    <t>Чекунов Александр Андреевич</t>
  </si>
  <si>
    <t>00177550</t>
  </si>
  <si>
    <t>Челочев Виталий Валерьевич</t>
  </si>
  <si>
    <t>00175810</t>
  </si>
  <si>
    <t>Чемезова Ирина Сергеевна</t>
  </si>
  <si>
    <t>00205954</t>
  </si>
  <si>
    <t>Чепурко Константин Сергеевич</t>
  </si>
  <si>
    <t>00212087</t>
  </si>
  <si>
    <t>Черданцева Юлия Викторовна</t>
  </si>
  <si>
    <t>00182865</t>
  </si>
  <si>
    <t>Черемисин Владислав Дмитриевич</t>
  </si>
  <si>
    <t>00183018</t>
  </si>
  <si>
    <t>Черемисина Ольга Алексеевна</t>
  </si>
  <si>
    <t>00161833</t>
  </si>
  <si>
    <t>Черепанов Кирилл Евгеньевич</t>
  </si>
  <si>
    <t>00149826</t>
  </si>
  <si>
    <t>Черепанова Мария Вячеславовна</t>
  </si>
  <si>
    <t>00188238</t>
  </si>
  <si>
    <t>Черкасов Андрей Николаевич</t>
  </si>
  <si>
    <t>00171759</t>
  </si>
  <si>
    <t>Черкасов Дмитрий Владимирович</t>
  </si>
  <si>
    <t>00154977</t>
  </si>
  <si>
    <t>Черкасов Илья Владимирович</t>
  </si>
  <si>
    <t>00198039</t>
  </si>
  <si>
    <t>Черкашин Павел Альбертович</t>
  </si>
  <si>
    <t>00140837</t>
  </si>
  <si>
    <t>Черкесова Екатерина Сергеевна</t>
  </si>
  <si>
    <t>00214078</t>
  </si>
  <si>
    <t>Чернецкий Владислав Андреевич</t>
  </si>
  <si>
    <t>00186907</t>
  </si>
  <si>
    <t>Черников Михаил Александрович</t>
  </si>
  <si>
    <t>00197224</t>
  </si>
  <si>
    <t>Черникова Анна Николаевна</t>
  </si>
  <si>
    <t>00209293</t>
  </si>
  <si>
    <t>Чернина Дарья Викторовна</t>
  </si>
  <si>
    <t>00206682</t>
  </si>
  <si>
    <t>Черницына Наталья Николаевна</t>
  </si>
  <si>
    <t>00162057</t>
  </si>
  <si>
    <t>Черниченко Артем Александрович</t>
  </si>
  <si>
    <t>00179103</t>
  </si>
  <si>
    <t>Черноброва Дарья Александровна</t>
  </si>
  <si>
    <t>00191245</t>
  </si>
  <si>
    <t>Чернов Алексей Сергеевич</t>
  </si>
  <si>
    <t>00207280</t>
  </si>
  <si>
    <t>Чернов Сергей Владимирович</t>
  </si>
  <si>
    <t>00192054</t>
  </si>
  <si>
    <t>Чернова Евгения Михайловна</t>
  </si>
  <si>
    <t>00202365</t>
  </si>
  <si>
    <t>Чернова Мария Владиславовна</t>
  </si>
  <si>
    <t>00210788</t>
  </si>
  <si>
    <t>Черномырдина Наталья Юрьевна</t>
  </si>
  <si>
    <t>00184369</t>
  </si>
  <si>
    <t>Черноус Антон Владимирович</t>
  </si>
  <si>
    <t>00209498</t>
  </si>
  <si>
    <t>Черноусов Артем Максимович</t>
  </si>
  <si>
    <t>00157828</t>
  </si>
  <si>
    <t>Чернышов Артём Александрович</t>
  </si>
  <si>
    <t>00158911</t>
  </si>
  <si>
    <t>Черняев Михаил Павлович</t>
  </si>
  <si>
    <t>00209330</t>
  </si>
  <si>
    <t>Черняк Игорь Александрович</t>
  </si>
  <si>
    <t>00196323</t>
  </si>
  <si>
    <t>Черткова Юлия Ивановна</t>
  </si>
  <si>
    <t>00202217</t>
  </si>
  <si>
    <t>Черярин Дмитрий Владимирович</t>
  </si>
  <si>
    <t>00193892</t>
  </si>
  <si>
    <t>Чеснов Антон Ефимович</t>
  </si>
  <si>
    <t>00195339</t>
  </si>
  <si>
    <t>Чесноков Владлен Олегович</t>
  </si>
  <si>
    <t>00149887</t>
  </si>
  <si>
    <t>Чесноков Дмитрий Сергеевич</t>
  </si>
  <si>
    <t>00209475</t>
  </si>
  <si>
    <t>Четырин Максим Владимирович</t>
  </si>
  <si>
    <t>00172058</t>
  </si>
  <si>
    <t>Чехович Ольга Юрьевна</t>
  </si>
  <si>
    <t>00207359</t>
  </si>
  <si>
    <t>Чечик Стелла Андреевна</t>
  </si>
  <si>
    <t>00174051</t>
  </si>
  <si>
    <t>Чигажов Николай Николаевич</t>
  </si>
  <si>
    <t>00208563</t>
  </si>
  <si>
    <t>Чижов Алексей Сергеевич</t>
  </si>
  <si>
    <t>00092157</t>
  </si>
  <si>
    <t>Чижов Игорь Викторович</t>
  </si>
  <si>
    <t>00155031</t>
  </si>
  <si>
    <t>Чикин Михаил Юрьевич</t>
  </si>
  <si>
    <t>00153520</t>
  </si>
  <si>
    <t>Чиркова Ольга Михайловна</t>
  </si>
  <si>
    <t>00188912</t>
  </si>
  <si>
    <t>Чиркова Юлия Александровна (БОККВИ ПО)</t>
  </si>
  <si>
    <t>00213517</t>
  </si>
  <si>
    <t>Чиркова Юлия Александровна (БРП АБС)</t>
  </si>
  <si>
    <t>00139723</t>
  </si>
  <si>
    <t>Чистяков Сергей Вячеславович</t>
  </si>
  <si>
    <t>00175755</t>
  </si>
  <si>
    <t>Чихирева Анна Владимировна</t>
  </si>
  <si>
    <t>00200900</t>
  </si>
  <si>
    <t>Чичикова Надежда Николаевна</t>
  </si>
  <si>
    <t>Референт</t>
  </si>
  <si>
    <t>00210870</t>
  </si>
  <si>
    <t>Чмыхалов Виталий Сергеевич</t>
  </si>
  <si>
    <t>00183013</t>
  </si>
  <si>
    <t>Чобанян Владимир Гамлетович</t>
  </si>
  <si>
    <t>00193330</t>
  </si>
  <si>
    <t>Чон Наталья Николаевна</t>
  </si>
  <si>
    <t>00174937</t>
  </si>
  <si>
    <t>Чубко Виталий Васильевич</t>
  </si>
  <si>
    <t>00169228</t>
  </si>
  <si>
    <t>Чугуев Алексей Сергеевич</t>
  </si>
  <si>
    <t>00150981</t>
  </si>
  <si>
    <t>Чугункин Максим Алексеевич</t>
  </si>
  <si>
    <t>00204654</t>
  </si>
  <si>
    <t>Чугункина Анна Дмитриевна</t>
  </si>
  <si>
    <t>00201202</t>
  </si>
  <si>
    <t>Чугунов Евгений Александрович</t>
  </si>
  <si>
    <t>00198594</t>
  </si>
  <si>
    <t>Чуйкевич Сергей Викторович</t>
  </si>
  <si>
    <t>00188112</t>
  </si>
  <si>
    <t>Чулков Александр Владимирович</t>
  </si>
  <si>
    <t>00173429</t>
  </si>
  <si>
    <t>Чумакова Анна Леонидовна</t>
  </si>
  <si>
    <t>00091837</t>
  </si>
  <si>
    <t>Чуманов Леонид Сергеевич</t>
  </si>
  <si>
    <t>00181281</t>
  </si>
  <si>
    <t>Чунарёв Евгений Сергеевич</t>
  </si>
  <si>
    <t>00209494</t>
  </si>
  <si>
    <t>Чупрыгин Максим Сергеевич</t>
  </si>
  <si>
    <t>00149711</t>
  </si>
  <si>
    <t>Чуркина Елена Ивановна</t>
  </si>
  <si>
    <t>00204953</t>
  </si>
  <si>
    <t>Чушев Сергей Александрович</t>
  </si>
  <si>
    <t>00204574</t>
  </si>
  <si>
    <t>Шабалина Юлия Павловна</t>
  </si>
  <si>
    <t>00209097</t>
  </si>
  <si>
    <t>Шабанов Антон Денисович</t>
  </si>
  <si>
    <t>00203163</t>
  </si>
  <si>
    <t>Шабанова Александра Александровна</t>
  </si>
  <si>
    <t>00192575</t>
  </si>
  <si>
    <t>Шабаркова Александра Олеговна</t>
  </si>
  <si>
    <t>00186375</t>
  </si>
  <si>
    <t>Шавлохов Марат Константинович</t>
  </si>
  <si>
    <t>00202746</t>
  </si>
  <si>
    <t>Шагиева Аида Фаридовна</t>
  </si>
  <si>
    <t>00210196</t>
  </si>
  <si>
    <t>Шагинян Алена Петросовна</t>
  </si>
  <si>
    <t>00204624</t>
  </si>
  <si>
    <t>Шагманов Вахид Халидович</t>
  </si>
  <si>
    <t>00213539</t>
  </si>
  <si>
    <t>Шадрин Даниил Романович</t>
  </si>
  <si>
    <t>00181852</t>
  </si>
  <si>
    <t>Шаиров Александр Викторович</t>
  </si>
  <si>
    <t>00202225</t>
  </si>
  <si>
    <t>Шайбакова Аделия Рустемовна</t>
  </si>
  <si>
    <t>00118690</t>
  </si>
  <si>
    <t>Шакиров Вадим Данилович</t>
  </si>
  <si>
    <t>00209869</t>
  </si>
  <si>
    <t>Шалдаев Георгий Русланович</t>
  </si>
  <si>
    <t>00154936</t>
  </si>
  <si>
    <t>Шалин Сергей Александрович</t>
  </si>
  <si>
    <t>00122120</t>
  </si>
  <si>
    <t>Шальнев Иван Сергеевич</t>
  </si>
  <si>
    <t>00168078</t>
  </si>
  <si>
    <t>Шамилова Альфия Рафисовна</t>
  </si>
  <si>
    <t>00200040</t>
  </si>
  <si>
    <t>Шамин Александр Александрович</t>
  </si>
  <si>
    <t>00211458</t>
  </si>
  <si>
    <t>Шамин Даниил Андреевич</t>
  </si>
  <si>
    <t>00209295</t>
  </si>
  <si>
    <t>Шамсутдинов Ильнур Азатович</t>
  </si>
  <si>
    <t>00170806</t>
  </si>
  <si>
    <t>Шаповалов Алексей Борисович</t>
  </si>
  <si>
    <t>00210166</t>
  </si>
  <si>
    <t>Шаповалов Николай Борисович</t>
  </si>
  <si>
    <t>00207462</t>
  </si>
  <si>
    <t>Шарабрин Олег Георгиевич</t>
  </si>
  <si>
    <t>00213610</t>
  </si>
  <si>
    <t>Шарапов Александр Юрьевич</t>
  </si>
  <si>
    <t>00187062</t>
  </si>
  <si>
    <t>Шарафетдинов Ришат Дамирович</t>
  </si>
  <si>
    <t>00151684</t>
  </si>
  <si>
    <t>Шаробаев Вадим Леонидович</t>
  </si>
  <si>
    <t>00157854</t>
  </si>
  <si>
    <t>Шаров Евгений Павлович</t>
  </si>
  <si>
    <t>00213020</t>
  </si>
  <si>
    <t>Шахов Александр Михайлович</t>
  </si>
  <si>
    <t>00195292</t>
  </si>
  <si>
    <t>Шахов Андрей Сергеевич</t>
  </si>
  <si>
    <t>00199721</t>
  </si>
  <si>
    <t>Шацков Владимир Георгиевич</t>
  </si>
  <si>
    <t>00193081</t>
  </si>
  <si>
    <t>Шашлов Илья Тимурович</t>
  </si>
  <si>
    <t>00148355</t>
  </si>
  <si>
    <t>Шаяхметов Азамат Газизович</t>
  </si>
  <si>
    <t>00173111</t>
  </si>
  <si>
    <t>Шаяхметов Артур Маратович</t>
  </si>
  <si>
    <t>00207279</t>
  </si>
  <si>
    <t>Шаяхметова Алия Разяповна</t>
  </si>
  <si>
    <t>00214004</t>
  </si>
  <si>
    <t>Швалев Артем Федорович</t>
  </si>
  <si>
    <t>00156607</t>
  </si>
  <si>
    <t>Шевашкевич Дмитрий Александрович</t>
  </si>
  <si>
    <t>00177901</t>
  </si>
  <si>
    <t>Шевкун Сергей Александрович</t>
  </si>
  <si>
    <t>00155696</t>
  </si>
  <si>
    <t>Шевцов Ярослав Владимирович</t>
  </si>
  <si>
    <t>00214213</t>
  </si>
  <si>
    <t>Шевченко Дмитрий Валерьевич</t>
  </si>
  <si>
    <t>00201459</t>
  </si>
  <si>
    <t>Шевченко Евгений Андреевич</t>
  </si>
  <si>
    <t>00163966</t>
  </si>
  <si>
    <t>Шегурова Полина Викторовна</t>
  </si>
  <si>
    <t>00174052</t>
  </si>
  <si>
    <t>Шеин Александр Александрович</t>
  </si>
  <si>
    <t>00201432</t>
  </si>
  <si>
    <t>Шейдин Эдвард Надирович</t>
  </si>
  <si>
    <t>00174815</t>
  </si>
  <si>
    <t>Шелыгин Павел Владимирович</t>
  </si>
  <si>
    <t>00209246</t>
  </si>
  <si>
    <t>Шеляг Эрнест Геннадьевич</t>
  </si>
  <si>
    <t>00193139</t>
  </si>
  <si>
    <t>Шенгальц Наталья Владимировна</t>
  </si>
  <si>
    <t>00127476</t>
  </si>
  <si>
    <t>Шенина Надежда Владимировна</t>
  </si>
  <si>
    <t>00161821</t>
  </si>
  <si>
    <t>Шентеряков Сергей Николаевич</t>
  </si>
  <si>
    <t>00135637</t>
  </si>
  <si>
    <t>Шершов Андрей Евгеньевич</t>
  </si>
  <si>
    <t>00202756</t>
  </si>
  <si>
    <t>Шестаков Даниил Владимирович</t>
  </si>
  <si>
    <t>00119917</t>
  </si>
  <si>
    <t>Шестаков Игорь Александрович</t>
  </si>
  <si>
    <t>00192637</t>
  </si>
  <si>
    <t>Шестаков Игорь Олегович</t>
  </si>
  <si>
    <t>00093337</t>
  </si>
  <si>
    <t>Шестаков Сергей Валерьевич</t>
  </si>
  <si>
    <t>00153378</t>
  </si>
  <si>
    <t>Шестакова Ирина Николаевна</t>
  </si>
  <si>
    <t>00193910</t>
  </si>
  <si>
    <t>Шестакова Наталья Георгиевна</t>
  </si>
  <si>
    <t>00185445</t>
  </si>
  <si>
    <t>Шехов Никита Александрович</t>
  </si>
  <si>
    <t>00195681</t>
  </si>
  <si>
    <t>Шибаршин Кирилл Алексеевич</t>
  </si>
  <si>
    <t>00189234</t>
  </si>
  <si>
    <t>Шидиев Заур Маисович</t>
  </si>
  <si>
    <t>00190985</t>
  </si>
  <si>
    <t>Шилкин Александр Александрович</t>
  </si>
  <si>
    <t>00200042</t>
  </si>
  <si>
    <t>Шиловская Оксана Владимировна</t>
  </si>
  <si>
    <t>00140722</t>
  </si>
  <si>
    <t>Ширманов Василий Владимирович</t>
  </si>
  <si>
    <t>00171934</t>
  </si>
  <si>
    <t>Ширяев Алексей Владимирович</t>
  </si>
  <si>
    <t>00190802</t>
  </si>
  <si>
    <t>Ширяев Дмитрий Викторович</t>
  </si>
  <si>
    <t>00172476</t>
  </si>
  <si>
    <t>Шитов Андрей Геннадьевич</t>
  </si>
  <si>
    <t>00163060</t>
  </si>
  <si>
    <t>Шитов Марат Васильевич</t>
  </si>
  <si>
    <t>00090944</t>
  </si>
  <si>
    <t>Шитова Юлия Николаевна</t>
  </si>
  <si>
    <t>00205754</t>
  </si>
  <si>
    <t>Шихвелиев Расул Гереевич</t>
  </si>
  <si>
    <t>00202406</t>
  </si>
  <si>
    <t>Шишикина Ольга Леонидовна</t>
  </si>
  <si>
    <t>00204553</t>
  </si>
  <si>
    <t>Шишкин Алексей Владимирович</t>
  </si>
  <si>
    <t>00210356</t>
  </si>
  <si>
    <t>Шишов Валерий Константинович</t>
  </si>
  <si>
    <t>00154103</t>
  </si>
  <si>
    <t>Шишова Юлия Александровна</t>
  </si>
  <si>
    <t>00103397</t>
  </si>
  <si>
    <t>Школьников Герман Эдуардович</t>
  </si>
  <si>
    <t>00142517</t>
  </si>
  <si>
    <t>Шкуратов Руслан Артурович</t>
  </si>
  <si>
    <t>00186624</t>
  </si>
  <si>
    <t>Шкурко Константин Юрьевич</t>
  </si>
  <si>
    <t>00186818</t>
  </si>
  <si>
    <t>Шляпин Александр Владимирович</t>
  </si>
  <si>
    <t>00201535</t>
  </si>
  <si>
    <t>Шмакова Анна Георгиевна</t>
  </si>
  <si>
    <t>00192292</t>
  </si>
  <si>
    <t>Шмалько Максим Юрьевич</t>
  </si>
  <si>
    <t>00207577</t>
  </si>
  <si>
    <t>Шмалько Юлия Алексеевна</t>
  </si>
  <si>
    <t>00204834</t>
  </si>
  <si>
    <t>Шмаргун Анастасия Игоревна</t>
  </si>
  <si>
    <t>00138014</t>
  </si>
  <si>
    <t>Шмелев Александр Сергеевич</t>
  </si>
  <si>
    <t>00209379</t>
  </si>
  <si>
    <t>Шмелёв Кирилл Евгеньевич</t>
  </si>
  <si>
    <t>00176389</t>
  </si>
  <si>
    <t>Шолина Анастасия Викторовна</t>
  </si>
  <si>
    <t>00211267</t>
  </si>
  <si>
    <t>Шолина Екатерина Андреевна</t>
  </si>
  <si>
    <t>00212577</t>
  </si>
  <si>
    <t>Шошин Евгений Александрович</t>
  </si>
  <si>
    <t>00176963</t>
  </si>
  <si>
    <t>Шпаков Константин Максимович</t>
  </si>
  <si>
    <t>00200883</t>
  </si>
  <si>
    <t>Шпакович Иван Викторович</t>
  </si>
  <si>
    <t>00195025</t>
  </si>
  <si>
    <t>Шпенев Андрей Алексеевич</t>
  </si>
  <si>
    <t>00153598</t>
  </si>
  <si>
    <t>Штань Антон Юрьевич</t>
  </si>
  <si>
    <t>00153600</t>
  </si>
  <si>
    <t>Штань Яна Петровна</t>
  </si>
  <si>
    <t>00201427</t>
  </si>
  <si>
    <t>Штатнов Илья Антонович</t>
  </si>
  <si>
    <t>00177007</t>
  </si>
  <si>
    <t>Штефич Диана Викторовна</t>
  </si>
  <si>
    <t>00199065</t>
  </si>
  <si>
    <t>Штицберг Дмитрий Григорьевич</t>
  </si>
  <si>
    <t>00213205</t>
  </si>
  <si>
    <t>Шувалов Дмитрий Алексеевич</t>
  </si>
  <si>
    <t>00172571</t>
  </si>
  <si>
    <t>Шувалова Анна Валентиновна</t>
  </si>
  <si>
    <t>00209374</t>
  </si>
  <si>
    <t>Шувалова Ирина Александровна</t>
  </si>
  <si>
    <t>00152135</t>
  </si>
  <si>
    <t>Шугаюпова Арина Юрьевна</t>
  </si>
  <si>
    <t>00210802</t>
  </si>
  <si>
    <t>Шуклин Максим Алексеевич</t>
  </si>
  <si>
    <t>00207292</t>
  </si>
  <si>
    <t>Шумилов Михаил Юрьевич</t>
  </si>
  <si>
    <t>00191493</t>
  </si>
  <si>
    <t>Шумилов Роман Юрьевич</t>
  </si>
  <si>
    <t>00204368</t>
  </si>
  <si>
    <t>Шуржунов Павел Геннадьевич</t>
  </si>
  <si>
    <t>00198668</t>
  </si>
  <si>
    <t>Шустрова Марина Петровна</t>
  </si>
  <si>
    <t>00212663</t>
  </si>
  <si>
    <t>Шутанова Анастасия Андреевна</t>
  </si>
  <si>
    <t>00187219</t>
  </si>
  <si>
    <t>Шушунов Андрей Александрович</t>
  </si>
  <si>
    <t>00186523</t>
  </si>
  <si>
    <t>Щеголькова Елена Константиновна</t>
  </si>
  <si>
    <t>00156924</t>
  </si>
  <si>
    <t>Щепилова Ольга Владимировна</t>
  </si>
  <si>
    <t>00212326</t>
  </si>
  <si>
    <t>Щерба Татьяна Евгеньевна</t>
  </si>
  <si>
    <t>00197000</t>
  </si>
  <si>
    <t>Щербаков Александр Игоревич</t>
  </si>
  <si>
    <t>00094924</t>
  </si>
  <si>
    <t>Щербаков Владимир Николаевич</t>
  </si>
  <si>
    <t>00140885</t>
  </si>
  <si>
    <t>Щербаков Дмитрий Игоревич</t>
  </si>
  <si>
    <t>00177030</t>
  </si>
  <si>
    <t>Щербаков Сергей Сергеевич</t>
  </si>
  <si>
    <t>00175836</t>
  </si>
  <si>
    <t>Щербакова Александра Васильевна</t>
  </si>
  <si>
    <t>00210409</t>
  </si>
  <si>
    <t>Щёчин Александр Вячеславович</t>
  </si>
  <si>
    <t>00208623</t>
  </si>
  <si>
    <t>Щукина Ольга Викторовна</t>
  </si>
  <si>
    <t>00149124</t>
  </si>
  <si>
    <t>Эйрих Анастасия Андреевна</t>
  </si>
  <si>
    <t>00141501</t>
  </si>
  <si>
    <t>Эйрих Никита Петрович</t>
  </si>
  <si>
    <t>00183927</t>
  </si>
  <si>
    <t>Эмдина Мария Александровна</t>
  </si>
  <si>
    <t>00137074</t>
  </si>
  <si>
    <t>Эшмирзаев Жасур Сайфиддинович</t>
  </si>
  <si>
    <t>00198600</t>
  </si>
  <si>
    <t>Юдаева Анна Олеговна</t>
  </si>
  <si>
    <t>00213888</t>
  </si>
  <si>
    <t>Юдин Александр Анатольевич</t>
  </si>
  <si>
    <t>00208225</t>
  </si>
  <si>
    <t>Юдин Дмитрий Викторович</t>
  </si>
  <si>
    <t>00210270</t>
  </si>
  <si>
    <t>Юдин Олег Леонидович</t>
  </si>
  <si>
    <t>00203652</t>
  </si>
  <si>
    <t>Юдина Екатерина Владимировна</t>
  </si>
  <si>
    <t>00196402</t>
  </si>
  <si>
    <t>Юзефович Дмитрий Александрович</t>
  </si>
  <si>
    <t>00168081</t>
  </si>
  <si>
    <t>Юрьева Анна Эдуардовна</t>
  </si>
  <si>
    <t>00138440</t>
  </si>
  <si>
    <t>Юсинова Екатерина Александровна</t>
  </si>
  <si>
    <t>00203539</t>
  </si>
  <si>
    <t>Юсова Альбина Валерьевна</t>
  </si>
  <si>
    <t>00209538</t>
  </si>
  <si>
    <t>Юсова Ева Ильинична</t>
  </si>
  <si>
    <t>00212442</t>
  </si>
  <si>
    <t>Юсупова Айгуль Мавлихановна</t>
  </si>
  <si>
    <t>00174940</t>
  </si>
  <si>
    <t>Юсупова Лейла Фикретовна</t>
  </si>
  <si>
    <t>00176407</t>
  </si>
  <si>
    <t>Юшкова Анастасия Сергеевна</t>
  </si>
  <si>
    <t>00205090</t>
  </si>
  <si>
    <t>Ягафаров Тимур Ильдарович</t>
  </si>
  <si>
    <t>00210989</t>
  </si>
  <si>
    <t>Ягнятинский Никита Юрьевич</t>
  </si>
  <si>
    <t>00169352</t>
  </si>
  <si>
    <t>Язовская Анна Александровна</t>
  </si>
  <si>
    <t>00157666</t>
  </si>
  <si>
    <t>Якимец Елизавета Сергеевна</t>
  </si>
  <si>
    <t>00199307</t>
  </si>
  <si>
    <t>Якимкин Иван Дмитриевич</t>
  </si>
  <si>
    <t>00211266</t>
  </si>
  <si>
    <t>Яковлев Алексей Владимирович</t>
  </si>
  <si>
    <t>00211735</t>
  </si>
  <si>
    <t>Яковлев Валерий Евгеньевич</t>
  </si>
  <si>
    <t>00213089</t>
  </si>
  <si>
    <t>Яковлев Максим Владимирович</t>
  </si>
  <si>
    <t>00153769</t>
  </si>
  <si>
    <t>Яковлева Нонна Викторовна</t>
  </si>
  <si>
    <t>00150709</t>
  </si>
  <si>
    <t>Якупов Динир Флюрович</t>
  </si>
  <si>
    <t>00193878</t>
  </si>
  <si>
    <t>Якупова Рамзия Фанисовна</t>
  </si>
  <si>
    <t>00211491</t>
  </si>
  <si>
    <t>Якушин Петр Андреевич</t>
  </si>
  <si>
    <t>00162995</t>
  </si>
  <si>
    <t>Яланский Алексей Олегович</t>
  </si>
  <si>
    <t>00210866</t>
  </si>
  <si>
    <t>Ямбаева Виктория Эдуардовна</t>
  </si>
  <si>
    <t>00166866</t>
  </si>
  <si>
    <t>Янкин Андрей Анатольевич</t>
  </si>
  <si>
    <t>00211218</t>
  </si>
  <si>
    <t>Янков Юрий Владимирович</t>
  </si>
  <si>
    <t>00182497</t>
  </si>
  <si>
    <t>Янузакова Оксана Николаевна</t>
  </si>
  <si>
    <t>00212293</t>
  </si>
  <si>
    <t>Янченко Ангелина Васильевна</t>
  </si>
  <si>
    <t>00093375</t>
  </si>
  <si>
    <t>Янченко Елена Владимировна</t>
  </si>
  <si>
    <t>00170316</t>
  </si>
  <si>
    <t>Яппарова Гульназ Миннефариховна</t>
  </si>
  <si>
    <t>00210873</t>
  </si>
  <si>
    <t>Ярикова Екатерина Александровна</t>
  </si>
  <si>
    <t>00183928</t>
  </si>
  <si>
    <t>Ярин Владислав Алексеевич</t>
  </si>
  <si>
    <t>00101164</t>
  </si>
  <si>
    <t>Яровикова Наталия Сергеевна</t>
  </si>
  <si>
    <t>00202711</t>
  </si>
  <si>
    <t>Ярославцев Владимир Николаевич</t>
  </si>
  <si>
    <t>00165012</t>
  </si>
  <si>
    <t>Ярочкина Вера Вячеславовна</t>
  </si>
  <si>
    <t>00158306</t>
  </si>
  <si>
    <t>Ярошенко Ярослав Олегович</t>
  </si>
  <si>
    <t>00201555</t>
  </si>
  <si>
    <t>Ярушкина Ульяна Александровна</t>
  </si>
  <si>
    <t>00213855</t>
  </si>
  <si>
    <t>Ярыгин Евгений Александрович</t>
  </si>
  <si>
    <t>00211177</t>
  </si>
  <si>
    <t>Яснобулков Евгений Олегович</t>
  </si>
  <si>
    <t>00187256</t>
  </si>
  <si>
    <t>Ястребова Анастасия Андреевна</t>
  </si>
  <si>
    <t>00192581</t>
  </si>
  <si>
    <t>Ясыбаев Рамиль Рафилович</t>
  </si>
  <si>
    <t>00193137</t>
  </si>
  <si>
    <t>Ясюлевич Артур Владимирович</t>
  </si>
  <si>
    <t>00184624</t>
  </si>
  <si>
    <t>Ятченко Василий Васильевич</t>
  </si>
  <si>
    <t>00211209</t>
  </si>
  <si>
    <t>Яфясов Денис Валерьевич</t>
  </si>
  <si>
    <t>Блок цифровизации управления персоналом</t>
  </si>
  <si>
    <t>00197001</t>
  </si>
  <si>
    <t>Яхин Алмаз Рамзилевич</t>
  </si>
  <si>
    <t>00189056</t>
  </si>
  <si>
    <t>Ященко Павел Александрович</t>
  </si>
  <si>
    <t>00140898</t>
  </si>
  <si>
    <t>Ящук Александр Юрьевич</t>
  </si>
  <si>
    <t>Длительность с учетом отсечки</t>
  </si>
  <si>
    <t>Сцепка2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</si>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</sst>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8"/>
      <name val="Arial"/>
      <family val="2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0EE90"/>
        <bgColor auto="1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1" fillId="0" borderId="0"/>
    <xf numFmtId="0" fontId="13" fillId="0" borderId="0"/>
  </cellStyleXfs>
  <cellXfs count="168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6" fillId="0" borderId="0" xfId="1" applyNumberFormat="1" applyAlignment="1">
      <alignment horizontal="center" vertical="center"/>
    </xf>
    <xf numFmtId="0" fontId="6" fillId="0" borderId="0" xfId="1" applyNumberFormat="1" applyAlignment="1">
      <alignment horizontal="left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4" fontId="6" fillId="0" borderId="11" xfId="1" applyNumberFormat="1" applyBorder="1" applyAlignment="1">
      <alignment horizontal="center" vertical="center"/>
    </xf>
    <xf numFmtId="14" fontId="6" fillId="0" borderId="1" xfId="1" applyNumberFormat="1" applyBorder="1" applyAlignment="1">
      <alignment horizontal="center" vertical="center"/>
    </xf>
    <xf numFmtId="14" fontId="6" fillId="0" borderId="0" xfId="1" applyNumberFormat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 wrapText="1"/>
    </xf>
    <xf numFmtId="0" fontId="8" fillId="0" borderId="11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6" fillId="0" borderId="11" xfId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5" borderId="1" xfId="2" applyFill="1" applyBorder="1" applyAlignment="1">
      <alignment horizontal="center" vertical="center" wrapText="1"/>
    </xf>
    <xf numFmtId="0" fontId="9" fillId="0" borderId="1" xfId="2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1" xfId="1" applyFont="1" applyBorder="1" applyAlignment="1">
      <alignment horizontal="center" vertical="center" wrapText="1"/>
    </xf>
    <xf numFmtId="0" fontId="9" fillId="0" borderId="11" xfId="2" applyBorder="1" applyAlignment="1">
      <alignment horizontal="center" vertical="center" wrapText="1"/>
    </xf>
    <xf numFmtId="0" fontId="14" fillId="0" borderId="0" xfId="4" applyFont="1" applyAlignment="1">
      <alignment horizontal="center"/>
    </xf>
    <xf numFmtId="0" fontId="14" fillId="8" borderId="16" xfId="4" applyFont="1" applyFill="1" applyBorder="1" applyAlignment="1">
      <alignment horizontal="center" vertical="top" wrapText="1"/>
    </xf>
    <xf numFmtId="1" fontId="14" fillId="8" borderId="16" xfId="4" applyNumberFormat="1" applyFont="1" applyFill="1" applyBorder="1" applyAlignment="1">
      <alignment horizontal="center" vertical="top" wrapText="1"/>
    </xf>
    <xf numFmtId="0" fontId="14" fillId="8" borderId="16" xfId="4" applyFont="1" applyFill="1" applyBorder="1" applyAlignment="1">
      <alignment horizontal="left" vertical="top" wrapText="1" indent="2"/>
    </xf>
    <xf numFmtId="0" fontId="14" fillId="8" borderId="16" xfId="4" applyFont="1" applyFill="1" applyBorder="1" applyAlignment="1">
      <alignment horizontal="left" vertical="top" wrapText="1"/>
    </xf>
    <xf numFmtId="1" fontId="14" fillId="8" borderId="16" xfId="4" applyNumberFormat="1" applyFont="1" applyFill="1" applyBorder="1" applyAlignment="1">
      <alignment horizontal="right" vertical="top" wrapText="1"/>
    </xf>
    <xf numFmtId="0" fontId="13" fillId="0" borderId="0" xfId="4"/>
    <xf numFmtId="0" fontId="14" fillId="8" borderId="16" xfId="4" applyFont="1" applyFill="1" applyBorder="1" applyAlignment="1">
      <alignment horizontal="right" vertical="top" wrapText="1"/>
    </xf>
    <xf numFmtId="0" fontId="13" fillId="0" borderId="0" xfId="4" applyAlignment="1">
      <alignment horizontal="left"/>
    </xf>
    <xf numFmtId="14" fontId="14" fillId="8" borderId="16" xfId="4" applyNumberFormat="1" applyFont="1" applyFill="1" applyBorder="1" applyAlignment="1">
      <alignment horizontal="center" vertical="top" wrapText="1"/>
    </xf>
    <xf numFmtId="14" fontId="14" fillId="8" borderId="16" xfId="4" applyNumberFormat="1" applyFont="1" applyFill="1" applyBorder="1" applyAlignment="1">
      <alignment horizontal="left" vertical="top" wrapText="1"/>
    </xf>
    <xf numFmtId="0" fontId="13" fillId="0" borderId="0" xfId="4" applyNumberFormat="1"/>
    <xf numFmtId="0" fontId="13" fillId="0" borderId="0" xfId="4" applyNumberFormat="1" applyAlignment="1">
      <alignment horizontal="center"/>
    </xf>
    <xf numFmtId="0" fontId="14" fillId="8" borderId="17" xfId="4" applyFont="1" applyFill="1" applyBorder="1" applyAlignment="1">
      <alignment horizontal="center" vertical="top" wrapText="1"/>
    </xf>
    <xf numFmtId="14" fontId="14" fillId="8" borderId="17" xfId="4" applyNumberFormat="1" applyFont="1" applyFill="1" applyBorder="1" applyAlignment="1">
      <alignment horizontal="center" vertical="top" wrapText="1"/>
    </xf>
    <xf numFmtId="1" fontId="14" fillId="8" borderId="17" xfId="4" applyNumberFormat="1" applyFont="1" applyFill="1" applyBorder="1" applyAlignment="1">
      <alignment horizontal="center" vertical="top" wrapText="1"/>
    </xf>
    <xf numFmtId="0" fontId="12" fillId="7" borderId="14" xfId="3" applyNumberFormat="1" applyFont="1" applyFill="1" applyBorder="1" applyAlignment="1">
      <alignment horizontal="center" vertical="center" wrapText="1"/>
    </xf>
    <xf numFmtId="0" fontId="12" fillId="7" borderId="14" xfId="4" applyFont="1" applyFill="1" applyBorder="1" applyAlignment="1">
      <alignment horizontal="center" vertical="center" wrapText="1"/>
    </xf>
    <xf numFmtId="0" fontId="15" fillId="7" borderId="14" xfId="4" applyNumberFormat="1" applyFont="1" applyFill="1" applyBorder="1" applyAlignment="1">
      <alignment horizontal="center" vertical="center" wrapText="1"/>
    </xf>
    <xf numFmtId="0" fontId="21" fillId="12" borderId="19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0" xfId="0" applyFont="1" applyFill="1"/>
    <xf numFmtId="0" fontId="4" fillId="12" borderId="0" xfId="0" applyFont="1" applyFill="1" applyAlignment="1">
      <alignment horizontal="center" vertical="center" wrapText="1"/>
    </xf>
    <xf numFmtId="0" fontId="4" fillId="4" borderId="1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12" borderId="0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4" xfId="0" applyFont="1" applyFill="1" applyBorder="1" applyAlignment="1">
      <alignment horizontal="center" vertical="center" wrapText="1"/>
    </xf>
    <xf numFmtId="0" fontId="19" fillId="12" borderId="0" xfId="0" applyFont="1" applyFill="1" applyBorder="1" applyAlignment="1">
      <alignment horizontal="center" vertical="center" wrapText="1"/>
    </xf>
    <xf numFmtId="0" fontId="20" fillId="12" borderId="0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2" borderId="0" xfId="0" applyFont="1" applyFill="1" applyBorder="1"/>
    <xf numFmtId="0" fontId="17" fillId="10" borderId="15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9" borderId="18" xfId="0" applyNumberFormat="1" applyFont="1" applyFill="1" applyBorder="1" applyAlignment="1">
      <alignment horizontal="center" wrapText="1"/>
    </xf>
    <xf numFmtId="2" fontId="4" fillId="9" borderId="0" xfId="0" applyNumberFormat="1" applyFont="1" applyFill="1" applyBorder="1" applyAlignment="1">
      <alignment horizontal="center" wrapText="1"/>
    </xf>
    <xf numFmtId="2" fontId="18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5" xfId="0" applyFont="1" applyFill="1" applyBorder="1" applyAlignment="1">
      <alignment horizontal="center" vertical="center" wrapText="1"/>
    </xf>
    <xf numFmtId="0" fontId="1" fillId="4" borderId="15" xfId="0" applyNumberFormat="1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3" xfId="0" applyNumberFormat="1" applyFont="1" applyFill="1" applyBorder="1" applyAlignment="1">
      <alignment horizontal="center" vertical="center"/>
    </xf>
    <xf numFmtId="2" fontId="1" fillId="4" borderId="23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3" xfId="0" applyFont="1" applyFill="1" applyBorder="1" applyAlignment="1">
      <alignment horizontal="center" vertical="center"/>
    </xf>
    <xf numFmtId="14" fontId="1" fillId="4" borderId="2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3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3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3" xfId="0" applyNumberFormat="1" applyFont="1" applyFill="1" applyBorder="1" applyAlignment="1">
      <alignment horizontal="center" vertical="center" wrapText="1"/>
    </xf>
    <xf numFmtId="0" fontId="22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3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14" fontId="1" fillId="4" borderId="11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14" fontId="5" fillId="4" borderId="13" xfId="0" applyNumberFormat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23" fillId="4" borderId="23" xfId="0" applyFont="1" applyFill="1" applyBorder="1" applyAlignment="1">
      <alignment horizontal="center" vertical="center" wrapText="1"/>
    </xf>
    <xf numFmtId="14" fontId="23" fillId="4" borderId="4" xfId="0" applyNumberFormat="1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 wrapText="1"/>
    </xf>
    <xf numFmtId="14" fontId="23" fillId="4" borderId="7" xfId="0" applyNumberFormat="1" applyFont="1" applyFill="1" applyBorder="1" applyAlignment="1">
      <alignment horizontal="center" vertical="center"/>
    </xf>
    <xf numFmtId="0" fontId="1" fillId="4" borderId="11" xfId="1" applyNumberFormat="1" applyFont="1" applyFill="1" applyBorder="1" applyAlignment="1">
      <alignment horizontal="center" vertical="center" wrapText="1"/>
    </xf>
    <xf numFmtId="2" fontId="1" fillId="4" borderId="11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1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left" vertical="top"/>
    </xf>
    <xf numFmtId="0" fontId="13" fillId="12" borderId="0" xfId="4" applyFill="1" applyAlignment="1">
      <alignment horizontal="center"/>
    </xf>
    <xf numFmtId="0" fontId="13" fillId="12" borderId="0" xfId="4" applyFill="1"/>
    <xf numFmtId="0" fontId="17" fillId="10" borderId="1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8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12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7" fillId="10" borderId="1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9" fillId="3" borderId="12" xfId="0" applyNumberFormat="1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1" fontId="21" fillId="4" borderId="14" xfId="0" applyNumberFormat="1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0"/>
  <tableStyles count="0" defaultTableStyle="TableStyleMedium2" defaultPivotStyle="PivotStyleLight16"/>
  <colors>
    <mruColors>
      <color rgb="FFC8F0CD"/>
      <color rgb="FF820000"/>
      <color rgb="FFFFC8CD"/>
      <color rgb="FF680000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ormativ.kontur.ru/document?moduleid=146&amp;documentid=7799" TargetMode="External"/><Relationship Id="rId13" Type="http://schemas.openxmlformats.org/officeDocument/2006/relationships/hyperlink" Target="https://normativ.kontur.ru/document?moduleid=123&amp;documentid=25720" TargetMode="External"/><Relationship Id="rId3" Type="http://schemas.openxmlformats.org/officeDocument/2006/relationships/hyperlink" Target="https://normativ.kontur.ru/document?moduleid=181&amp;documentid=25177" TargetMode="External"/><Relationship Id="rId7" Type="http://schemas.openxmlformats.org/officeDocument/2006/relationships/hyperlink" Target="https://normativ.kontur.ru/document?moduleid=146&amp;documentid=7798" TargetMode="External"/><Relationship Id="rId12" Type="http://schemas.openxmlformats.org/officeDocument/2006/relationships/hyperlink" Target="https://normativ.kontur.ru/document?moduleid=104&amp;documentid=25194" TargetMode="External"/><Relationship Id="rId2" Type="http://schemas.openxmlformats.org/officeDocument/2006/relationships/hyperlink" Target="https://normativ.kontur.ru/document?moduleid=103&amp;documentid=2586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normativ.kontur.ru/document?moduleid=103&amp;documentid=25863" TargetMode="External"/><Relationship Id="rId6" Type="http://schemas.openxmlformats.org/officeDocument/2006/relationships/hyperlink" Target="https://normativ.kontur.ru/document?moduleid=181&amp;documentid=25174" TargetMode="External"/><Relationship Id="rId11" Type="http://schemas.openxmlformats.org/officeDocument/2006/relationships/hyperlink" Target="https://normativ.kontur.ru/document?moduleid=117&amp;documentid=11173" TargetMode="External"/><Relationship Id="rId5" Type="http://schemas.openxmlformats.org/officeDocument/2006/relationships/hyperlink" Target="https://normativ.kontur.ru/document?moduleid=181&amp;documentid=25175" TargetMode="External"/><Relationship Id="rId15" Type="http://schemas.openxmlformats.org/officeDocument/2006/relationships/hyperlink" Target="https://normativ.kontur.ru/document?moduleid=182&amp;documentid=26696" TargetMode="External"/><Relationship Id="rId10" Type="http://schemas.openxmlformats.org/officeDocument/2006/relationships/hyperlink" Target="https://normativ.kontur.ru/document?moduleid=140&amp;documentid=3891" TargetMode="External"/><Relationship Id="rId4" Type="http://schemas.openxmlformats.org/officeDocument/2006/relationships/hyperlink" Target="https://normativ.kontur.ru/document?moduleid=181&amp;documentid=25178" TargetMode="External"/><Relationship Id="rId9" Type="http://schemas.openxmlformats.org/officeDocument/2006/relationships/hyperlink" Target="https://normativ.kontur.ru/document?moduleid=140&amp;documentid=3891" TargetMode="External"/><Relationship Id="rId14" Type="http://schemas.openxmlformats.org/officeDocument/2006/relationships/hyperlink" Target="https://normativ.kontur.ru/document?moduleid=186&amp;documentid=2603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29"/>
  <sheetViews>
    <sheetView topLeftCell="E1" zoomScale="85" zoomScaleNormal="85" workbookViewId="0">
      <selection activeCell="I6" sqref="I6"/>
    </sheetView>
  </sheetViews>
  <sheetFormatPr defaultColWidth="15.7109375" defaultRowHeight="15.2" custom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60" customWidth="1"/>
    <col min="10" max="16384" width="15.7109375" style="60"/>
  </cols>
  <sheetData>
    <row r="1" spans="1:9" ht="30" customHeight="1" x14ac:dyDescent="0.25">
      <c r="B1" s="60"/>
      <c r="C1" s="60"/>
      <c r="D1" s="60"/>
      <c r="E1" s="60"/>
      <c r="F1" s="60"/>
      <c r="G1" s="60"/>
      <c r="H1" s="60"/>
      <c r="I1" s="137"/>
    </row>
    <row r="2" spans="1:9" s="62" customFormat="1" ht="39.950000000000003" customHeight="1" x14ac:dyDescent="0.25">
      <c r="B2" s="140" t="s">
        <v>6598</v>
      </c>
      <c r="C2" s="140"/>
      <c r="D2" s="140"/>
      <c r="E2" s="140"/>
      <c r="F2" s="76" t="s">
        <v>6595</v>
      </c>
      <c r="G2" s="76" t="s">
        <v>6597</v>
      </c>
      <c r="H2" s="76" t="s">
        <v>6596</v>
      </c>
      <c r="I2" s="59"/>
    </row>
    <row r="3" spans="1:9" s="62" customFormat="1" ht="20.100000000000001" customHeight="1" x14ac:dyDescent="0.25">
      <c r="B3" s="141" t="s">
        <v>3</v>
      </c>
      <c r="C3" s="142"/>
      <c r="D3" s="147" t="str">
        <f>'Расчёт не доделан'!C10</f>
        <v>ФИО работника</v>
      </c>
      <c r="E3" s="147"/>
      <c r="F3" s="77" t="s">
        <v>6593</v>
      </c>
      <c r="G3" s="82">
        <f>'Расчёт не доделан'!F7</f>
        <v>-3.8936728800210032</v>
      </c>
      <c r="H3" s="64">
        <f>'Расчёт не доделан'!C17</f>
        <v>28</v>
      </c>
      <c r="I3" s="59"/>
    </row>
    <row r="4" spans="1:9" s="62" customFormat="1" ht="20.100000000000001" customHeight="1" x14ac:dyDescent="0.25">
      <c r="B4" s="143" t="s">
        <v>2</v>
      </c>
      <c r="C4" s="144"/>
      <c r="D4" s="148">
        <f>'Расчёт не доделан'!C9</f>
        <v>153622</v>
      </c>
      <c r="E4" s="148"/>
      <c r="F4" s="78" t="s">
        <v>6592</v>
      </c>
      <c r="G4" s="83">
        <f>'Расчёт не доделан'!F8</f>
        <v>3.1185350485691781</v>
      </c>
      <c r="H4" s="65">
        <f>'Расчёт не доделан'!C18</f>
        <v>3</v>
      </c>
      <c r="I4" s="59"/>
    </row>
    <row r="5" spans="1:9" s="62" customFormat="1" ht="20.100000000000001" customHeight="1" x14ac:dyDescent="0.25">
      <c r="B5" s="143" t="s">
        <v>4</v>
      </c>
      <c r="C5" s="144"/>
      <c r="D5" s="148" t="str">
        <f>'Расчёт не доделан'!C8</f>
        <v>Аналитик</v>
      </c>
      <c r="E5" s="148"/>
      <c r="F5" s="79" t="s">
        <v>6594</v>
      </c>
      <c r="G5" s="84">
        <f>'Расчёт не доделан'!F9</f>
        <v>4.3160934628511418</v>
      </c>
      <c r="H5" s="66">
        <f>'Расчёт не доделан'!C19</f>
        <v>8</v>
      </c>
      <c r="I5" s="59"/>
    </row>
    <row r="6" spans="1:9" s="62" customFormat="1" ht="20.100000000000001" customHeight="1" x14ac:dyDescent="0.25">
      <c r="B6" s="145" t="s">
        <v>13</v>
      </c>
      <c r="C6" s="146"/>
      <c r="D6" s="148" t="str">
        <f>'Расчёт не доделан'!C4</f>
        <v>Подразделение 1</v>
      </c>
      <c r="E6" s="149"/>
      <c r="F6" s="150" t="s">
        <v>6591</v>
      </c>
      <c r="G6" s="152" t="s">
        <v>6600</v>
      </c>
      <c r="H6" s="152" t="s">
        <v>6590</v>
      </c>
      <c r="I6" s="59"/>
    </row>
    <row r="7" spans="1:9" s="62" customFormat="1" ht="20.100000000000001" customHeight="1" x14ac:dyDescent="0.25">
      <c r="B7" s="145" t="s">
        <v>14</v>
      </c>
      <c r="C7" s="146"/>
      <c r="D7" s="148" t="str">
        <f>'Расчёт не доделан'!C5</f>
        <v>Подразделение 2</v>
      </c>
      <c r="E7" s="149"/>
      <c r="F7" s="151"/>
      <c r="G7" s="153"/>
      <c r="H7" s="153"/>
      <c r="I7" s="59"/>
    </row>
    <row r="8" spans="1:9" s="62" customFormat="1" ht="20.100000000000001" customHeight="1" x14ac:dyDescent="0.25">
      <c r="B8" s="145" t="s">
        <v>15</v>
      </c>
      <c r="C8" s="146"/>
      <c r="D8" s="148" t="str">
        <f>'Расчёт не доделан'!C6</f>
        <v>Подразделение 3</v>
      </c>
      <c r="E8" s="149"/>
      <c r="F8" s="161">
        <f>SUM(G3:H5)</f>
        <v>42.540955631399314</v>
      </c>
      <c r="G8" s="162">
        <f>SUMIF(E15:E29,"&gt;0")</f>
        <v>41</v>
      </c>
      <c r="H8" s="163">
        <f>IF(MOD(ABS(SUM(G3:H5)-G8),1)&gt;=0.9,ROUNDUP(SUM(G3:H5)-G8,0),IF(MOD(ABS(SUM(G3:H5)-G8),1)&gt;=0.1,TRUNC(SUM(G3:H5)-G8),ROUNDDOWN(SUM(G3:H5)-G8,0)))</f>
        <v>1</v>
      </c>
      <c r="I8" s="59"/>
    </row>
    <row r="9" spans="1:9" s="62" customFormat="1" ht="20.100000000000001" customHeight="1" x14ac:dyDescent="0.25">
      <c r="B9" s="145" t="s">
        <v>16</v>
      </c>
      <c r="C9" s="146"/>
      <c r="D9" s="148" t="str">
        <f>'Расчёт не доделан'!C7</f>
        <v>Подразделение 4</v>
      </c>
      <c r="E9" s="149"/>
      <c r="F9" s="161"/>
      <c r="G9" s="162"/>
      <c r="H9" s="163"/>
      <c r="I9" s="59"/>
    </row>
    <row r="10" spans="1:9" s="62" customFormat="1" ht="20.100000000000001" customHeight="1" x14ac:dyDescent="0.25">
      <c r="B10" s="157" t="s">
        <v>6599</v>
      </c>
      <c r="C10" s="158"/>
      <c r="D10" s="159">
        <f>'Расчёт не доделан'!C11</f>
        <v>45823</v>
      </c>
      <c r="E10" s="160"/>
      <c r="F10" s="161"/>
      <c r="G10" s="162"/>
      <c r="H10" s="163"/>
      <c r="I10" s="59"/>
    </row>
    <row r="11" spans="1:9" s="62" customFormat="1" ht="20.100000000000001" customHeight="1" x14ac:dyDescent="0.25">
      <c r="A11" s="75"/>
      <c r="B11" s="61"/>
      <c r="C11" s="61"/>
      <c r="D11" s="67"/>
      <c r="E11" s="61"/>
      <c r="F11" s="72"/>
      <c r="G11" s="73"/>
      <c r="H11" s="58"/>
      <c r="I11" s="59"/>
    </row>
    <row r="12" spans="1:9" s="62" customFormat="1" ht="84" customHeight="1" x14ac:dyDescent="0.25">
      <c r="B12" s="154" t="str">
        <f>IF(COUNTIFS(E15:E29,"&gt;0")=0,"Форма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заполнена некорректно
(осталось распределить дней: 1)</v>
      </c>
      <c r="C12" s="155"/>
      <c r="D12" s="155"/>
      <c r="E12" s="155"/>
      <c r="F12" s="155"/>
      <c r="G12" s="155"/>
      <c r="H12" s="156"/>
      <c r="I12" s="60"/>
    </row>
    <row r="13" spans="1:9" s="63" customFormat="1" ht="60" customHeight="1" x14ac:dyDescent="0.25">
      <c r="B13" s="68" t="s">
        <v>1</v>
      </c>
      <c r="C13" s="68" t="s">
        <v>5</v>
      </c>
      <c r="D13" s="68" t="s">
        <v>6</v>
      </c>
      <c r="E13" s="68" t="s">
        <v>7</v>
      </c>
      <c r="F13" s="68" t="s">
        <v>8</v>
      </c>
      <c r="G13" s="68" t="s">
        <v>9</v>
      </c>
      <c r="H13" s="68" t="s">
        <v>0</v>
      </c>
      <c r="I13" s="59"/>
    </row>
    <row r="14" spans="1:9" ht="15.2" customHeight="1" x14ac:dyDescent="0.25">
      <c r="A14" s="60"/>
      <c r="B14" s="69">
        <v>1</v>
      </c>
      <c r="C14" s="69">
        <v>5</v>
      </c>
      <c r="D14" s="69">
        <v>6</v>
      </c>
      <c r="E14" s="69">
        <v>7</v>
      </c>
      <c r="F14" s="69">
        <v>8</v>
      </c>
      <c r="G14" s="69">
        <v>9</v>
      </c>
      <c r="H14" s="69">
        <v>10</v>
      </c>
      <c r="I14" s="61"/>
    </row>
    <row r="15" spans="1:9" ht="45" customHeight="1" x14ac:dyDescent="0.25">
      <c r="A15" s="60"/>
      <c r="B15" s="74">
        <v>1</v>
      </c>
      <c r="C15" s="70">
        <v>46023</v>
      </c>
      <c r="D15" s="70">
        <v>46037</v>
      </c>
      <c r="E15" s="71">
        <f>IF(OR(D15="",C15=""),"",NETWORKDAYS.INTL(C15,D15,"0000000",'Расчёт не доделан'!$O$4:$O$35))</f>
        <v>8</v>
      </c>
      <c r="F15" s="71"/>
      <c r="G15" s="71"/>
      <c r="H15" s="71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IF(INDEX('Расчёт не доделан'!L$4:L$15,MONTH(C15))&lt;'Расчёт не доделан'!$F$13,"ОШИБКА: Указанный период превышает лимит отпуска в аванс"&amp;CHAR(10)&amp;"Аванс: "&amp;TEXT(INDEX('Расчёт не доделан'!L$4:L$15,MONTH(C15)),"0,00")&amp;" Лимит: "&amp;TEXT('Расчёт не доделан'!$F$13,"0,00"),
        IF((D15-C15+1)&lt;&gt;E15,"ПРИМЕЧАНИЕ: В указанном периоде учтены праздничные дни","")
      )
    )
  )
)</f>
        <v>ПРИМЕЧАНИЕ: В указанном периоде учтены праздничные дни</v>
      </c>
      <c r="I15" s="59"/>
    </row>
    <row r="16" spans="1:9" ht="45" customHeight="1" x14ac:dyDescent="0.25">
      <c r="A16" s="60"/>
      <c r="B16" s="74">
        <v>2</v>
      </c>
      <c r="C16" s="70">
        <v>46266</v>
      </c>
      <c r="D16" s="70">
        <v>46279</v>
      </c>
      <c r="E16" s="71">
        <f>IF(OR(D16="",C16=""),"",NETWORKDAYS.INTL(C16,D16,"0000000",'Расчёт не доделан'!$O$4:$O$35))</f>
        <v>14</v>
      </c>
      <c r="F16" s="71"/>
      <c r="G16" s="71"/>
      <c r="H16" s="71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IF(INDEX('Расчёт не доделан'!L$4:L$15,MONTH(C16))&lt;'Расчёт не доделан'!$F$13,"ОШИБКА: Указанный период превышает лимит отпуска в аванс"&amp;CHAR(10)&amp;"Аванс: "&amp;TEXT(INDEX('Расчёт не доделан'!L$4:L$15,MONTH(C16)),"0,00")&amp;" Лимит: "&amp;TEXT('Расчёт не доделан'!$F$13,"0,00"),
        IF((D16-C16+1)&lt;&gt;E16,"ПРИМЕЧАНИЕ: В указанном периоде учтены праздничные дни","")
      )
    )
  )
)</f>
        <v/>
      </c>
      <c r="I16" s="59"/>
    </row>
    <row r="17" spans="1:9" ht="45" customHeight="1" x14ac:dyDescent="0.25">
      <c r="A17" s="60"/>
      <c r="B17" s="74">
        <v>3</v>
      </c>
      <c r="C17" s="70">
        <v>46174</v>
      </c>
      <c r="D17" s="70">
        <v>46190</v>
      </c>
      <c r="E17" s="71">
        <f>IF(OR(D17="",C17=""),"",NETWORKDAYS.INTL(C17,D17,"0000000",'Расчёт не доделан'!$O$4:$O$35))</f>
        <v>15</v>
      </c>
      <c r="F17" s="71"/>
      <c r="G17" s="71"/>
      <c r="H17" s="71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IF(INDEX('Расчёт не доделан'!L$4:L$15,MONTH(C17))&lt;'Расчёт не доделан'!$F$13,"ОШИБКА: Указанный период превышает лимит отпуска в аванс"&amp;CHAR(10)&amp;"Аванс: "&amp;TEXT(INDEX('Расчёт не доделан'!L$4:L$15,MONTH(C17)),"0,00")&amp;" Лимит: "&amp;TEXT('Расчёт не доделан'!$F$13,"0,00"),
        IF((D17-C17+1)&lt;&gt;E17,"ПРИМЕЧАНИЕ: В указанном периоде учтены праздничные дни","")
      )
    )
  )
)</f>
        <v>ПРИМЕЧАНИЕ: В указанном периоде учтены праздничные дни</v>
      </c>
      <c r="I17" s="59"/>
    </row>
    <row r="18" spans="1:9" ht="45" customHeight="1" x14ac:dyDescent="0.25">
      <c r="A18" s="60"/>
      <c r="B18" s="74">
        <v>4</v>
      </c>
      <c r="C18" s="70">
        <v>46296</v>
      </c>
      <c r="D18" s="70">
        <v>46299</v>
      </c>
      <c r="E18" s="71">
        <f>IF(OR(D18="",C18=""),"",NETWORKDAYS.INTL(C18,D18,"0000000",'Расчёт не доделан'!$O$4:$O$35))</f>
        <v>4</v>
      </c>
      <c r="F18" s="71"/>
      <c r="G18" s="71"/>
      <c r="H18" s="71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IF(INDEX('Расчёт не доделан'!L$4:L$15,MONTH(C18))&lt;'Расчёт не доделан'!$F$13,"ОШИБКА: Указанный период превышает лимит отпуска в аванс"&amp;CHAR(10)&amp;"Аванс: "&amp;TEXT(INDEX('Расчёт не доделан'!L$4:L$15,MONTH(C18)),"0,00")&amp;" Лимит: "&amp;TEXT('Расчёт не доделан'!$F$13,"0,00"),
        IF((D18-C18+1)&lt;&gt;E18,"ПРИМЕЧАНИЕ: В указанном периоде учтены праздничные дни","")
      )
    )
  )
)</f>
        <v/>
      </c>
      <c r="I18" s="59"/>
    </row>
    <row r="19" spans="1:9" ht="45" customHeight="1" x14ac:dyDescent="0.25">
      <c r="A19" s="60"/>
      <c r="B19" s="74">
        <v>5</v>
      </c>
      <c r="C19" s="70"/>
      <c r="D19" s="70"/>
      <c r="E19" s="71" t="str">
        <f>IF(OR(D19="",C19=""),"",NETWORKDAYS.INTL(C19,D19,"0000000",'Расчёт не доделан'!$O$4:$O$35))</f>
        <v/>
      </c>
      <c r="F19" s="71"/>
      <c r="G19" s="71"/>
      <c r="H19" s="71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IF(INDEX('Расчёт не доделан'!L$4:L$15,MONTH(C19))&lt;'Расчёт не доделан'!$F$13,"ОШИБКА: Указанный период превышает лимит отпуска в аванс"&amp;CHAR(10)&amp;"Аванс: "&amp;TEXT(INDEX('Расчёт не доделан'!L$4:L$15,MONTH(C19)),"0,00")&amp;" Лимит: "&amp;TEXT('Расчёт не доделан'!$F$13,"0,00"),
        IF((D19-C19+1)&lt;&gt;E19,"ПРИМЕЧАНИЕ: В указанном периоде учтены праздничные дни","")
      )
    )
  )
)</f>
        <v/>
      </c>
      <c r="I19" s="59"/>
    </row>
    <row r="20" spans="1:9" ht="45" customHeight="1" x14ac:dyDescent="0.25">
      <c r="A20" s="60"/>
      <c r="B20" s="74">
        <v>6</v>
      </c>
      <c r="C20" s="70"/>
      <c r="D20" s="70"/>
      <c r="E20" s="71" t="str">
        <f>IF(OR(D20="",C20=""),"",NETWORKDAYS.INTL(C20,D20,"0000000",'Расчёт не доделан'!$O$4:$O$35))</f>
        <v/>
      </c>
      <c r="F20" s="71"/>
      <c r="G20" s="71"/>
      <c r="H20" s="71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IF(INDEX('Расчёт не доделан'!L$4:L$15,MONTH(C20))&lt;'Расчёт не доделан'!$F$13,"ОШИБКА: Указанный период превышает лимит отпуска в аванс"&amp;CHAR(10)&amp;"Аванс: "&amp;TEXT(INDEX('Расчёт не доделан'!L$4:L$15,MONTH(C20)),"0,00")&amp;" Лимит: "&amp;TEXT('Расчёт не доделан'!$F$13,"0,00"),
        IF((D20-C20+1)&lt;&gt;E20,"ПРИМЕЧАНИЕ: В указанном периоде учтены праздничные дни","")
      )
    )
  )
)</f>
        <v/>
      </c>
      <c r="I20" s="59"/>
    </row>
    <row r="21" spans="1:9" ht="45" customHeight="1" x14ac:dyDescent="0.25">
      <c r="A21" s="60"/>
      <c r="B21" s="74">
        <v>7</v>
      </c>
      <c r="C21" s="70"/>
      <c r="D21" s="70"/>
      <c r="E21" s="71" t="str">
        <f>IF(OR(D21="",C21=""),"",NETWORKDAYS.INTL(C21,D21,"0000000",'Расчёт не доделан'!$O$4:$O$35))</f>
        <v/>
      </c>
      <c r="F21" s="71"/>
      <c r="G21" s="71"/>
      <c r="H21" s="71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IF(INDEX('Расчёт не доделан'!L$4:L$15,MONTH(C21))&lt;'Расчёт не доделан'!$F$13,"ОШИБКА: Указанный период превышает лимит отпуска в аванс"&amp;CHAR(10)&amp;"Аванс: "&amp;TEXT(INDEX('Расчёт не доделан'!L$4:L$15,MONTH(C21)),"0,00")&amp;" Лимит: "&amp;TEXT('Расчёт не доделан'!$F$13,"0,00"),
        IF((D21-C21+1)&lt;&gt;E21,"ПРИМЕЧАНИЕ: В указанном периоде учтены праздничные дни","")
      )
    )
  )
)</f>
        <v/>
      </c>
      <c r="I21" s="59"/>
    </row>
    <row r="22" spans="1:9" ht="45" customHeight="1" x14ac:dyDescent="0.25">
      <c r="A22" s="60"/>
      <c r="B22" s="74">
        <v>8</v>
      </c>
      <c r="C22" s="70"/>
      <c r="D22" s="70"/>
      <c r="E22" s="71" t="str">
        <f>IF(OR(D22="",C22=""),"",NETWORKDAYS.INTL(C22,D22,"0000000",'Расчёт не доделан'!$O$4:$O$35))</f>
        <v/>
      </c>
      <c r="F22" s="71"/>
      <c r="G22" s="71"/>
      <c r="H22" s="71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IF(INDEX('Расчёт не доделан'!L$4:L$15,MONTH(C22))&lt;'Расчёт не доделан'!$F$13,"ОШИБКА: Указанный период превышает лимит отпуска в аванс"&amp;CHAR(10)&amp;"Аванс: "&amp;TEXT(INDEX('Расчёт не доделан'!L$4:L$15,MONTH(C22)),"0,00")&amp;" Лимит: "&amp;TEXT('Расчёт не доделан'!$F$13,"0,00"),
        IF((D22-C22+1)&lt;&gt;E22,"ПРИМЕЧАНИЕ: В указанном периоде учтены праздничные дни","")
      )
    )
  )
)</f>
        <v/>
      </c>
      <c r="I22" s="59"/>
    </row>
    <row r="23" spans="1:9" ht="45" customHeight="1" x14ac:dyDescent="0.25">
      <c r="A23" s="60"/>
      <c r="B23" s="74">
        <v>9</v>
      </c>
      <c r="C23" s="70"/>
      <c r="D23" s="70"/>
      <c r="E23" s="71" t="str">
        <f>IF(OR(D23="",C23=""),"",NETWORKDAYS.INTL(C23,D23,"0000000",'Расчёт не доделан'!$O$4:$O$35))</f>
        <v/>
      </c>
      <c r="F23" s="71"/>
      <c r="G23" s="71"/>
      <c r="H23" s="71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IF(INDEX('Расчёт не доделан'!L$4:L$15,MONTH(C23))&lt;'Расчёт не доделан'!$F$13,"ОШИБКА: Указанный период превышает лимит отпуска в аванс"&amp;CHAR(10)&amp;"Аванс: "&amp;TEXT(INDEX('Расчёт не доделан'!L$4:L$15,MONTH(C23)),"0,00")&amp;" Лимит: "&amp;TEXT('Расчёт не доделан'!$F$13,"0,00"),
        IF((D23-C23+1)&lt;&gt;E23,"ПРИМЕЧАНИЕ: В указанном периоде учтены праздничные дни","")
      )
    )
  )
)</f>
        <v/>
      </c>
      <c r="I23" s="59"/>
    </row>
    <row r="24" spans="1:9" ht="45" customHeight="1" x14ac:dyDescent="0.25">
      <c r="A24" s="60"/>
      <c r="B24" s="74">
        <v>10</v>
      </c>
      <c r="C24" s="70"/>
      <c r="D24" s="70"/>
      <c r="E24" s="71" t="str">
        <f>IF(OR(D24="",C24=""),"",NETWORKDAYS.INTL(C24,D24,"0000000",'Расчёт не доделан'!$O$4:$O$35))</f>
        <v/>
      </c>
      <c r="F24" s="71"/>
      <c r="G24" s="71"/>
      <c r="H24" s="71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IF(INDEX('Расчёт не доделан'!L$4:L$15,MONTH(C24))&lt;'Расчёт не доделан'!$F$13,"ОШИБКА: Указанный период превышает лимит отпуска в аванс"&amp;CHAR(10)&amp;"Аванс: "&amp;TEXT(INDEX('Расчёт не доделан'!L$4:L$15,MONTH(C24)),"0,00")&amp;" Лимит: "&amp;TEXT('Расчёт не доделан'!$F$13,"0,00"),
        IF((D24-C24+1)&lt;&gt;E24,"ПРИМЕЧАНИЕ: В указанном периоде учтены праздничные дни","")
      )
    )
  )
)</f>
        <v/>
      </c>
      <c r="I24" s="59"/>
    </row>
    <row r="25" spans="1:9" ht="45" customHeight="1" x14ac:dyDescent="0.25">
      <c r="A25" s="60"/>
      <c r="B25" s="74">
        <v>11</v>
      </c>
      <c r="C25" s="70"/>
      <c r="D25" s="70"/>
      <c r="E25" s="71" t="str">
        <f>IF(OR(D25="",C25=""),"",NETWORKDAYS.INTL(C25,D25,"0000000",'Расчёт не доделан'!$O$4:$O$35))</f>
        <v/>
      </c>
      <c r="F25" s="71"/>
      <c r="G25" s="71"/>
      <c r="H25" s="71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IF(INDEX('Расчёт не доделан'!L$4:L$15,MONTH(C25))&lt;'Расчёт не доделан'!$F$13,"ОШИБКА: Указанный период превышает лимит отпуска в аванс"&amp;CHAR(10)&amp;"Аванс: "&amp;TEXT(INDEX('Расчёт не доделан'!L$4:L$15,MONTH(C25)),"0,00")&amp;" Лимит: "&amp;TEXT('Расчёт не доделан'!$F$13,"0,00"),
        IF((D25-C25+1)&lt;&gt;E25,"ПРИМЕЧАНИЕ: В указанном периоде учтены праздничные дни","")
      )
    )
  )
)</f>
        <v/>
      </c>
      <c r="I25" s="59"/>
    </row>
    <row r="26" spans="1:9" ht="45" customHeight="1" x14ac:dyDescent="0.25">
      <c r="A26" s="60"/>
      <c r="B26" s="74">
        <v>12</v>
      </c>
      <c r="C26" s="70"/>
      <c r="D26" s="70"/>
      <c r="E26" s="71" t="str">
        <f>IF(OR(D26="",C26=""),"",NETWORKDAYS.INTL(C26,D26,"0000000",'Расчёт не доделан'!$O$4:$O$35))</f>
        <v/>
      </c>
      <c r="F26" s="71"/>
      <c r="G26" s="71"/>
      <c r="H26" s="71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IF(INDEX('Расчёт не доделан'!L$4:L$15,MONTH(C26))&lt;'Расчёт не доделан'!$F$13,"ОШИБКА: Указанный период превышает лимит отпуска в аванс"&amp;CHAR(10)&amp;"Аванс: "&amp;TEXT(INDEX('Расчёт не доделан'!L$4:L$15,MONTH(C26)),"0,00")&amp;" Лимит: "&amp;TEXT('Расчёт не доделан'!$F$13,"0,00"),
        IF((D26-C26+1)&lt;&gt;E26,"ПРИМЕЧАНИЕ: В указанном периоде учтены праздничные дни","")
      )
    )
  )
)</f>
        <v/>
      </c>
      <c r="I26" s="59"/>
    </row>
    <row r="27" spans="1:9" ht="45" customHeight="1" x14ac:dyDescent="0.25">
      <c r="A27" s="60"/>
      <c r="B27" s="74">
        <v>13</v>
      </c>
      <c r="C27" s="70"/>
      <c r="D27" s="70"/>
      <c r="E27" s="71" t="str">
        <f>IF(OR(D27="",C27=""),"",NETWORKDAYS.INTL(C27,D27,"0000000",'Расчёт не доделан'!$O$4:$O$35))</f>
        <v/>
      </c>
      <c r="F27" s="71"/>
      <c r="G27" s="71"/>
      <c r="H27" s="71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IF(INDEX('Расчёт не доделан'!L$4:L$15,MONTH(C27))&lt;'Расчёт не доделан'!$F$13,"ОШИБКА: Указанный период превышает лимит отпуска в аванс"&amp;CHAR(10)&amp;"Аванс: "&amp;TEXT(INDEX('Расчёт не доделан'!L$4:L$15,MONTH(C27)),"0,00")&amp;" Лимит: "&amp;TEXT('Расчёт не доделан'!$F$13,"0,00"),
        IF((D27-C27+1)&lt;&gt;E27,"ПРИМЕЧАНИЕ: В указанном периоде учтены праздничные дни","")
      )
    )
  )
)</f>
        <v/>
      </c>
      <c r="I27" s="59"/>
    </row>
    <row r="28" spans="1:9" ht="45" customHeight="1" x14ac:dyDescent="0.25">
      <c r="A28" s="60"/>
      <c r="B28" s="74">
        <v>14</v>
      </c>
      <c r="C28" s="70"/>
      <c r="D28" s="70"/>
      <c r="E28" s="71" t="str">
        <f>IF(OR(D28="",C28=""),"",NETWORKDAYS.INTL(C28,D28,"0000000",'Расчёт не доделан'!$O$4:$O$35))</f>
        <v/>
      </c>
      <c r="F28" s="71"/>
      <c r="G28" s="71"/>
      <c r="H28" s="71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IF(INDEX('Расчёт не доделан'!L$4:L$15,MONTH(C28))&lt;'Расчёт не доделан'!$F$13,"ОШИБКА: Указанный период превышает лимит отпуска в аванс"&amp;CHAR(10)&amp;"Аванс: "&amp;TEXT(INDEX('Расчёт не доделан'!L$4:L$15,MONTH(C28)),"0,00")&amp;" Лимит: "&amp;TEXT('Расчёт не доделан'!$F$13,"0,00"),
        IF((D28-C28+1)&lt;&gt;E28,"ПРИМЕЧАНИЕ: В указанном периоде учтены праздничные дни","")
      )
    )
  )
)</f>
        <v/>
      </c>
      <c r="I28" s="59"/>
    </row>
    <row r="29" spans="1:9" ht="45" customHeight="1" x14ac:dyDescent="0.25">
      <c r="A29" s="60"/>
      <c r="B29" s="74">
        <v>15</v>
      </c>
      <c r="C29" s="70"/>
      <c r="D29" s="70"/>
      <c r="E29" s="71" t="str">
        <f>IF(OR(D29="",C29=""),"",NETWORKDAYS.INTL(C29,D29,"0000000",'Расчёт не доделан'!$O$4:$O$35))</f>
        <v/>
      </c>
      <c r="F29" s="71"/>
      <c r="G29" s="71"/>
      <c r="H29" s="71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IF(INDEX('Расчёт не доделан'!L$4:L$15,MONTH(C29))&lt;'Расчёт не доделан'!$F$13,"ОШИБКА: Указанный период превышает лимит отпуска в аванс"&amp;CHAR(10)&amp;"Аванс: "&amp;TEXT(INDEX('Расчёт не доделан'!L$4:L$15,MONTH(C29)),"0,00")&amp;" Лимит: "&amp;TEXT('Расчёт не доделан'!$F$13,"0,00"),
        IF((D29-C29+1)&lt;&gt;E29,"ПРИМЕЧАНИЕ: В указанном периоде учтены праздничные дни","")
      )
    )
  )
)</f>
        <v/>
      </c>
      <c r="I29" s="59"/>
    </row>
  </sheetData>
  <sheetProtection selectLockedCells="1"/>
  <mergeCells count="24"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</mergeCells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tabSelected="1" topLeftCell="A4" zoomScale="85" zoomScaleNormal="85" workbookViewId="0">
      <selection activeCell="C9" sqref="C9"/>
    </sheetView>
  </sheetViews>
  <sheetFormatPr defaultRowHeight="15" zeroHeight="1" x14ac:dyDescent="0.25"/>
  <cols>
    <col min="1" max="1" width="14.28515625" style="87" customWidth="1"/>
    <col min="2" max="2" width="40.7109375" style="86" customWidth="1"/>
    <col min="3" max="3" width="40.7109375" style="87" customWidth="1"/>
    <col min="4" max="4" width="20.7109375" style="87" customWidth="1"/>
    <col min="5" max="6" width="40.7109375" style="87" customWidth="1"/>
    <col min="7" max="7" width="20.7109375" style="87" customWidth="1"/>
    <col min="8" max="9" width="15.7109375" style="1" customWidth="1"/>
    <col min="10" max="11" width="15.7109375" style="16" customWidth="1"/>
    <col min="12" max="12" width="15.7109375" style="1" customWidth="1"/>
    <col min="13" max="13" width="20.7109375" style="86" customWidth="1"/>
    <col min="14" max="15" width="40.7109375" style="85" customWidth="1"/>
    <col min="16" max="16" width="20.7109375" style="87" customWidth="1"/>
    <col min="17" max="19" width="40.7109375" style="85" customWidth="1"/>
    <col min="20" max="16384" width="9.140625" style="87"/>
  </cols>
  <sheetData>
    <row r="1" spans="2:19" ht="45" customHeight="1" x14ac:dyDescent="0.25"/>
    <row r="2" spans="2:19" ht="45" customHeight="1" x14ac:dyDescent="0.25">
      <c r="B2" s="164" t="s">
        <v>6612</v>
      </c>
      <c r="C2" s="165"/>
      <c r="E2" s="164" t="s">
        <v>6626</v>
      </c>
      <c r="F2" s="165"/>
      <c r="H2" s="164" t="s">
        <v>6635</v>
      </c>
      <c r="I2" s="166"/>
      <c r="J2" s="166"/>
      <c r="K2" s="166"/>
      <c r="L2" s="165"/>
      <c r="N2" s="167" t="s">
        <v>6636</v>
      </c>
      <c r="O2" s="167"/>
      <c r="Q2" s="164" t="s">
        <v>6631</v>
      </c>
      <c r="R2" s="166"/>
      <c r="S2" s="165"/>
    </row>
    <row r="3" spans="2:19" ht="45" customHeight="1" x14ac:dyDescent="0.25">
      <c r="B3" s="90" t="s">
        <v>6632</v>
      </c>
      <c r="C3" s="90" t="s">
        <v>6633</v>
      </c>
      <c r="E3" s="90" t="s">
        <v>6632</v>
      </c>
      <c r="F3" s="90" t="s">
        <v>6633</v>
      </c>
      <c r="H3" s="127" t="s">
        <v>6629</v>
      </c>
      <c r="I3" s="90" t="s">
        <v>6634</v>
      </c>
      <c r="J3" s="90" t="s">
        <v>6601</v>
      </c>
      <c r="K3" s="90" t="s">
        <v>206</v>
      </c>
      <c r="L3" s="90" t="s">
        <v>205</v>
      </c>
      <c r="N3" s="90" t="s">
        <v>189</v>
      </c>
      <c r="O3" s="90" t="s">
        <v>11</v>
      </c>
      <c r="Q3" s="90" t="s">
        <v>6629</v>
      </c>
      <c r="R3" s="90" t="s">
        <v>20</v>
      </c>
      <c r="S3" s="90" t="s">
        <v>6630</v>
      </c>
    </row>
    <row r="4" spans="2:19" ht="45" customHeight="1" x14ac:dyDescent="0.25">
      <c r="B4" s="88" t="s">
        <v>13</v>
      </c>
      <c r="C4" s="89" t="str">
        <f>B4</f>
        <v>Подразделение 1</v>
      </c>
      <c r="E4" s="88" t="s">
        <v>6625</v>
      </c>
      <c r="F4" s="89">
        <f>SUM(C17:C19)/12</f>
        <v>3.25</v>
      </c>
      <c r="H4" s="128" t="s">
        <v>193</v>
      </c>
      <c r="I4" s="134">
        <f>$F$4</f>
        <v>3.25</v>
      </c>
      <c r="J4" s="129">
        <f>I4+SUM(F7:F9)</f>
        <v>6.7909556313993171</v>
      </c>
      <c r="K4" s="136">
        <f>SUMPRODUCT(('Расчёт не доделан'!Q:Q=H4)*('Расчёт не доделан'!S:S=TRUE))</f>
        <v>8</v>
      </c>
      <c r="L4" s="130">
        <f>SUM(F7:F9)+I4-K4</f>
        <v>-1.2090443686006829</v>
      </c>
      <c r="N4" s="114" t="s">
        <v>190</v>
      </c>
      <c r="O4" s="115">
        <v>46023</v>
      </c>
      <c r="Q4" s="95" t="s">
        <v>193</v>
      </c>
      <c r="R4" s="96">
        <v>46023</v>
      </c>
      <c r="S4" s="97" t="b">
        <f>AND(
COUNTIF('Расчёт не доделан'!$O$4:$O$35,R4)=0,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102" customFormat="1" ht="45" customHeight="1" x14ac:dyDescent="0.25">
      <c r="B5" s="91" t="s">
        <v>14</v>
      </c>
      <c r="C5" s="92" t="str">
        <f>B5</f>
        <v>Подразделение 2</v>
      </c>
      <c r="D5" s="99"/>
      <c r="E5" s="91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93">
        <f>((DATE(2025,12,31) - C20) / 29.3) * F4</f>
        <v>8.5409556313993171</v>
      </c>
      <c r="G5" s="100"/>
      <c r="H5" s="128" t="s">
        <v>194</v>
      </c>
      <c r="I5" s="93">
        <f t="shared" ref="I5:I15" si="0">$F$4</f>
        <v>3.25</v>
      </c>
      <c r="J5" s="129">
        <f t="shared" ref="J5:J15" si="1">I5+L4</f>
        <v>2.0409556313993171</v>
      </c>
      <c r="K5" s="105">
        <f>SUMPRODUCT(('Расчёт не доделан'!Q:Q=H5)*('Расчёт не доделан'!S:S=TRUE))</f>
        <v>0</v>
      </c>
      <c r="L5" s="130">
        <f t="shared" ref="L5:L15" si="2">L4+I5-K5</f>
        <v>2.0409556313993171</v>
      </c>
      <c r="M5" s="86"/>
      <c r="N5" s="116" t="s">
        <v>190</v>
      </c>
      <c r="O5" s="117">
        <v>46024</v>
      </c>
      <c r="P5" s="101"/>
      <c r="Q5" s="95" t="s">
        <v>193</v>
      </c>
      <c r="R5" s="96">
        <v>46024</v>
      </c>
      <c r="S5" s="97" t="b">
        <f>AND(
COUNTIF('Расчёт не доделан'!$O$4:$O$35,R5)=0,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108" customFormat="1" ht="45" customHeight="1" x14ac:dyDescent="0.25">
      <c r="B6" s="98" t="s">
        <v>15</v>
      </c>
      <c r="C6" s="92" t="str">
        <f>B6</f>
        <v>Подразделение 3</v>
      </c>
      <c r="D6" s="104"/>
      <c r="E6" s="98" t="s">
        <v>6621</v>
      </c>
      <c r="F6" s="98">
        <f>SUMIF('Справочник отпусков 2025 скрыть'!D:D, C9, 'Справочник отпусков 2025 скрыть'!K:K)</f>
        <v>7</v>
      </c>
      <c r="G6" s="106"/>
      <c r="H6" s="128" t="s">
        <v>195</v>
      </c>
      <c r="I6" s="93">
        <f t="shared" si="0"/>
        <v>3.25</v>
      </c>
      <c r="J6" s="129">
        <f t="shared" si="1"/>
        <v>5.2909556313993171</v>
      </c>
      <c r="K6" s="105">
        <f>SUMPRODUCT(('Расчёт не доделан'!Q:Q=H6)*('Расчёт не доделан'!S:S=TRUE))</f>
        <v>0</v>
      </c>
      <c r="L6" s="130">
        <f t="shared" si="2"/>
        <v>5.2909556313993171</v>
      </c>
      <c r="M6" s="86"/>
      <c r="N6" s="116" t="s">
        <v>190</v>
      </c>
      <c r="O6" s="117">
        <v>46027</v>
      </c>
      <c r="P6" s="107"/>
      <c r="Q6" s="95" t="s">
        <v>193</v>
      </c>
      <c r="R6" s="96">
        <v>46025</v>
      </c>
      <c r="S6" s="97" t="b">
        <f>AND(
COUNTIF('Расчёт не доделан'!$O$4:$O$35,R6)=0,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1</v>
      </c>
    </row>
    <row r="7" spans="2:19" s="108" customFormat="1" ht="45" customHeight="1" x14ac:dyDescent="0.25">
      <c r="B7" s="98" t="s">
        <v>16</v>
      </c>
      <c r="C7" s="92" t="str">
        <f>B7</f>
        <v>Подразделение 4</v>
      </c>
      <c r="D7" s="104"/>
      <c r="E7" s="98" t="s">
        <v>6624</v>
      </c>
      <c r="F7" s="105">
        <f>C14+C17/SUM($C$17:$C$19)*($F$5-$F$6)</f>
        <v>-3.8936728800210032</v>
      </c>
      <c r="H7" s="128" t="s">
        <v>196</v>
      </c>
      <c r="I7" s="93">
        <f t="shared" si="0"/>
        <v>3.25</v>
      </c>
      <c r="J7" s="129">
        <f t="shared" si="1"/>
        <v>8.5409556313993171</v>
      </c>
      <c r="K7" s="105">
        <f>SUMPRODUCT(('Расчёт не доделан'!Q:Q=H7)*('Расчёт не доделан'!S:S=TRUE))</f>
        <v>0</v>
      </c>
      <c r="L7" s="130">
        <f t="shared" si="2"/>
        <v>8.5409556313993171</v>
      </c>
      <c r="M7" s="86"/>
      <c r="N7" s="116" t="s">
        <v>190</v>
      </c>
      <c r="O7" s="117">
        <v>46028</v>
      </c>
      <c r="Q7" s="95" t="s">
        <v>193</v>
      </c>
      <c r="R7" s="96">
        <v>46026</v>
      </c>
      <c r="S7" s="97" t="b">
        <f>AND(
COUNTIF('Расчёт не доделан'!$O$4:$O$35,R7)=0,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1</v>
      </c>
    </row>
    <row r="8" spans="2:19" s="108" customFormat="1" ht="45" customHeight="1" x14ac:dyDescent="0.25">
      <c r="B8" s="91" t="s">
        <v>4</v>
      </c>
      <c r="C8" s="103" t="s">
        <v>1331</v>
      </c>
      <c r="D8" s="104"/>
      <c r="E8" s="91" t="s">
        <v>6623</v>
      </c>
      <c r="F8" s="105">
        <f>C15+C18/SUM($C$17:$C$19)*($F$5-$F$6)</f>
        <v>3.1185350485691781</v>
      </c>
      <c r="H8" s="128" t="s">
        <v>197</v>
      </c>
      <c r="I8" s="93">
        <f t="shared" si="0"/>
        <v>3.25</v>
      </c>
      <c r="J8" s="129">
        <f t="shared" si="1"/>
        <v>11.790955631399317</v>
      </c>
      <c r="K8" s="105">
        <f>SUMPRODUCT(('Расчёт не доделан'!Q:Q=H8)*('Расчёт не доделан'!S:S=TRUE))</f>
        <v>0</v>
      </c>
      <c r="L8" s="130">
        <f t="shared" si="2"/>
        <v>11.790955631399317</v>
      </c>
      <c r="M8" s="86"/>
      <c r="N8" s="116" t="s">
        <v>190</v>
      </c>
      <c r="O8" s="117">
        <v>46029</v>
      </c>
      <c r="Q8" s="95" t="s">
        <v>193</v>
      </c>
      <c r="R8" s="96">
        <v>46027</v>
      </c>
      <c r="S8" s="97" t="b">
        <f>AND(
COUNTIF('Расчёт не доделан'!$O$4:$O$35,R8)=0,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108" customFormat="1" ht="45" customHeight="1" x14ac:dyDescent="0.25">
      <c r="B9" s="98" t="s">
        <v>2</v>
      </c>
      <c r="C9" s="103">
        <v>153622</v>
      </c>
      <c r="D9" s="104"/>
      <c r="E9" s="123" t="s">
        <v>6622</v>
      </c>
      <c r="F9" s="124">
        <f>C16+C19/SUM($C$17:$C$19)*($F$5-$F$6)</f>
        <v>4.3160934628511418</v>
      </c>
      <c r="H9" s="128" t="s">
        <v>198</v>
      </c>
      <c r="I9" s="93">
        <f t="shared" si="0"/>
        <v>3.25</v>
      </c>
      <c r="J9" s="129">
        <f t="shared" si="1"/>
        <v>15.040955631399317</v>
      </c>
      <c r="K9" s="105">
        <f>SUMPRODUCT(('Расчёт не доделан'!Q:Q=H9)*('Расчёт не доделан'!S:S=TRUE))</f>
        <v>15</v>
      </c>
      <c r="L9" s="130">
        <f t="shared" si="2"/>
        <v>4.0955631399317127E-2</v>
      </c>
      <c r="M9" s="86"/>
      <c r="N9" s="116" t="s">
        <v>190</v>
      </c>
      <c r="O9" s="117">
        <v>46030</v>
      </c>
      <c r="Q9" s="95" t="s">
        <v>193</v>
      </c>
      <c r="R9" s="96">
        <v>46028</v>
      </c>
      <c r="S9" s="97" t="b">
        <f>AND(
COUNTIF('Расчёт не доделан'!$O$4:$O$35,R9)=0,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108" customFormat="1" ht="45" customHeight="1" x14ac:dyDescent="0.25">
      <c r="B10" s="91" t="s">
        <v>12</v>
      </c>
      <c r="C10" s="103" t="str">
        <f>B10</f>
        <v>ФИО работника</v>
      </c>
      <c r="D10" s="104"/>
      <c r="E10" s="87"/>
      <c r="F10" s="87"/>
      <c r="H10" s="128" t="s">
        <v>199</v>
      </c>
      <c r="I10" s="93">
        <f t="shared" si="0"/>
        <v>3.25</v>
      </c>
      <c r="J10" s="129">
        <f t="shared" si="1"/>
        <v>3.2909556313993171</v>
      </c>
      <c r="K10" s="105">
        <f>SUMPRODUCT(('Расчёт не доделан'!Q:Q=H10)*('Расчёт не доделан'!S:S=TRUE))</f>
        <v>0</v>
      </c>
      <c r="L10" s="130">
        <f t="shared" si="2"/>
        <v>3.2909556313993171</v>
      </c>
      <c r="M10" s="86"/>
      <c r="N10" s="116" t="s">
        <v>190</v>
      </c>
      <c r="O10" s="118">
        <v>46031</v>
      </c>
      <c r="Q10" s="95" t="s">
        <v>193</v>
      </c>
      <c r="R10" s="96">
        <v>46029</v>
      </c>
      <c r="S10" s="97" t="b">
        <f>AND(
COUNTIF('Расчёт не доделан'!$O$4:$O$35,R10)=0,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108" customFormat="1" ht="45" customHeight="1" x14ac:dyDescent="0.25">
      <c r="B11" s="98" t="s">
        <v>6602</v>
      </c>
      <c r="C11" s="109">
        <v>45823</v>
      </c>
      <c r="D11" s="104"/>
      <c r="E11" s="164" t="s">
        <v>6627</v>
      </c>
      <c r="F11" s="165"/>
      <c r="H11" s="128" t="s">
        <v>200</v>
      </c>
      <c r="I11" s="93">
        <f t="shared" si="0"/>
        <v>3.25</v>
      </c>
      <c r="J11" s="129">
        <f t="shared" si="1"/>
        <v>6.5409556313993171</v>
      </c>
      <c r="K11" s="105">
        <f>SUMPRODUCT(('Расчёт не доделан'!Q:Q=H11)*('Расчёт не доделан'!S:S=TRUE))</f>
        <v>0</v>
      </c>
      <c r="L11" s="130">
        <f t="shared" si="2"/>
        <v>6.5409556313993171</v>
      </c>
      <c r="M11" s="86"/>
      <c r="N11" s="116" t="s">
        <v>190</v>
      </c>
      <c r="O11" s="117">
        <v>46076</v>
      </c>
      <c r="Q11" s="95" t="s">
        <v>193</v>
      </c>
      <c r="R11" s="96">
        <v>46030</v>
      </c>
      <c r="S11" s="97" t="b">
        <f>AND(
COUNTIF('Расчёт не доделан'!$O$4:$O$35,R11)=0,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108" customFormat="1" ht="45" customHeight="1" x14ac:dyDescent="0.25">
      <c r="B12" s="91" t="s">
        <v>6603</v>
      </c>
      <c r="C12" s="103">
        <v>2</v>
      </c>
      <c r="D12" s="104"/>
      <c r="E12" s="90" t="s">
        <v>6632</v>
      </c>
      <c r="F12" s="90" t="s">
        <v>6633</v>
      </c>
      <c r="H12" s="128" t="s">
        <v>201</v>
      </c>
      <c r="I12" s="93">
        <f t="shared" si="0"/>
        <v>3.25</v>
      </c>
      <c r="J12" s="129">
        <f t="shared" si="1"/>
        <v>9.7909556313993171</v>
      </c>
      <c r="K12" s="105">
        <f>SUMPRODUCT(('Расчёт не доделан'!Q:Q=H12)*('Расчёт не доделан'!S:S=TRUE))</f>
        <v>14</v>
      </c>
      <c r="L12" s="130">
        <f t="shared" si="2"/>
        <v>-4.2090443686006829</v>
      </c>
      <c r="M12" s="86"/>
      <c r="N12" s="116" t="s">
        <v>190</v>
      </c>
      <c r="O12" s="117">
        <v>46090</v>
      </c>
      <c r="Q12" s="95" t="s">
        <v>193</v>
      </c>
      <c r="R12" s="96">
        <v>46031</v>
      </c>
      <c r="S12" s="97" t="b">
        <f>AND(
COUNTIF('Расчёт не доделан'!$O$4:$O$35,R12)=0,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108" customFormat="1" ht="45" customHeight="1" x14ac:dyDescent="0.25">
      <c r="B13" s="91" t="s">
        <v>6613</v>
      </c>
      <c r="C13" s="103" t="s">
        <v>43</v>
      </c>
      <c r="D13" s="104"/>
      <c r="E13" s="125" t="s">
        <v>6628</v>
      </c>
      <c r="F13" s="126">
        <v>-5</v>
      </c>
      <c r="H13" s="128" t="s">
        <v>202</v>
      </c>
      <c r="I13" s="93">
        <f t="shared" si="0"/>
        <v>3.25</v>
      </c>
      <c r="J13" s="129">
        <f t="shared" si="1"/>
        <v>-0.95904436860068287</v>
      </c>
      <c r="K13" s="105">
        <f>SUMPRODUCT(('Расчёт не доделан'!Q:Q=H13)*('Расчёт не доделан'!S:S=TRUE))</f>
        <v>4</v>
      </c>
      <c r="L13" s="130">
        <f t="shared" si="2"/>
        <v>-4.9590443686006829</v>
      </c>
      <c r="M13" s="86"/>
      <c r="N13" s="116" t="s">
        <v>190</v>
      </c>
      <c r="O13" s="117">
        <v>46143</v>
      </c>
      <c r="Q13" s="95" t="s">
        <v>193</v>
      </c>
      <c r="R13" s="96">
        <v>46032</v>
      </c>
      <c r="S13" s="97" t="b">
        <f>AND(
COUNTIF('Расчёт не доделан'!$O$4:$O$35,R13)=0,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1</v>
      </c>
    </row>
    <row r="14" spans="2:19" s="108" customFormat="1" ht="45" customHeight="1" x14ac:dyDescent="0.25">
      <c r="B14" s="98" t="s">
        <v>6614</v>
      </c>
      <c r="C14" s="105">
        <v>-5</v>
      </c>
      <c r="D14" s="104"/>
      <c r="E14" s="87"/>
      <c r="F14" s="87"/>
      <c r="H14" s="128" t="s">
        <v>203</v>
      </c>
      <c r="I14" s="93">
        <f t="shared" si="0"/>
        <v>3.25</v>
      </c>
      <c r="J14" s="129">
        <f t="shared" si="1"/>
        <v>-1.7090443686006829</v>
      </c>
      <c r="K14" s="105">
        <f>SUMPRODUCT(('Расчёт не доделан'!Q:Q=H14)*('Расчёт не доделан'!S:S=TRUE))</f>
        <v>0</v>
      </c>
      <c r="L14" s="130">
        <f t="shared" si="2"/>
        <v>-1.7090443686006829</v>
      </c>
      <c r="M14" s="86"/>
      <c r="N14" s="116" t="s">
        <v>190</v>
      </c>
      <c r="O14" s="117">
        <v>46153</v>
      </c>
      <c r="Q14" s="95" t="s">
        <v>193</v>
      </c>
      <c r="R14" s="96">
        <v>46033</v>
      </c>
      <c r="S14" s="97" t="b">
        <f>AND(
COUNTIF('Расчёт не доделан'!$O$4:$O$35,R14)=0,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1</v>
      </c>
    </row>
    <row r="15" spans="2:19" s="108" customFormat="1" ht="45" customHeight="1" x14ac:dyDescent="0.25">
      <c r="B15" s="91" t="s">
        <v>6615</v>
      </c>
      <c r="C15" s="105">
        <v>3</v>
      </c>
      <c r="D15" s="104"/>
      <c r="E15" s="87"/>
      <c r="F15" s="87"/>
      <c r="H15" s="131" t="s">
        <v>204</v>
      </c>
      <c r="I15" s="135">
        <f t="shared" si="0"/>
        <v>3.25</v>
      </c>
      <c r="J15" s="132">
        <f t="shared" si="1"/>
        <v>1.5409556313993171</v>
      </c>
      <c r="K15" s="124">
        <f>SUMPRODUCT(('Расчёт не доделан'!Q:Q=H15)*('Расчёт не доделан'!S:S=TRUE))</f>
        <v>0</v>
      </c>
      <c r="L15" s="133">
        <f t="shared" si="2"/>
        <v>1.5409556313993171</v>
      </c>
      <c r="M15" s="86"/>
      <c r="N15" s="116" t="s">
        <v>190</v>
      </c>
      <c r="O15" s="117">
        <v>46185</v>
      </c>
      <c r="Q15" s="95" t="s">
        <v>193</v>
      </c>
      <c r="R15" s="96">
        <v>46034</v>
      </c>
      <c r="S15" s="97" t="b">
        <f>AND(
COUNTIF('Расчёт не доделан'!$O$4:$O$35,R15)=0,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1</v>
      </c>
    </row>
    <row r="16" spans="2:19" s="108" customFormat="1" ht="45" customHeight="1" x14ac:dyDescent="0.25">
      <c r="B16" s="98" t="s">
        <v>6616</v>
      </c>
      <c r="C16" s="105">
        <v>4</v>
      </c>
      <c r="D16" s="104"/>
      <c r="E16" s="87"/>
      <c r="F16" s="87"/>
      <c r="M16" s="86"/>
      <c r="N16" s="116" t="s">
        <v>190</v>
      </c>
      <c r="O16" s="117">
        <v>46330</v>
      </c>
      <c r="Q16" s="95" t="s">
        <v>193</v>
      </c>
      <c r="R16" s="96">
        <v>46035</v>
      </c>
      <c r="S16" s="97" t="b">
        <f>AND(
COUNTIF('Расчёт не доделан'!$O$4:$O$35,R16)=0,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1</v>
      </c>
    </row>
    <row r="17" spans="2:19" s="108" customFormat="1" ht="45" customHeight="1" x14ac:dyDescent="0.25">
      <c r="B17" s="91" t="s">
        <v>6617</v>
      </c>
      <c r="C17" s="105">
        <v>28</v>
      </c>
      <c r="D17" s="104"/>
      <c r="E17" s="87"/>
      <c r="F17" s="87"/>
      <c r="M17" s="86"/>
      <c r="N17" s="119" t="s">
        <v>191</v>
      </c>
      <c r="O17" s="120">
        <f t="array" ref="O17:O35">IFERROR(INDEX('Справочник праздничных дней'!$H$1:$H$73,SMALL(IF('Расчёт не доделан'!$C$12='Справочник праздничных дней'!$I$1:$I$73,ROW('Справочник праздничных дней'!$H$1:$H$73)),ROW()-ROW(O16))),DATE(2099,12,31))</f>
        <v>46133</v>
      </c>
      <c r="Q17" s="95" t="s">
        <v>193</v>
      </c>
      <c r="R17" s="96">
        <v>46036</v>
      </c>
      <c r="S17" s="97" t="b">
        <f>AND(
COUNTIF('Расчёт не доделан'!$O$4:$O$35,R17)=0,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1</v>
      </c>
    </row>
    <row r="18" spans="2:19" ht="45" customHeight="1" x14ac:dyDescent="0.25">
      <c r="B18" s="98" t="s">
        <v>6618</v>
      </c>
      <c r="C18" s="105">
        <v>3</v>
      </c>
      <c r="N18" s="119" t="s">
        <v>191</v>
      </c>
      <c r="O18" s="120">
        <v>46179</v>
      </c>
      <c r="Q18" s="95" t="s">
        <v>193</v>
      </c>
      <c r="R18" s="96">
        <v>46037</v>
      </c>
      <c r="S18" s="97" t="b">
        <f>AND(
COUNTIF('Расчёт не доделан'!$O$4:$O$35,R18)=0,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1</v>
      </c>
    </row>
    <row r="19" spans="2:19" ht="45" customHeight="1" x14ac:dyDescent="0.25">
      <c r="B19" s="91" t="s">
        <v>6619</v>
      </c>
      <c r="C19" s="93">
        <v>8</v>
      </c>
      <c r="N19" s="119" t="s">
        <v>191</v>
      </c>
      <c r="O19" s="120">
        <v>46306</v>
      </c>
      <c r="Q19" s="95" t="s">
        <v>193</v>
      </c>
      <c r="R19" s="96">
        <v>46038</v>
      </c>
      <c r="S19" s="97" t="b">
        <f>AND(
COUNTIF('Расчёт не доделан'!$O$4:$O$35,R19)=0,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110" t="s">
        <v>6620</v>
      </c>
      <c r="C20" s="111">
        <v>45945</v>
      </c>
      <c r="D20" s="94"/>
      <c r="N20" s="119" t="s">
        <v>191</v>
      </c>
      <c r="O20" s="120">
        <v>73050</v>
      </c>
      <c r="Q20" s="95" t="s">
        <v>193</v>
      </c>
      <c r="R20" s="96">
        <v>46039</v>
      </c>
      <c r="S20" s="97" t="b">
        <f>AND(
COUNTIF('Расчёт не доделан'!$O$4:$O$35,R20)=0,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94"/>
      <c r="N21" s="119" t="s">
        <v>191</v>
      </c>
      <c r="O21" s="120">
        <v>73050</v>
      </c>
      <c r="Q21" s="95" t="s">
        <v>193</v>
      </c>
      <c r="R21" s="96">
        <v>46040</v>
      </c>
      <c r="S21" s="97" t="b">
        <f>AND(
COUNTIF('Расчёт не доделан'!$O$4:$O$35,R21)=0,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94"/>
      <c r="N22" s="119" t="s">
        <v>191</v>
      </c>
      <c r="O22" s="120">
        <v>73050</v>
      </c>
      <c r="Q22" s="95" t="s">
        <v>193</v>
      </c>
      <c r="R22" s="96">
        <v>46041</v>
      </c>
      <c r="S22" s="97" t="b">
        <f>AND(
COUNTIF('Расчёт не доделан'!$O$4:$O$35,R22)=0,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94"/>
      <c r="N23" s="119" t="s">
        <v>191</v>
      </c>
      <c r="O23" s="120">
        <v>73050</v>
      </c>
      <c r="Q23" s="95" t="s">
        <v>193</v>
      </c>
      <c r="R23" s="96">
        <v>46042</v>
      </c>
      <c r="S23" s="97" t="b">
        <f>AND(
COUNTIF('Расчёт не доделан'!$O$4:$O$35,R23)=0,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94"/>
      <c r="N24" s="119" t="s">
        <v>191</v>
      </c>
      <c r="O24" s="120">
        <v>73050</v>
      </c>
      <c r="Q24" s="95" t="s">
        <v>193</v>
      </c>
      <c r="R24" s="96">
        <v>46043</v>
      </c>
      <c r="S24" s="97" t="b">
        <f>AND(
COUNTIF('Расчёт не доделан'!$O$4:$O$35,R24)=0,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94"/>
      <c r="N25" s="119" t="s">
        <v>191</v>
      </c>
      <c r="O25" s="120">
        <v>73050</v>
      </c>
      <c r="Q25" s="95" t="s">
        <v>193</v>
      </c>
      <c r="R25" s="96">
        <v>46044</v>
      </c>
      <c r="S25" s="97" t="b">
        <f>AND(
COUNTIF('Расчёт не доделан'!$O$4:$O$35,R25)=0,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94"/>
      <c r="N26" s="119" t="s">
        <v>191</v>
      </c>
      <c r="O26" s="120">
        <v>73050</v>
      </c>
      <c r="Q26" s="95" t="s">
        <v>193</v>
      </c>
      <c r="R26" s="96">
        <v>46045</v>
      </c>
      <c r="S26" s="97" t="b">
        <f>AND(
COUNTIF('Расчёт не доделан'!$O$4:$O$35,R26)=0,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94"/>
      <c r="J27" s="15"/>
      <c r="K27" s="15"/>
      <c r="N27" s="119" t="s">
        <v>191</v>
      </c>
      <c r="O27" s="120">
        <v>73050</v>
      </c>
      <c r="Q27" s="95" t="s">
        <v>193</v>
      </c>
      <c r="R27" s="96">
        <v>46046</v>
      </c>
      <c r="S27" s="97" t="b">
        <f>AND(
COUNTIF('Расчёт не доделан'!$O$4:$O$35,R27)=0,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94"/>
      <c r="J28" s="15"/>
      <c r="K28" s="15"/>
      <c r="N28" s="119" t="s">
        <v>191</v>
      </c>
      <c r="O28" s="120">
        <v>73050</v>
      </c>
      <c r="Q28" s="95" t="s">
        <v>193</v>
      </c>
      <c r="R28" s="96">
        <v>46047</v>
      </c>
      <c r="S28" s="97" t="b">
        <f>AND(
COUNTIF('Расчёт не доделан'!$O$4:$O$35,R28)=0,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94"/>
      <c r="J29" s="15"/>
      <c r="K29" s="15"/>
      <c r="N29" s="119" t="s">
        <v>191</v>
      </c>
      <c r="O29" s="120">
        <v>73050</v>
      </c>
      <c r="Q29" s="95" t="s">
        <v>193</v>
      </c>
      <c r="R29" s="96">
        <v>46048</v>
      </c>
      <c r="S29" s="97" t="b">
        <f>AND(
COUNTIF('Расчёт не доделан'!$O$4:$O$35,R29)=0,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94"/>
      <c r="J30" s="15"/>
      <c r="N30" s="119" t="s">
        <v>191</v>
      </c>
      <c r="O30" s="120">
        <v>73050</v>
      </c>
      <c r="Q30" s="95" t="s">
        <v>193</v>
      </c>
      <c r="R30" s="96">
        <v>46049</v>
      </c>
      <c r="S30" s="97" t="b">
        <f>AND(
COUNTIF('Расчёт не доделан'!$O$4:$O$35,R30)=0,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94"/>
      <c r="J31" s="15"/>
      <c r="N31" s="119" t="s">
        <v>191</v>
      </c>
      <c r="O31" s="120">
        <v>73050</v>
      </c>
      <c r="Q31" s="95" t="s">
        <v>193</v>
      </c>
      <c r="R31" s="96">
        <v>46050</v>
      </c>
      <c r="S31" s="97" t="b">
        <f>AND(
COUNTIF('Расчёт не доделан'!$O$4:$O$35,R31)=0,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5"/>
      <c r="N32" s="119" t="s">
        <v>191</v>
      </c>
      <c r="O32" s="120">
        <v>73050</v>
      </c>
      <c r="Q32" s="95" t="s">
        <v>193</v>
      </c>
      <c r="R32" s="96">
        <v>46051</v>
      </c>
      <c r="S32" s="97" t="b">
        <f>AND(
COUNTIF('Расчёт не доделан'!$O$4:$O$35,R32)=0,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5"/>
      <c r="N33" s="119" t="s">
        <v>191</v>
      </c>
      <c r="O33" s="120">
        <v>73050</v>
      </c>
      <c r="Q33" s="95" t="s">
        <v>193</v>
      </c>
      <c r="R33" s="96">
        <v>46052</v>
      </c>
      <c r="S33" s="97" t="b">
        <f>AND(
COUNTIF('Расчёт не доделан'!$O$4:$O$35,R33)=0,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5"/>
      <c r="N34" s="119" t="s">
        <v>191</v>
      </c>
      <c r="O34" s="120">
        <v>73050</v>
      </c>
      <c r="Q34" s="95" t="s">
        <v>193</v>
      </c>
      <c r="R34" s="96">
        <v>46053</v>
      </c>
      <c r="S34" s="97" t="b">
        <f>AND(
COUNTIF('Расчёт не доделан'!$O$4:$O$35,R34)=0,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5"/>
      <c r="N35" s="121" t="s">
        <v>191</v>
      </c>
      <c r="O35" s="122">
        <v>73050</v>
      </c>
      <c r="Q35" s="95" t="s">
        <v>194</v>
      </c>
      <c r="R35" s="96">
        <v>46054</v>
      </c>
      <c r="S35" s="97" t="b">
        <f>AND(
COUNTIF('Расчёт не доделан'!$O$4:$O$35,R35)=0,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5"/>
      <c r="Q36" s="95" t="s">
        <v>194</v>
      </c>
      <c r="R36" s="96">
        <v>46055</v>
      </c>
      <c r="S36" s="97" t="b">
        <f>AND(
COUNTIF('Расчёт не доделан'!$O$4:$O$35,R36)=0,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5"/>
      <c r="Q37" s="95" t="s">
        <v>194</v>
      </c>
      <c r="R37" s="96">
        <v>46056</v>
      </c>
      <c r="S37" s="97" t="b">
        <f>AND(
COUNTIF('Расчёт не доделан'!$O$4:$O$35,R37)=0,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5"/>
      <c r="Q38" s="95" t="s">
        <v>194</v>
      </c>
      <c r="R38" s="96">
        <v>46057</v>
      </c>
      <c r="S38" s="97" t="b">
        <f>AND(
COUNTIF('Расчёт не доделан'!$O$4:$O$35,R38)=0,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5"/>
      <c r="Q39" s="95" t="s">
        <v>194</v>
      </c>
      <c r="R39" s="96">
        <v>46058</v>
      </c>
      <c r="S39" s="97" t="b">
        <f>AND(
COUNTIF('Расчёт не доделан'!$O$4:$O$35,R39)=0,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5"/>
      <c r="Q40" s="95" t="s">
        <v>194</v>
      </c>
      <c r="R40" s="96">
        <v>46059</v>
      </c>
      <c r="S40" s="97" t="b">
        <f>AND(
COUNTIF('Расчёт не доделан'!$O$4:$O$35,R40)=0,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5"/>
      <c r="Q41" s="95" t="s">
        <v>194</v>
      </c>
      <c r="R41" s="96">
        <v>46060</v>
      </c>
      <c r="S41" s="97" t="b">
        <f>AND(
COUNTIF('Расчёт не доделан'!$O$4:$O$35,R41)=0,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5"/>
      <c r="Q42" s="95" t="s">
        <v>194</v>
      </c>
      <c r="R42" s="96">
        <v>46061</v>
      </c>
      <c r="S42" s="97" t="b">
        <f>AND(
COUNTIF('Расчёт не доделан'!$O$4:$O$35,R42)=0,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5"/>
      <c r="Q43" s="95" t="s">
        <v>194</v>
      </c>
      <c r="R43" s="96">
        <v>46062</v>
      </c>
      <c r="S43" s="97" t="b">
        <f>AND(
COUNTIF('Расчёт не доделан'!$O$4:$O$35,R43)=0,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5"/>
      <c r="Q44" s="95" t="s">
        <v>194</v>
      </c>
      <c r="R44" s="96">
        <v>46063</v>
      </c>
      <c r="S44" s="97" t="b">
        <f>AND(
COUNTIF('Расчёт не доделан'!$O$4:$O$35,R44)=0,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5"/>
      <c r="Q45" s="95" t="s">
        <v>194</v>
      </c>
      <c r="R45" s="96">
        <v>46064</v>
      </c>
      <c r="S45" s="97" t="b">
        <f>AND(
COUNTIF('Расчёт не доделан'!$O$4:$O$35,R45)=0,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5"/>
      <c r="Q46" s="95" t="s">
        <v>194</v>
      </c>
      <c r="R46" s="96">
        <v>46065</v>
      </c>
      <c r="S46" s="97" t="b">
        <f>AND(
COUNTIF('Расчёт не доделан'!$O$4:$O$35,R46)=0,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95" t="s">
        <v>194</v>
      </c>
      <c r="R47" s="96">
        <v>46066</v>
      </c>
      <c r="S47" s="97" t="b">
        <f>AND(
COUNTIF('Расчёт не доделан'!$O$4:$O$35,R47)=0,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95" t="s">
        <v>194</v>
      </c>
      <c r="R48" s="96">
        <v>46067</v>
      </c>
      <c r="S48" s="97" t="b">
        <f>AND(
COUNTIF('Расчёт не доделан'!$O$4:$O$35,R48)=0,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95" t="s">
        <v>194</v>
      </c>
      <c r="R49" s="96">
        <v>46068</v>
      </c>
      <c r="S49" s="97" t="b">
        <f>AND(
COUNTIF('Расчёт не доделан'!$O$4:$O$35,R49)=0,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95" t="s">
        <v>194</v>
      </c>
      <c r="R50" s="96">
        <v>46069</v>
      </c>
      <c r="S50" s="97" t="b">
        <f>AND(
COUNTIF('Расчёт не доделан'!$O$4:$O$35,R50)=0,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95" t="s">
        <v>194</v>
      </c>
      <c r="R51" s="96">
        <v>46070</v>
      </c>
      <c r="S51" s="97" t="b">
        <f>AND(
COUNTIF('Расчёт не доделан'!$O$4:$O$35,R51)=0,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95" t="s">
        <v>194</v>
      </c>
      <c r="R52" s="96">
        <v>46071</v>
      </c>
      <c r="S52" s="97" t="b">
        <f>AND(
COUNTIF('Расчёт не доделан'!$O$4:$O$35,R52)=0,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95" t="s">
        <v>194</v>
      </c>
      <c r="R53" s="96">
        <v>46072</v>
      </c>
      <c r="S53" s="97" t="b">
        <f>AND(
COUNTIF('Расчёт не доделан'!$O$4:$O$35,R53)=0,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95" t="s">
        <v>194</v>
      </c>
      <c r="R54" s="96">
        <v>46073</v>
      </c>
      <c r="S54" s="97" t="b">
        <f>AND(
COUNTIF('Расчёт не доделан'!$O$4:$O$35,R54)=0,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95" t="s">
        <v>194</v>
      </c>
      <c r="R55" s="96">
        <v>46074</v>
      </c>
      <c r="S55" s="97" t="b">
        <f>AND(
COUNTIF('Расчёт не доделан'!$O$4:$O$35,R55)=0,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95" t="s">
        <v>194</v>
      </c>
      <c r="R56" s="96">
        <v>46075</v>
      </c>
      <c r="S56" s="97" t="b">
        <f>AND(
COUNTIF('Расчёт не доделан'!$O$4:$O$35,R56)=0,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95" t="s">
        <v>194</v>
      </c>
      <c r="R57" s="96">
        <v>46076</v>
      </c>
      <c r="S57" s="97" t="b">
        <f>AND(
COUNTIF('Расчёт не доделан'!$O$4:$O$35,R57)=0,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95" t="s">
        <v>194</v>
      </c>
      <c r="R58" s="96">
        <v>46077</v>
      </c>
      <c r="S58" s="97" t="b">
        <f>AND(
COUNTIF('Расчёт не доделан'!$O$4:$O$35,R58)=0,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95" t="s">
        <v>194</v>
      </c>
      <c r="R59" s="96">
        <v>46078</v>
      </c>
      <c r="S59" s="97" t="b">
        <f>AND(
COUNTIF('Расчёт не доделан'!$O$4:$O$35,R59)=0,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95" t="s">
        <v>194</v>
      </c>
      <c r="R60" s="96">
        <v>46079</v>
      </c>
      <c r="S60" s="97" t="b">
        <f>AND(
COUNTIF('Расчёт не доделан'!$O$4:$O$35,R60)=0,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95" t="s">
        <v>194</v>
      </c>
      <c r="R61" s="96">
        <v>46080</v>
      </c>
      <c r="S61" s="97" t="b">
        <f>AND(
COUNTIF('Расчёт не доделан'!$O$4:$O$35,R61)=0,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95" t="s">
        <v>194</v>
      </c>
      <c r="R62" s="96">
        <v>46081</v>
      </c>
      <c r="S62" s="97" t="b">
        <f>AND(
COUNTIF('Расчёт не доделан'!$O$4:$O$35,R62)=0,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95" t="s">
        <v>195</v>
      </c>
      <c r="R63" s="96">
        <v>46082</v>
      </c>
      <c r="S63" s="97" t="b">
        <f>AND(
COUNTIF('Расчёт не доделан'!$O$4:$O$35,R63)=0,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95" t="s">
        <v>195</v>
      </c>
      <c r="R64" s="96">
        <v>46083</v>
      </c>
      <c r="S64" s="97" t="b">
        <f>AND(
COUNTIF('Расчёт не доделан'!$O$4:$O$35,R64)=0,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95" t="s">
        <v>195</v>
      </c>
      <c r="R65" s="96">
        <v>46084</v>
      </c>
      <c r="S65" s="97" t="b">
        <f>AND(
COUNTIF('Расчёт не доделан'!$O$4:$O$35,R65)=0,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95" t="s">
        <v>195</v>
      </c>
      <c r="R66" s="96">
        <v>46085</v>
      </c>
      <c r="S66" s="97" t="b">
        <f>AND(
COUNTIF('Расчёт не доделан'!$O$4:$O$35,R66)=0,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95" t="s">
        <v>195</v>
      </c>
      <c r="R67" s="96">
        <v>46086</v>
      </c>
      <c r="S67" s="97" t="b">
        <f>AND(
COUNTIF('Расчёт не доделан'!$O$4:$O$35,R67)=0,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95" t="s">
        <v>195</v>
      </c>
      <c r="R68" s="96">
        <v>46087</v>
      </c>
      <c r="S68" s="97" t="b">
        <f>AND(
COUNTIF('Расчёт не доделан'!$O$4:$O$35,R68)=0,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95" t="s">
        <v>195</v>
      </c>
      <c r="R69" s="96">
        <v>46088</v>
      </c>
      <c r="S69" s="97" t="b">
        <f>AND(
COUNTIF('Расчёт не доделан'!$O$4:$O$35,R69)=0,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95" t="s">
        <v>195</v>
      </c>
      <c r="R70" s="96">
        <v>46089</v>
      </c>
      <c r="S70" s="97" t="b">
        <f>AND(
COUNTIF('Расчёт не доделан'!$O$4:$O$35,R70)=0,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95" t="s">
        <v>195</v>
      </c>
      <c r="R71" s="96">
        <v>46090</v>
      </c>
      <c r="S71" s="97" t="b">
        <f>AND(
COUNTIF('Расчёт не доделан'!$O$4:$O$35,R71)=0,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95" t="s">
        <v>195</v>
      </c>
      <c r="R72" s="96">
        <v>46091</v>
      </c>
      <c r="S72" s="97" t="b">
        <f>AND(
COUNTIF('Расчёт не доделан'!$O$4:$O$35,R72)=0,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95" t="s">
        <v>195</v>
      </c>
      <c r="R73" s="96">
        <v>46092</v>
      </c>
      <c r="S73" s="97" t="b">
        <f>AND(
COUNTIF('Расчёт не доделан'!$O$4:$O$35,R73)=0,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95" t="s">
        <v>195</v>
      </c>
      <c r="R74" s="96">
        <v>46093</v>
      </c>
      <c r="S74" s="97" t="b">
        <f>AND(
COUNTIF('Расчёт не доделан'!$O$4:$O$35,R74)=0,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95" t="s">
        <v>195</v>
      </c>
      <c r="R75" s="96">
        <v>46094</v>
      </c>
      <c r="S75" s="97" t="b">
        <f>AND(
COUNTIF('Расчёт не доделан'!$O$4:$O$35,R75)=0,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95" t="s">
        <v>195</v>
      </c>
      <c r="R76" s="96">
        <v>46095</v>
      </c>
      <c r="S76" s="97" t="b">
        <f>AND(
COUNTIF('Расчёт не доделан'!$O$4:$O$35,R76)=0,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95" t="s">
        <v>195</v>
      </c>
      <c r="R77" s="96">
        <v>46096</v>
      </c>
      <c r="S77" s="97" t="b">
        <f>AND(
COUNTIF('Расчёт не доделан'!$O$4:$O$35,R77)=0,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95" t="s">
        <v>195</v>
      </c>
      <c r="R78" s="96">
        <v>46097</v>
      </c>
      <c r="S78" s="97" t="b">
        <f>AND(
COUNTIF('Расчёт не доделан'!$O$4:$O$35,R78)=0,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95" t="s">
        <v>195</v>
      </c>
      <c r="R79" s="96">
        <v>46098</v>
      </c>
      <c r="S79" s="97" t="b">
        <f>AND(
COUNTIF('Расчёт не доделан'!$O$4:$O$35,R79)=0,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95" t="s">
        <v>195</v>
      </c>
      <c r="R80" s="96">
        <v>46099</v>
      </c>
      <c r="S80" s="97" t="b">
        <f>AND(
COUNTIF('Расчёт не доделан'!$O$4:$O$35,R80)=0,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95" t="s">
        <v>195</v>
      </c>
      <c r="R81" s="96">
        <v>46100</v>
      </c>
      <c r="S81" s="97" t="b">
        <f>AND(
COUNTIF('Расчёт не доделан'!$O$4:$O$35,R81)=0,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95" t="s">
        <v>195</v>
      </c>
      <c r="R82" s="96">
        <v>46101</v>
      </c>
      <c r="S82" s="97" t="b">
        <f>AND(
COUNTIF('Расчёт не доделан'!$O$4:$O$35,R82)=0,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95" t="s">
        <v>195</v>
      </c>
      <c r="R83" s="96">
        <v>46102</v>
      </c>
      <c r="S83" s="97" t="b">
        <f>AND(
COUNTIF('Расчёт не доделан'!$O$4:$O$35,R83)=0,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95" t="s">
        <v>195</v>
      </c>
      <c r="R84" s="96">
        <v>46103</v>
      </c>
      <c r="S84" s="97" t="b">
        <f>AND(
COUNTIF('Расчёт не доделан'!$O$4:$O$35,R84)=0,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95" t="s">
        <v>195</v>
      </c>
      <c r="R85" s="96">
        <v>46104</v>
      </c>
      <c r="S85" s="97" t="b">
        <f>AND(
COUNTIF('Расчёт не доделан'!$O$4:$O$35,R85)=0,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95" t="s">
        <v>195</v>
      </c>
      <c r="R86" s="96">
        <v>46105</v>
      </c>
      <c r="S86" s="97" t="b">
        <f>AND(
COUNTIF('Расчёт не доделан'!$O$4:$O$35,R86)=0,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95" t="s">
        <v>195</v>
      </c>
      <c r="R87" s="96">
        <v>46106</v>
      </c>
      <c r="S87" s="97" t="b">
        <f>AND(
COUNTIF('Расчёт не доделан'!$O$4:$O$35,R87)=0,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95" t="s">
        <v>195</v>
      </c>
      <c r="R88" s="96">
        <v>46107</v>
      </c>
      <c r="S88" s="97" t="b">
        <f>AND(
COUNTIF('Расчёт не доделан'!$O$4:$O$35,R88)=0,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95" t="s">
        <v>195</v>
      </c>
      <c r="R89" s="96">
        <v>46108</v>
      </c>
      <c r="S89" s="97" t="b">
        <f>AND(
COUNTIF('Расчёт не доделан'!$O$4:$O$35,R89)=0,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95" t="s">
        <v>195</v>
      </c>
      <c r="R90" s="96">
        <v>46109</v>
      </c>
      <c r="S90" s="97" t="b">
        <f>AND(
COUNTIF('Расчёт не доделан'!$O$4:$O$35,R90)=0,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95" t="s">
        <v>195</v>
      </c>
      <c r="R91" s="96">
        <v>46110</v>
      </c>
      <c r="S91" s="97" t="b">
        <f>AND(
COUNTIF('Расчёт не доделан'!$O$4:$O$35,R91)=0,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95" t="s">
        <v>195</v>
      </c>
      <c r="R92" s="96">
        <v>46111</v>
      </c>
      <c r="S92" s="97" t="b">
        <f>AND(
COUNTIF('Расчёт не доделан'!$O$4:$O$35,R92)=0,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95" t="s">
        <v>195</v>
      </c>
      <c r="R93" s="96">
        <v>46112</v>
      </c>
      <c r="S93" s="97" t="b">
        <f>AND(
COUNTIF('Расчёт не доделан'!$O$4:$O$35,R93)=0,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95" t="s">
        <v>196</v>
      </c>
      <c r="R94" s="96">
        <v>46113</v>
      </c>
      <c r="S94" s="97" t="b">
        <f>AND(
COUNTIF('Расчёт не доделан'!$O$4:$O$35,R94)=0,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95" t="s">
        <v>196</v>
      </c>
      <c r="R95" s="96">
        <v>46114</v>
      </c>
      <c r="S95" s="97" t="b">
        <f>AND(
COUNTIF('Расчёт не доделан'!$O$4:$O$35,R95)=0,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95" t="s">
        <v>196</v>
      </c>
      <c r="R96" s="96">
        <v>46115</v>
      </c>
      <c r="S96" s="97" t="b">
        <f>AND(
COUNTIF('Расчёт не доделан'!$O$4:$O$35,R96)=0,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95" t="s">
        <v>196</v>
      </c>
      <c r="R97" s="96">
        <v>46116</v>
      </c>
      <c r="S97" s="97" t="b">
        <f>AND(
COUNTIF('Расчёт не доделан'!$O$4:$O$35,R97)=0,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95" t="s">
        <v>196</v>
      </c>
      <c r="R98" s="96">
        <v>46117</v>
      </c>
      <c r="S98" s="97" t="b">
        <f>AND(
COUNTIF('Расчёт не доделан'!$O$4:$O$35,R98)=0,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95" t="s">
        <v>196</v>
      </c>
      <c r="R99" s="96">
        <v>46118</v>
      </c>
      <c r="S99" s="97" t="b">
        <f>AND(
COUNTIF('Расчёт не доделан'!$O$4:$O$35,R99)=0,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95" t="s">
        <v>196</v>
      </c>
      <c r="R100" s="96">
        <v>46119</v>
      </c>
      <c r="S100" s="97" t="b">
        <f>AND(
COUNTIF('Расчёт не доделан'!$O$4:$O$35,R100)=0,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95" t="s">
        <v>196</v>
      </c>
      <c r="R101" s="96">
        <v>46120</v>
      </c>
      <c r="S101" s="97" t="b">
        <f>AND(
COUNTIF('Расчёт не доделан'!$O$4:$O$35,R101)=0,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95" t="s">
        <v>196</v>
      </c>
      <c r="R102" s="96">
        <v>46121</v>
      </c>
      <c r="S102" s="97" t="b">
        <f>AND(
COUNTIF('Расчёт не доделан'!$O$4:$O$35,R102)=0,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95" t="s">
        <v>196</v>
      </c>
      <c r="R103" s="96">
        <v>46122</v>
      </c>
      <c r="S103" s="97" t="b">
        <f>AND(
COUNTIF('Расчёт не доделан'!$O$4:$O$35,R103)=0,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95" t="s">
        <v>196</v>
      </c>
      <c r="R104" s="96">
        <v>46123</v>
      </c>
      <c r="S104" s="97" t="b">
        <f>AND(
COUNTIF('Расчёт не доделан'!$O$4:$O$35,R104)=0,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95" t="s">
        <v>196</v>
      </c>
      <c r="R105" s="96">
        <v>46124</v>
      </c>
      <c r="S105" s="97" t="b">
        <f>AND(
COUNTIF('Расчёт не доделан'!$O$4:$O$35,R105)=0,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95" t="s">
        <v>196</v>
      </c>
      <c r="R106" s="96">
        <v>46125</v>
      </c>
      <c r="S106" s="97" t="b">
        <f>AND(
COUNTIF('Расчёт не доделан'!$O$4:$O$35,R106)=0,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95" t="s">
        <v>196</v>
      </c>
      <c r="R107" s="96">
        <v>46126</v>
      </c>
      <c r="S107" s="97" t="b">
        <f>AND(
COUNTIF('Расчёт не доделан'!$O$4:$O$35,R107)=0,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95" t="s">
        <v>196</v>
      </c>
      <c r="R108" s="96">
        <v>46127</v>
      </c>
      <c r="S108" s="97" t="b">
        <f>AND(
COUNTIF('Расчёт не доделан'!$O$4:$O$35,R108)=0,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95" t="s">
        <v>196</v>
      </c>
      <c r="R109" s="96">
        <v>46128</v>
      </c>
      <c r="S109" s="97" t="b">
        <f>AND(
COUNTIF('Расчёт не доделан'!$O$4:$O$35,R109)=0,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95" t="s">
        <v>196</v>
      </c>
      <c r="R110" s="96">
        <v>46129</v>
      </c>
      <c r="S110" s="97" t="b">
        <f>AND(
COUNTIF('Расчёт не доделан'!$O$4:$O$35,R110)=0,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95" t="s">
        <v>196</v>
      </c>
      <c r="R111" s="96">
        <v>46130</v>
      </c>
      <c r="S111" s="97" t="b">
        <f>AND(
COUNTIF('Расчёт не доделан'!$O$4:$O$35,R111)=0,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95" t="s">
        <v>196</v>
      </c>
      <c r="R112" s="96">
        <v>46131</v>
      </c>
      <c r="S112" s="97" t="b">
        <f>AND(
COUNTIF('Расчёт не доделан'!$O$4:$O$35,R112)=0,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95" t="s">
        <v>196</v>
      </c>
      <c r="R113" s="96">
        <v>46132</v>
      </c>
      <c r="S113" s="97" t="b">
        <f>AND(
COUNTIF('Расчёт не доделан'!$O$4:$O$35,R113)=0,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95" t="s">
        <v>196</v>
      </c>
      <c r="R114" s="96">
        <v>46133</v>
      </c>
      <c r="S114" s="97" t="b">
        <f>AND(
COUNTIF('Расчёт не доделан'!$O$4:$O$35,R114)=0,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95" t="s">
        <v>196</v>
      </c>
      <c r="R115" s="96">
        <v>46134</v>
      </c>
      <c r="S115" s="97" t="b">
        <f>AND(
COUNTIF('Расчёт не доделан'!$O$4:$O$35,R115)=0,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95" t="s">
        <v>196</v>
      </c>
      <c r="R116" s="96">
        <v>46135</v>
      </c>
      <c r="S116" s="97" t="b">
        <f>AND(
COUNTIF('Расчёт не доделан'!$O$4:$O$35,R116)=0,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95" t="s">
        <v>196</v>
      </c>
      <c r="R117" s="96">
        <v>46136</v>
      </c>
      <c r="S117" s="97" t="b">
        <f>AND(
COUNTIF('Расчёт не доделан'!$O$4:$O$35,R117)=0,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95" t="s">
        <v>196</v>
      </c>
      <c r="R118" s="96">
        <v>46137</v>
      </c>
      <c r="S118" s="97" t="b">
        <f>AND(
COUNTIF('Расчёт не доделан'!$O$4:$O$35,R118)=0,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95" t="s">
        <v>196</v>
      </c>
      <c r="R119" s="96">
        <v>46138</v>
      </c>
      <c r="S119" s="97" t="b">
        <f>AND(
COUNTIF('Расчёт не доделан'!$O$4:$O$35,R119)=0,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95" t="s">
        <v>196</v>
      </c>
      <c r="R120" s="96">
        <v>46139</v>
      </c>
      <c r="S120" s="97" t="b">
        <f>AND(
COUNTIF('Расчёт не доделан'!$O$4:$O$35,R120)=0,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95" t="s">
        <v>196</v>
      </c>
      <c r="R121" s="96">
        <v>46140</v>
      </c>
      <c r="S121" s="97" t="b">
        <f>AND(
COUNTIF('Расчёт не доделан'!$O$4:$O$35,R121)=0,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95" t="s">
        <v>196</v>
      </c>
      <c r="R122" s="96">
        <v>46141</v>
      </c>
      <c r="S122" s="97" t="b">
        <f>AND(
COUNTIF('Расчёт не доделан'!$O$4:$O$35,R122)=0,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95" t="s">
        <v>196</v>
      </c>
      <c r="R123" s="96">
        <v>46142</v>
      </c>
      <c r="S123" s="97" t="b">
        <f>AND(
COUNTIF('Расчёт не доделан'!$O$4:$O$35,R123)=0,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95" t="s">
        <v>197</v>
      </c>
      <c r="R124" s="96">
        <v>46143</v>
      </c>
      <c r="S124" s="97" t="b">
        <f>AND(
COUNTIF('Расчёт не доделан'!$O$4:$O$35,R124)=0,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95" t="s">
        <v>197</v>
      </c>
      <c r="R125" s="96">
        <v>46144</v>
      </c>
      <c r="S125" s="97" t="b">
        <f>AND(
COUNTIF('Расчёт не доделан'!$O$4:$O$35,R125)=0,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95" t="s">
        <v>197</v>
      </c>
      <c r="R126" s="96">
        <v>46145</v>
      </c>
      <c r="S126" s="97" t="b">
        <f>AND(
COUNTIF('Расчёт не доделан'!$O$4:$O$35,R126)=0,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95" t="s">
        <v>197</v>
      </c>
      <c r="R127" s="96">
        <v>46146</v>
      </c>
      <c r="S127" s="97" t="b">
        <f>AND(
COUNTIF('Расчёт не доделан'!$O$4:$O$35,R127)=0,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95" t="s">
        <v>197</v>
      </c>
      <c r="R128" s="96">
        <v>46147</v>
      </c>
      <c r="S128" s="97" t="b">
        <f>AND(
COUNTIF('Расчёт не доделан'!$O$4:$O$35,R128)=0,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95" t="s">
        <v>197</v>
      </c>
      <c r="R129" s="96">
        <v>46148</v>
      </c>
      <c r="S129" s="97" t="b">
        <f>AND(
COUNTIF('Расчёт не доделан'!$O$4:$O$35,R129)=0,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95" t="s">
        <v>197</v>
      </c>
      <c r="R130" s="96">
        <v>46149</v>
      </c>
      <c r="S130" s="97" t="b">
        <f>AND(
COUNTIF('Расчёт не доделан'!$O$4:$O$35,R130)=0,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95" t="s">
        <v>197</v>
      </c>
      <c r="R131" s="96">
        <v>46150</v>
      </c>
      <c r="S131" s="97" t="b">
        <f>AND(
COUNTIF('Расчёт не доделан'!$O$4:$O$35,R131)=0,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95" t="s">
        <v>197</v>
      </c>
      <c r="R132" s="96">
        <v>46151</v>
      </c>
      <c r="S132" s="97" t="b">
        <f>AND(
COUNTIF('Расчёт не доделан'!$O$4:$O$35,R132)=0,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95" t="s">
        <v>197</v>
      </c>
      <c r="R133" s="96">
        <v>46152</v>
      </c>
      <c r="S133" s="97" t="b">
        <f>AND(
COUNTIF('Расчёт не доделан'!$O$4:$O$35,R133)=0,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95" t="s">
        <v>197</v>
      </c>
      <c r="R134" s="96">
        <v>46153</v>
      </c>
      <c r="S134" s="97" t="b">
        <f>AND(
COUNTIF('Расчёт не доделан'!$O$4:$O$35,R134)=0,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95" t="s">
        <v>197</v>
      </c>
      <c r="R135" s="96">
        <v>46154</v>
      </c>
      <c r="S135" s="97" t="b">
        <f>AND(
COUNTIF('Расчёт не доделан'!$O$4:$O$35,R135)=0,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95" t="s">
        <v>197</v>
      </c>
      <c r="R136" s="96">
        <v>46155</v>
      </c>
      <c r="S136" s="97" t="b">
        <f>AND(
COUNTIF('Расчёт не доделан'!$O$4:$O$35,R136)=0,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95" t="s">
        <v>197</v>
      </c>
      <c r="R137" s="96">
        <v>46156</v>
      </c>
      <c r="S137" s="97" t="b">
        <f>AND(
COUNTIF('Расчёт не доделан'!$O$4:$O$35,R137)=0,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95" t="s">
        <v>197</v>
      </c>
      <c r="R138" s="96">
        <v>46157</v>
      </c>
      <c r="S138" s="97" t="b">
        <f>AND(
COUNTIF('Расчёт не доделан'!$O$4:$O$35,R138)=0,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95" t="s">
        <v>197</v>
      </c>
      <c r="R139" s="96">
        <v>46158</v>
      </c>
      <c r="S139" s="97" t="b">
        <f>AND(
COUNTIF('Расчёт не доделан'!$O$4:$O$35,R139)=0,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95" t="s">
        <v>197</v>
      </c>
      <c r="R140" s="96">
        <v>46159</v>
      </c>
      <c r="S140" s="97" t="b">
        <f>AND(
COUNTIF('Расчёт не доделан'!$O$4:$O$35,R140)=0,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95" t="s">
        <v>197</v>
      </c>
      <c r="R141" s="96">
        <v>46160</v>
      </c>
      <c r="S141" s="97" t="b">
        <f>AND(
COUNTIF('Расчёт не доделан'!$O$4:$O$35,R141)=0,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95" t="s">
        <v>197</v>
      </c>
      <c r="R142" s="96">
        <v>46161</v>
      </c>
      <c r="S142" s="97" t="b">
        <f>AND(
COUNTIF('Расчёт не доделан'!$O$4:$O$35,R142)=0,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95" t="s">
        <v>197</v>
      </c>
      <c r="R143" s="96">
        <v>46162</v>
      </c>
      <c r="S143" s="97" t="b">
        <f>AND(
COUNTIF('Расчёт не доделан'!$O$4:$O$35,R143)=0,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95" t="s">
        <v>197</v>
      </c>
      <c r="R144" s="96">
        <v>46163</v>
      </c>
      <c r="S144" s="97" t="b">
        <f>AND(
COUNTIF('Расчёт не доделан'!$O$4:$O$35,R144)=0,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95" t="s">
        <v>197</v>
      </c>
      <c r="R145" s="96">
        <v>46164</v>
      </c>
      <c r="S145" s="97" t="b">
        <f>AND(
COUNTIF('Расчёт не доделан'!$O$4:$O$35,R145)=0,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95" t="s">
        <v>197</v>
      </c>
      <c r="R146" s="96">
        <v>46165</v>
      </c>
      <c r="S146" s="97" t="b">
        <f>AND(
COUNTIF('Расчёт не доделан'!$O$4:$O$35,R146)=0,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95" t="s">
        <v>197</v>
      </c>
      <c r="R147" s="96">
        <v>46166</v>
      </c>
      <c r="S147" s="97" t="b">
        <f>AND(
COUNTIF('Расчёт не доделан'!$O$4:$O$35,R147)=0,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95" t="s">
        <v>197</v>
      </c>
      <c r="R148" s="96">
        <v>46167</v>
      </c>
      <c r="S148" s="97" t="b">
        <f>AND(
COUNTIF('Расчёт не доделан'!$O$4:$O$35,R148)=0,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95" t="s">
        <v>197</v>
      </c>
      <c r="R149" s="96">
        <v>46168</v>
      </c>
      <c r="S149" s="97" t="b">
        <f>AND(
COUNTIF('Расчёт не доделан'!$O$4:$O$35,R149)=0,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95" t="s">
        <v>197</v>
      </c>
      <c r="R150" s="96">
        <v>46169</v>
      </c>
      <c r="S150" s="97" t="b">
        <f>AND(
COUNTIF('Расчёт не доделан'!$O$4:$O$35,R150)=0,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95" t="s">
        <v>197</v>
      </c>
      <c r="R151" s="96">
        <v>46170</v>
      </c>
      <c r="S151" s="97" t="b">
        <f>AND(
COUNTIF('Расчёт не доделан'!$O$4:$O$35,R151)=0,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95" t="s">
        <v>197</v>
      </c>
      <c r="R152" s="96">
        <v>46171</v>
      </c>
      <c r="S152" s="97" t="b">
        <f>AND(
COUNTIF('Расчёт не доделан'!$O$4:$O$35,R152)=0,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95" t="s">
        <v>197</v>
      </c>
      <c r="R153" s="96">
        <v>46172</v>
      </c>
      <c r="S153" s="97" t="b">
        <f>AND(
COUNTIF('Расчёт не доделан'!$O$4:$O$35,R153)=0,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95" t="s">
        <v>197</v>
      </c>
      <c r="R154" s="96">
        <v>46173</v>
      </c>
      <c r="S154" s="97" t="b">
        <f>AND(
COUNTIF('Расчёт не доделан'!$O$4:$O$35,R154)=0,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95" t="s">
        <v>198</v>
      </c>
      <c r="R155" s="96">
        <v>46174</v>
      </c>
      <c r="S155" s="97" t="b">
        <f>AND(
COUNTIF('Расчёт не доделан'!$O$4:$O$35,R155)=0,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1</v>
      </c>
    </row>
    <row r="156" spans="17:19" ht="45" customHeight="1" x14ac:dyDescent="0.25">
      <c r="Q156" s="95" t="s">
        <v>198</v>
      </c>
      <c r="R156" s="96">
        <v>46175</v>
      </c>
      <c r="S156" s="97" t="b">
        <f>AND(
COUNTIF('Расчёт не доделан'!$O$4:$O$35,R156)=0,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1</v>
      </c>
    </row>
    <row r="157" spans="17:19" ht="45" customHeight="1" x14ac:dyDescent="0.25">
      <c r="Q157" s="95" t="s">
        <v>198</v>
      </c>
      <c r="R157" s="96">
        <v>46176</v>
      </c>
      <c r="S157" s="97" t="b">
        <f>AND(
COUNTIF('Расчёт не доделан'!$O$4:$O$35,R157)=0,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1</v>
      </c>
    </row>
    <row r="158" spans="17:19" ht="45" customHeight="1" x14ac:dyDescent="0.25">
      <c r="Q158" s="95" t="s">
        <v>198</v>
      </c>
      <c r="R158" s="96">
        <v>46177</v>
      </c>
      <c r="S158" s="97" t="b">
        <f>AND(
COUNTIF('Расчёт не доделан'!$O$4:$O$35,R158)=0,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1</v>
      </c>
    </row>
    <row r="159" spans="17:19" ht="45" customHeight="1" x14ac:dyDescent="0.25">
      <c r="Q159" s="95" t="s">
        <v>198</v>
      </c>
      <c r="R159" s="96">
        <v>46178</v>
      </c>
      <c r="S159" s="97" t="b">
        <f>AND(
COUNTIF('Расчёт не доделан'!$O$4:$O$35,R159)=0,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1</v>
      </c>
    </row>
    <row r="160" spans="17:19" ht="45" customHeight="1" x14ac:dyDescent="0.25">
      <c r="Q160" s="95" t="s">
        <v>198</v>
      </c>
      <c r="R160" s="96">
        <v>46179</v>
      </c>
      <c r="S160" s="97" t="b">
        <f>AND(
COUNTIF('Расчёт не доделан'!$O$4:$O$35,R160)=0,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95" t="s">
        <v>198</v>
      </c>
      <c r="R161" s="96">
        <v>46180</v>
      </c>
      <c r="S161" s="97" t="b">
        <f>AND(
COUNTIF('Расчёт не доделан'!$O$4:$O$35,R161)=0,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1</v>
      </c>
    </row>
    <row r="162" spans="17:19" ht="45" customHeight="1" x14ac:dyDescent="0.25">
      <c r="Q162" s="95" t="s">
        <v>198</v>
      </c>
      <c r="R162" s="96">
        <v>46181</v>
      </c>
      <c r="S162" s="97" t="b">
        <f>AND(
COUNTIF('Расчёт не доделан'!$O$4:$O$35,R162)=0,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1</v>
      </c>
    </row>
    <row r="163" spans="17:19" ht="45" customHeight="1" x14ac:dyDescent="0.25">
      <c r="Q163" s="95" t="s">
        <v>198</v>
      </c>
      <c r="R163" s="96">
        <v>46182</v>
      </c>
      <c r="S163" s="97" t="b">
        <f>AND(
COUNTIF('Расчёт не доделан'!$O$4:$O$35,R163)=0,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1</v>
      </c>
    </row>
    <row r="164" spans="17:19" ht="45" customHeight="1" x14ac:dyDescent="0.25">
      <c r="Q164" s="95" t="s">
        <v>198</v>
      </c>
      <c r="R164" s="96">
        <v>46183</v>
      </c>
      <c r="S164" s="97" t="b">
        <f>AND(
COUNTIF('Расчёт не доделан'!$O$4:$O$35,R164)=0,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1</v>
      </c>
    </row>
    <row r="165" spans="17:19" ht="45" customHeight="1" x14ac:dyDescent="0.25">
      <c r="Q165" s="95" t="s">
        <v>198</v>
      </c>
      <c r="R165" s="96">
        <v>46184</v>
      </c>
      <c r="S165" s="97" t="b">
        <f>AND(
COUNTIF('Расчёт не доделан'!$O$4:$O$35,R165)=0,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1</v>
      </c>
    </row>
    <row r="166" spans="17:19" ht="45" customHeight="1" x14ac:dyDescent="0.25">
      <c r="Q166" s="95" t="s">
        <v>198</v>
      </c>
      <c r="R166" s="96">
        <v>46185</v>
      </c>
      <c r="S166" s="97" t="b">
        <f>AND(
COUNTIF('Расчёт не доделан'!$O$4:$O$35,R166)=0,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95" t="s">
        <v>198</v>
      </c>
      <c r="R167" s="96">
        <v>46186</v>
      </c>
      <c r="S167" s="97" t="b">
        <f>AND(
COUNTIF('Расчёт не доделан'!$O$4:$O$35,R167)=0,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1</v>
      </c>
    </row>
    <row r="168" spans="17:19" ht="45" customHeight="1" x14ac:dyDescent="0.25">
      <c r="Q168" s="95" t="s">
        <v>198</v>
      </c>
      <c r="R168" s="96">
        <v>46187</v>
      </c>
      <c r="S168" s="97" t="b">
        <f>AND(
COUNTIF('Расчёт не доделан'!$O$4:$O$35,R168)=0,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1</v>
      </c>
    </row>
    <row r="169" spans="17:19" ht="45" customHeight="1" x14ac:dyDescent="0.25">
      <c r="Q169" s="95" t="s">
        <v>198</v>
      </c>
      <c r="R169" s="96">
        <v>46188</v>
      </c>
      <c r="S169" s="97" t="b">
        <f>AND(
COUNTIF('Расчёт не доделан'!$O$4:$O$35,R169)=0,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1</v>
      </c>
    </row>
    <row r="170" spans="17:19" ht="45" customHeight="1" x14ac:dyDescent="0.25">
      <c r="Q170" s="95" t="s">
        <v>198</v>
      </c>
      <c r="R170" s="96">
        <v>46189</v>
      </c>
      <c r="S170" s="97" t="b">
        <f>AND(
COUNTIF('Расчёт не доделан'!$O$4:$O$35,R170)=0,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1</v>
      </c>
    </row>
    <row r="171" spans="17:19" ht="45" customHeight="1" x14ac:dyDescent="0.25">
      <c r="Q171" s="95" t="s">
        <v>198</v>
      </c>
      <c r="R171" s="96">
        <v>46190</v>
      </c>
      <c r="S171" s="97" t="b">
        <f>AND(
COUNTIF('Расчёт не доделан'!$O$4:$O$35,R171)=0,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1</v>
      </c>
    </row>
    <row r="172" spans="17:19" ht="45" customHeight="1" x14ac:dyDescent="0.25">
      <c r="Q172" s="95" t="s">
        <v>198</v>
      </c>
      <c r="R172" s="96">
        <v>46191</v>
      </c>
      <c r="S172" s="97" t="b">
        <f>AND(
COUNTIF('Расчёт не доделан'!$O$4:$O$35,R172)=0,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95" t="s">
        <v>198</v>
      </c>
      <c r="R173" s="96">
        <v>46192</v>
      </c>
      <c r="S173" s="97" t="b">
        <f>AND(
COUNTIF('Расчёт не доделан'!$O$4:$O$35,R173)=0,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95" t="s">
        <v>198</v>
      </c>
      <c r="R174" s="96">
        <v>46193</v>
      </c>
      <c r="S174" s="97" t="b">
        <f>AND(
COUNTIF('Расчёт не доделан'!$O$4:$O$35,R174)=0,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95" t="s">
        <v>198</v>
      </c>
      <c r="R175" s="96">
        <v>46194</v>
      </c>
      <c r="S175" s="97" t="b">
        <f>AND(
COUNTIF('Расчёт не доделан'!$O$4:$O$35,R175)=0,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95" t="s">
        <v>198</v>
      </c>
      <c r="R176" s="96">
        <v>46195</v>
      </c>
      <c r="S176" s="97" t="b">
        <f>AND(
COUNTIF('Расчёт не доделан'!$O$4:$O$35,R176)=0,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95" t="s">
        <v>198</v>
      </c>
      <c r="R177" s="96">
        <v>46196</v>
      </c>
      <c r="S177" s="97" t="b">
        <f>AND(
COUNTIF('Расчёт не доделан'!$O$4:$O$35,R177)=0,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95" t="s">
        <v>198</v>
      </c>
      <c r="R178" s="96">
        <v>46197</v>
      </c>
      <c r="S178" s="97" t="b">
        <f>AND(
COUNTIF('Расчёт не доделан'!$O$4:$O$35,R178)=0,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95" t="s">
        <v>198</v>
      </c>
      <c r="R179" s="96">
        <v>46198</v>
      </c>
      <c r="S179" s="97" t="b">
        <f>AND(
COUNTIF('Расчёт не доделан'!$O$4:$O$35,R179)=0,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95" t="s">
        <v>198</v>
      </c>
      <c r="R180" s="96">
        <v>46199</v>
      </c>
      <c r="S180" s="97" t="b">
        <f>AND(
COUNTIF('Расчёт не доделан'!$O$4:$O$35,R180)=0,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95" t="s">
        <v>198</v>
      </c>
      <c r="R181" s="96">
        <v>46200</v>
      </c>
      <c r="S181" s="97" t="b">
        <f>AND(
COUNTIF('Расчёт не доделан'!$O$4:$O$35,R181)=0,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95" t="s">
        <v>198</v>
      </c>
      <c r="R182" s="96">
        <v>46201</v>
      </c>
      <c r="S182" s="97" t="b">
        <f>AND(
COUNTIF('Расчёт не доделан'!$O$4:$O$35,R182)=0,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95" t="s">
        <v>198</v>
      </c>
      <c r="R183" s="96">
        <v>46202</v>
      </c>
      <c r="S183" s="97" t="b">
        <f>AND(
COUNTIF('Расчёт не доделан'!$O$4:$O$35,R183)=0,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95" t="s">
        <v>198</v>
      </c>
      <c r="R184" s="96">
        <v>46203</v>
      </c>
      <c r="S184" s="97" t="b">
        <f>AND(
COUNTIF('Расчёт не доделан'!$O$4:$O$35,R184)=0,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95" t="s">
        <v>199</v>
      </c>
      <c r="R185" s="96">
        <v>46204</v>
      </c>
      <c r="S185" s="97" t="b">
        <f>AND(
COUNTIF('Расчёт не доделан'!$O$4:$O$35,R185)=0,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95" t="s">
        <v>199</v>
      </c>
      <c r="R186" s="96">
        <v>46205</v>
      </c>
      <c r="S186" s="97" t="b">
        <f>AND(
COUNTIF('Расчёт не доделан'!$O$4:$O$35,R186)=0,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95" t="s">
        <v>199</v>
      </c>
      <c r="R187" s="96">
        <v>46206</v>
      </c>
      <c r="S187" s="97" t="b">
        <f>AND(
COUNTIF('Расчёт не доделан'!$O$4:$O$35,R187)=0,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95" t="s">
        <v>199</v>
      </c>
      <c r="R188" s="96">
        <v>46207</v>
      </c>
      <c r="S188" s="97" t="b">
        <f>AND(
COUNTIF('Расчёт не доделан'!$O$4:$O$35,R188)=0,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95" t="s">
        <v>199</v>
      </c>
      <c r="R189" s="96">
        <v>46208</v>
      </c>
      <c r="S189" s="97" t="b">
        <f>AND(
COUNTIF('Расчёт не доделан'!$O$4:$O$35,R189)=0,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95" t="s">
        <v>199</v>
      </c>
      <c r="R190" s="96">
        <v>46209</v>
      </c>
      <c r="S190" s="97" t="b">
        <f>AND(
COUNTIF('Расчёт не доделан'!$O$4:$O$35,R190)=0,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95" t="s">
        <v>199</v>
      </c>
      <c r="R191" s="96">
        <v>46210</v>
      </c>
      <c r="S191" s="97" t="b">
        <f>AND(
COUNTIF('Расчёт не доделан'!$O$4:$O$35,R191)=0,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95" t="s">
        <v>199</v>
      </c>
      <c r="R192" s="96">
        <v>46211</v>
      </c>
      <c r="S192" s="97" t="b">
        <f>AND(
COUNTIF('Расчёт не доделан'!$O$4:$O$35,R192)=0,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95" t="s">
        <v>199</v>
      </c>
      <c r="R193" s="96">
        <v>46212</v>
      </c>
      <c r="S193" s="97" t="b">
        <f>AND(
COUNTIF('Расчёт не доделан'!$O$4:$O$35,R193)=0,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95" t="s">
        <v>199</v>
      </c>
      <c r="R194" s="96">
        <v>46213</v>
      </c>
      <c r="S194" s="97" t="b">
        <f>AND(
COUNTIF('Расчёт не доделан'!$O$4:$O$35,R194)=0,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95" t="s">
        <v>199</v>
      </c>
      <c r="R195" s="96">
        <v>46214</v>
      </c>
      <c r="S195" s="97" t="b">
        <f>AND(
COUNTIF('Расчёт не доделан'!$O$4:$O$35,R195)=0,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95" t="s">
        <v>199</v>
      </c>
      <c r="R196" s="96">
        <v>46215</v>
      </c>
      <c r="S196" s="97" t="b">
        <f>AND(
COUNTIF('Расчёт не доделан'!$O$4:$O$35,R196)=0,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95" t="s">
        <v>199</v>
      </c>
      <c r="R197" s="96">
        <v>46216</v>
      </c>
      <c r="S197" s="97" t="b">
        <f>AND(
COUNTIF('Расчёт не доделан'!$O$4:$O$35,R197)=0,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95" t="s">
        <v>199</v>
      </c>
      <c r="R198" s="96">
        <v>46217</v>
      </c>
      <c r="S198" s="97" t="b">
        <f>AND(
COUNTIF('Расчёт не доделан'!$O$4:$O$35,R198)=0,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95" t="s">
        <v>199</v>
      </c>
      <c r="R199" s="96">
        <v>46218</v>
      </c>
      <c r="S199" s="97" t="b">
        <f>AND(
COUNTIF('Расчёт не доделан'!$O$4:$O$35,R199)=0,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95" t="s">
        <v>199</v>
      </c>
      <c r="R200" s="96">
        <v>46219</v>
      </c>
      <c r="S200" s="97" t="b">
        <f>AND(
COUNTIF('Расчёт не доделан'!$O$4:$O$35,R200)=0,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95" t="s">
        <v>199</v>
      </c>
      <c r="R201" s="96">
        <v>46220</v>
      </c>
      <c r="S201" s="97" t="b">
        <f>AND(
COUNTIF('Расчёт не доделан'!$O$4:$O$35,R201)=0,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95" t="s">
        <v>199</v>
      </c>
      <c r="R202" s="96">
        <v>46221</v>
      </c>
      <c r="S202" s="97" t="b">
        <f>AND(
COUNTIF('Расчёт не доделан'!$O$4:$O$35,R202)=0,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95" t="s">
        <v>199</v>
      </c>
      <c r="R203" s="96">
        <v>46222</v>
      </c>
      <c r="S203" s="97" t="b">
        <f>AND(
COUNTIF('Расчёт не доделан'!$O$4:$O$35,R203)=0,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95" t="s">
        <v>199</v>
      </c>
      <c r="R204" s="96">
        <v>46223</v>
      </c>
      <c r="S204" s="97" t="b">
        <f>AND(
COUNTIF('Расчёт не доделан'!$O$4:$O$35,R204)=0,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95" t="s">
        <v>199</v>
      </c>
      <c r="R205" s="96">
        <v>46224</v>
      </c>
      <c r="S205" s="97" t="b">
        <f>AND(
COUNTIF('Расчёт не доделан'!$O$4:$O$35,R205)=0,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95" t="s">
        <v>199</v>
      </c>
      <c r="R206" s="96">
        <v>46225</v>
      </c>
      <c r="S206" s="97" t="b">
        <f>AND(
COUNTIF('Расчёт не доделан'!$O$4:$O$35,R206)=0,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95" t="s">
        <v>199</v>
      </c>
      <c r="R207" s="96">
        <v>46226</v>
      </c>
      <c r="S207" s="97" t="b">
        <f>AND(
COUNTIF('Расчёт не доделан'!$O$4:$O$35,R207)=0,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95" t="s">
        <v>199</v>
      </c>
      <c r="R208" s="96">
        <v>46227</v>
      </c>
      <c r="S208" s="97" t="b">
        <f>AND(
COUNTIF('Расчёт не доделан'!$O$4:$O$35,R208)=0,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95" t="s">
        <v>199</v>
      </c>
      <c r="R209" s="96">
        <v>46228</v>
      </c>
      <c r="S209" s="97" t="b">
        <f>AND(
COUNTIF('Расчёт не доделан'!$O$4:$O$35,R209)=0,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95" t="s">
        <v>199</v>
      </c>
      <c r="R210" s="96">
        <v>46229</v>
      </c>
      <c r="S210" s="97" t="b">
        <f>AND(
COUNTIF('Расчёт не доделан'!$O$4:$O$35,R210)=0,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95" t="s">
        <v>199</v>
      </c>
      <c r="R211" s="96">
        <v>46230</v>
      </c>
      <c r="S211" s="97" t="b">
        <f>AND(
COUNTIF('Расчёт не доделан'!$O$4:$O$35,R211)=0,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95" t="s">
        <v>199</v>
      </c>
      <c r="R212" s="96">
        <v>46231</v>
      </c>
      <c r="S212" s="97" t="b">
        <f>AND(
COUNTIF('Расчёт не доделан'!$O$4:$O$35,R212)=0,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95" t="s">
        <v>199</v>
      </c>
      <c r="R213" s="96">
        <v>46232</v>
      </c>
      <c r="S213" s="97" t="b">
        <f>AND(
COUNTIF('Расчёт не доделан'!$O$4:$O$35,R213)=0,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95" t="s">
        <v>199</v>
      </c>
      <c r="R214" s="96">
        <v>46233</v>
      </c>
      <c r="S214" s="97" t="b">
        <f>AND(
COUNTIF('Расчёт не доделан'!$O$4:$O$35,R214)=0,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95" t="s">
        <v>199</v>
      </c>
      <c r="R215" s="96">
        <v>46234</v>
      </c>
      <c r="S215" s="97" t="b">
        <f>AND(
COUNTIF('Расчёт не доделан'!$O$4:$O$35,R215)=0,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95" t="s">
        <v>200</v>
      </c>
      <c r="R216" s="96">
        <v>46235</v>
      </c>
      <c r="S216" s="97" t="b">
        <f>AND(
COUNTIF('Расчёт не доделан'!$O$4:$O$35,R216)=0,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95" t="s">
        <v>200</v>
      </c>
      <c r="R217" s="96">
        <v>46236</v>
      </c>
      <c r="S217" s="97" t="b">
        <f>AND(
COUNTIF('Расчёт не доделан'!$O$4:$O$35,R217)=0,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95" t="s">
        <v>200</v>
      </c>
      <c r="R218" s="96">
        <v>46237</v>
      </c>
      <c r="S218" s="97" t="b">
        <f>AND(
COUNTIF('Расчёт не доделан'!$O$4:$O$35,R218)=0,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95" t="s">
        <v>200</v>
      </c>
      <c r="R219" s="96">
        <v>46238</v>
      </c>
      <c r="S219" s="97" t="b">
        <f>AND(
COUNTIF('Расчёт не доделан'!$O$4:$O$35,R219)=0,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95" t="s">
        <v>200</v>
      </c>
      <c r="R220" s="96">
        <v>46239</v>
      </c>
      <c r="S220" s="97" t="b">
        <f>AND(
COUNTIF('Расчёт не доделан'!$O$4:$O$35,R220)=0,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95" t="s">
        <v>200</v>
      </c>
      <c r="R221" s="96">
        <v>46240</v>
      </c>
      <c r="S221" s="97" t="b">
        <f>AND(
COUNTIF('Расчёт не доделан'!$O$4:$O$35,R221)=0,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95" t="s">
        <v>200</v>
      </c>
      <c r="R222" s="96">
        <v>46241</v>
      </c>
      <c r="S222" s="97" t="b">
        <f>AND(
COUNTIF('Расчёт не доделан'!$O$4:$O$35,R222)=0,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95" t="s">
        <v>200</v>
      </c>
      <c r="R223" s="96">
        <v>46242</v>
      </c>
      <c r="S223" s="97" t="b">
        <f>AND(
COUNTIF('Расчёт не доделан'!$O$4:$O$35,R223)=0,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95" t="s">
        <v>200</v>
      </c>
      <c r="R224" s="96">
        <v>46243</v>
      </c>
      <c r="S224" s="97" t="b">
        <f>AND(
COUNTIF('Расчёт не доделан'!$O$4:$O$35,R224)=0,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95" t="s">
        <v>200</v>
      </c>
      <c r="R225" s="96">
        <v>46244</v>
      </c>
      <c r="S225" s="97" t="b">
        <f>AND(
COUNTIF('Расчёт не доделан'!$O$4:$O$35,R225)=0,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95" t="s">
        <v>200</v>
      </c>
      <c r="R226" s="96">
        <v>46245</v>
      </c>
      <c r="S226" s="97" t="b">
        <f>AND(
COUNTIF('Расчёт не доделан'!$O$4:$O$35,R226)=0,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95" t="s">
        <v>200</v>
      </c>
      <c r="R227" s="96">
        <v>46246</v>
      </c>
      <c r="S227" s="97" t="b">
        <f>AND(
COUNTIF('Расчёт не доделан'!$O$4:$O$35,R227)=0,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95" t="s">
        <v>200</v>
      </c>
      <c r="R228" s="96">
        <v>46247</v>
      </c>
      <c r="S228" s="97" t="b">
        <f>AND(
COUNTIF('Расчёт не доделан'!$O$4:$O$35,R228)=0,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95" t="s">
        <v>200</v>
      </c>
      <c r="R229" s="96">
        <v>46248</v>
      </c>
      <c r="S229" s="97" t="b">
        <f>AND(
COUNTIF('Расчёт не доделан'!$O$4:$O$35,R229)=0,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95" t="s">
        <v>200</v>
      </c>
      <c r="R230" s="96">
        <v>46249</v>
      </c>
      <c r="S230" s="97" t="b">
        <f>AND(
COUNTIF('Расчёт не доделан'!$O$4:$O$35,R230)=0,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95" t="s">
        <v>200</v>
      </c>
      <c r="R231" s="96">
        <v>46250</v>
      </c>
      <c r="S231" s="97" t="b">
        <f>AND(
COUNTIF('Расчёт не доделан'!$O$4:$O$35,R231)=0,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95" t="s">
        <v>200</v>
      </c>
      <c r="R232" s="96">
        <v>46251</v>
      </c>
      <c r="S232" s="97" t="b">
        <f>AND(
COUNTIF('Расчёт не доделан'!$O$4:$O$35,R232)=0,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95" t="s">
        <v>200</v>
      </c>
      <c r="R233" s="96">
        <v>46252</v>
      </c>
      <c r="S233" s="97" t="b">
        <f>AND(
COUNTIF('Расчёт не доделан'!$O$4:$O$35,R233)=0,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95" t="s">
        <v>200</v>
      </c>
      <c r="R234" s="96">
        <v>46253</v>
      </c>
      <c r="S234" s="97" t="b">
        <f>AND(
COUNTIF('Расчёт не доделан'!$O$4:$O$35,R234)=0,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95" t="s">
        <v>200</v>
      </c>
      <c r="R235" s="96">
        <v>46254</v>
      </c>
      <c r="S235" s="97" t="b">
        <f>AND(
COUNTIF('Расчёт не доделан'!$O$4:$O$35,R235)=0,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95" t="s">
        <v>200</v>
      </c>
      <c r="R236" s="96">
        <v>46255</v>
      </c>
      <c r="S236" s="97" t="b">
        <f>AND(
COUNTIF('Расчёт не доделан'!$O$4:$O$35,R236)=0,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95" t="s">
        <v>200</v>
      </c>
      <c r="R237" s="96">
        <v>46256</v>
      </c>
      <c r="S237" s="97" t="b">
        <f>AND(
COUNTIF('Расчёт не доделан'!$O$4:$O$35,R237)=0,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95" t="s">
        <v>200</v>
      </c>
      <c r="R238" s="96">
        <v>46257</v>
      </c>
      <c r="S238" s="97" t="b">
        <f>AND(
COUNTIF('Расчёт не доделан'!$O$4:$O$35,R238)=0,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95" t="s">
        <v>200</v>
      </c>
      <c r="R239" s="96">
        <v>46258</v>
      </c>
      <c r="S239" s="97" t="b">
        <f>AND(
COUNTIF('Расчёт не доделан'!$O$4:$O$35,R239)=0,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95" t="s">
        <v>200</v>
      </c>
      <c r="R240" s="96">
        <v>46259</v>
      </c>
      <c r="S240" s="97" t="b">
        <f>AND(
COUNTIF('Расчёт не доделан'!$O$4:$O$35,R240)=0,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95" t="s">
        <v>200</v>
      </c>
      <c r="R241" s="96">
        <v>46260</v>
      </c>
      <c r="S241" s="97" t="b">
        <f>AND(
COUNTIF('Расчёт не доделан'!$O$4:$O$35,R241)=0,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95" t="s">
        <v>200</v>
      </c>
      <c r="R242" s="96">
        <v>46261</v>
      </c>
      <c r="S242" s="97" t="b">
        <f>AND(
COUNTIF('Расчёт не доделан'!$O$4:$O$35,R242)=0,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95" t="s">
        <v>200</v>
      </c>
      <c r="R243" s="96">
        <v>46262</v>
      </c>
      <c r="S243" s="97" t="b">
        <f>AND(
COUNTIF('Расчёт не доделан'!$O$4:$O$35,R243)=0,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95" t="s">
        <v>200</v>
      </c>
      <c r="R244" s="96">
        <v>46263</v>
      </c>
      <c r="S244" s="97" t="b">
        <f>AND(
COUNTIF('Расчёт не доделан'!$O$4:$O$35,R244)=0,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95" t="s">
        <v>200</v>
      </c>
      <c r="R245" s="96">
        <v>46264</v>
      </c>
      <c r="S245" s="97" t="b">
        <f>AND(
COUNTIF('Расчёт не доделан'!$O$4:$O$35,R245)=0,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95" t="s">
        <v>200</v>
      </c>
      <c r="R246" s="96">
        <v>46265</v>
      </c>
      <c r="S246" s="97" t="b">
        <f>AND(
COUNTIF('Расчёт не доделан'!$O$4:$O$35,R246)=0,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95" t="s">
        <v>201</v>
      </c>
      <c r="R247" s="96">
        <v>46266</v>
      </c>
      <c r="S247" s="97" t="b">
        <f>AND(
COUNTIF('Расчёт не доделан'!$O$4:$O$35,R247)=0,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1</v>
      </c>
    </row>
    <row r="248" spans="17:19" ht="45" customHeight="1" x14ac:dyDescent="0.25">
      <c r="Q248" s="95" t="s">
        <v>201</v>
      </c>
      <c r="R248" s="96">
        <v>46267</v>
      </c>
      <c r="S248" s="97" t="b">
        <f>AND(
COUNTIF('Расчёт не доделан'!$O$4:$O$35,R248)=0,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1</v>
      </c>
    </row>
    <row r="249" spans="17:19" ht="45" customHeight="1" x14ac:dyDescent="0.25">
      <c r="Q249" s="95" t="s">
        <v>201</v>
      </c>
      <c r="R249" s="96">
        <v>46268</v>
      </c>
      <c r="S249" s="97" t="b">
        <f>AND(
COUNTIF('Расчёт не доделан'!$O$4:$O$35,R249)=0,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1</v>
      </c>
    </row>
    <row r="250" spans="17:19" ht="45" customHeight="1" x14ac:dyDescent="0.25">
      <c r="Q250" s="95" t="s">
        <v>201</v>
      </c>
      <c r="R250" s="96">
        <v>46269</v>
      </c>
      <c r="S250" s="97" t="b">
        <f>AND(
COUNTIF('Расчёт не доделан'!$O$4:$O$35,R250)=0,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1</v>
      </c>
    </row>
    <row r="251" spans="17:19" ht="45" customHeight="1" x14ac:dyDescent="0.25">
      <c r="Q251" s="95" t="s">
        <v>201</v>
      </c>
      <c r="R251" s="96">
        <v>46270</v>
      </c>
      <c r="S251" s="97" t="b">
        <f>AND(
COUNTIF('Расчёт не доделан'!$O$4:$O$35,R251)=0,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1</v>
      </c>
    </row>
    <row r="252" spans="17:19" ht="45" customHeight="1" x14ac:dyDescent="0.25">
      <c r="Q252" s="95" t="s">
        <v>201</v>
      </c>
      <c r="R252" s="96">
        <v>46271</v>
      </c>
      <c r="S252" s="97" t="b">
        <f>AND(
COUNTIF('Расчёт не доделан'!$O$4:$O$35,R252)=0,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1</v>
      </c>
    </row>
    <row r="253" spans="17:19" ht="45" customHeight="1" x14ac:dyDescent="0.25">
      <c r="Q253" s="95" t="s">
        <v>201</v>
      </c>
      <c r="R253" s="96">
        <v>46272</v>
      </c>
      <c r="S253" s="97" t="b">
        <f>AND(
COUNTIF('Расчёт не доделан'!$O$4:$O$35,R253)=0,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1</v>
      </c>
    </row>
    <row r="254" spans="17:19" ht="45" customHeight="1" x14ac:dyDescent="0.25">
      <c r="Q254" s="95" t="s">
        <v>201</v>
      </c>
      <c r="R254" s="96">
        <v>46273</v>
      </c>
      <c r="S254" s="97" t="b">
        <f>AND(
COUNTIF('Расчёт не доделан'!$O$4:$O$35,R254)=0,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1</v>
      </c>
    </row>
    <row r="255" spans="17:19" ht="45" customHeight="1" x14ac:dyDescent="0.25">
      <c r="Q255" s="95" t="s">
        <v>201</v>
      </c>
      <c r="R255" s="96">
        <v>46274</v>
      </c>
      <c r="S255" s="97" t="b">
        <f>AND(
COUNTIF('Расчёт не доделан'!$O$4:$O$35,R255)=0,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1</v>
      </c>
    </row>
    <row r="256" spans="17:19" ht="45" customHeight="1" x14ac:dyDescent="0.25">
      <c r="Q256" s="95" t="s">
        <v>201</v>
      </c>
      <c r="R256" s="96">
        <v>46275</v>
      </c>
      <c r="S256" s="97" t="b">
        <f>AND(
COUNTIF('Расчёт не доделан'!$O$4:$O$35,R256)=0,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1</v>
      </c>
    </row>
    <row r="257" spans="17:19" ht="45" customHeight="1" x14ac:dyDescent="0.25">
      <c r="Q257" s="95" t="s">
        <v>201</v>
      </c>
      <c r="R257" s="96">
        <v>46276</v>
      </c>
      <c r="S257" s="97" t="b">
        <f>AND(
COUNTIF('Расчёт не доделан'!$O$4:$O$35,R257)=0,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1</v>
      </c>
    </row>
    <row r="258" spans="17:19" ht="45" customHeight="1" x14ac:dyDescent="0.25">
      <c r="Q258" s="95" t="s">
        <v>201</v>
      </c>
      <c r="R258" s="96">
        <v>46277</v>
      </c>
      <c r="S258" s="97" t="b">
        <f>AND(
COUNTIF('Расчёт не доделан'!$O$4:$O$35,R258)=0,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1</v>
      </c>
    </row>
    <row r="259" spans="17:19" ht="45" customHeight="1" x14ac:dyDescent="0.25">
      <c r="Q259" s="95" t="s">
        <v>201</v>
      </c>
      <c r="R259" s="96">
        <v>46278</v>
      </c>
      <c r="S259" s="97" t="b">
        <f>AND(
COUNTIF('Расчёт не доделан'!$O$4:$O$35,R259)=0,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1</v>
      </c>
    </row>
    <row r="260" spans="17:19" ht="45" customHeight="1" x14ac:dyDescent="0.25">
      <c r="Q260" s="95" t="s">
        <v>201</v>
      </c>
      <c r="R260" s="96">
        <v>46279</v>
      </c>
      <c r="S260" s="97" t="b">
        <f>AND(
COUNTIF('Расчёт не доделан'!$O$4:$O$35,R260)=0,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1</v>
      </c>
    </row>
    <row r="261" spans="17:19" ht="45" customHeight="1" x14ac:dyDescent="0.25">
      <c r="Q261" s="95" t="s">
        <v>201</v>
      </c>
      <c r="R261" s="96">
        <v>46280</v>
      </c>
      <c r="S261" s="97" t="b">
        <f>AND(
COUNTIF('Расчёт не доделан'!$O$4:$O$35,R261)=0,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95" t="s">
        <v>201</v>
      </c>
      <c r="R262" s="96">
        <v>46281</v>
      </c>
      <c r="S262" s="97" t="b">
        <f>AND(
COUNTIF('Расчёт не доделан'!$O$4:$O$35,R262)=0,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95" t="s">
        <v>201</v>
      </c>
      <c r="R263" s="96">
        <v>46282</v>
      </c>
      <c r="S263" s="97" t="b">
        <f>AND(
COUNTIF('Расчёт не доделан'!$O$4:$O$35,R263)=0,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95" t="s">
        <v>201</v>
      </c>
      <c r="R264" s="96">
        <v>46283</v>
      </c>
      <c r="S264" s="97" t="b">
        <f>AND(
COUNTIF('Расчёт не доделан'!$O$4:$O$35,R264)=0,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95" t="s">
        <v>201</v>
      </c>
      <c r="R265" s="96">
        <v>46284</v>
      </c>
      <c r="S265" s="97" t="b">
        <f>AND(
COUNTIF('Расчёт не доделан'!$O$4:$O$35,R265)=0,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95" t="s">
        <v>201</v>
      </c>
      <c r="R266" s="96">
        <v>46285</v>
      </c>
      <c r="S266" s="97" t="b">
        <f>AND(
COUNTIF('Расчёт не доделан'!$O$4:$O$35,R266)=0,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95" t="s">
        <v>201</v>
      </c>
      <c r="R267" s="96">
        <v>46286</v>
      </c>
      <c r="S267" s="97" t="b">
        <f>AND(
COUNTIF('Расчёт не доделан'!$O$4:$O$35,R267)=0,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95" t="s">
        <v>201</v>
      </c>
      <c r="R268" s="96">
        <v>46287</v>
      </c>
      <c r="S268" s="97" t="b">
        <f>AND(
COUNTIF('Расчёт не доделан'!$O$4:$O$35,R268)=0,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95" t="s">
        <v>201</v>
      </c>
      <c r="R269" s="96">
        <v>46288</v>
      </c>
      <c r="S269" s="97" t="b">
        <f>AND(
COUNTIF('Расчёт не доделан'!$O$4:$O$35,R269)=0,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95" t="s">
        <v>201</v>
      </c>
      <c r="R270" s="96">
        <v>46289</v>
      </c>
      <c r="S270" s="97" t="b">
        <f>AND(
COUNTIF('Расчёт не доделан'!$O$4:$O$35,R270)=0,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95" t="s">
        <v>201</v>
      </c>
      <c r="R271" s="96">
        <v>46290</v>
      </c>
      <c r="S271" s="97" t="b">
        <f>AND(
COUNTIF('Расчёт не доделан'!$O$4:$O$35,R271)=0,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95" t="s">
        <v>201</v>
      </c>
      <c r="R272" s="96">
        <v>46291</v>
      </c>
      <c r="S272" s="97" t="b">
        <f>AND(
COUNTIF('Расчёт не доделан'!$O$4:$O$35,R272)=0,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95" t="s">
        <v>201</v>
      </c>
      <c r="R273" s="96">
        <v>46292</v>
      </c>
      <c r="S273" s="97" t="b">
        <f>AND(
COUNTIF('Расчёт не доделан'!$O$4:$O$35,R273)=0,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95" t="s">
        <v>201</v>
      </c>
      <c r="R274" s="96">
        <v>46293</v>
      </c>
      <c r="S274" s="97" t="b">
        <f>AND(
COUNTIF('Расчёт не доделан'!$O$4:$O$35,R274)=0,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95" t="s">
        <v>201</v>
      </c>
      <c r="R275" s="96">
        <v>46294</v>
      </c>
      <c r="S275" s="97" t="b">
        <f>AND(
COUNTIF('Расчёт не доделан'!$O$4:$O$35,R275)=0,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95" t="s">
        <v>201</v>
      </c>
      <c r="R276" s="96">
        <v>46295</v>
      </c>
      <c r="S276" s="97" t="b">
        <f>AND(
COUNTIF('Расчёт не доделан'!$O$4:$O$35,R276)=0,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95" t="s">
        <v>202</v>
      </c>
      <c r="R277" s="96">
        <v>46296</v>
      </c>
      <c r="S277" s="97" t="b">
        <f>AND(
COUNTIF('Расчёт не доделан'!$O$4:$O$35,R277)=0,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1</v>
      </c>
    </row>
    <row r="278" spans="17:19" ht="45" customHeight="1" x14ac:dyDescent="0.25">
      <c r="Q278" s="95" t="s">
        <v>202</v>
      </c>
      <c r="R278" s="96">
        <v>46297</v>
      </c>
      <c r="S278" s="97" t="b">
        <f>AND(
COUNTIF('Расчёт не доделан'!$O$4:$O$35,R278)=0,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1</v>
      </c>
    </row>
    <row r="279" spans="17:19" ht="45" customHeight="1" x14ac:dyDescent="0.25">
      <c r="Q279" s="95" t="s">
        <v>202</v>
      </c>
      <c r="R279" s="96">
        <v>46298</v>
      </c>
      <c r="S279" s="97" t="b">
        <f>AND(
COUNTIF('Расчёт не доделан'!$O$4:$O$35,R279)=0,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1</v>
      </c>
    </row>
    <row r="280" spans="17:19" ht="45" customHeight="1" x14ac:dyDescent="0.25">
      <c r="Q280" s="95" t="s">
        <v>202</v>
      </c>
      <c r="R280" s="96">
        <v>46299</v>
      </c>
      <c r="S280" s="97" t="b">
        <f>AND(
COUNTIF('Расчёт не доделан'!$O$4:$O$35,R280)=0,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1</v>
      </c>
    </row>
    <row r="281" spans="17:19" ht="45" customHeight="1" x14ac:dyDescent="0.25">
      <c r="Q281" s="95" t="s">
        <v>202</v>
      </c>
      <c r="R281" s="96">
        <v>46300</v>
      </c>
      <c r="S281" s="97" t="b">
        <f>AND(
COUNTIF('Расчёт не доделан'!$O$4:$O$35,R281)=0,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95" t="s">
        <v>202</v>
      </c>
      <c r="R282" s="96">
        <v>46301</v>
      </c>
      <c r="S282" s="97" t="b">
        <f>AND(
COUNTIF('Расчёт не доделан'!$O$4:$O$35,R282)=0,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95" t="s">
        <v>202</v>
      </c>
      <c r="R283" s="96">
        <v>46302</v>
      </c>
      <c r="S283" s="97" t="b">
        <f>AND(
COUNTIF('Расчёт не доделан'!$O$4:$O$35,R283)=0,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95" t="s">
        <v>202</v>
      </c>
      <c r="R284" s="96">
        <v>46303</v>
      </c>
      <c r="S284" s="97" t="b">
        <f>AND(
COUNTIF('Расчёт не доделан'!$O$4:$O$35,R284)=0,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95" t="s">
        <v>202</v>
      </c>
      <c r="R285" s="96">
        <v>46304</v>
      </c>
      <c r="S285" s="97" t="b">
        <f>AND(
COUNTIF('Расчёт не доделан'!$O$4:$O$35,R285)=0,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95" t="s">
        <v>202</v>
      </c>
      <c r="R286" s="96">
        <v>46305</v>
      </c>
      <c r="S286" s="97" t="b">
        <f>AND(
COUNTIF('Расчёт не доделан'!$O$4:$O$35,R286)=0,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95" t="s">
        <v>202</v>
      </c>
      <c r="R287" s="96">
        <v>46306</v>
      </c>
      <c r="S287" s="97" t="b">
        <f>AND(
COUNTIF('Расчёт не доделан'!$O$4:$O$35,R287)=0,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95" t="s">
        <v>202</v>
      </c>
      <c r="R288" s="96">
        <v>46307</v>
      </c>
      <c r="S288" s="97" t="b">
        <f>AND(
COUNTIF('Расчёт не доделан'!$O$4:$O$35,R288)=0,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95" t="s">
        <v>202</v>
      </c>
      <c r="R289" s="96">
        <v>46308</v>
      </c>
      <c r="S289" s="97" t="b">
        <f>AND(
COUNTIF('Расчёт не доделан'!$O$4:$O$35,R289)=0,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95" t="s">
        <v>202</v>
      </c>
      <c r="R290" s="96">
        <v>46309</v>
      </c>
      <c r="S290" s="97" t="b">
        <f>AND(
COUNTIF('Расчёт не доделан'!$O$4:$O$35,R290)=0,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95" t="s">
        <v>202</v>
      </c>
      <c r="R291" s="96">
        <v>46310</v>
      </c>
      <c r="S291" s="97" t="b">
        <f>AND(
COUNTIF('Расчёт не доделан'!$O$4:$O$35,R291)=0,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95" t="s">
        <v>202</v>
      </c>
      <c r="R292" s="96">
        <v>46311</v>
      </c>
      <c r="S292" s="97" t="b">
        <f>AND(
COUNTIF('Расчёт не доделан'!$O$4:$O$35,R292)=0,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95" t="s">
        <v>202</v>
      </c>
      <c r="R293" s="96">
        <v>46312</v>
      </c>
      <c r="S293" s="97" t="b">
        <f>AND(
COUNTIF('Расчёт не доделан'!$O$4:$O$35,R293)=0,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95" t="s">
        <v>202</v>
      </c>
      <c r="R294" s="96">
        <v>46313</v>
      </c>
      <c r="S294" s="97" t="b">
        <f>AND(
COUNTIF('Расчёт не доделан'!$O$4:$O$35,R294)=0,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95" t="s">
        <v>202</v>
      </c>
      <c r="R295" s="96">
        <v>46314</v>
      </c>
      <c r="S295" s="97" t="b">
        <f>AND(
COUNTIF('Расчёт не доделан'!$O$4:$O$35,R295)=0,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95" t="s">
        <v>202</v>
      </c>
      <c r="R296" s="96">
        <v>46315</v>
      </c>
      <c r="S296" s="97" t="b">
        <f>AND(
COUNTIF('Расчёт не доделан'!$O$4:$O$35,R296)=0,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95" t="s">
        <v>202</v>
      </c>
      <c r="R297" s="96">
        <v>46316</v>
      </c>
      <c r="S297" s="97" t="b">
        <f>AND(
COUNTIF('Расчёт не доделан'!$O$4:$O$35,R297)=0,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95" t="s">
        <v>202</v>
      </c>
      <c r="R298" s="96">
        <v>46317</v>
      </c>
      <c r="S298" s="97" t="b">
        <f>AND(
COUNTIF('Расчёт не доделан'!$O$4:$O$35,R298)=0,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95" t="s">
        <v>202</v>
      </c>
      <c r="R299" s="96">
        <v>46318</v>
      </c>
      <c r="S299" s="97" t="b">
        <f>AND(
COUNTIF('Расчёт не доделан'!$O$4:$O$35,R299)=0,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95" t="s">
        <v>202</v>
      </c>
      <c r="R300" s="96">
        <v>46319</v>
      </c>
      <c r="S300" s="97" t="b">
        <f>AND(
COUNTIF('Расчёт не доделан'!$O$4:$O$35,R300)=0,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95" t="s">
        <v>202</v>
      </c>
      <c r="R301" s="96">
        <v>46320</v>
      </c>
      <c r="S301" s="97" t="b">
        <f>AND(
COUNTIF('Расчёт не доделан'!$O$4:$O$35,R301)=0,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95" t="s">
        <v>202</v>
      </c>
      <c r="R302" s="96">
        <v>46321</v>
      </c>
      <c r="S302" s="97" t="b">
        <f>AND(
COUNTIF('Расчёт не доделан'!$O$4:$O$35,R302)=0,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95" t="s">
        <v>202</v>
      </c>
      <c r="R303" s="96">
        <v>46322</v>
      </c>
      <c r="S303" s="97" t="b">
        <f>AND(
COUNTIF('Расчёт не доделан'!$O$4:$O$35,R303)=0,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95" t="s">
        <v>202</v>
      </c>
      <c r="R304" s="96">
        <v>46323</v>
      </c>
      <c r="S304" s="97" t="b">
        <f>AND(
COUNTIF('Расчёт не доделан'!$O$4:$O$35,R304)=0,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95" t="s">
        <v>202</v>
      </c>
      <c r="R305" s="96">
        <v>46324</v>
      </c>
      <c r="S305" s="97" t="b">
        <f>AND(
COUNTIF('Расчёт не доделан'!$O$4:$O$35,R305)=0,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95" t="s">
        <v>202</v>
      </c>
      <c r="R306" s="96">
        <v>46325</v>
      </c>
      <c r="S306" s="97" t="b">
        <f>AND(
COUNTIF('Расчёт не доделан'!$O$4:$O$35,R306)=0,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95" t="s">
        <v>202</v>
      </c>
      <c r="R307" s="96">
        <v>46326</v>
      </c>
      <c r="S307" s="97" t="b">
        <f>AND(
COUNTIF('Расчёт не доделан'!$O$4:$O$35,R307)=0,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95" t="s">
        <v>203</v>
      </c>
      <c r="R308" s="96">
        <v>46327</v>
      </c>
      <c r="S308" s="97" t="b">
        <f>AND(
COUNTIF('Расчёт не доделан'!$O$4:$O$35,R308)=0,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95" t="s">
        <v>203</v>
      </c>
      <c r="R309" s="96">
        <v>46328</v>
      </c>
      <c r="S309" s="97" t="b">
        <f>AND(
COUNTIF('Расчёт не доделан'!$O$4:$O$35,R309)=0,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95" t="s">
        <v>203</v>
      </c>
      <c r="R310" s="96">
        <v>46329</v>
      </c>
      <c r="S310" s="97" t="b">
        <f>AND(
COUNTIF('Расчёт не доделан'!$O$4:$O$35,R310)=0,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95" t="s">
        <v>203</v>
      </c>
      <c r="R311" s="96">
        <v>46330</v>
      </c>
      <c r="S311" s="97" t="b">
        <f>AND(
COUNTIF('Расчёт не доделан'!$O$4:$O$35,R311)=0,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95" t="s">
        <v>203</v>
      </c>
      <c r="R312" s="96">
        <v>46331</v>
      </c>
      <c r="S312" s="97" t="b">
        <f>AND(
COUNTIF('Расчёт не доделан'!$O$4:$O$35,R312)=0,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95" t="s">
        <v>203</v>
      </c>
      <c r="R313" s="96">
        <v>46332</v>
      </c>
      <c r="S313" s="97" t="b">
        <f>AND(
COUNTIF('Расчёт не доделан'!$O$4:$O$35,R313)=0,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95" t="s">
        <v>203</v>
      </c>
      <c r="R314" s="96">
        <v>46333</v>
      </c>
      <c r="S314" s="97" t="b">
        <f>AND(
COUNTIF('Расчёт не доделан'!$O$4:$O$35,R314)=0,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95" t="s">
        <v>203</v>
      </c>
      <c r="R315" s="96">
        <v>46334</v>
      </c>
      <c r="S315" s="97" t="b">
        <f>AND(
COUNTIF('Расчёт не доделан'!$O$4:$O$35,R315)=0,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95" t="s">
        <v>203</v>
      </c>
      <c r="R316" s="96">
        <v>46335</v>
      </c>
      <c r="S316" s="97" t="b">
        <f>AND(
COUNTIF('Расчёт не доделан'!$O$4:$O$35,R316)=0,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95" t="s">
        <v>203</v>
      </c>
      <c r="R317" s="96">
        <v>46336</v>
      </c>
      <c r="S317" s="97" t="b">
        <f>AND(
COUNTIF('Расчёт не доделан'!$O$4:$O$35,R317)=0,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95" t="s">
        <v>203</v>
      </c>
      <c r="R318" s="96">
        <v>46337</v>
      </c>
      <c r="S318" s="97" t="b">
        <f>AND(
COUNTIF('Расчёт не доделан'!$O$4:$O$35,R318)=0,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95" t="s">
        <v>203</v>
      </c>
      <c r="R319" s="96">
        <v>46338</v>
      </c>
      <c r="S319" s="97" t="b">
        <f>AND(
COUNTIF('Расчёт не доделан'!$O$4:$O$35,R319)=0,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95" t="s">
        <v>203</v>
      </c>
      <c r="R320" s="96">
        <v>46339</v>
      </c>
      <c r="S320" s="97" t="b">
        <f>AND(
COUNTIF('Расчёт не доделан'!$O$4:$O$35,R320)=0,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95" t="s">
        <v>203</v>
      </c>
      <c r="R321" s="96">
        <v>46340</v>
      </c>
      <c r="S321" s="97" t="b">
        <f>AND(
COUNTIF('Расчёт не доделан'!$O$4:$O$35,R321)=0,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95" t="s">
        <v>203</v>
      </c>
      <c r="R322" s="96">
        <v>46341</v>
      </c>
      <c r="S322" s="97" t="b">
        <f>AND(
COUNTIF('Расчёт не доделан'!$O$4:$O$35,R322)=0,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95" t="s">
        <v>203</v>
      </c>
      <c r="R323" s="96">
        <v>46342</v>
      </c>
      <c r="S323" s="97" t="b">
        <f>AND(
COUNTIF('Расчёт не доделан'!$O$4:$O$35,R323)=0,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95" t="s">
        <v>203</v>
      </c>
      <c r="R324" s="96">
        <v>46343</v>
      </c>
      <c r="S324" s="97" t="b">
        <f>AND(
COUNTIF('Расчёт не доделан'!$O$4:$O$35,R324)=0,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95" t="s">
        <v>203</v>
      </c>
      <c r="R325" s="96">
        <v>46344</v>
      </c>
      <c r="S325" s="97" t="b">
        <f>AND(
COUNTIF('Расчёт не доделан'!$O$4:$O$35,R325)=0,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95" t="s">
        <v>203</v>
      </c>
      <c r="R326" s="96">
        <v>46345</v>
      </c>
      <c r="S326" s="97" t="b">
        <f>AND(
COUNTIF('Расчёт не доделан'!$O$4:$O$35,R326)=0,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95" t="s">
        <v>203</v>
      </c>
      <c r="R327" s="96">
        <v>46346</v>
      </c>
      <c r="S327" s="97" t="b">
        <f>AND(
COUNTIF('Расчёт не доделан'!$O$4:$O$35,R327)=0,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95" t="s">
        <v>203</v>
      </c>
      <c r="R328" s="96">
        <v>46347</v>
      </c>
      <c r="S328" s="97" t="b">
        <f>AND(
COUNTIF('Расчёт не доделан'!$O$4:$O$35,R328)=0,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95" t="s">
        <v>203</v>
      </c>
      <c r="R329" s="96">
        <v>46348</v>
      </c>
      <c r="S329" s="97" t="b">
        <f>AND(
COUNTIF('Расчёт не доделан'!$O$4:$O$35,R329)=0,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95" t="s">
        <v>203</v>
      </c>
      <c r="R330" s="96">
        <v>46349</v>
      </c>
      <c r="S330" s="97" t="b">
        <f>AND(
COUNTIF('Расчёт не доделан'!$O$4:$O$35,R330)=0,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95" t="s">
        <v>203</v>
      </c>
      <c r="R331" s="96">
        <v>46350</v>
      </c>
      <c r="S331" s="97" t="b">
        <f>AND(
COUNTIF('Расчёт не доделан'!$O$4:$O$35,R331)=0,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95" t="s">
        <v>203</v>
      </c>
      <c r="R332" s="96">
        <v>46351</v>
      </c>
      <c r="S332" s="97" t="b">
        <f>AND(
COUNTIF('Расчёт не доделан'!$O$4:$O$35,R332)=0,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95" t="s">
        <v>203</v>
      </c>
      <c r="R333" s="96">
        <v>46352</v>
      </c>
      <c r="S333" s="97" t="b">
        <f>AND(
COUNTIF('Расчёт не доделан'!$O$4:$O$35,R333)=0,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95" t="s">
        <v>203</v>
      </c>
      <c r="R334" s="96">
        <v>46353</v>
      </c>
      <c r="S334" s="97" t="b">
        <f>AND(
COUNTIF('Расчёт не доделан'!$O$4:$O$35,R334)=0,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95" t="s">
        <v>203</v>
      </c>
      <c r="R335" s="96">
        <v>46354</v>
      </c>
      <c r="S335" s="97" t="b">
        <f>AND(
COUNTIF('Расчёт не доделан'!$O$4:$O$35,R335)=0,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95" t="s">
        <v>203</v>
      </c>
      <c r="R336" s="96">
        <v>46355</v>
      </c>
      <c r="S336" s="97" t="b">
        <f>AND(
COUNTIF('Расчёт не доделан'!$O$4:$O$35,R336)=0,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95" t="s">
        <v>203</v>
      </c>
      <c r="R337" s="96">
        <v>46356</v>
      </c>
      <c r="S337" s="97" t="b">
        <f>AND(
COUNTIF('Расчёт не доделан'!$O$4:$O$35,R337)=0,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95" t="s">
        <v>204</v>
      </c>
      <c r="R338" s="96">
        <v>46357</v>
      </c>
      <c r="S338" s="97" t="b">
        <f>AND(
COUNTIF('Расчёт не доделан'!$O$4:$O$35,R338)=0,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95" t="s">
        <v>204</v>
      </c>
      <c r="R339" s="96">
        <v>46358</v>
      </c>
      <c r="S339" s="97" t="b">
        <f>AND(
COUNTIF('Расчёт не доделан'!$O$4:$O$35,R339)=0,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95" t="s">
        <v>204</v>
      </c>
      <c r="R340" s="96">
        <v>46359</v>
      </c>
      <c r="S340" s="97" t="b">
        <f>AND(
COUNTIF('Расчёт не доделан'!$O$4:$O$35,R340)=0,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95" t="s">
        <v>204</v>
      </c>
      <c r="R341" s="96">
        <v>46360</v>
      </c>
      <c r="S341" s="97" t="b">
        <f>AND(
COUNTIF('Расчёт не доделан'!$O$4:$O$35,R341)=0,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95" t="s">
        <v>204</v>
      </c>
      <c r="R342" s="96">
        <v>46361</v>
      </c>
      <c r="S342" s="97" t="b">
        <f>AND(
COUNTIF('Расчёт не доделан'!$O$4:$O$35,R342)=0,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95" t="s">
        <v>204</v>
      </c>
      <c r="R343" s="96">
        <v>46362</v>
      </c>
      <c r="S343" s="97" t="b">
        <f>AND(
COUNTIF('Расчёт не доделан'!$O$4:$O$35,R343)=0,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95" t="s">
        <v>204</v>
      </c>
      <c r="R344" s="96">
        <v>46363</v>
      </c>
      <c r="S344" s="97" t="b">
        <f>AND(
COUNTIF('Расчёт не доделан'!$O$4:$O$35,R344)=0,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95" t="s">
        <v>204</v>
      </c>
      <c r="R345" s="96">
        <v>46364</v>
      </c>
      <c r="S345" s="97" t="b">
        <f>AND(
COUNTIF('Расчёт не доделан'!$O$4:$O$35,R345)=0,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95" t="s">
        <v>204</v>
      </c>
      <c r="R346" s="96">
        <v>46365</v>
      </c>
      <c r="S346" s="97" t="b">
        <f>AND(
COUNTIF('Расчёт не доделан'!$O$4:$O$35,R346)=0,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95" t="s">
        <v>204</v>
      </c>
      <c r="R347" s="96">
        <v>46366</v>
      </c>
      <c r="S347" s="97" t="b">
        <f>AND(
COUNTIF('Расчёт не доделан'!$O$4:$O$35,R347)=0,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95" t="s">
        <v>204</v>
      </c>
      <c r="R348" s="96">
        <v>46367</v>
      </c>
      <c r="S348" s="97" t="b">
        <f>AND(
COUNTIF('Расчёт не доделан'!$O$4:$O$35,R348)=0,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95" t="s">
        <v>204</v>
      </c>
      <c r="R349" s="96">
        <v>46368</v>
      </c>
      <c r="S349" s="97" t="b">
        <f>AND(
COUNTIF('Расчёт не доделан'!$O$4:$O$35,R349)=0,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95" t="s">
        <v>204</v>
      </c>
      <c r="R350" s="96">
        <v>46369</v>
      </c>
      <c r="S350" s="97" t="b">
        <f>AND(
COUNTIF('Расчёт не доделан'!$O$4:$O$35,R350)=0,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95" t="s">
        <v>204</v>
      </c>
      <c r="R351" s="96">
        <v>46370</v>
      </c>
      <c r="S351" s="97" t="b">
        <f>AND(
COUNTIF('Расчёт не доделан'!$O$4:$O$35,R351)=0,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95" t="s">
        <v>204</v>
      </c>
      <c r="R352" s="96">
        <v>46371</v>
      </c>
      <c r="S352" s="97" t="b">
        <f>AND(
COUNTIF('Расчёт не доделан'!$O$4:$O$35,R352)=0,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95" t="s">
        <v>204</v>
      </c>
      <c r="R353" s="96">
        <v>46372</v>
      </c>
      <c r="S353" s="97" t="b">
        <f>AND(
COUNTIF('Расчёт не доделан'!$O$4:$O$35,R353)=0,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95" t="s">
        <v>204</v>
      </c>
      <c r="R354" s="96">
        <v>46373</v>
      </c>
      <c r="S354" s="97" t="b">
        <f>AND(
COUNTIF('Расчёт не доделан'!$O$4:$O$35,R354)=0,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95" t="s">
        <v>204</v>
      </c>
      <c r="R355" s="96">
        <v>46374</v>
      </c>
      <c r="S355" s="97" t="b">
        <f>AND(
COUNTIF('Расчёт не доделан'!$O$4:$O$35,R355)=0,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95" t="s">
        <v>204</v>
      </c>
      <c r="R356" s="96">
        <v>46375</v>
      </c>
      <c r="S356" s="97" t="b">
        <f>AND(
COUNTIF('Расчёт не доделан'!$O$4:$O$35,R356)=0,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95" t="s">
        <v>204</v>
      </c>
      <c r="R357" s="96">
        <v>46376</v>
      </c>
      <c r="S357" s="97" t="b">
        <f>AND(
COUNTIF('Расчёт не доделан'!$O$4:$O$35,R357)=0,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95" t="s">
        <v>204</v>
      </c>
      <c r="R358" s="96">
        <v>46377</v>
      </c>
      <c r="S358" s="97" t="b">
        <f>AND(
COUNTIF('Расчёт не доделан'!$O$4:$O$35,R358)=0,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95" t="s">
        <v>204</v>
      </c>
      <c r="R359" s="96">
        <v>46378</v>
      </c>
      <c r="S359" s="97" t="b">
        <f>AND(
COUNTIF('Расчёт не доделан'!$O$4:$O$35,R359)=0,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95" t="s">
        <v>204</v>
      </c>
      <c r="R360" s="96">
        <v>46379</v>
      </c>
      <c r="S360" s="97" t="b">
        <f>AND(
COUNTIF('Расчёт не доделан'!$O$4:$O$35,R360)=0,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95" t="s">
        <v>204</v>
      </c>
      <c r="R361" s="96">
        <v>46380</v>
      </c>
      <c r="S361" s="97" t="b">
        <f>AND(
COUNTIF('Расчёт не доделан'!$O$4:$O$35,R361)=0,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95" t="s">
        <v>204</v>
      </c>
      <c r="R362" s="96">
        <v>46381</v>
      </c>
      <c r="S362" s="97" t="b">
        <f>AND(
COUNTIF('Расчёт не доделан'!$O$4:$O$35,R362)=0,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95" t="s">
        <v>204</v>
      </c>
      <c r="R363" s="96">
        <v>46382</v>
      </c>
      <c r="S363" s="97" t="b">
        <f>AND(
COUNTIF('Расчёт не доделан'!$O$4:$O$35,R363)=0,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95" t="s">
        <v>204</v>
      </c>
      <c r="R364" s="96">
        <v>46383</v>
      </c>
      <c r="S364" s="97" t="b">
        <f>AND(
COUNTIF('Расчёт не доделан'!$O$4:$O$35,R364)=0,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95" t="s">
        <v>204</v>
      </c>
      <c r="R365" s="96">
        <v>46384</v>
      </c>
      <c r="S365" s="97" t="b">
        <f>AND(
COUNTIF('Расчёт не доделан'!$O$4:$O$35,R365)=0,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95" t="s">
        <v>204</v>
      </c>
      <c r="R366" s="96">
        <v>46385</v>
      </c>
      <c r="S366" s="97" t="b">
        <f>AND(
COUNTIF('Расчёт не доделан'!$O$4:$O$35,R366)=0,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95" t="s">
        <v>204</v>
      </c>
      <c r="R367" s="96">
        <v>46386</v>
      </c>
      <c r="S367" s="97" t="b">
        <f>AND(
COUNTIF('Расчёт не доделан'!$O$4:$O$35,R367)=0,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112" t="s">
        <v>204</v>
      </c>
      <c r="R368" s="111">
        <v>46387</v>
      </c>
      <c r="S368" s="113" t="b">
        <f>AND(
COUNTIF('Расчёт не доделан'!$O$4:$O$35,R368)=0,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K7239"/>
  <sheetViews>
    <sheetView workbookViewId="0">
      <selection activeCell="E23" sqref="E23"/>
    </sheetView>
  </sheetViews>
  <sheetFormatPr defaultColWidth="9" defaultRowHeight="11.45" customHeight="1" outlineLevelRow="1" x14ac:dyDescent="0.2"/>
  <cols>
    <col min="1" max="1" width="20.28515625" style="45" customWidth="1"/>
    <col min="2" max="2" width="9" style="45"/>
    <col min="3" max="3" width="34.140625" style="45" customWidth="1"/>
    <col min="4" max="4" width="10.28515625" style="47" customWidth="1"/>
    <col min="5" max="5" width="25.42578125" style="47" customWidth="1"/>
    <col min="6" max="6" width="22.7109375" style="47" customWidth="1"/>
    <col min="7" max="7" width="36.42578125" style="47" customWidth="1"/>
    <col min="8" max="8" width="8.5703125" style="47" customWidth="1"/>
    <col min="9" max="9" width="23.5703125" style="47" customWidth="1"/>
    <col min="10" max="10" width="12.28515625" style="47" customWidth="1"/>
    <col min="11" max="11" width="13.85546875" style="50" customWidth="1"/>
    <col min="12" max="16384" width="9" style="139"/>
  </cols>
  <sheetData>
    <row r="1" spans="1:11" s="138" customFormat="1" ht="39.950000000000003" customHeight="1" x14ac:dyDescent="0.2">
      <c r="A1" s="55" t="s">
        <v>209</v>
      </c>
      <c r="B1" s="55">
        <v>0</v>
      </c>
      <c r="C1" s="55" t="s">
        <v>6589</v>
      </c>
      <c r="D1" s="56" t="s">
        <v>2</v>
      </c>
      <c r="E1" s="56" t="s">
        <v>210</v>
      </c>
      <c r="F1" s="56" t="s">
        <v>211</v>
      </c>
      <c r="G1" s="56" t="s">
        <v>4</v>
      </c>
      <c r="H1" s="56" t="s">
        <v>212</v>
      </c>
      <c r="I1" s="56" t="s">
        <v>213</v>
      </c>
      <c r="J1" s="56" t="s">
        <v>214</v>
      </c>
      <c r="K1" s="57" t="s">
        <v>6588</v>
      </c>
    </row>
    <row r="2" spans="1:11" s="138" customFormat="1" ht="23.1" customHeight="1" outlineLevel="1" x14ac:dyDescent="0.2">
      <c r="A2" s="39" t="str">
        <f>D2&amp;H2</f>
        <v>0020320145943</v>
      </c>
      <c r="B2" s="39">
        <f>IF(E1=E2,B1+1,1)</f>
        <v>1</v>
      </c>
      <c r="C2" s="39" t="str">
        <f>E2&amp;B2</f>
        <v>Абадаева Дарья Владимировна1</v>
      </c>
      <c r="D2" s="52" t="s">
        <v>215</v>
      </c>
      <c r="E2" s="52" t="s">
        <v>216</v>
      </c>
      <c r="F2" s="52" t="s">
        <v>217</v>
      </c>
      <c r="G2" s="52" t="s">
        <v>218</v>
      </c>
      <c r="H2" s="53">
        <v>45943</v>
      </c>
      <c r="I2" s="53">
        <v>45947</v>
      </c>
      <c r="J2" s="54">
        <v>5</v>
      </c>
      <c r="K2" s="51">
        <f>IF(H2&lt;='Расчёт не доделан'!$C$20,IF(I2-'Расчёт не доделан'!$C$20&lt;1,J2,I2-'Расчёт не доделан'!$C$20),J2)</f>
        <v>2</v>
      </c>
    </row>
    <row r="3" spans="1:11" s="138" customFormat="1" ht="23.1" customHeight="1" outlineLevel="1" x14ac:dyDescent="0.2">
      <c r="A3" s="39" t="str">
        <f t="shared" ref="A3:A66" si="0">D3&amp;H3</f>
        <v>0020320145852</v>
      </c>
      <c r="B3" s="39">
        <f t="shared" ref="B3:B66" si="1">IF(E2=E3,B2+1,1)</f>
        <v>2</v>
      </c>
      <c r="C3" s="39" t="str">
        <f t="shared" ref="C3:C66" si="2">E3&amp;B3</f>
        <v>Абадаева Дарья Владимировна2</v>
      </c>
      <c r="D3" s="40" t="s">
        <v>215</v>
      </c>
      <c r="E3" s="40" t="s">
        <v>216</v>
      </c>
      <c r="F3" s="40" t="s">
        <v>217</v>
      </c>
      <c r="G3" s="40" t="s">
        <v>218</v>
      </c>
      <c r="H3" s="48">
        <v>45852</v>
      </c>
      <c r="I3" s="48">
        <v>45865</v>
      </c>
      <c r="J3" s="41">
        <v>14</v>
      </c>
      <c r="K3" s="51">
        <f>IF(H3&lt;='Расчёт не доделан'!$C$20,IF(I3-'Расчёт не доделан'!$C$20&lt;1,J3,I3-'Расчёт не доделан'!$C$20),J3)</f>
        <v>14</v>
      </c>
    </row>
    <row r="4" spans="1:11" s="138" customFormat="1" ht="23.1" customHeight="1" outlineLevel="1" x14ac:dyDescent="0.2">
      <c r="A4" s="39" t="str">
        <f t="shared" si="0"/>
        <v>0014965345999</v>
      </c>
      <c r="B4" s="39">
        <f t="shared" si="1"/>
        <v>1</v>
      </c>
      <c r="C4" s="39" t="str">
        <f t="shared" si="2"/>
        <v>Абаева Аминат Казбековна1</v>
      </c>
      <c r="D4" s="40" t="s">
        <v>219</v>
      </c>
      <c r="E4" s="40" t="s">
        <v>220</v>
      </c>
      <c r="F4" s="40" t="s">
        <v>221</v>
      </c>
      <c r="G4" s="40" t="s">
        <v>222</v>
      </c>
      <c r="H4" s="48">
        <v>45999</v>
      </c>
      <c r="I4" s="48">
        <v>46005</v>
      </c>
      <c r="J4" s="41">
        <v>7</v>
      </c>
      <c r="K4" s="51">
        <f>IF(H4&lt;='Расчёт не доделан'!$C$20,IF(I4-'Расчёт не доделан'!$C$20&lt;1,J4,I4-'Расчёт не доделан'!$C$20),J4)</f>
        <v>7</v>
      </c>
    </row>
    <row r="5" spans="1:11" s="138" customFormat="1" ht="11.1" customHeight="1" outlineLevel="1" x14ac:dyDescent="0.2">
      <c r="A5" s="39" t="str">
        <f t="shared" si="0"/>
        <v>0014965345943</v>
      </c>
      <c r="B5" s="39">
        <f t="shared" si="1"/>
        <v>2</v>
      </c>
      <c r="C5" s="39" t="str">
        <f t="shared" si="2"/>
        <v>Абаева Аминат Казбековна2</v>
      </c>
      <c r="D5" s="40" t="s">
        <v>219</v>
      </c>
      <c r="E5" s="40" t="s">
        <v>220</v>
      </c>
      <c r="F5" s="40" t="s">
        <v>221</v>
      </c>
      <c r="G5" s="40" t="s">
        <v>222</v>
      </c>
      <c r="H5" s="48">
        <v>45943</v>
      </c>
      <c r="I5" s="48">
        <v>45949</v>
      </c>
      <c r="J5" s="41">
        <v>7</v>
      </c>
      <c r="K5" s="51">
        <f>IF(H5&lt;='Расчёт не доделан'!$C$20,IF(I5-'Расчёт не доделан'!$C$20&lt;1,J5,I5-'Расчёт не доделан'!$C$20),J5)</f>
        <v>4</v>
      </c>
    </row>
    <row r="6" spans="1:11" s="138" customFormat="1" ht="23.1" customHeight="1" outlineLevel="1" x14ac:dyDescent="0.2">
      <c r="A6" s="39" t="str">
        <f t="shared" si="0"/>
        <v>0014385945962</v>
      </c>
      <c r="B6" s="39">
        <f t="shared" si="1"/>
        <v>1</v>
      </c>
      <c r="C6" s="39" t="str">
        <f t="shared" si="2"/>
        <v>Абаринов Алексей Евгеньевич1</v>
      </c>
      <c r="D6" s="40" t="s">
        <v>223</v>
      </c>
      <c r="E6" s="40" t="s">
        <v>224</v>
      </c>
      <c r="F6" s="40" t="s">
        <v>225</v>
      </c>
      <c r="G6" s="40" t="s">
        <v>226</v>
      </c>
      <c r="H6" s="48">
        <v>45962</v>
      </c>
      <c r="I6" s="48">
        <v>45971</v>
      </c>
      <c r="J6" s="41">
        <v>9</v>
      </c>
      <c r="K6" s="51">
        <f>IF(H6&lt;='Расчёт не доделан'!$C$20,IF(I6-'Расчёт не доделан'!$C$20&lt;1,J6,I6-'Расчёт не доделан'!$C$20),J6)</f>
        <v>9</v>
      </c>
    </row>
    <row r="7" spans="1:11" s="138" customFormat="1" ht="23.1" customHeight="1" outlineLevel="1" x14ac:dyDescent="0.2">
      <c r="A7" s="39" t="str">
        <f t="shared" si="0"/>
        <v>0014385945852</v>
      </c>
      <c r="B7" s="39">
        <f t="shared" si="1"/>
        <v>2</v>
      </c>
      <c r="C7" s="39" t="str">
        <f t="shared" si="2"/>
        <v>Абаринов Алексей Евгеньевич2</v>
      </c>
      <c r="D7" s="40" t="s">
        <v>223</v>
      </c>
      <c r="E7" s="40" t="s">
        <v>224</v>
      </c>
      <c r="F7" s="40" t="s">
        <v>225</v>
      </c>
      <c r="G7" s="40" t="s">
        <v>226</v>
      </c>
      <c r="H7" s="48">
        <v>45852</v>
      </c>
      <c r="I7" s="48">
        <v>45865</v>
      </c>
      <c r="J7" s="41">
        <v>14</v>
      </c>
      <c r="K7" s="51">
        <f>IF(H7&lt;='Расчёт не доделан'!$C$20,IF(I7-'Расчёт не доделан'!$C$20&lt;1,J7,I7-'Расчёт не доделан'!$C$20),J7)</f>
        <v>14</v>
      </c>
    </row>
    <row r="8" spans="1:11" s="138" customFormat="1" ht="23.1" customHeight="1" outlineLevel="1" x14ac:dyDescent="0.2">
      <c r="A8" s="39" t="str">
        <f t="shared" si="0"/>
        <v>0014385945957</v>
      </c>
      <c r="B8" s="39">
        <f t="shared" si="1"/>
        <v>3</v>
      </c>
      <c r="C8" s="39" t="str">
        <f t="shared" si="2"/>
        <v>Абаринов Алексей Евгеньевич3</v>
      </c>
      <c r="D8" s="40" t="s">
        <v>223</v>
      </c>
      <c r="E8" s="40" t="s">
        <v>224</v>
      </c>
      <c r="F8" s="40" t="s">
        <v>225</v>
      </c>
      <c r="G8" s="40" t="s">
        <v>226</v>
      </c>
      <c r="H8" s="48">
        <v>45957</v>
      </c>
      <c r="I8" s="48">
        <v>45961</v>
      </c>
      <c r="J8" s="41">
        <v>5</v>
      </c>
      <c r="K8" s="51">
        <f>IF(H8&lt;='Расчёт не доделан'!$C$20,IF(I8-'Расчёт не доделан'!$C$20&lt;1,J8,I8-'Расчёт не доделан'!$C$20),J8)</f>
        <v>5</v>
      </c>
    </row>
    <row r="9" spans="1:11" s="138" customFormat="1" ht="23.1" customHeight="1" outlineLevel="1" x14ac:dyDescent="0.2">
      <c r="A9" s="39" t="str">
        <f t="shared" si="0"/>
        <v>0015362245873</v>
      </c>
      <c r="B9" s="39">
        <f t="shared" si="1"/>
        <v>1</v>
      </c>
      <c r="C9" s="39" t="str">
        <f t="shared" si="2"/>
        <v>Абдеев Роман Радикович1</v>
      </c>
      <c r="D9" s="40" t="s">
        <v>227</v>
      </c>
      <c r="E9" s="40" t="s">
        <v>228</v>
      </c>
      <c r="F9" s="40" t="s">
        <v>229</v>
      </c>
      <c r="G9" s="40" t="s">
        <v>230</v>
      </c>
      <c r="H9" s="48">
        <v>45873</v>
      </c>
      <c r="I9" s="48">
        <v>45876</v>
      </c>
      <c r="J9" s="41">
        <v>4</v>
      </c>
      <c r="K9" s="51">
        <f>IF(H9&lt;='Расчёт не доделан'!$C$20,IF(I9-'Расчёт не доделан'!$C$20&lt;1,J9,I9-'Расчёт не доделан'!$C$20),J9)</f>
        <v>4</v>
      </c>
    </row>
    <row r="10" spans="1:11" s="138" customFormat="1" ht="23.1" customHeight="1" outlineLevel="1" x14ac:dyDescent="0.2">
      <c r="A10" s="39" t="str">
        <f t="shared" si="0"/>
        <v>0015362245943</v>
      </c>
      <c r="B10" s="39">
        <f t="shared" si="1"/>
        <v>2</v>
      </c>
      <c r="C10" s="39" t="str">
        <f t="shared" si="2"/>
        <v>Абдеев Роман Радикович2</v>
      </c>
      <c r="D10" s="40" t="s">
        <v>227</v>
      </c>
      <c r="E10" s="40" t="s">
        <v>228</v>
      </c>
      <c r="F10" s="40" t="s">
        <v>229</v>
      </c>
      <c r="G10" s="40" t="s">
        <v>230</v>
      </c>
      <c r="H10" s="48">
        <v>45943</v>
      </c>
      <c r="I10" s="48">
        <v>45945</v>
      </c>
      <c r="J10" s="41">
        <v>3</v>
      </c>
      <c r="K10" s="51">
        <f>IF(H10&lt;='Расчёт не доделан'!$C$20,IF(I10-'Расчёт не доделан'!$C$20&lt;1,J10,I10-'Расчёт не доделан'!$C$20),J10)</f>
        <v>3</v>
      </c>
    </row>
    <row r="11" spans="1:11" s="138" customFormat="1" ht="23.1" customHeight="1" outlineLevel="1" x14ac:dyDescent="0.2">
      <c r="A11" s="39" t="str">
        <f t="shared" si="0"/>
        <v>0009174245992</v>
      </c>
      <c r="B11" s="39">
        <f t="shared" si="1"/>
        <v>1</v>
      </c>
      <c r="C11" s="39" t="str">
        <f t="shared" si="2"/>
        <v>Абдрахманов Артур Асгатович1</v>
      </c>
      <c r="D11" s="40" t="s">
        <v>231</v>
      </c>
      <c r="E11" s="40" t="s">
        <v>232</v>
      </c>
      <c r="F11" s="40" t="s">
        <v>233</v>
      </c>
      <c r="G11" s="40" t="s">
        <v>218</v>
      </c>
      <c r="H11" s="48">
        <v>45992</v>
      </c>
      <c r="I11" s="48">
        <v>45994</v>
      </c>
      <c r="J11" s="41">
        <v>3</v>
      </c>
      <c r="K11" s="51">
        <f>IF(H11&lt;='Расчёт не доделан'!$C$20,IF(I11-'Расчёт не доделан'!$C$20&lt;1,J11,I11-'Расчёт не доделан'!$C$20),J11)</f>
        <v>3</v>
      </c>
    </row>
    <row r="12" spans="1:11" s="138" customFormat="1" ht="11.1" customHeight="1" outlineLevel="1" x14ac:dyDescent="0.2">
      <c r="A12" s="39" t="str">
        <f t="shared" si="0"/>
        <v>0009174245908</v>
      </c>
      <c r="B12" s="39">
        <f t="shared" si="1"/>
        <v>2</v>
      </c>
      <c r="C12" s="39" t="str">
        <f t="shared" si="2"/>
        <v>Абдрахманов Артур Асгатович2</v>
      </c>
      <c r="D12" s="40" t="s">
        <v>231</v>
      </c>
      <c r="E12" s="40" t="s">
        <v>232</v>
      </c>
      <c r="F12" s="40" t="s">
        <v>233</v>
      </c>
      <c r="G12" s="40" t="s">
        <v>218</v>
      </c>
      <c r="H12" s="48">
        <v>45908</v>
      </c>
      <c r="I12" s="48">
        <v>45912</v>
      </c>
      <c r="J12" s="41">
        <v>5</v>
      </c>
      <c r="K12" s="51">
        <f>IF(H12&lt;='Расчёт не доделан'!$C$20,IF(I12-'Расчёт не доделан'!$C$20&lt;1,J12,I12-'Расчёт не доделан'!$C$20),J12)</f>
        <v>5</v>
      </c>
    </row>
    <row r="13" spans="1:11" s="138" customFormat="1" ht="11.1" customHeight="1" outlineLevel="1" x14ac:dyDescent="0.2">
      <c r="A13" s="39" t="str">
        <f t="shared" si="0"/>
        <v>0009174245944</v>
      </c>
      <c r="B13" s="39">
        <f t="shared" si="1"/>
        <v>3</v>
      </c>
      <c r="C13" s="39" t="str">
        <f t="shared" si="2"/>
        <v>Абдрахманов Артур Асгатович3</v>
      </c>
      <c r="D13" s="40" t="s">
        <v>231</v>
      </c>
      <c r="E13" s="40" t="s">
        <v>232</v>
      </c>
      <c r="F13" s="40" t="s">
        <v>233</v>
      </c>
      <c r="G13" s="40" t="s">
        <v>218</v>
      </c>
      <c r="H13" s="48">
        <v>45944</v>
      </c>
      <c r="I13" s="48">
        <v>45947</v>
      </c>
      <c r="J13" s="41">
        <v>4</v>
      </c>
      <c r="K13" s="51">
        <f>IF(H13&lt;='Расчёт не доделан'!$C$20,IF(I13-'Расчёт не доделан'!$C$20&lt;1,J13,I13-'Расчёт не доделан'!$C$20),J13)</f>
        <v>2</v>
      </c>
    </row>
    <row r="14" spans="1:11" s="138" customFormat="1" ht="11.1" customHeight="1" outlineLevel="1" x14ac:dyDescent="0.2">
      <c r="A14" s="39" t="str">
        <f t="shared" si="0"/>
        <v>0009174245859</v>
      </c>
      <c r="B14" s="39">
        <f t="shared" si="1"/>
        <v>4</v>
      </c>
      <c r="C14" s="39" t="str">
        <f t="shared" si="2"/>
        <v>Абдрахманов Артур Асгатович4</v>
      </c>
      <c r="D14" s="40" t="s">
        <v>231</v>
      </c>
      <c r="E14" s="40" t="s">
        <v>232</v>
      </c>
      <c r="F14" s="40" t="s">
        <v>233</v>
      </c>
      <c r="G14" s="40" t="s">
        <v>218</v>
      </c>
      <c r="H14" s="48">
        <v>45859</v>
      </c>
      <c r="I14" s="48">
        <v>45872</v>
      </c>
      <c r="J14" s="41">
        <v>14</v>
      </c>
      <c r="K14" s="51">
        <f>IF(H14&lt;='Расчёт не доделан'!$C$20,IF(I14-'Расчёт не доделан'!$C$20&lt;1,J14,I14-'Расчёт не доделан'!$C$20),J14)</f>
        <v>14</v>
      </c>
    </row>
    <row r="15" spans="1:11" s="138" customFormat="1" ht="11.1" customHeight="1" outlineLevel="1" x14ac:dyDescent="0.2">
      <c r="A15" s="39" t="str">
        <f t="shared" si="0"/>
        <v>0019555545966</v>
      </c>
      <c r="B15" s="39">
        <f t="shared" si="1"/>
        <v>1</v>
      </c>
      <c r="C15" s="39" t="str">
        <f t="shared" si="2"/>
        <v>Абдрашитов Ильяс Тагирович1</v>
      </c>
      <c r="D15" s="40" t="s">
        <v>234</v>
      </c>
      <c r="E15" s="40" t="s">
        <v>235</v>
      </c>
      <c r="F15" s="40" t="s">
        <v>236</v>
      </c>
      <c r="G15" s="40" t="s">
        <v>237</v>
      </c>
      <c r="H15" s="48">
        <v>45966</v>
      </c>
      <c r="I15" s="48">
        <v>45968</v>
      </c>
      <c r="J15" s="41">
        <v>3</v>
      </c>
      <c r="K15" s="51">
        <f>IF(H15&lt;='Расчёт не доделан'!$C$20,IF(I15-'Расчёт не доделан'!$C$20&lt;1,J15,I15-'Расчёт не доделан'!$C$20),J15)</f>
        <v>3</v>
      </c>
    </row>
    <row r="16" spans="1:11" s="138" customFormat="1" ht="11.1" customHeight="1" outlineLevel="1" x14ac:dyDescent="0.2">
      <c r="A16" s="39" t="str">
        <f t="shared" si="0"/>
        <v>0019555545887</v>
      </c>
      <c r="B16" s="39">
        <f t="shared" si="1"/>
        <v>2</v>
      </c>
      <c r="C16" s="39" t="str">
        <f t="shared" si="2"/>
        <v>Абдрашитов Ильяс Тагирович2</v>
      </c>
      <c r="D16" s="40" t="s">
        <v>234</v>
      </c>
      <c r="E16" s="40" t="s">
        <v>235</v>
      </c>
      <c r="F16" s="40" t="s">
        <v>236</v>
      </c>
      <c r="G16" s="40" t="s">
        <v>237</v>
      </c>
      <c r="H16" s="48">
        <v>45887</v>
      </c>
      <c r="I16" s="48">
        <v>45891</v>
      </c>
      <c r="J16" s="41">
        <v>5</v>
      </c>
      <c r="K16" s="51">
        <f>IF(H16&lt;='Расчёт не доделан'!$C$20,IF(I16-'Расчёт не доделан'!$C$20&lt;1,J16,I16-'Расчёт не доделан'!$C$20),J16)</f>
        <v>5</v>
      </c>
    </row>
    <row r="17" spans="1:11" s="138" customFormat="1" ht="11.1" customHeight="1" outlineLevel="1" x14ac:dyDescent="0.2">
      <c r="A17" s="39" t="str">
        <f t="shared" si="0"/>
        <v>0019555545929</v>
      </c>
      <c r="B17" s="39">
        <f t="shared" si="1"/>
        <v>3</v>
      </c>
      <c r="C17" s="39" t="str">
        <f t="shared" si="2"/>
        <v>Абдрашитов Ильяс Тагирович3</v>
      </c>
      <c r="D17" s="40" t="s">
        <v>234</v>
      </c>
      <c r="E17" s="40" t="s">
        <v>235</v>
      </c>
      <c r="F17" s="40" t="s">
        <v>236</v>
      </c>
      <c r="G17" s="40" t="s">
        <v>237</v>
      </c>
      <c r="H17" s="48">
        <v>45929</v>
      </c>
      <c r="I17" s="48">
        <v>45933</v>
      </c>
      <c r="J17" s="41">
        <v>5</v>
      </c>
      <c r="K17" s="51">
        <f>IF(H17&lt;='Расчёт не доделан'!$C$20,IF(I17-'Расчёт не доделан'!$C$20&lt;1,J17,I17-'Расчёт не доделан'!$C$20),J17)</f>
        <v>5</v>
      </c>
    </row>
    <row r="18" spans="1:11" s="138" customFormat="1" ht="11.1" customHeight="1" outlineLevel="1" x14ac:dyDescent="0.2">
      <c r="A18" s="39" t="str">
        <f t="shared" si="0"/>
        <v>0020070545957</v>
      </c>
      <c r="B18" s="39">
        <f t="shared" si="1"/>
        <v>1</v>
      </c>
      <c r="C18" s="39" t="str">
        <f t="shared" si="2"/>
        <v>Абдулганиев Айдар Нягимович1</v>
      </c>
      <c r="D18" s="40" t="s">
        <v>238</v>
      </c>
      <c r="E18" s="40" t="s">
        <v>239</v>
      </c>
      <c r="F18" s="40" t="s">
        <v>240</v>
      </c>
      <c r="G18" s="40" t="s">
        <v>241</v>
      </c>
      <c r="H18" s="48">
        <v>45957</v>
      </c>
      <c r="I18" s="48">
        <v>45963</v>
      </c>
      <c r="J18" s="41">
        <v>7</v>
      </c>
      <c r="K18" s="51">
        <f>IF(H18&lt;='Расчёт не доделан'!$C$20,IF(I18-'Расчёт не доделан'!$C$20&lt;1,J18,I18-'Расчёт не доделан'!$C$20),J18)</f>
        <v>7</v>
      </c>
    </row>
    <row r="19" spans="1:11" s="138" customFormat="1" ht="11.1" customHeight="1" outlineLevel="1" x14ac:dyDescent="0.2">
      <c r="A19" s="39" t="str">
        <f t="shared" si="0"/>
        <v>0020070545866</v>
      </c>
      <c r="B19" s="39">
        <f t="shared" si="1"/>
        <v>2</v>
      </c>
      <c r="C19" s="39" t="str">
        <f t="shared" si="2"/>
        <v>Абдулганиев Айдар Нягимович2</v>
      </c>
      <c r="D19" s="40" t="s">
        <v>238</v>
      </c>
      <c r="E19" s="40" t="s">
        <v>239</v>
      </c>
      <c r="F19" s="40" t="s">
        <v>240</v>
      </c>
      <c r="G19" s="40" t="s">
        <v>241</v>
      </c>
      <c r="H19" s="48">
        <v>45866</v>
      </c>
      <c r="I19" s="48">
        <v>45879</v>
      </c>
      <c r="J19" s="41">
        <v>14</v>
      </c>
      <c r="K19" s="51">
        <f>IF(H19&lt;='Расчёт не доделан'!$C$20,IF(I19-'Расчёт не доделан'!$C$20&lt;1,J19,I19-'Расчёт не доделан'!$C$20),J19)</f>
        <v>14</v>
      </c>
    </row>
    <row r="20" spans="1:11" s="138" customFormat="1" ht="11.1" customHeight="1" outlineLevel="1" x14ac:dyDescent="0.2">
      <c r="A20" s="39" t="str">
        <f t="shared" si="0"/>
        <v>0021345345880</v>
      </c>
      <c r="B20" s="39">
        <f t="shared" si="1"/>
        <v>1</v>
      </c>
      <c r="C20" s="39" t="str">
        <f t="shared" si="2"/>
        <v>Аблов Егор Вадимович1</v>
      </c>
      <c r="D20" s="40" t="s">
        <v>242</v>
      </c>
      <c r="E20" s="40" t="s">
        <v>243</v>
      </c>
      <c r="F20" s="40" t="s">
        <v>244</v>
      </c>
      <c r="G20" s="40" t="s">
        <v>218</v>
      </c>
      <c r="H20" s="48">
        <v>45880</v>
      </c>
      <c r="I20" s="48">
        <v>45886</v>
      </c>
      <c r="J20" s="41">
        <v>7</v>
      </c>
      <c r="K20" s="51">
        <f>IF(H20&lt;='Расчёт не доделан'!$C$20,IF(I20-'Расчёт не доделан'!$C$20&lt;1,J20,I20-'Расчёт не доделан'!$C$20),J20)</f>
        <v>7</v>
      </c>
    </row>
    <row r="21" spans="1:11" s="138" customFormat="1" ht="11.1" customHeight="1" outlineLevel="1" x14ac:dyDescent="0.2">
      <c r="A21" s="39" t="str">
        <f t="shared" si="0"/>
        <v>0021345345852</v>
      </c>
      <c r="B21" s="39">
        <f t="shared" si="1"/>
        <v>2</v>
      </c>
      <c r="C21" s="39" t="str">
        <f t="shared" si="2"/>
        <v>Аблов Егор Вадимович2</v>
      </c>
      <c r="D21" s="40" t="s">
        <v>242</v>
      </c>
      <c r="E21" s="40" t="s">
        <v>243</v>
      </c>
      <c r="F21" s="40" t="s">
        <v>244</v>
      </c>
      <c r="G21" s="40" t="s">
        <v>218</v>
      </c>
      <c r="H21" s="48">
        <v>45852</v>
      </c>
      <c r="I21" s="48">
        <v>45858</v>
      </c>
      <c r="J21" s="41">
        <v>7</v>
      </c>
      <c r="K21" s="51">
        <f>IF(H21&lt;='Расчёт не доделан'!$C$20,IF(I21-'Расчёт не доделан'!$C$20&lt;1,J21,I21-'Расчёт не доделан'!$C$20),J21)</f>
        <v>7</v>
      </c>
    </row>
    <row r="22" spans="1:11" s="138" customFormat="1" ht="11.1" customHeight="1" outlineLevel="1" x14ac:dyDescent="0.2">
      <c r="A22" s="39" t="str">
        <f t="shared" si="0"/>
        <v>0021345345947</v>
      </c>
      <c r="B22" s="39">
        <f t="shared" si="1"/>
        <v>3</v>
      </c>
      <c r="C22" s="39" t="str">
        <f t="shared" si="2"/>
        <v>Аблов Егор Вадимович3</v>
      </c>
      <c r="D22" s="40" t="s">
        <v>242</v>
      </c>
      <c r="E22" s="40" t="s">
        <v>243</v>
      </c>
      <c r="F22" s="40" t="s">
        <v>244</v>
      </c>
      <c r="G22" s="40" t="s">
        <v>218</v>
      </c>
      <c r="H22" s="48">
        <v>45947</v>
      </c>
      <c r="I22" s="48">
        <v>45960</v>
      </c>
      <c r="J22" s="41">
        <v>14</v>
      </c>
      <c r="K22" s="51">
        <f>IF(H22&lt;='Расчёт не доделан'!$C$20,IF(I22-'Расчёт не доделан'!$C$20&lt;1,J22,I22-'Расчёт не доделан'!$C$20),J22)</f>
        <v>14</v>
      </c>
    </row>
    <row r="23" spans="1:11" s="138" customFormat="1" ht="11.1" customHeight="1" outlineLevel="1" x14ac:dyDescent="0.2">
      <c r="A23" s="39" t="str">
        <f t="shared" si="0"/>
        <v>0019229445852</v>
      </c>
      <c r="B23" s="39">
        <f t="shared" si="1"/>
        <v>1</v>
      </c>
      <c r="C23" s="39" t="str">
        <f t="shared" si="2"/>
        <v>Аблякимов Дамир Рустемович1</v>
      </c>
      <c r="D23" s="40" t="s">
        <v>245</v>
      </c>
      <c r="E23" s="40" t="s">
        <v>246</v>
      </c>
      <c r="F23" s="40" t="s">
        <v>240</v>
      </c>
      <c r="G23" s="40" t="s">
        <v>230</v>
      </c>
      <c r="H23" s="48">
        <v>45852</v>
      </c>
      <c r="I23" s="48">
        <v>45858</v>
      </c>
      <c r="J23" s="41">
        <v>7</v>
      </c>
      <c r="K23" s="51">
        <f>IF(H23&lt;='Расчёт не доделан'!$C$20,IF(I23-'Расчёт не доделан'!$C$20&lt;1,J23,I23-'Расчёт не доделан'!$C$20),J23)</f>
        <v>7</v>
      </c>
    </row>
    <row r="24" spans="1:11" s="138" customFormat="1" ht="11.1" customHeight="1" outlineLevel="1" x14ac:dyDescent="0.2">
      <c r="A24" s="39" t="str">
        <f t="shared" si="0"/>
        <v>0019229445883</v>
      </c>
      <c r="B24" s="39">
        <f t="shared" si="1"/>
        <v>2</v>
      </c>
      <c r="C24" s="39" t="str">
        <f t="shared" si="2"/>
        <v>Аблякимов Дамир Рустемович2</v>
      </c>
      <c r="D24" s="40" t="s">
        <v>245</v>
      </c>
      <c r="E24" s="40" t="s">
        <v>246</v>
      </c>
      <c r="F24" s="40" t="s">
        <v>240</v>
      </c>
      <c r="G24" s="40" t="s">
        <v>230</v>
      </c>
      <c r="H24" s="48">
        <v>45883</v>
      </c>
      <c r="I24" s="48">
        <v>45884</v>
      </c>
      <c r="J24" s="41">
        <v>2</v>
      </c>
      <c r="K24" s="51">
        <f>IF(H24&lt;='Расчёт не доделан'!$C$20,IF(I24-'Расчёт не доделан'!$C$20&lt;1,J24,I24-'Расчёт не доделан'!$C$20),J24)</f>
        <v>2</v>
      </c>
    </row>
    <row r="25" spans="1:11" s="138" customFormat="1" ht="11.1" customHeight="1" outlineLevel="1" x14ac:dyDescent="0.2">
      <c r="A25" s="39" t="str">
        <f t="shared" si="0"/>
        <v>0019229445922</v>
      </c>
      <c r="B25" s="39">
        <f t="shared" si="1"/>
        <v>3</v>
      </c>
      <c r="C25" s="39" t="str">
        <f t="shared" si="2"/>
        <v>Аблякимов Дамир Рустемович3</v>
      </c>
      <c r="D25" s="40" t="s">
        <v>245</v>
      </c>
      <c r="E25" s="40" t="s">
        <v>246</v>
      </c>
      <c r="F25" s="40" t="s">
        <v>240</v>
      </c>
      <c r="G25" s="40" t="s">
        <v>230</v>
      </c>
      <c r="H25" s="48">
        <v>45922</v>
      </c>
      <c r="I25" s="48">
        <v>45935</v>
      </c>
      <c r="J25" s="41">
        <v>14</v>
      </c>
      <c r="K25" s="51">
        <f>IF(H25&lt;='Расчёт не доделан'!$C$20,IF(I25-'Расчёт не доделан'!$C$20&lt;1,J25,I25-'Расчёт не доделан'!$C$20),J25)</f>
        <v>14</v>
      </c>
    </row>
    <row r="26" spans="1:11" s="138" customFormat="1" ht="11.1" customHeight="1" outlineLevel="1" x14ac:dyDescent="0.2">
      <c r="A26" s="39" t="str">
        <f t="shared" si="0"/>
        <v>0020464945908</v>
      </c>
      <c r="B26" s="39">
        <f t="shared" si="1"/>
        <v>1</v>
      </c>
      <c r="C26" s="39" t="str">
        <f t="shared" si="2"/>
        <v>Абраменцев Сергей Викторович1</v>
      </c>
      <c r="D26" s="40" t="s">
        <v>247</v>
      </c>
      <c r="E26" s="40" t="s">
        <v>248</v>
      </c>
      <c r="F26" s="40" t="s">
        <v>249</v>
      </c>
      <c r="G26" s="40" t="s">
        <v>250</v>
      </c>
      <c r="H26" s="48">
        <v>45908</v>
      </c>
      <c r="I26" s="48">
        <v>45913</v>
      </c>
      <c r="J26" s="41">
        <v>6</v>
      </c>
      <c r="K26" s="51">
        <f>IF(H26&lt;='Расчёт не доделан'!$C$20,IF(I26-'Расчёт не доделан'!$C$20&lt;1,J26,I26-'Расчёт не доделан'!$C$20),J26)</f>
        <v>6</v>
      </c>
    </row>
    <row r="27" spans="1:11" s="138" customFormat="1" ht="11.1" customHeight="1" outlineLevel="1" x14ac:dyDescent="0.2">
      <c r="A27" s="39" t="str">
        <f t="shared" si="0"/>
        <v>0020464945915</v>
      </c>
      <c r="B27" s="39">
        <f t="shared" si="1"/>
        <v>2</v>
      </c>
      <c r="C27" s="39" t="str">
        <f t="shared" si="2"/>
        <v>Абраменцев Сергей Викторович2</v>
      </c>
      <c r="D27" s="40" t="s">
        <v>247</v>
      </c>
      <c r="E27" s="40" t="s">
        <v>248</v>
      </c>
      <c r="F27" s="40" t="s">
        <v>249</v>
      </c>
      <c r="G27" s="40" t="s">
        <v>250</v>
      </c>
      <c r="H27" s="48">
        <v>45915</v>
      </c>
      <c r="I27" s="48">
        <v>45919</v>
      </c>
      <c r="J27" s="41">
        <v>5</v>
      </c>
      <c r="K27" s="51">
        <f>IF(H27&lt;='Расчёт не доделан'!$C$20,IF(I27-'Расчёт не доделан'!$C$20&lt;1,J27,I27-'Расчёт не доделан'!$C$20),J27)</f>
        <v>5</v>
      </c>
    </row>
    <row r="28" spans="1:11" s="138" customFormat="1" ht="23.1" customHeight="1" outlineLevel="1" x14ac:dyDescent="0.2">
      <c r="A28" s="39" t="str">
        <f t="shared" si="0"/>
        <v>0020464945957</v>
      </c>
      <c r="B28" s="39">
        <f t="shared" si="1"/>
        <v>3</v>
      </c>
      <c r="C28" s="39" t="str">
        <f t="shared" si="2"/>
        <v>Абраменцев Сергей Викторович3</v>
      </c>
      <c r="D28" s="40" t="s">
        <v>247</v>
      </c>
      <c r="E28" s="40" t="s">
        <v>248</v>
      </c>
      <c r="F28" s="40" t="s">
        <v>249</v>
      </c>
      <c r="G28" s="40" t="s">
        <v>250</v>
      </c>
      <c r="H28" s="48">
        <v>45957</v>
      </c>
      <c r="I28" s="48">
        <v>45963</v>
      </c>
      <c r="J28" s="41">
        <v>7</v>
      </c>
      <c r="K28" s="51">
        <f>IF(H28&lt;='Расчёт не доделан'!$C$20,IF(I28-'Расчёт не доделан'!$C$20&lt;1,J28,I28-'Расчёт не доделан'!$C$20),J28)</f>
        <v>7</v>
      </c>
    </row>
    <row r="29" spans="1:11" s="138" customFormat="1" ht="23.1" customHeight="1" outlineLevel="1" x14ac:dyDescent="0.2">
      <c r="A29" s="39" t="str">
        <f t="shared" si="0"/>
        <v>0020464945866</v>
      </c>
      <c r="B29" s="39">
        <f t="shared" si="1"/>
        <v>4</v>
      </c>
      <c r="C29" s="39" t="str">
        <f t="shared" si="2"/>
        <v>Абраменцев Сергей Викторович4</v>
      </c>
      <c r="D29" s="40" t="s">
        <v>247</v>
      </c>
      <c r="E29" s="40" t="s">
        <v>248</v>
      </c>
      <c r="F29" s="40" t="s">
        <v>249</v>
      </c>
      <c r="G29" s="40" t="s">
        <v>250</v>
      </c>
      <c r="H29" s="48">
        <v>45866</v>
      </c>
      <c r="I29" s="48">
        <v>45879</v>
      </c>
      <c r="J29" s="41">
        <v>14</v>
      </c>
      <c r="K29" s="51">
        <f>IF(H29&lt;='Расчёт не доделан'!$C$20,IF(I29-'Расчёт не доделан'!$C$20&lt;1,J29,I29-'Расчёт не доделан'!$C$20),J29)</f>
        <v>14</v>
      </c>
    </row>
    <row r="30" spans="1:11" s="138" customFormat="1" ht="23.1" customHeight="1" outlineLevel="1" x14ac:dyDescent="0.2">
      <c r="A30" s="39" t="str">
        <f t="shared" si="0"/>
        <v>0019408245873</v>
      </c>
      <c r="B30" s="39">
        <f t="shared" si="1"/>
        <v>1</v>
      </c>
      <c r="C30" s="39" t="str">
        <f t="shared" si="2"/>
        <v>Абрамов Дмитрий Витальевич1</v>
      </c>
      <c r="D30" s="40" t="s">
        <v>251</v>
      </c>
      <c r="E30" s="40" t="s">
        <v>252</v>
      </c>
      <c r="F30" s="40" t="s">
        <v>249</v>
      </c>
      <c r="G30" s="40" t="s">
        <v>253</v>
      </c>
      <c r="H30" s="48">
        <v>45873</v>
      </c>
      <c r="I30" s="48">
        <v>45886</v>
      </c>
      <c r="J30" s="41">
        <v>14</v>
      </c>
      <c r="K30" s="51">
        <f>IF(H30&lt;='Расчёт не доделан'!$C$20,IF(I30-'Расчёт не доделан'!$C$20&lt;1,J30,I30-'Расчёт не доделан'!$C$20),J30)</f>
        <v>14</v>
      </c>
    </row>
    <row r="31" spans="1:11" s="138" customFormat="1" ht="23.1" customHeight="1" outlineLevel="1" x14ac:dyDescent="0.2">
      <c r="A31" s="39" t="str">
        <f t="shared" si="0"/>
        <v>0019408245845</v>
      </c>
      <c r="B31" s="39">
        <f t="shared" si="1"/>
        <v>2</v>
      </c>
      <c r="C31" s="39" t="str">
        <f t="shared" si="2"/>
        <v>Абрамов Дмитрий Витальевич2</v>
      </c>
      <c r="D31" s="40" t="s">
        <v>251</v>
      </c>
      <c r="E31" s="40" t="s">
        <v>252</v>
      </c>
      <c r="F31" s="40" t="s">
        <v>249</v>
      </c>
      <c r="G31" s="40" t="s">
        <v>253</v>
      </c>
      <c r="H31" s="48">
        <v>45845</v>
      </c>
      <c r="I31" s="48">
        <v>45849</v>
      </c>
      <c r="J31" s="41">
        <v>5</v>
      </c>
      <c r="K31" s="51">
        <f>IF(H31&lt;='Расчёт не доделан'!$C$20,IF(I31-'Расчёт не доделан'!$C$20&lt;1,J31,I31-'Расчёт не доделан'!$C$20),J31)</f>
        <v>5</v>
      </c>
    </row>
    <row r="32" spans="1:11" s="138" customFormat="1" ht="23.1" customHeight="1" outlineLevel="1" x14ac:dyDescent="0.2">
      <c r="A32" s="39" t="str">
        <f t="shared" si="0"/>
        <v>0019408245852</v>
      </c>
      <c r="B32" s="39">
        <f t="shared" si="1"/>
        <v>3</v>
      </c>
      <c r="C32" s="39" t="str">
        <f t="shared" si="2"/>
        <v>Абрамов Дмитрий Витальевич3</v>
      </c>
      <c r="D32" s="40" t="s">
        <v>251</v>
      </c>
      <c r="E32" s="40" t="s">
        <v>252</v>
      </c>
      <c r="F32" s="40" t="s">
        <v>249</v>
      </c>
      <c r="G32" s="40" t="s">
        <v>253</v>
      </c>
      <c r="H32" s="48">
        <v>45852</v>
      </c>
      <c r="I32" s="48">
        <v>45856</v>
      </c>
      <c r="J32" s="41">
        <v>5</v>
      </c>
      <c r="K32" s="51">
        <f>IF(H32&lt;='Расчёт не доделан'!$C$20,IF(I32-'Расчёт не доделан'!$C$20&lt;1,J32,I32-'Расчёт не доделан'!$C$20),J32)</f>
        <v>5</v>
      </c>
    </row>
    <row r="33" spans="1:11" s="138" customFormat="1" ht="11.1" customHeight="1" outlineLevel="1" x14ac:dyDescent="0.2">
      <c r="A33" s="39" t="str">
        <f t="shared" si="0"/>
        <v>0019381345936</v>
      </c>
      <c r="B33" s="39">
        <f t="shared" si="1"/>
        <v>1</v>
      </c>
      <c r="C33" s="39" t="str">
        <f t="shared" si="2"/>
        <v>Абрамов Евгений Викторович1</v>
      </c>
      <c r="D33" s="40" t="s">
        <v>254</v>
      </c>
      <c r="E33" s="40" t="s">
        <v>255</v>
      </c>
      <c r="F33" s="40" t="s">
        <v>217</v>
      </c>
      <c r="G33" s="40" t="s">
        <v>237</v>
      </c>
      <c r="H33" s="48">
        <v>45936</v>
      </c>
      <c r="I33" s="48">
        <v>45940</v>
      </c>
      <c r="J33" s="41">
        <v>5</v>
      </c>
      <c r="K33" s="51">
        <f>IF(H33&lt;='Расчёт не доделан'!$C$20,IF(I33-'Расчёт не доделан'!$C$20&lt;1,J33,I33-'Расчёт не доделан'!$C$20),J33)</f>
        <v>5</v>
      </c>
    </row>
    <row r="34" spans="1:11" s="138" customFormat="1" ht="11.1" customHeight="1" outlineLevel="1" x14ac:dyDescent="0.2">
      <c r="A34" s="39" t="str">
        <f t="shared" si="0"/>
        <v>0019381345866</v>
      </c>
      <c r="B34" s="39">
        <f t="shared" si="1"/>
        <v>2</v>
      </c>
      <c r="C34" s="39" t="str">
        <f t="shared" si="2"/>
        <v>Абрамов Евгений Викторович2</v>
      </c>
      <c r="D34" s="40" t="s">
        <v>254</v>
      </c>
      <c r="E34" s="40" t="s">
        <v>255</v>
      </c>
      <c r="F34" s="40" t="s">
        <v>217</v>
      </c>
      <c r="G34" s="40" t="s">
        <v>237</v>
      </c>
      <c r="H34" s="48">
        <v>45866</v>
      </c>
      <c r="I34" s="48">
        <v>45879</v>
      </c>
      <c r="J34" s="41">
        <v>14</v>
      </c>
      <c r="K34" s="51">
        <f>IF(H34&lt;='Расчёт не доделан'!$C$20,IF(I34-'Расчёт не доделан'!$C$20&lt;1,J34,I34-'Расчёт не доделан'!$C$20),J34)</f>
        <v>14</v>
      </c>
    </row>
    <row r="35" spans="1:11" s="138" customFormat="1" ht="11.1" customHeight="1" outlineLevel="1" x14ac:dyDescent="0.2">
      <c r="A35" s="39" t="str">
        <f t="shared" si="0"/>
        <v>0009183145873</v>
      </c>
      <c r="B35" s="39">
        <f t="shared" si="1"/>
        <v>1</v>
      </c>
      <c r="C35" s="39" t="str">
        <f t="shared" si="2"/>
        <v>Абрамова Светлана Сергеевна1</v>
      </c>
      <c r="D35" s="40" t="s">
        <v>256</v>
      </c>
      <c r="E35" s="40" t="s">
        <v>257</v>
      </c>
      <c r="F35" s="40" t="s">
        <v>221</v>
      </c>
      <c r="G35" s="40" t="s">
        <v>241</v>
      </c>
      <c r="H35" s="48">
        <v>45873</v>
      </c>
      <c r="I35" s="48">
        <v>45879</v>
      </c>
      <c r="J35" s="41">
        <v>7</v>
      </c>
      <c r="K35" s="51">
        <f>IF(H35&lt;='Расчёт не доделан'!$C$20,IF(I35-'Расчёт не доделан'!$C$20&lt;1,J35,I35-'Расчёт не доделан'!$C$20),J35)</f>
        <v>7</v>
      </c>
    </row>
    <row r="36" spans="1:11" s="138" customFormat="1" ht="11.1" customHeight="1" outlineLevel="1" x14ac:dyDescent="0.2">
      <c r="A36" s="39" t="str">
        <f t="shared" si="0"/>
        <v>0009183145922</v>
      </c>
      <c r="B36" s="39">
        <f t="shared" si="1"/>
        <v>2</v>
      </c>
      <c r="C36" s="39" t="str">
        <f t="shared" si="2"/>
        <v>Абрамова Светлана Сергеевна2</v>
      </c>
      <c r="D36" s="40" t="s">
        <v>256</v>
      </c>
      <c r="E36" s="40" t="s">
        <v>257</v>
      </c>
      <c r="F36" s="40" t="s">
        <v>221</v>
      </c>
      <c r="G36" s="40" t="s">
        <v>241</v>
      </c>
      <c r="H36" s="48">
        <v>45922</v>
      </c>
      <c r="I36" s="48">
        <v>45935</v>
      </c>
      <c r="J36" s="41">
        <v>14</v>
      </c>
      <c r="K36" s="51">
        <f>IF(H36&lt;='Расчёт не доделан'!$C$20,IF(I36-'Расчёт не доделан'!$C$20&lt;1,J36,I36-'Расчёт не доделан'!$C$20),J36)</f>
        <v>14</v>
      </c>
    </row>
    <row r="37" spans="1:11" s="138" customFormat="1" ht="11.1" customHeight="1" outlineLevel="1" x14ac:dyDescent="0.2">
      <c r="A37" s="39" t="str">
        <f t="shared" si="0"/>
        <v>0020843945908</v>
      </c>
      <c r="B37" s="39">
        <f t="shared" si="1"/>
        <v>1</v>
      </c>
      <c r="C37" s="39" t="str">
        <f t="shared" si="2"/>
        <v>Абрамычева Галина Валентиновна1</v>
      </c>
      <c r="D37" s="40" t="s">
        <v>258</v>
      </c>
      <c r="E37" s="40" t="s">
        <v>259</v>
      </c>
      <c r="F37" s="40" t="s">
        <v>217</v>
      </c>
      <c r="G37" s="40" t="s">
        <v>237</v>
      </c>
      <c r="H37" s="48">
        <v>45908</v>
      </c>
      <c r="I37" s="48">
        <v>45916</v>
      </c>
      <c r="J37" s="41">
        <v>9</v>
      </c>
      <c r="K37" s="51">
        <f>IF(H37&lt;='Расчёт не доделан'!$C$20,IF(I37-'Расчёт не доделан'!$C$20&lt;1,J37,I37-'Расчёт не доделан'!$C$20),J37)</f>
        <v>9</v>
      </c>
    </row>
    <row r="38" spans="1:11" s="138" customFormat="1" ht="11.1" customHeight="1" outlineLevel="1" x14ac:dyDescent="0.2">
      <c r="A38" s="39" t="str">
        <f t="shared" si="0"/>
        <v>0020843945943</v>
      </c>
      <c r="B38" s="39">
        <f t="shared" si="1"/>
        <v>2</v>
      </c>
      <c r="C38" s="39" t="str">
        <f t="shared" si="2"/>
        <v>Абрамычева Галина Валентиновна2</v>
      </c>
      <c r="D38" s="40" t="s">
        <v>258</v>
      </c>
      <c r="E38" s="40" t="s">
        <v>259</v>
      </c>
      <c r="F38" s="40" t="s">
        <v>217</v>
      </c>
      <c r="G38" s="40" t="s">
        <v>237</v>
      </c>
      <c r="H38" s="48">
        <v>45943</v>
      </c>
      <c r="I38" s="48">
        <v>45947</v>
      </c>
      <c r="J38" s="41">
        <v>5</v>
      </c>
      <c r="K38" s="51">
        <f>IF(H38&lt;='Расчёт не доделан'!$C$20,IF(I38-'Расчёт не доделан'!$C$20&lt;1,J38,I38-'Расчёт не доделан'!$C$20),J38)</f>
        <v>2</v>
      </c>
    </row>
    <row r="39" spans="1:11" s="138" customFormat="1" ht="11.1" customHeight="1" outlineLevel="1" x14ac:dyDescent="0.2">
      <c r="A39" s="39" t="str">
        <f t="shared" si="0"/>
        <v>0012203545940</v>
      </c>
      <c r="B39" s="39">
        <f t="shared" si="1"/>
        <v>1</v>
      </c>
      <c r="C39" s="39" t="str">
        <f t="shared" si="2"/>
        <v>Абсалямов Виль Чулпанович1</v>
      </c>
      <c r="D39" s="40" t="s">
        <v>260</v>
      </c>
      <c r="E39" s="40" t="s">
        <v>261</v>
      </c>
      <c r="F39" s="40" t="s">
        <v>217</v>
      </c>
      <c r="G39" s="40" t="s">
        <v>262</v>
      </c>
      <c r="H39" s="48">
        <v>45940</v>
      </c>
      <c r="I39" s="48">
        <v>45953</v>
      </c>
      <c r="J39" s="41">
        <v>13</v>
      </c>
      <c r="K39" s="51">
        <f>IF(H39&lt;='Расчёт не доделан'!$C$20,IF(I39-'Расчёт не доделан'!$C$20&lt;1,J39,I39-'Расчёт не доделан'!$C$20),J39)</f>
        <v>8</v>
      </c>
    </row>
    <row r="40" spans="1:11" s="138" customFormat="1" ht="11.1" customHeight="1" outlineLevel="1" x14ac:dyDescent="0.2">
      <c r="A40" s="39" t="str">
        <f t="shared" si="0"/>
        <v>0020325845962</v>
      </c>
      <c r="B40" s="39">
        <f t="shared" si="1"/>
        <v>1</v>
      </c>
      <c r="C40" s="39" t="str">
        <f t="shared" si="2"/>
        <v>Абушинов Александр Геннадьевич1</v>
      </c>
      <c r="D40" s="40" t="s">
        <v>263</v>
      </c>
      <c r="E40" s="40" t="s">
        <v>264</v>
      </c>
      <c r="F40" s="40" t="s">
        <v>265</v>
      </c>
      <c r="G40" s="40" t="s">
        <v>230</v>
      </c>
      <c r="H40" s="48">
        <v>45962</v>
      </c>
      <c r="I40" s="48">
        <v>45976</v>
      </c>
      <c r="J40" s="41">
        <v>14</v>
      </c>
      <c r="K40" s="51">
        <f>IF(H40&lt;='Расчёт не доделан'!$C$20,IF(I40-'Расчёт не доделан'!$C$20&lt;1,J40,I40-'Расчёт не доделан'!$C$20),J40)</f>
        <v>14</v>
      </c>
    </row>
    <row r="41" spans="1:11" s="138" customFormat="1" ht="11.1" customHeight="1" outlineLevel="1" x14ac:dyDescent="0.2">
      <c r="A41" s="39" t="str">
        <f t="shared" si="0"/>
        <v>0020758445901</v>
      </c>
      <c r="B41" s="39">
        <f t="shared" si="1"/>
        <v>1</v>
      </c>
      <c r="C41" s="39" t="str">
        <f t="shared" si="2"/>
        <v>Аввакумов Алексей Николаевич1</v>
      </c>
      <c r="D41" s="40" t="s">
        <v>266</v>
      </c>
      <c r="E41" s="40" t="s">
        <v>267</v>
      </c>
      <c r="F41" s="40" t="s">
        <v>268</v>
      </c>
      <c r="G41" s="40" t="s">
        <v>269</v>
      </c>
      <c r="H41" s="48">
        <v>45901</v>
      </c>
      <c r="I41" s="48">
        <v>45914</v>
      </c>
      <c r="J41" s="41">
        <v>14</v>
      </c>
      <c r="K41" s="51">
        <f>IF(H41&lt;='Расчёт не доделан'!$C$20,IF(I41-'Расчёт не доделан'!$C$20&lt;1,J41,I41-'Расчёт не доделан'!$C$20),J41)</f>
        <v>14</v>
      </c>
    </row>
    <row r="42" spans="1:11" s="138" customFormat="1" ht="11.1" customHeight="1" outlineLevel="1" x14ac:dyDescent="0.2">
      <c r="A42" s="39" t="str">
        <f t="shared" si="0"/>
        <v>0020900745940</v>
      </c>
      <c r="B42" s="39">
        <f t="shared" si="1"/>
        <v>1</v>
      </c>
      <c r="C42" s="39" t="str">
        <f t="shared" si="2"/>
        <v>Аверина Ольга Станиславовна1</v>
      </c>
      <c r="D42" s="40" t="s">
        <v>270</v>
      </c>
      <c r="E42" s="40" t="s">
        <v>271</v>
      </c>
      <c r="F42" s="40" t="s">
        <v>272</v>
      </c>
      <c r="G42" s="40" t="s">
        <v>262</v>
      </c>
      <c r="H42" s="48">
        <v>45940</v>
      </c>
      <c r="I42" s="48">
        <v>45946</v>
      </c>
      <c r="J42" s="41">
        <v>7</v>
      </c>
      <c r="K42" s="51">
        <f>IF(H42&lt;='Расчёт не доделан'!$C$20,IF(I42-'Расчёт не доделан'!$C$20&lt;1,J42,I42-'Расчёт не доделан'!$C$20),J42)</f>
        <v>1</v>
      </c>
    </row>
    <row r="43" spans="1:11" s="138" customFormat="1" ht="11.1" customHeight="1" outlineLevel="1" x14ac:dyDescent="0.2">
      <c r="A43" s="39" t="str">
        <f t="shared" si="0"/>
        <v>0020900745849</v>
      </c>
      <c r="B43" s="39">
        <f t="shared" si="1"/>
        <v>2</v>
      </c>
      <c r="C43" s="39" t="str">
        <f t="shared" si="2"/>
        <v>Аверина Ольга Станиславовна2</v>
      </c>
      <c r="D43" s="40" t="s">
        <v>270</v>
      </c>
      <c r="E43" s="40" t="s">
        <v>271</v>
      </c>
      <c r="F43" s="40" t="s">
        <v>272</v>
      </c>
      <c r="G43" s="40" t="s">
        <v>262</v>
      </c>
      <c r="H43" s="48">
        <v>45849</v>
      </c>
      <c r="I43" s="48">
        <v>45862</v>
      </c>
      <c r="J43" s="41">
        <v>14</v>
      </c>
      <c r="K43" s="51">
        <f>IF(H43&lt;='Расчёт не доделан'!$C$20,IF(I43-'Расчёт не доделан'!$C$20&lt;1,J43,I43-'Расчёт не доделан'!$C$20),J43)</f>
        <v>14</v>
      </c>
    </row>
    <row r="44" spans="1:11" s="138" customFormat="1" ht="11.1" customHeight="1" outlineLevel="1" x14ac:dyDescent="0.2">
      <c r="A44" s="39" t="str">
        <f t="shared" si="0"/>
        <v>0020900745973</v>
      </c>
      <c r="B44" s="39">
        <f t="shared" si="1"/>
        <v>3</v>
      </c>
      <c r="C44" s="39" t="str">
        <f t="shared" si="2"/>
        <v>Аверина Ольга Станиславовна3</v>
      </c>
      <c r="D44" s="40" t="s">
        <v>270</v>
      </c>
      <c r="E44" s="40" t="s">
        <v>271</v>
      </c>
      <c r="F44" s="40" t="s">
        <v>272</v>
      </c>
      <c r="G44" s="40" t="s">
        <v>262</v>
      </c>
      <c r="H44" s="48">
        <v>45973</v>
      </c>
      <c r="I44" s="48">
        <v>45981</v>
      </c>
      <c r="J44" s="41">
        <v>9</v>
      </c>
      <c r="K44" s="51">
        <f>IF(H44&lt;='Расчёт не доделан'!$C$20,IF(I44-'Расчёт не доделан'!$C$20&lt;1,J44,I44-'Расчёт не доделан'!$C$20),J44)</f>
        <v>9</v>
      </c>
    </row>
    <row r="45" spans="1:11" s="138" customFormat="1" ht="11.1" customHeight="1" outlineLevel="1" x14ac:dyDescent="0.2">
      <c r="A45" s="39" t="str">
        <f t="shared" si="0"/>
        <v>0020900745960</v>
      </c>
      <c r="B45" s="39">
        <f t="shared" si="1"/>
        <v>4</v>
      </c>
      <c r="C45" s="39" t="str">
        <f t="shared" si="2"/>
        <v>Аверина Ольга Станиславовна4</v>
      </c>
      <c r="D45" s="40" t="s">
        <v>270</v>
      </c>
      <c r="E45" s="40" t="s">
        <v>271</v>
      </c>
      <c r="F45" s="40" t="s">
        <v>272</v>
      </c>
      <c r="G45" s="40" t="s">
        <v>262</v>
      </c>
      <c r="H45" s="48">
        <v>45960</v>
      </c>
      <c r="I45" s="48">
        <v>45961</v>
      </c>
      <c r="J45" s="41">
        <v>2</v>
      </c>
      <c r="K45" s="51">
        <f>IF(H45&lt;='Расчёт не доделан'!$C$20,IF(I45-'Расчёт не доделан'!$C$20&lt;1,J45,I45-'Расчёт не доделан'!$C$20),J45)</f>
        <v>2</v>
      </c>
    </row>
    <row r="46" spans="1:11" s="138" customFormat="1" ht="11.1" customHeight="1" outlineLevel="1" x14ac:dyDescent="0.2">
      <c r="A46" s="39" t="str">
        <f t="shared" si="0"/>
        <v>0018355345845</v>
      </c>
      <c r="B46" s="39">
        <f t="shared" si="1"/>
        <v>1</v>
      </c>
      <c r="C46" s="39" t="str">
        <f t="shared" si="2"/>
        <v>Аверкина Юлия Евгеньевна1</v>
      </c>
      <c r="D46" s="40" t="s">
        <v>273</v>
      </c>
      <c r="E46" s="40" t="s">
        <v>274</v>
      </c>
      <c r="F46" s="40" t="s">
        <v>229</v>
      </c>
      <c r="G46" s="40" t="s">
        <v>237</v>
      </c>
      <c r="H46" s="48">
        <v>45845</v>
      </c>
      <c r="I46" s="48">
        <v>45858</v>
      </c>
      <c r="J46" s="41">
        <v>14</v>
      </c>
      <c r="K46" s="51">
        <f>IF(H46&lt;='Расчёт не доделан'!$C$20,IF(I46-'Расчёт не доделан'!$C$20&lt;1,J46,I46-'Расчёт не доделан'!$C$20),J46)</f>
        <v>14</v>
      </c>
    </row>
    <row r="47" spans="1:11" s="138" customFormat="1" ht="11.1" customHeight="1" outlineLevel="1" x14ac:dyDescent="0.2">
      <c r="A47" s="39" t="str">
        <f t="shared" si="0"/>
        <v>0018355345880</v>
      </c>
      <c r="B47" s="39">
        <f t="shared" si="1"/>
        <v>2</v>
      </c>
      <c r="C47" s="39" t="str">
        <f t="shared" si="2"/>
        <v>Аверкина Юлия Евгеньевна2</v>
      </c>
      <c r="D47" s="40" t="s">
        <v>273</v>
      </c>
      <c r="E47" s="40" t="s">
        <v>274</v>
      </c>
      <c r="F47" s="40" t="s">
        <v>229</v>
      </c>
      <c r="G47" s="40" t="s">
        <v>237</v>
      </c>
      <c r="H47" s="48">
        <v>45880</v>
      </c>
      <c r="I47" s="48">
        <v>45884</v>
      </c>
      <c r="J47" s="41">
        <v>5</v>
      </c>
      <c r="K47" s="51">
        <f>IF(H47&lt;='Расчёт не доделан'!$C$20,IF(I47-'Расчёт не доделан'!$C$20&lt;1,J47,I47-'Расчёт не доделан'!$C$20),J47)</f>
        <v>5</v>
      </c>
    </row>
    <row r="48" spans="1:11" s="138" customFormat="1" ht="11.1" customHeight="1" outlineLevel="1" x14ac:dyDescent="0.2">
      <c r="A48" s="39" t="str">
        <f t="shared" si="0"/>
        <v>0018355345985</v>
      </c>
      <c r="B48" s="39">
        <f t="shared" si="1"/>
        <v>3</v>
      </c>
      <c r="C48" s="39" t="str">
        <f t="shared" si="2"/>
        <v>Аверкина Юлия Евгеньевна3</v>
      </c>
      <c r="D48" s="40" t="s">
        <v>273</v>
      </c>
      <c r="E48" s="40" t="s">
        <v>274</v>
      </c>
      <c r="F48" s="40" t="s">
        <v>229</v>
      </c>
      <c r="G48" s="40" t="s">
        <v>237</v>
      </c>
      <c r="H48" s="48">
        <v>45985</v>
      </c>
      <c r="I48" s="48">
        <v>45989</v>
      </c>
      <c r="J48" s="41">
        <v>5</v>
      </c>
      <c r="K48" s="51">
        <f>IF(H48&lt;='Расчёт не доделан'!$C$20,IF(I48-'Расчёт не доделан'!$C$20&lt;1,J48,I48-'Расчёт не доделан'!$C$20),J48)</f>
        <v>5</v>
      </c>
    </row>
    <row r="49" spans="1:11" s="138" customFormat="1" ht="11.1" customHeight="1" outlineLevel="1" x14ac:dyDescent="0.2">
      <c r="A49" s="39" t="str">
        <f t="shared" si="0"/>
        <v>0018355345957</v>
      </c>
      <c r="B49" s="39">
        <f t="shared" si="1"/>
        <v>4</v>
      </c>
      <c r="C49" s="39" t="str">
        <f t="shared" si="2"/>
        <v>Аверкина Юлия Евгеньевна4</v>
      </c>
      <c r="D49" s="40" t="s">
        <v>273</v>
      </c>
      <c r="E49" s="40" t="s">
        <v>274</v>
      </c>
      <c r="F49" s="40" t="s">
        <v>229</v>
      </c>
      <c r="G49" s="40" t="s">
        <v>237</v>
      </c>
      <c r="H49" s="48">
        <v>45957</v>
      </c>
      <c r="I49" s="48">
        <v>45960</v>
      </c>
      <c r="J49" s="41">
        <v>4</v>
      </c>
      <c r="K49" s="51">
        <f>IF(H49&lt;='Расчёт не доделан'!$C$20,IF(I49-'Расчёт не доделан'!$C$20&lt;1,J49,I49-'Расчёт не доделан'!$C$20),J49)</f>
        <v>4</v>
      </c>
    </row>
    <row r="50" spans="1:11" s="138" customFormat="1" ht="11.1" customHeight="1" outlineLevel="1" x14ac:dyDescent="0.2">
      <c r="A50" s="39" t="str">
        <f t="shared" si="0"/>
        <v>0019546245901</v>
      </c>
      <c r="B50" s="39">
        <f t="shared" si="1"/>
        <v>1</v>
      </c>
      <c r="C50" s="39" t="str">
        <f t="shared" si="2"/>
        <v>Аверченко Андрей Аркадьевич1</v>
      </c>
      <c r="D50" s="40" t="s">
        <v>275</v>
      </c>
      <c r="E50" s="40" t="s">
        <v>276</v>
      </c>
      <c r="F50" s="40" t="s">
        <v>265</v>
      </c>
      <c r="G50" s="40" t="s">
        <v>253</v>
      </c>
      <c r="H50" s="48">
        <v>45901</v>
      </c>
      <c r="I50" s="48">
        <v>45907</v>
      </c>
      <c r="J50" s="41">
        <v>7</v>
      </c>
      <c r="K50" s="51">
        <f>IF(H50&lt;='Расчёт не доделан'!$C$20,IF(I50-'Расчёт не доделан'!$C$20&lt;1,J50,I50-'Расчёт не доделан'!$C$20),J50)</f>
        <v>7</v>
      </c>
    </row>
    <row r="51" spans="1:11" s="138" customFormat="1" ht="11.1" customHeight="1" outlineLevel="1" x14ac:dyDescent="0.2">
      <c r="A51" s="39" t="str">
        <f t="shared" si="0"/>
        <v>0020679045870</v>
      </c>
      <c r="B51" s="39">
        <f t="shared" si="1"/>
        <v>1</v>
      </c>
      <c r="C51" s="39" t="str">
        <f t="shared" si="2"/>
        <v>Авершин Александр Сергеевич1</v>
      </c>
      <c r="D51" s="40" t="s">
        <v>277</v>
      </c>
      <c r="E51" s="40" t="s">
        <v>278</v>
      </c>
      <c r="F51" s="40" t="s">
        <v>244</v>
      </c>
      <c r="G51" s="40" t="s">
        <v>253</v>
      </c>
      <c r="H51" s="48">
        <v>45870</v>
      </c>
      <c r="I51" s="48">
        <v>45884</v>
      </c>
      <c r="J51" s="41">
        <v>15</v>
      </c>
      <c r="K51" s="51">
        <f>IF(H51&lt;='Расчёт не доделан'!$C$20,IF(I51-'Расчёт не доделан'!$C$20&lt;1,J51,I51-'Расчёт не доделан'!$C$20),J51)</f>
        <v>15</v>
      </c>
    </row>
    <row r="52" spans="1:11" s="138" customFormat="1" ht="11.1" customHeight="1" outlineLevel="1" x14ac:dyDescent="0.2">
      <c r="A52" s="39" t="str">
        <f t="shared" si="0"/>
        <v>0020679045908</v>
      </c>
      <c r="B52" s="39">
        <f t="shared" si="1"/>
        <v>2</v>
      </c>
      <c r="C52" s="39" t="str">
        <f t="shared" si="2"/>
        <v>Авершин Александр Сергеевич2</v>
      </c>
      <c r="D52" s="40" t="s">
        <v>277</v>
      </c>
      <c r="E52" s="40" t="s">
        <v>278</v>
      </c>
      <c r="F52" s="40" t="s">
        <v>244</v>
      </c>
      <c r="G52" s="40" t="s">
        <v>253</v>
      </c>
      <c r="H52" s="48">
        <v>45908</v>
      </c>
      <c r="I52" s="48">
        <v>45912</v>
      </c>
      <c r="J52" s="41">
        <v>5</v>
      </c>
      <c r="K52" s="51">
        <f>IF(H52&lt;='Расчёт не доделан'!$C$20,IF(I52-'Расчёт не доделан'!$C$20&lt;1,J52,I52-'Расчёт не доделан'!$C$20),J52)</f>
        <v>5</v>
      </c>
    </row>
    <row r="53" spans="1:11" s="138" customFormat="1" ht="11.1" customHeight="1" outlineLevel="1" x14ac:dyDescent="0.2">
      <c r="A53" s="39" t="str">
        <f t="shared" si="0"/>
        <v>0020679046013</v>
      </c>
      <c r="B53" s="39">
        <f t="shared" si="1"/>
        <v>3</v>
      </c>
      <c r="C53" s="39" t="str">
        <f t="shared" si="2"/>
        <v>Авершин Александр Сергеевич3</v>
      </c>
      <c r="D53" s="40" t="s">
        <v>277</v>
      </c>
      <c r="E53" s="40" t="s">
        <v>278</v>
      </c>
      <c r="F53" s="40" t="s">
        <v>244</v>
      </c>
      <c r="G53" s="40" t="s">
        <v>253</v>
      </c>
      <c r="H53" s="48">
        <v>46013</v>
      </c>
      <c r="I53" s="48">
        <v>46017</v>
      </c>
      <c r="J53" s="41">
        <v>5</v>
      </c>
      <c r="K53" s="51">
        <f>IF(H53&lt;='Расчёт не доделан'!$C$20,IF(I53-'Расчёт не доделан'!$C$20&lt;1,J53,I53-'Расчёт не доделан'!$C$20),J53)</f>
        <v>5</v>
      </c>
    </row>
    <row r="54" spans="1:11" s="138" customFormat="1" ht="11.1" customHeight="1" outlineLevel="1" x14ac:dyDescent="0.2">
      <c r="A54" s="39" t="str">
        <f t="shared" si="0"/>
        <v>0020679046020</v>
      </c>
      <c r="B54" s="39">
        <f t="shared" si="1"/>
        <v>4</v>
      </c>
      <c r="C54" s="39" t="str">
        <f t="shared" si="2"/>
        <v>Авершин Александр Сергеевич4</v>
      </c>
      <c r="D54" s="40" t="s">
        <v>277</v>
      </c>
      <c r="E54" s="40" t="s">
        <v>278</v>
      </c>
      <c r="F54" s="40" t="s">
        <v>244</v>
      </c>
      <c r="G54" s="40" t="s">
        <v>253</v>
      </c>
      <c r="H54" s="48">
        <v>46020</v>
      </c>
      <c r="I54" s="48">
        <v>46021</v>
      </c>
      <c r="J54" s="41">
        <v>2</v>
      </c>
      <c r="K54" s="51">
        <f>IF(H54&lt;='Расчёт не доделан'!$C$20,IF(I54-'Расчёт не доделан'!$C$20&lt;1,J54,I54-'Расчёт не доделан'!$C$20),J54)</f>
        <v>2</v>
      </c>
    </row>
    <row r="55" spans="1:11" s="138" customFormat="1" ht="11.1" customHeight="1" outlineLevel="1" x14ac:dyDescent="0.2">
      <c r="A55" s="39" t="str">
        <f t="shared" si="0"/>
        <v>0016266846016</v>
      </c>
      <c r="B55" s="39">
        <f t="shared" si="1"/>
        <v>1</v>
      </c>
      <c r="C55" s="39" t="str">
        <f t="shared" si="2"/>
        <v>Аверьянова Алина Сергеевна1</v>
      </c>
      <c r="D55" s="40" t="s">
        <v>279</v>
      </c>
      <c r="E55" s="40" t="s">
        <v>280</v>
      </c>
      <c r="F55" s="40" t="s">
        <v>217</v>
      </c>
      <c r="G55" s="40" t="s">
        <v>237</v>
      </c>
      <c r="H55" s="48">
        <v>46016</v>
      </c>
      <c r="I55" s="48">
        <v>46017</v>
      </c>
      <c r="J55" s="41">
        <v>2</v>
      </c>
      <c r="K55" s="51">
        <f>IF(H55&lt;='Расчёт не доделан'!$C$20,IF(I55-'Расчёт не доделан'!$C$20&lt;1,J55,I55-'Расчёт не доделан'!$C$20),J55)</f>
        <v>2</v>
      </c>
    </row>
    <row r="56" spans="1:11" s="138" customFormat="1" ht="11.1" customHeight="1" outlineLevel="1" x14ac:dyDescent="0.2">
      <c r="A56" s="39" t="str">
        <f t="shared" si="0"/>
        <v>0016266846018</v>
      </c>
      <c r="B56" s="39">
        <f t="shared" si="1"/>
        <v>2</v>
      </c>
      <c r="C56" s="39" t="str">
        <f t="shared" si="2"/>
        <v>Аверьянова Алина Сергеевна2</v>
      </c>
      <c r="D56" s="40" t="s">
        <v>279</v>
      </c>
      <c r="E56" s="40" t="s">
        <v>280</v>
      </c>
      <c r="F56" s="40" t="s">
        <v>217</v>
      </c>
      <c r="G56" s="40" t="s">
        <v>237</v>
      </c>
      <c r="H56" s="48">
        <v>46018</v>
      </c>
      <c r="I56" s="48">
        <v>46021</v>
      </c>
      <c r="J56" s="41">
        <v>4</v>
      </c>
      <c r="K56" s="51">
        <f>IF(H56&lt;='Расчёт не доделан'!$C$20,IF(I56-'Расчёт не доделан'!$C$20&lt;1,J56,I56-'Расчёт не доделан'!$C$20),J56)</f>
        <v>4</v>
      </c>
    </row>
    <row r="57" spans="1:11" s="138" customFormat="1" ht="11.1" customHeight="1" outlineLevel="1" x14ac:dyDescent="0.2">
      <c r="A57" s="39" t="str">
        <f t="shared" si="0"/>
        <v>0016266845897</v>
      </c>
      <c r="B57" s="39">
        <f t="shared" si="1"/>
        <v>3</v>
      </c>
      <c r="C57" s="39" t="str">
        <f t="shared" si="2"/>
        <v>Аверьянова Алина Сергеевна3</v>
      </c>
      <c r="D57" s="40" t="s">
        <v>279</v>
      </c>
      <c r="E57" s="40" t="s">
        <v>280</v>
      </c>
      <c r="F57" s="40" t="s">
        <v>217</v>
      </c>
      <c r="G57" s="40" t="s">
        <v>237</v>
      </c>
      <c r="H57" s="48">
        <v>45897</v>
      </c>
      <c r="I57" s="48">
        <v>45901</v>
      </c>
      <c r="J57" s="41">
        <v>5</v>
      </c>
      <c r="K57" s="51">
        <f>IF(H57&lt;='Расчёт не доделан'!$C$20,IF(I57-'Расчёт не доделан'!$C$20&lt;1,J57,I57-'Расчёт не доделан'!$C$20),J57)</f>
        <v>5</v>
      </c>
    </row>
    <row r="58" spans="1:11" s="138" customFormat="1" ht="11.1" customHeight="1" outlineLevel="1" x14ac:dyDescent="0.2">
      <c r="A58" s="39" t="str">
        <f t="shared" si="0"/>
        <v>0016158145901</v>
      </c>
      <c r="B58" s="39">
        <f t="shared" si="1"/>
        <v>1</v>
      </c>
      <c r="C58" s="39" t="str">
        <f t="shared" si="2"/>
        <v>Авилкин Николай Васильевич1</v>
      </c>
      <c r="D58" s="40" t="s">
        <v>281</v>
      </c>
      <c r="E58" s="40" t="s">
        <v>282</v>
      </c>
      <c r="F58" s="40" t="s">
        <v>244</v>
      </c>
      <c r="G58" s="40" t="s">
        <v>283</v>
      </c>
      <c r="H58" s="48">
        <v>45901</v>
      </c>
      <c r="I58" s="48">
        <v>45914</v>
      </c>
      <c r="J58" s="41">
        <v>14</v>
      </c>
      <c r="K58" s="51">
        <f>IF(H58&lt;='Расчёт не доделан'!$C$20,IF(I58-'Расчёт не доделан'!$C$20&lt;1,J58,I58-'Расчёт не доделан'!$C$20),J58)</f>
        <v>14</v>
      </c>
    </row>
    <row r="59" spans="1:11" s="138" customFormat="1" ht="11.1" customHeight="1" outlineLevel="1" x14ac:dyDescent="0.2">
      <c r="A59" s="39" t="str">
        <f t="shared" si="0"/>
        <v>0016158145859</v>
      </c>
      <c r="B59" s="39">
        <f t="shared" si="1"/>
        <v>2</v>
      </c>
      <c r="C59" s="39" t="str">
        <f t="shared" si="2"/>
        <v>Авилкин Николай Васильевич2</v>
      </c>
      <c r="D59" s="40" t="s">
        <v>281</v>
      </c>
      <c r="E59" s="40" t="s">
        <v>282</v>
      </c>
      <c r="F59" s="40" t="s">
        <v>244</v>
      </c>
      <c r="G59" s="40" t="s">
        <v>283</v>
      </c>
      <c r="H59" s="48">
        <v>45859</v>
      </c>
      <c r="I59" s="48">
        <v>45863</v>
      </c>
      <c r="J59" s="41">
        <v>5</v>
      </c>
      <c r="K59" s="51">
        <f>IF(H59&lt;='Расчёт не доделан'!$C$20,IF(I59-'Расчёт не доделан'!$C$20&lt;1,J59,I59-'Расчёт не доделан'!$C$20),J59)</f>
        <v>5</v>
      </c>
    </row>
    <row r="60" spans="1:11" s="138" customFormat="1" ht="11.1" customHeight="1" outlineLevel="1" x14ac:dyDescent="0.2">
      <c r="A60" s="39" t="str">
        <f t="shared" si="0"/>
        <v>0016158146020</v>
      </c>
      <c r="B60" s="39">
        <f t="shared" si="1"/>
        <v>3</v>
      </c>
      <c r="C60" s="39" t="str">
        <f t="shared" si="2"/>
        <v>Авилкин Николай Васильевич3</v>
      </c>
      <c r="D60" s="40" t="s">
        <v>281</v>
      </c>
      <c r="E60" s="40" t="s">
        <v>282</v>
      </c>
      <c r="F60" s="40" t="s">
        <v>244</v>
      </c>
      <c r="G60" s="40" t="s">
        <v>283</v>
      </c>
      <c r="H60" s="48">
        <v>46020</v>
      </c>
      <c r="I60" s="48">
        <v>46021</v>
      </c>
      <c r="J60" s="41">
        <v>2</v>
      </c>
      <c r="K60" s="51">
        <f>IF(H60&lt;='Расчёт не доделан'!$C$20,IF(I60-'Расчёт не доделан'!$C$20&lt;1,J60,I60-'Расчёт не доделан'!$C$20),J60)</f>
        <v>2</v>
      </c>
    </row>
    <row r="61" spans="1:11" s="138" customFormat="1" ht="11.1" customHeight="1" outlineLevel="1" x14ac:dyDescent="0.2">
      <c r="A61" s="39" t="str">
        <f t="shared" si="0"/>
        <v>0019349145978</v>
      </c>
      <c r="B61" s="39">
        <f t="shared" si="1"/>
        <v>1</v>
      </c>
      <c r="C61" s="39" t="str">
        <f t="shared" si="2"/>
        <v>Авхадиев Винер Анасович1</v>
      </c>
      <c r="D61" s="40" t="s">
        <v>284</v>
      </c>
      <c r="E61" s="40" t="s">
        <v>285</v>
      </c>
      <c r="F61" s="40" t="s">
        <v>286</v>
      </c>
      <c r="G61" s="40" t="s">
        <v>287</v>
      </c>
      <c r="H61" s="48">
        <v>45978</v>
      </c>
      <c r="I61" s="48">
        <v>45991</v>
      </c>
      <c r="J61" s="41">
        <v>14</v>
      </c>
      <c r="K61" s="51">
        <f>IF(H61&lt;='Расчёт не доделан'!$C$20,IF(I61-'Расчёт не доделан'!$C$20&lt;1,J61,I61-'Расчёт не доделан'!$C$20),J61)</f>
        <v>14</v>
      </c>
    </row>
    <row r="62" spans="1:11" s="138" customFormat="1" ht="11.1" customHeight="1" outlineLevel="1" x14ac:dyDescent="0.2">
      <c r="A62" s="39" t="str">
        <f t="shared" si="0"/>
        <v>0019276845908</v>
      </c>
      <c r="B62" s="39">
        <f t="shared" si="1"/>
        <v>1</v>
      </c>
      <c r="C62" s="39" t="str">
        <f t="shared" si="2"/>
        <v>Агантаев Александр Викторович1</v>
      </c>
      <c r="D62" s="40" t="s">
        <v>288</v>
      </c>
      <c r="E62" s="40" t="s">
        <v>289</v>
      </c>
      <c r="F62" s="40" t="s">
        <v>249</v>
      </c>
      <c r="G62" s="40" t="s">
        <v>290</v>
      </c>
      <c r="H62" s="48">
        <v>45908</v>
      </c>
      <c r="I62" s="48">
        <v>45921</v>
      </c>
      <c r="J62" s="41">
        <v>14</v>
      </c>
      <c r="K62" s="51">
        <f>IF(H62&lt;='Расчёт не доделан'!$C$20,IF(I62-'Расчёт не доделан'!$C$20&lt;1,J62,I62-'Расчёт не доделан'!$C$20),J62)</f>
        <v>14</v>
      </c>
    </row>
    <row r="63" spans="1:11" s="138" customFormat="1" ht="11.1" customHeight="1" outlineLevel="1" x14ac:dyDescent="0.2">
      <c r="A63" s="39" t="str">
        <f t="shared" si="0"/>
        <v>0019276845852</v>
      </c>
      <c r="B63" s="39">
        <f t="shared" si="1"/>
        <v>2</v>
      </c>
      <c r="C63" s="39" t="str">
        <f t="shared" si="2"/>
        <v>Агантаев Александр Викторович2</v>
      </c>
      <c r="D63" s="40" t="s">
        <v>288</v>
      </c>
      <c r="E63" s="40" t="s">
        <v>289</v>
      </c>
      <c r="F63" s="40" t="s">
        <v>249</v>
      </c>
      <c r="G63" s="40" t="s">
        <v>290</v>
      </c>
      <c r="H63" s="48">
        <v>45852</v>
      </c>
      <c r="I63" s="48">
        <v>45863</v>
      </c>
      <c r="J63" s="41">
        <v>12</v>
      </c>
      <c r="K63" s="51">
        <f>IF(H63&lt;='Расчёт не доделан'!$C$20,IF(I63-'Расчёт не доделан'!$C$20&lt;1,J63,I63-'Расчёт не доделан'!$C$20),J63)</f>
        <v>12</v>
      </c>
    </row>
    <row r="64" spans="1:11" s="138" customFormat="1" ht="11.1" customHeight="1" outlineLevel="1" x14ac:dyDescent="0.2">
      <c r="A64" s="39" t="str">
        <f t="shared" si="0"/>
        <v>0019276845950</v>
      </c>
      <c r="B64" s="39">
        <f t="shared" si="1"/>
        <v>3</v>
      </c>
      <c r="C64" s="39" t="str">
        <f t="shared" si="2"/>
        <v>Агантаев Александр Викторович3</v>
      </c>
      <c r="D64" s="40" t="s">
        <v>288</v>
      </c>
      <c r="E64" s="40" t="s">
        <v>289</v>
      </c>
      <c r="F64" s="40" t="s">
        <v>249</v>
      </c>
      <c r="G64" s="40" t="s">
        <v>290</v>
      </c>
      <c r="H64" s="48">
        <v>45950</v>
      </c>
      <c r="I64" s="48">
        <v>45954</v>
      </c>
      <c r="J64" s="41">
        <v>5</v>
      </c>
      <c r="K64" s="51">
        <f>IF(H64&lt;='Расчёт не доделан'!$C$20,IF(I64-'Расчёт не доделан'!$C$20&lt;1,J64,I64-'Расчёт не доделан'!$C$20),J64)</f>
        <v>5</v>
      </c>
    </row>
    <row r="65" spans="1:11" s="138" customFormat="1" ht="11.1" customHeight="1" outlineLevel="1" x14ac:dyDescent="0.2">
      <c r="A65" s="39" t="str">
        <f t="shared" si="0"/>
        <v>0019276846020</v>
      </c>
      <c r="B65" s="39">
        <f t="shared" si="1"/>
        <v>4</v>
      </c>
      <c r="C65" s="39" t="str">
        <f t="shared" si="2"/>
        <v>Агантаев Александр Викторович4</v>
      </c>
      <c r="D65" s="40" t="s">
        <v>288</v>
      </c>
      <c r="E65" s="40" t="s">
        <v>289</v>
      </c>
      <c r="F65" s="40" t="s">
        <v>249</v>
      </c>
      <c r="G65" s="40" t="s">
        <v>290</v>
      </c>
      <c r="H65" s="48">
        <v>46020</v>
      </c>
      <c r="I65" s="48">
        <v>46021</v>
      </c>
      <c r="J65" s="41">
        <v>2</v>
      </c>
      <c r="K65" s="51">
        <f>IF(H65&lt;='Расчёт не доделан'!$C$20,IF(I65-'Расчёт не доделан'!$C$20&lt;1,J65,I65-'Расчёт не доделан'!$C$20),J65)</f>
        <v>2</v>
      </c>
    </row>
    <row r="66" spans="1:11" s="138" customFormat="1" ht="11.1" customHeight="1" outlineLevel="1" x14ac:dyDescent="0.2">
      <c r="A66" s="39" t="str">
        <f t="shared" si="0"/>
        <v>0015788745936</v>
      </c>
      <c r="B66" s="39">
        <f t="shared" si="1"/>
        <v>1</v>
      </c>
      <c r="C66" s="39" t="str">
        <f t="shared" si="2"/>
        <v>Агаризаева Зарема Агаризаевна1</v>
      </c>
      <c r="D66" s="40" t="s">
        <v>291</v>
      </c>
      <c r="E66" s="40" t="s">
        <v>292</v>
      </c>
      <c r="F66" s="40" t="s">
        <v>293</v>
      </c>
      <c r="G66" s="40" t="s">
        <v>230</v>
      </c>
      <c r="H66" s="48">
        <v>45936</v>
      </c>
      <c r="I66" s="48">
        <v>45949</v>
      </c>
      <c r="J66" s="41">
        <v>14</v>
      </c>
      <c r="K66" s="51">
        <f>IF(H66&lt;='Расчёт не доделан'!$C$20,IF(I66-'Расчёт не доделан'!$C$20&lt;1,J66,I66-'Расчёт не доделан'!$C$20),J66)</f>
        <v>4</v>
      </c>
    </row>
    <row r="67" spans="1:11" s="138" customFormat="1" ht="11.1" customHeight="1" outlineLevel="1" x14ac:dyDescent="0.2">
      <c r="A67" s="39" t="str">
        <f t="shared" ref="A67:A130" si="3">D67&amp;H67</f>
        <v>0015788746014</v>
      </c>
      <c r="B67" s="39">
        <f t="shared" ref="B67:B130" si="4">IF(E66=E67,B66+1,1)</f>
        <v>2</v>
      </c>
      <c r="C67" s="39" t="str">
        <f t="shared" ref="C67:C130" si="5">E67&amp;B67</f>
        <v>Агаризаева Зарема Агаризаевна2</v>
      </c>
      <c r="D67" s="40" t="s">
        <v>291</v>
      </c>
      <c r="E67" s="40" t="s">
        <v>292</v>
      </c>
      <c r="F67" s="40" t="s">
        <v>293</v>
      </c>
      <c r="G67" s="40" t="s">
        <v>230</v>
      </c>
      <c r="H67" s="48">
        <v>46014</v>
      </c>
      <c r="I67" s="48">
        <v>46021</v>
      </c>
      <c r="J67" s="41">
        <v>8</v>
      </c>
      <c r="K67" s="51">
        <f>IF(H67&lt;='Расчёт не доделан'!$C$20,IF(I67-'Расчёт не доделан'!$C$20&lt;1,J67,I67-'Расчёт не доделан'!$C$20),J67)</f>
        <v>8</v>
      </c>
    </row>
    <row r="68" spans="1:11" s="138" customFormat="1" ht="11.1" customHeight="1" outlineLevel="1" x14ac:dyDescent="0.2">
      <c r="A68" s="39" t="str">
        <f t="shared" si="3"/>
        <v>0021043645936</v>
      </c>
      <c r="B68" s="39">
        <f t="shared" si="4"/>
        <v>1</v>
      </c>
      <c r="C68" s="39" t="str">
        <f t="shared" si="5"/>
        <v>Агафонов Александр Анатольевич1</v>
      </c>
      <c r="D68" s="40" t="s">
        <v>294</v>
      </c>
      <c r="E68" s="40" t="s">
        <v>295</v>
      </c>
      <c r="F68" s="40" t="s">
        <v>240</v>
      </c>
      <c r="G68" s="40" t="s">
        <v>296</v>
      </c>
      <c r="H68" s="48">
        <v>45936</v>
      </c>
      <c r="I68" s="48">
        <v>45940</v>
      </c>
      <c r="J68" s="41">
        <v>5</v>
      </c>
      <c r="K68" s="51">
        <f>IF(H68&lt;='Расчёт не доделан'!$C$20,IF(I68-'Расчёт не доделан'!$C$20&lt;1,J68,I68-'Расчёт не доделан'!$C$20),J68)</f>
        <v>5</v>
      </c>
    </row>
    <row r="69" spans="1:11" s="138" customFormat="1" ht="11.1" customHeight="1" outlineLevel="1" x14ac:dyDescent="0.2">
      <c r="A69" s="39" t="str">
        <f t="shared" si="3"/>
        <v>0021043645852</v>
      </c>
      <c r="B69" s="39">
        <f t="shared" si="4"/>
        <v>2</v>
      </c>
      <c r="C69" s="39" t="str">
        <f t="shared" si="5"/>
        <v>Агафонов Александр Анатольевич2</v>
      </c>
      <c r="D69" s="40" t="s">
        <v>294</v>
      </c>
      <c r="E69" s="40" t="s">
        <v>295</v>
      </c>
      <c r="F69" s="40" t="s">
        <v>240</v>
      </c>
      <c r="G69" s="40" t="s">
        <v>296</v>
      </c>
      <c r="H69" s="48">
        <v>45852</v>
      </c>
      <c r="I69" s="48">
        <v>45856</v>
      </c>
      <c r="J69" s="41">
        <v>5</v>
      </c>
      <c r="K69" s="51">
        <f>IF(H69&lt;='Расчёт не доделан'!$C$20,IF(I69-'Расчёт не доделан'!$C$20&lt;1,J69,I69-'Расчёт не доделан'!$C$20),J69)</f>
        <v>5</v>
      </c>
    </row>
    <row r="70" spans="1:11" s="138" customFormat="1" ht="11.1" customHeight="1" outlineLevel="1" x14ac:dyDescent="0.2">
      <c r="A70" s="39" t="str">
        <f t="shared" si="3"/>
        <v>0021043645887</v>
      </c>
      <c r="B70" s="39">
        <f t="shared" si="4"/>
        <v>3</v>
      </c>
      <c r="C70" s="39" t="str">
        <f t="shared" si="5"/>
        <v>Агафонов Александр Анатольевич3</v>
      </c>
      <c r="D70" s="40" t="s">
        <v>294</v>
      </c>
      <c r="E70" s="40" t="s">
        <v>295</v>
      </c>
      <c r="F70" s="40" t="s">
        <v>240</v>
      </c>
      <c r="G70" s="40" t="s">
        <v>296</v>
      </c>
      <c r="H70" s="48">
        <v>45887</v>
      </c>
      <c r="I70" s="48">
        <v>45900</v>
      </c>
      <c r="J70" s="41">
        <v>14</v>
      </c>
      <c r="K70" s="51">
        <f>IF(H70&lt;='Расчёт не доделан'!$C$20,IF(I70-'Расчёт не доделан'!$C$20&lt;1,J70,I70-'Расчёт не доделан'!$C$20),J70)</f>
        <v>14</v>
      </c>
    </row>
    <row r="71" spans="1:11" s="138" customFormat="1" ht="11.1" customHeight="1" outlineLevel="1" x14ac:dyDescent="0.2">
      <c r="A71" s="39" t="str">
        <f t="shared" si="3"/>
        <v>0020841345888</v>
      </c>
      <c r="B71" s="39">
        <f t="shared" si="4"/>
        <v>1</v>
      </c>
      <c r="C71" s="39" t="str">
        <f t="shared" si="5"/>
        <v>Агафонов Роман Германович1</v>
      </c>
      <c r="D71" s="40" t="s">
        <v>297</v>
      </c>
      <c r="E71" s="40" t="s">
        <v>298</v>
      </c>
      <c r="F71" s="40" t="s">
        <v>240</v>
      </c>
      <c r="G71" s="40" t="s">
        <v>299</v>
      </c>
      <c r="H71" s="48">
        <v>45888</v>
      </c>
      <c r="I71" s="48">
        <v>45894</v>
      </c>
      <c r="J71" s="41">
        <v>7</v>
      </c>
      <c r="K71" s="51">
        <f>IF(H71&lt;='Расчёт не доделан'!$C$20,IF(I71-'Расчёт не доделан'!$C$20&lt;1,J71,I71-'Расчёт не доделан'!$C$20),J71)</f>
        <v>7</v>
      </c>
    </row>
    <row r="72" spans="1:11" s="138" customFormat="1" ht="11.1" customHeight="1" outlineLevel="1" x14ac:dyDescent="0.2">
      <c r="A72" s="39" t="str">
        <f t="shared" si="3"/>
        <v>0019039545946</v>
      </c>
      <c r="B72" s="39">
        <f t="shared" si="4"/>
        <v>1</v>
      </c>
      <c r="C72" s="39" t="str">
        <f t="shared" si="5"/>
        <v>Агеев Вадим Олегович1</v>
      </c>
      <c r="D72" s="40" t="s">
        <v>300</v>
      </c>
      <c r="E72" s="40" t="s">
        <v>301</v>
      </c>
      <c r="F72" s="40" t="s">
        <v>240</v>
      </c>
      <c r="G72" s="40" t="s">
        <v>302</v>
      </c>
      <c r="H72" s="48">
        <v>45946</v>
      </c>
      <c r="I72" s="48">
        <v>45947</v>
      </c>
      <c r="J72" s="41">
        <v>2</v>
      </c>
      <c r="K72" s="51">
        <f>IF(H72&lt;='Расчёт не доделан'!$C$20,IF(I72-'Расчёт не доделан'!$C$20&lt;1,J72,I72-'Расчёт не доделан'!$C$20),J72)</f>
        <v>2</v>
      </c>
    </row>
    <row r="73" spans="1:11" s="138" customFormat="1" ht="11.1" customHeight="1" outlineLevel="1" x14ac:dyDescent="0.2">
      <c r="A73" s="39" t="str">
        <f t="shared" si="3"/>
        <v>0019039546013</v>
      </c>
      <c r="B73" s="39">
        <f t="shared" si="4"/>
        <v>2</v>
      </c>
      <c r="C73" s="39" t="str">
        <f t="shared" si="5"/>
        <v>Агеев Вадим Олегович2</v>
      </c>
      <c r="D73" s="40" t="s">
        <v>300</v>
      </c>
      <c r="E73" s="40" t="s">
        <v>301</v>
      </c>
      <c r="F73" s="40" t="s">
        <v>240</v>
      </c>
      <c r="G73" s="40" t="s">
        <v>302</v>
      </c>
      <c r="H73" s="48">
        <v>46013</v>
      </c>
      <c r="I73" s="48">
        <v>46017</v>
      </c>
      <c r="J73" s="41">
        <v>5</v>
      </c>
      <c r="K73" s="51">
        <f>IF(H73&lt;='Расчёт не доделан'!$C$20,IF(I73-'Расчёт не доделан'!$C$20&lt;1,J73,I73-'Расчёт не доделан'!$C$20),J73)</f>
        <v>5</v>
      </c>
    </row>
    <row r="74" spans="1:11" s="138" customFormat="1" ht="11.1" customHeight="1" outlineLevel="1" x14ac:dyDescent="0.2">
      <c r="A74" s="39" t="str">
        <f t="shared" si="3"/>
        <v>0019039546020</v>
      </c>
      <c r="B74" s="39">
        <f t="shared" si="4"/>
        <v>3</v>
      </c>
      <c r="C74" s="39" t="str">
        <f t="shared" si="5"/>
        <v>Агеев Вадим Олегович3</v>
      </c>
      <c r="D74" s="40" t="s">
        <v>300</v>
      </c>
      <c r="E74" s="40" t="s">
        <v>301</v>
      </c>
      <c r="F74" s="40" t="s">
        <v>240</v>
      </c>
      <c r="G74" s="40" t="s">
        <v>302</v>
      </c>
      <c r="H74" s="48">
        <v>46020</v>
      </c>
      <c r="I74" s="48">
        <v>46021</v>
      </c>
      <c r="J74" s="41">
        <v>2</v>
      </c>
      <c r="K74" s="51">
        <f>IF(H74&lt;='Расчёт не доделан'!$C$20,IF(I74-'Расчёт не доделан'!$C$20&lt;1,J74,I74-'Расчёт не доделан'!$C$20),J74)</f>
        <v>2</v>
      </c>
    </row>
    <row r="75" spans="1:11" s="138" customFormat="1" ht="11.1" customHeight="1" outlineLevel="1" x14ac:dyDescent="0.2">
      <c r="A75" s="39" t="str">
        <f t="shared" si="3"/>
        <v>0021175245840</v>
      </c>
      <c r="B75" s="39">
        <f t="shared" si="4"/>
        <v>1</v>
      </c>
      <c r="C75" s="39" t="str">
        <f t="shared" si="5"/>
        <v>Агеев Владимир Алексеевич1</v>
      </c>
      <c r="D75" s="40" t="s">
        <v>303</v>
      </c>
      <c r="E75" s="40" t="s">
        <v>304</v>
      </c>
      <c r="F75" s="40" t="s">
        <v>240</v>
      </c>
      <c r="G75" s="40" t="s">
        <v>302</v>
      </c>
      <c r="H75" s="48">
        <v>45840</v>
      </c>
      <c r="I75" s="48">
        <v>45867</v>
      </c>
      <c r="J75" s="41">
        <v>28</v>
      </c>
      <c r="K75" s="51">
        <f>IF(H75&lt;='Расчёт не доделан'!$C$20,IF(I75-'Расчёт не доделан'!$C$20&lt;1,J75,I75-'Расчёт не доделан'!$C$20),J75)</f>
        <v>28</v>
      </c>
    </row>
    <row r="76" spans="1:11" s="138" customFormat="1" ht="11.1" customHeight="1" outlineLevel="1" x14ac:dyDescent="0.2">
      <c r="A76" s="39" t="str">
        <f t="shared" si="3"/>
        <v>0020566945978</v>
      </c>
      <c r="B76" s="39">
        <f t="shared" si="4"/>
        <v>1</v>
      </c>
      <c r="C76" s="39" t="str">
        <f t="shared" si="5"/>
        <v>Агульжанов Руслан Дамирович Госслужащий1</v>
      </c>
      <c r="D76" s="40" t="s">
        <v>305</v>
      </c>
      <c r="E76" s="40" t="s">
        <v>306</v>
      </c>
      <c r="F76" s="40" t="s">
        <v>217</v>
      </c>
      <c r="G76" s="40" t="s">
        <v>253</v>
      </c>
      <c r="H76" s="48">
        <v>45978</v>
      </c>
      <c r="I76" s="48">
        <v>45991</v>
      </c>
      <c r="J76" s="41">
        <v>14</v>
      </c>
      <c r="K76" s="51">
        <f>IF(H76&lt;='Расчёт не доделан'!$C$20,IF(I76-'Расчёт не доделан'!$C$20&lt;1,J76,I76-'Расчёт не доделан'!$C$20),J76)</f>
        <v>14</v>
      </c>
    </row>
    <row r="77" spans="1:11" s="138" customFormat="1" ht="11.1" customHeight="1" outlineLevel="1" x14ac:dyDescent="0.2">
      <c r="A77" s="39" t="str">
        <f t="shared" si="3"/>
        <v>0020566945887</v>
      </c>
      <c r="B77" s="39">
        <f t="shared" si="4"/>
        <v>2</v>
      </c>
      <c r="C77" s="39" t="str">
        <f t="shared" si="5"/>
        <v>Агульжанов Руслан Дамирович Госслужащий2</v>
      </c>
      <c r="D77" s="40" t="s">
        <v>305</v>
      </c>
      <c r="E77" s="40" t="s">
        <v>306</v>
      </c>
      <c r="F77" s="40" t="s">
        <v>217</v>
      </c>
      <c r="G77" s="40" t="s">
        <v>253</v>
      </c>
      <c r="H77" s="48">
        <v>45887</v>
      </c>
      <c r="I77" s="48">
        <v>45900</v>
      </c>
      <c r="J77" s="41">
        <v>14</v>
      </c>
      <c r="K77" s="51">
        <f>IF(H77&lt;='Расчёт не доделан'!$C$20,IF(I77-'Расчёт не доделан'!$C$20&lt;1,J77,I77-'Расчёт не доделан'!$C$20),J77)</f>
        <v>14</v>
      </c>
    </row>
    <row r="78" spans="1:11" s="138" customFormat="1" ht="11.1" customHeight="1" outlineLevel="1" x14ac:dyDescent="0.2">
      <c r="A78" s="39" t="str">
        <f t="shared" si="3"/>
        <v>0021368646001</v>
      </c>
      <c r="B78" s="39">
        <f t="shared" si="4"/>
        <v>1</v>
      </c>
      <c r="C78" s="39" t="str">
        <f t="shared" si="5"/>
        <v>Адельмурдина Эльмира Наильевна1</v>
      </c>
      <c r="D78" s="40" t="s">
        <v>307</v>
      </c>
      <c r="E78" s="40" t="s">
        <v>308</v>
      </c>
      <c r="F78" s="40" t="s">
        <v>265</v>
      </c>
      <c r="G78" s="40" t="s">
        <v>253</v>
      </c>
      <c r="H78" s="48">
        <v>46001</v>
      </c>
      <c r="I78" s="48">
        <v>46005</v>
      </c>
      <c r="J78" s="41">
        <v>5</v>
      </c>
      <c r="K78" s="51">
        <f>IF(H78&lt;='Расчёт не доделан'!$C$20,IF(I78-'Расчёт не доделан'!$C$20&lt;1,J78,I78-'Расчёт не доделан'!$C$20),J78)</f>
        <v>5</v>
      </c>
    </row>
    <row r="79" spans="1:11" s="138" customFormat="1" ht="11.1" customHeight="1" outlineLevel="1" x14ac:dyDescent="0.2">
      <c r="A79" s="39" t="str">
        <f t="shared" si="3"/>
        <v>0021368645950</v>
      </c>
      <c r="B79" s="39">
        <f t="shared" si="4"/>
        <v>2</v>
      </c>
      <c r="C79" s="39" t="str">
        <f t="shared" si="5"/>
        <v>Адельмурдина Эльмира Наильевна2</v>
      </c>
      <c r="D79" s="40" t="s">
        <v>307</v>
      </c>
      <c r="E79" s="40" t="s">
        <v>308</v>
      </c>
      <c r="F79" s="40" t="s">
        <v>265</v>
      </c>
      <c r="G79" s="40" t="s">
        <v>253</v>
      </c>
      <c r="H79" s="48">
        <v>45950</v>
      </c>
      <c r="I79" s="48">
        <v>45951</v>
      </c>
      <c r="J79" s="41">
        <v>2</v>
      </c>
      <c r="K79" s="51">
        <f>IF(H79&lt;='Расчёт не доделан'!$C$20,IF(I79-'Расчёт не доделан'!$C$20&lt;1,J79,I79-'Расчёт не доделан'!$C$20),J79)</f>
        <v>2</v>
      </c>
    </row>
    <row r="80" spans="1:11" s="138" customFormat="1" ht="11.1" customHeight="1" outlineLevel="1" x14ac:dyDescent="0.2">
      <c r="A80" s="39" t="str">
        <f t="shared" si="3"/>
        <v>0021368645866</v>
      </c>
      <c r="B80" s="39">
        <f t="shared" si="4"/>
        <v>3</v>
      </c>
      <c r="C80" s="39" t="str">
        <f t="shared" si="5"/>
        <v>Адельмурдина Эльмира Наильевна3</v>
      </c>
      <c r="D80" s="40" t="s">
        <v>307</v>
      </c>
      <c r="E80" s="40" t="s">
        <v>308</v>
      </c>
      <c r="F80" s="40" t="s">
        <v>265</v>
      </c>
      <c r="G80" s="40" t="s">
        <v>253</v>
      </c>
      <c r="H80" s="48">
        <v>45866</v>
      </c>
      <c r="I80" s="48">
        <v>45879</v>
      </c>
      <c r="J80" s="41">
        <v>14</v>
      </c>
      <c r="K80" s="51">
        <f>IF(H80&lt;='Расчёт не доделан'!$C$20,IF(I80-'Расчёт не доделан'!$C$20&lt;1,J80,I80-'Расчёт не доделан'!$C$20),J80)</f>
        <v>14</v>
      </c>
    </row>
    <row r="81" spans="1:11" s="138" customFormat="1" ht="11.1" customHeight="1" outlineLevel="1" x14ac:dyDescent="0.2">
      <c r="A81" s="39" t="str">
        <f t="shared" si="3"/>
        <v>0021368645929</v>
      </c>
      <c r="B81" s="39">
        <f t="shared" si="4"/>
        <v>4</v>
      </c>
      <c r="C81" s="39" t="str">
        <f t="shared" si="5"/>
        <v>Адельмурдина Эльмира Наильевна4</v>
      </c>
      <c r="D81" s="40" t="s">
        <v>307</v>
      </c>
      <c r="E81" s="40" t="s">
        <v>308</v>
      </c>
      <c r="F81" s="40" t="s">
        <v>265</v>
      </c>
      <c r="G81" s="40" t="s">
        <v>253</v>
      </c>
      <c r="H81" s="48">
        <v>45929</v>
      </c>
      <c r="I81" s="48">
        <v>45935</v>
      </c>
      <c r="J81" s="41">
        <v>7</v>
      </c>
      <c r="K81" s="51">
        <f>IF(H81&lt;='Расчёт не доделан'!$C$20,IF(I81-'Расчёт не доделан'!$C$20&lt;1,J81,I81-'Расчёт не доделан'!$C$20),J81)</f>
        <v>7</v>
      </c>
    </row>
    <row r="82" spans="1:11" s="138" customFormat="1" ht="11.1" customHeight="1" outlineLevel="1" x14ac:dyDescent="0.2">
      <c r="A82" s="39" t="str">
        <f t="shared" si="3"/>
        <v>0015852745901</v>
      </c>
      <c r="B82" s="39">
        <f t="shared" si="4"/>
        <v>1</v>
      </c>
      <c r="C82" s="39" t="str">
        <f t="shared" si="5"/>
        <v>Адещенко Кирилл Русланович1</v>
      </c>
      <c r="D82" s="40" t="s">
        <v>309</v>
      </c>
      <c r="E82" s="40" t="s">
        <v>310</v>
      </c>
      <c r="F82" s="40" t="s">
        <v>240</v>
      </c>
      <c r="G82" s="40" t="s">
        <v>222</v>
      </c>
      <c r="H82" s="48">
        <v>45901</v>
      </c>
      <c r="I82" s="48">
        <v>45914</v>
      </c>
      <c r="J82" s="41">
        <v>14</v>
      </c>
      <c r="K82" s="51">
        <f>IF(H82&lt;='Расчёт не доделан'!$C$20,IF(I82-'Расчёт не доделан'!$C$20&lt;1,J82,I82-'Расчёт не доделан'!$C$20),J82)</f>
        <v>14</v>
      </c>
    </row>
    <row r="83" spans="1:11" s="138" customFormat="1" ht="11.1" customHeight="1" outlineLevel="1" x14ac:dyDescent="0.2">
      <c r="A83" s="39" t="str">
        <f t="shared" si="3"/>
        <v>0015852745931</v>
      </c>
      <c r="B83" s="39">
        <f t="shared" si="4"/>
        <v>2</v>
      </c>
      <c r="C83" s="39" t="str">
        <f t="shared" si="5"/>
        <v>Адещенко Кирилл Русланович2</v>
      </c>
      <c r="D83" s="40" t="s">
        <v>309</v>
      </c>
      <c r="E83" s="40" t="s">
        <v>310</v>
      </c>
      <c r="F83" s="40" t="s">
        <v>240</v>
      </c>
      <c r="G83" s="40" t="s">
        <v>222</v>
      </c>
      <c r="H83" s="48">
        <v>45931</v>
      </c>
      <c r="I83" s="48">
        <v>45939</v>
      </c>
      <c r="J83" s="41">
        <v>9</v>
      </c>
      <c r="K83" s="51">
        <f>IF(H83&lt;='Расчёт не доделан'!$C$20,IF(I83-'Расчёт не доделан'!$C$20&lt;1,J83,I83-'Расчёт не доделан'!$C$20),J83)</f>
        <v>9</v>
      </c>
    </row>
    <row r="84" spans="1:11" s="138" customFormat="1" ht="11.1" customHeight="1" outlineLevel="1" x14ac:dyDescent="0.2">
      <c r="A84" s="39" t="str">
        <f t="shared" si="3"/>
        <v>0019327745929</v>
      </c>
      <c r="B84" s="39">
        <f t="shared" si="4"/>
        <v>1</v>
      </c>
      <c r="C84" s="39" t="str">
        <f t="shared" si="5"/>
        <v>Айсин Альберт Шамильевич1</v>
      </c>
      <c r="D84" s="40" t="s">
        <v>311</v>
      </c>
      <c r="E84" s="40" t="s">
        <v>312</v>
      </c>
      <c r="F84" s="40" t="s">
        <v>293</v>
      </c>
      <c r="G84" s="40" t="s">
        <v>218</v>
      </c>
      <c r="H84" s="48">
        <v>45929</v>
      </c>
      <c r="I84" s="48">
        <v>45942</v>
      </c>
      <c r="J84" s="41">
        <v>13</v>
      </c>
      <c r="K84" s="51">
        <f>IF(H84&lt;='Расчёт не доделан'!$C$20,IF(I84-'Расчёт не доделан'!$C$20&lt;1,J84,I84-'Расчёт не доделан'!$C$20),J84)</f>
        <v>13</v>
      </c>
    </row>
    <row r="85" spans="1:11" s="138" customFormat="1" ht="11.1" customHeight="1" outlineLevel="1" x14ac:dyDescent="0.2">
      <c r="A85" s="39" t="str">
        <f t="shared" si="3"/>
        <v>0021040345873</v>
      </c>
      <c r="B85" s="39">
        <f t="shared" si="4"/>
        <v>1</v>
      </c>
      <c r="C85" s="39" t="str">
        <f t="shared" si="5"/>
        <v>Акаев Бадма Джангарович1</v>
      </c>
      <c r="D85" s="40" t="s">
        <v>313</v>
      </c>
      <c r="E85" s="40" t="s">
        <v>314</v>
      </c>
      <c r="F85" s="40" t="s">
        <v>217</v>
      </c>
      <c r="G85" s="40" t="s">
        <v>315</v>
      </c>
      <c r="H85" s="48">
        <v>45873</v>
      </c>
      <c r="I85" s="48">
        <v>45886</v>
      </c>
      <c r="J85" s="41">
        <v>14</v>
      </c>
      <c r="K85" s="51">
        <f>IF(H85&lt;='Расчёт не доделан'!$C$20,IF(I85-'Расчёт не доделан'!$C$20&lt;1,J85,I85-'Расчёт не доделан'!$C$20),J85)</f>
        <v>14</v>
      </c>
    </row>
    <row r="86" spans="1:11" s="138" customFormat="1" ht="23.1" customHeight="1" outlineLevel="1" x14ac:dyDescent="0.2">
      <c r="A86" s="39" t="str">
        <f t="shared" si="3"/>
        <v>0021040345936</v>
      </c>
      <c r="B86" s="39">
        <f t="shared" si="4"/>
        <v>2</v>
      </c>
      <c r="C86" s="39" t="str">
        <f t="shared" si="5"/>
        <v>Акаев Бадма Джангарович2</v>
      </c>
      <c r="D86" s="40" t="s">
        <v>313</v>
      </c>
      <c r="E86" s="40" t="s">
        <v>314</v>
      </c>
      <c r="F86" s="40" t="s">
        <v>217</v>
      </c>
      <c r="G86" s="40" t="s">
        <v>315</v>
      </c>
      <c r="H86" s="48">
        <v>45936</v>
      </c>
      <c r="I86" s="48">
        <v>45942</v>
      </c>
      <c r="J86" s="41">
        <v>7</v>
      </c>
      <c r="K86" s="51">
        <f>IF(H86&lt;='Расчёт не доделан'!$C$20,IF(I86-'Расчёт не доделан'!$C$20&lt;1,J86,I86-'Расчёт не доделан'!$C$20),J86)</f>
        <v>7</v>
      </c>
    </row>
    <row r="87" spans="1:11" s="138" customFormat="1" ht="11.1" customHeight="1" outlineLevel="1" x14ac:dyDescent="0.2">
      <c r="A87" s="39" t="str">
        <f t="shared" si="3"/>
        <v>0021012545901</v>
      </c>
      <c r="B87" s="39">
        <f t="shared" si="4"/>
        <v>1</v>
      </c>
      <c r="C87" s="39" t="str">
        <f t="shared" si="5"/>
        <v>Акименко Елена Сергеевна1</v>
      </c>
      <c r="D87" s="40" t="s">
        <v>316</v>
      </c>
      <c r="E87" s="40" t="s">
        <v>317</v>
      </c>
      <c r="F87" s="40" t="s">
        <v>240</v>
      </c>
      <c r="G87" s="40" t="s">
        <v>318</v>
      </c>
      <c r="H87" s="48">
        <v>45901</v>
      </c>
      <c r="I87" s="48">
        <v>45905</v>
      </c>
      <c r="J87" s="41">
        <v>5</v>
      </c>
      <c r="K87" s="51">
        <f>IF(H87&lt;='Расчёт не доделан'!$C$20,IF(I87-'Расчёт не доделан'!$C$20&lt;1,J87,I87-'Расчёт не доделан'!$C$20),J87)</f>
        <v>5</v>
      </c>
    </row>
    <row r="88" spans="1:11" s="138" customFormat="1" ht="11.1" customHeight="1" outlineLevel="1" x14ac:dyDescent="0.2">
      <c r="A88" s="39" t="str">
        <f t="shared" si="3"/>
        <v>0021012545966</v>
      </c>
      <c r="B88" s="39">
        <f t="shared" si="4"/>
        <v>2</v>
      </c>
      <c r="C88" s="39" t="str">
        <f t="shared" si="5"/>
        <v>Акименко Елена Сергеевна2</v>
      </c>
      <c r="D88" s="40" t="s">
        <v>316</v>
      </c>
      <c r="E88" s="40" t="s">
        <v>317</v>
      </c>
      <c r="F88" s="40" t="s">
        <v>240</v>
      </c>
      <c r="G88" s="40" t="s">
        <v>318</v>
      </c>
      <c r="H88" s="48">
        <v>45966</v>
      </c>
      <c r="I88" s="48">
        <v>45968</v>
      </c>
      <c r="J88" s="41">
        <v>3</v>
      </c>
      <c r="K88" s="51">
        <f>IF(H88&lt;='Расчёт не доделан'!$C$20,IF(I88-'Расчёт не доделан'!$C$20&lt;1,J88,I88-'Расчёт не доделан'!$C$20),J88)</f>
        <v>3</v>
      </c>
    </row>
    <row r="89" spans="1:11" s="138" customFormat="1" ht="11.1" customHeight="1" outlineLevel="1" x14ac:dyDescent="0.2">
      <c r="A89" s="39" t="str">
        <f t="shared" si="3"/>
        <v>0021012545887</v>
      </c>
      <c r="B89" s="39">
        <f t="shared" si="4"/>
        <v>3</v>
      </c>
      <c r="C89" s="39" t="str">
        <f t="shared" si="5"/>
        <v>Акименко Елена Сергеевна3</v>
      </c>
      <c r="D89" s="40" t="s">
        <v>316</v>
      </c>
      <c r="E89" s="40" t="s">
        <v>317</v>
      </c>
      <c r="F89" s="40" t="s">
        <v>240</v>
      </c>
      <c r="G89" s="40" t="s">
        <v>318</v>
      </c>
      <c r="H89" s="48">
        <v>45887</v>
      </c>
      <c r="I89" s="48">
        <v>45900</v>
      </c>
      <c r="J89" s="41">
        <v>14</v>
      </c>
      <c r="K89" s="51">
        <f>IF(H89&lt;='Расчёт не доделан'!$C$20,IF(I89-'Расчёт не доделан'!$C$20&lt;1,J89,I89-'Расчёт не доделан'!$C$20),J89)</f>
        <v>14</v>
      </c>
    </row>
    <row r="90" spans="1:11" s="138" customFormat="1" ht="23.1" customHeight="1" outlineLevel="1" x14ac:dyDescent="0.2">
      <c r="A90" s="39" t="str">
        <f t="shared" si="3"/>
        <v>0019332945901</v>
      </c>
      <c r="B90" s="39">
        <f t="shared" si="4"/>
        <v>1</v>
      </c>
      <c r="C90" s="39" t="str">
        <f t="shared" si="5"/>
        <v>Акименко Игорь Николаевич1</v>
      </c>
      <c r="D90" s="40" t="s">
        <v>319</v>
      </c>
      <c r="E90" s="40" t="s">
        <v>320</v>
      </c>
      <c r="F90" s="40" t="s">
        <v>240</v>
      </c>
      <c r="G90" s="40" t="s">
        <v>302</v>
      </c>
      <c r="H90" s="48">
        <v>45901</v>
      </c>
      <c r="I90" s="48">
        <v>45905</v>
      </c>
      <c r="J90" s="41">
        <v>5</v>
      </c>
      <c r="K90" s="51">
        <f>IF(H90&lt;='Расчёт не доделан'!$C$20,IF(I90-'Расчёт не доделан'!$C$20&lt;1,J90,I90-'Расчёт не доделан'!$C$20),J90)</f>
        <v>5</v>
      </c>
    </row>
    <row r="91" spans="1:11" s="138" customFormat="1" ht="11.1" customHeight="1" outlineLevel="1" x14ac:dyDescent="0.2">
      <c r="A91" s="39" t="str">
        <f t="shared" si="3"/>
        <v>0019332945966</v>
      </c>
      <c r="B91" s="39">
        <f t="shared" si="4"/>
        <v>2</v>
      </c>
      <c r="C91" s="39" t="str">
        <f t="shared" si="5"/>
        <v>Акименко Игорь Николаевич2</v>
      </c>
      <c r="D91" s="40" t="s">
        <v>319</v>
      </c>
      <c r="E91" s="40" t="s">
        <v>320</v>
      </c>
      <c r="F91" s="40" t="s">
        <v>240</v>
      </c>
      <c r="G91" s="40" t="s">
        <v>302</v>
      </c>
      <c r="H91" s="48">
        <v>45966</v>
      </c>
      <c r="I91" s="48">
        <v>45968</v>
      </c>
      <c r="J91" s="41">
        <v>3</v>
      </c>
      <c r="K91" s="51">
        <f>IF(H91&lt;='Расчёт не доделан'!$C$20,IF(I91-'Расчёт не доделан'!$C$20&lt;1,J91,I91-'Расчёт не доделан'!$C$20),J91)</f>
        <v>3</v>
      </c>
    </row>
    <row r="92" spans="1:11" s="138" customFormat="1" ht="11.1" customHeight="1" outlineLevel="1" x14ac:dyDescent="0.2">
      <c r="A92" s="39" t="str">
        <f t="shared" si="3"/>
        <v>0019332945887</v>
      </c>
      <c r="B92" s="39">
        <f t="shared" si="4"/>
        <v>3</v>
      </c>
      <c r="C92" s="39" t="str">
        <f t="shared" si="5"/>
        <v>Акименко Игорь Николаевич3</v>
      </c>
      <c r="D92" s="40" t="s">
        <v>319</v>
      </c>
      <c r="E92" s="40" t="s">
        <v>320</v>
      </c>
      <c r="F92" s="40" t="s">
        <v>240</v>
      </c>
      <c r="G92" s="40" t="s">
        <v>302</v>
      </c>
      <c r="H92" s="48">
        <v>45887</v>
      </c>
      <c r="I92" s="48">
        <v>45900</v>
      </c>
      <c r="J92" s="41">
        <v>14</v>
      </c>
      <c r="K92" s="51">
        <f>IF(H92&lt;='Расчёт не доделан'!$C$20,IF(I92-'Расчёт не доделан'!$C$20&lt;1,J92,I92-'Расчёт не доделан'!$C$20),J92)</f>
        <v>14</v>
      </c>
    </row>
    <row r="93" spans="1:11" s="138" customFormat="1" ht="11.1" customHeight="1" outlineLevel="1" x14ac:dyDescent="0.2">
      <c r="A93" s="39" t="str">
        <f t="shared" si="3"/>
        <v>0019640545880</v>
      </c>
      <c r="B93" s="39">
        <f t="shared" si="4"/>
        <v>1</v>
      </c>
      <c r="C93" s="39" t="str">
        <f t="shared" si="5"/>
        <v>Акинина Юлия Викторовна1</v>
      </c>
      <c r="D93" s="40" t="s">
        <v>321</v>
      </c>
      <c r="E93" s="40" t="s">
        <v>322</v>
      </c>
      <c r="F93" s="40" t="s">
        <v>217</v>
      </c>
      <c r="G93" s="40" t="s">
        <v>237</v>
      </c>
      <c r="H93" s="48">
        <v>45880</v>
      </c>
      <c r="I93" s="48">
        <v>45893</v>
      </c>
      <c r="J93" s="41">
        <v>14</v>
      </c>
      <c r="K93" s="51">
        <f>IF(H93&lt;='Расчёт не доделан'!$C$20,IF(I93-'Расчёт не доделан'!$C$20&lt;1,J93,I93-'Расчёт не доделан'!$C$20),J93)</f>
        <v>14</v>
      </c>
    </row>
    <row r="94" spans="1:11" s="138" customFormat="1" ht="11.1" customHeight="1" outlineLevel="1" x14ac:dyDescent="0.2">
      <c r="A94" s="39" t="str">
        <f t="shared" si="3"/>
        <v>0019640545978</v>
      </c>
      <c r="B94" s="39">
        <f t="shared" si="4"/>
        <v>2</v>
      </c>
      <c r="C94" s="39" t="str">
        <f t="shared" si="5"/>
        <v>Акинина Юлия Викторовна2</v>
      </c>
      <c r="D94" s="40" t="s">
        <v>321</v>
      </c>
      <c r="E94" s="40" t="s">
        <v>322</v>
      </c>
      <c r="F94" s="40" t="s">
        <v>217</v>
      </c>
      <c r="G94" s="40" t="s">
        <v>237</v>
      </c>
      <c r="H94" s="48">
        <v>45978</v>
      </c>
      <c r="I94" s="48">
        <v>45991</v>
      </c>
      <c r="J94" s="41">
        <v>14</v>
      </c>
      <c r="K94" s="51">
        <f>IF(H94&lt;='Расчёт не доделан'!$C$20,IF(I94-'Расчёт не доделан'!$C$20&lt;1,J94,I94-'Расчёт не доделан'!$C$20),J94)</f>
        <v>14</v>
      </c>
    </row>
    <row r="95" spans="1:11" s="138" customFormat="1" ht="11.1" customHeight="1" outlineLevel="1" x14ac:dyDescent="0.2">
      <c r="A95" s="39" t="str">
        <f t="shared" si="3"/>
        <v>0015062845845</v>
      </c>
      <c r="B95" s="39">
        <f t="shared" si="4"/>
        <v>1</v>
      </c>
      <c r="C95" s="39" t="str">
        <f t="shared" si="5"/>
        <v>Акмеев Ян Наилевич1</v>
      </c>
      <c r="D95" s="40" t="s">
        <v>323</v>
      </c>
      <c r="E95" s="40" t="s">
        <v>324</v>
      </c>
      <c r="F95" s="40" t="s">
        <v>265</v>
      </c>
      <c r="G95" s="40" t="s">
        <v>218</v>
      </c>
      <c r="H95" s="48">
        <v>45845</v>
      </c>
      <c r="I95" s="48">
        <v>45858</v>
      </c>
      <c r="J95" s="41">
        <v>14</v>
      </c>
      <c r="K95" s="51">
        <f>IF(H95&lt;='Расчёт не доделан'!$C$20,IF(I95-'Расчёт не доделан'!$C$20&lt;1,J95,I95-'Расчёт не доделан'!$C$20),J95)</f>
        <v>14</v>
      </c>
    </row>
    <row r="96" spans="1:11" s="138" customFormat="1" ht="11.1" customHeight="1" outlineLevel="1" x14ac:dyDescent="0.2">
      <c r="A96" s="39" t="str">
        <f t="shared" si="3"/>
        <v>0015062845908</v>
      </c>
      <c r="B96" s="39">
        <f t="shared" si="4"/>
        <v>2</v>
      </c>
      <c r="C96" s="39" t="str">
        <f t="shared" si="5"/>
        <v>Акмеев Ян Наилевич2</v>
      </c>
      <c r="D96" s="40" t="s">
        <v>323</v>
      </c>
      <c r="E96" s="40" t="s">
        <v>324</v>
      </c>
      <c r="F96" s="40" t="s">
        <v>265</v>
      </c>
      <c r="G96" s="40" t="s">
        <v>218</v>
      </c>
      <c r="H96" s="48">
        <v>45908</v>
      </c>
      <c r="I96" s="48">
        <v>45914</v>
      </c>
      <c r="J96" s="41">
        <v>7</v>
      </c>
      <c r="K96" s="51">
        <f>IF(H96&lt;='Расчёт не доделан'!$C$20,IF(I96-'Расчёт не доделан'!$C$20&lt;1,J96,I96-'Расчёт не доделан'!$C$20),J96)</f>
        <v>7</v>
      </c>
    </row>
    <row r="97" spans="1:11" s="138" customFormat="1" ht="23.1" customHeight="1" outlineLevel="1" x14ac:dyDescent="0.2">
      <c r="A97" s="39" t="str">
        <f t="shared" si="3"/>
        <v>0015062846014</v>
      </c>
      <c r="B97" s="39">
        <f t="shared" si="4"/>
        <v>3</v>
      </c>
      <c r="C97" s="39" t="str">
        <f t="shared" si="5"/>
        <v>Акмеев Ян Наилевич3</v>
      </c>
      <c r="D97" s="40" t="s">
        <v>323</v>
      </c>
      <c r="E97" s="40" t="s">
        <v>324</v>
      </c>
      <c r="F97" s="40" t="s">
        <v>265</v>
      </c>
      <c r="G97" s="40" t="s">
        <v>218</v>
      </c>
      <c r="H97" s="48">
        <v>46014</v>
      </c>
      <c r="I97" s="48">
        <v>46020</v>
      </c>
      <c r="J97" s="41">
        <v>7</v>
      </c>
      <c r="K97" s="51">
        <f>IF(H97&lt;='Расчёт не доделан'!$C$20,IF(I97-'Расчёт не доделан'!$C$20&lt;1,J97,I97-'Расчёт не доделан'!$C$20),J97)</f>
        <v>7</v>
      </c>
    </row>
    <row r="98" spans="1:11" s="138" customFormat="1" ht="23.1" customHeight="1" outlineLevel="1" x14ac:dyDescent="0.2">
      <c r="A98" s="39" t="str">
        <f t="shared" si="3"/>
        <v>0016404745847</v>
      </c>
      <c r="B98" s="39">
        <f t="shared" si="4"/>
        <v>1</v>
      </c>
      <c r="C98" s="39" t="str">
        <f t="shared" si="5"/>
        <v>Акопов Николай Гургенович1</v>
      </c>
      <c r="D98" s="40" t="s">
        <v>325</v>
      </c>
      <c r="E98" s="40" t="s">
        <v>326</v>
      </c>
      <c r="F98" s="40" t="s">
        <v>268</v>
      </c>
      <c r="G98" s="40" t="s">
        <v>262</v>
      </c>
      <c r="H98" s="48">
        <v>45847</v>
      </c>
      <c r="I98" s="48">
        <v>45849</v>
      </c>
      <c r="J98" s="41">
        <v>3</v>
      </c>
      <c r="K98" s="51">
        <f>IF(H98&lt;='Расчёт не доделан'!$C$20,IF(I98-'Расчёт не доделан'!$C$20&lt;1,J98,I98-'Расчёт не доделан'!$C$20),J98)</f>
        <v>3</v>
      </c>
    </row>
    <row r="99" spans="1:11" s="138" customFormat="1" ht="11.1" customHeight="1" outlineLevel="1" x14ac:dyDescent="0.2">
      <c r="A99" s="39" t="str">
        <f t="shared" si="3"/>
        <v>0016404745889</v>
      </c>
      <c r="B99" s="39">
        <f t="shared" si="4"/>
        <v>2</v>
      </c>
      <c r="C99" s="39" t="str">
        <f t="shared" si="5"/>
        <v>Акопов Николай Гургенович2</v>
      </c>
      <c r="D99" s="40" t="s">
        <v>325</v>
      </c>
      <c r="E99" s="40" t="s">
        <v>326</v>
      </c>
      <c r="F99" s="40" t="s">
        <v>268</v>
      </c>
      <c r="G99" s="40" t="s">
        <v>262</v>
      </c>
      <c r="H99" s="48">
        <v>45889</v>
      </c>
      <c r="I99" s="48">
        <v>45891</v>
      </c>
      <c r="J99" s="41">
        <v>3</v>
      </c>
      <c r="K99" s="51">
        <f>IF(H99&lt;='Расчёт не доделан'!$C$20,IF(I99-'Расчёт не доделан'!$C$20&lt;1,J99,I99-'Расчёт не доделан'!$C$20),J99)</f>
        <v>3</v>
      </c>
    </row>
    <row r="100" spans="1:11" s="138" customFormat="1" ht="11.1" customHeight="1" outlineLevel="1" x14ac:dyDescent="0.2">
      <c r="A100" s="39" t="str">
        <f t="shared" si="3"/>
        <v>0016404745894</v>
      </c>
      <c r="B100" s="39">
        <f t="shared" si="4"/>
        <v>3</v>
      </c>
      <c r="C100" s="39" t="str">
        <f t="shared" si="5"/>
        <v>Акопов Николай Гургенович3</v>
      </c>
      <c r="D100" s="40" t="s">
        <v>325</v>
      </c>
      <c r="E100" s="40" t="s">
        <v>326</v>
      </c>
      <c r="F100" s="40" t="s">
        <v>268</v>
      </c>
      <c r="G100" s="40" t="s">
        <v>262</v>
      </c>
      <c r="H100" s="48">
        <v>45894</v>
      </c>
      <c r="I100" s="48">
        <v>45898</v>
      </c>
      <c r="J100" s="41">
        <v>5</v>
      </c>
      <c r="K100" s="51">
        <f>IF(H100&lt;='Расчёт не доделан'!$C$20,IF(I100-'Расчёт не доделан'!$C$20&lt;1,J100,I100-'Расчёт не доделан'!$C$20),J100)</f>
        <v>5</v>
      </c>
    </row>
    <row r="101" spans="1:11" s="138" customFormat="1" ht="11.1" customHeight="1" outlineLevel="1" x14ac:dyDescent="0.2">
      <c r="A101" s="39" t="str">
        <f t="shared" si="3"/>
        <v>0016404745926</v>
      </c>
      <c r="B101" s="39">
        <f t="shared" si="4"/>
        <v>4</v>
      </c>
      <c r="C101" s="39" t="str">
        <f t="shared" si="5"/>
        <v>Акопов Николай Гургенович4</v>
      </c>
      <c r="D101" s="40" t="s">
        <v>325</v>
      </c>
      <c r="E101" s="40" t="s">
        <v>326</v>
      </c>
      <c r="F101" s="40" t="s">
        <v>268</v>
      </c>
      <c r="G101" s="40" t="s">
        <v>262</v>
      </c>
      <c r="H101" s="48">
        <v>45926</v>
      </c>
      <c r="I101" s="48">
        <v>45939</v>
      </c>
      <c r="J101" s="41">
        <v>14</v>
      </c>
      <c r="K101" s="51">
        <f>IF(H101&lt;='Расчёт не доделан'!$C$20,IF(I101-'Расчёт не доделан'!$C$20&lt;1,J101,I101-'Расчёт не доделан'!$C$20),J101)</f>
        <v>14</v>
      </c>
    </row>
    <row r="102" spans="1:11" s="138" customFormat="1" ht="11.1" customHeight="1" outlineLevel="1" x14ac:dyDescent="0.2">
      <c r="A102" s="39" t="str">
        <f t="shared" si="3"/>
        <v>0021390545915</v>
      </c>
      <c r="B102" s="39">
        <f t="shared" si="4"/>
        <v>1</v>
      </c>
      <c r="C102" s="39" t="str">
        <f t="shared" si="5"/>
        <v>Акопян Арман Арменович1</v>
      </c>
      <c r="D102" s="40" t="s">
        <v>327</v>
      </c>
      <c r="E102" s="40" t="s">
        <v>328</v>
      </c>
      <c r="F102" s="40" t="s">
        <v>265</v>
      </c>
      <c r="G102" s="40" t="s">
        <v>262</v>
      </c>
      <c r="H102" s="48">
        <v>45915</v>
      </c>
      <c r="I102" s="48">
        <v>45928</v>
      </c>
      <c r="J102" s="41">
        <v>14</v>
      </c>
      <c r="K102" s="51">
        <f>IF(H102&lt;='Расчёт не доделан'!$C$20,IF(I102-'Расчёт не доделан'!$C$20&lt;1,J102,I102-'Расчёт не доделан'!$C$20),J102)</f>
        <v>14</v>
      </c>
    </row>
    <row r="103" spans="1:11" s="138" customFormat="1" ht="11.1" customHeight="1" outlineLevel="1" x14ac:dyDescent="0.2">
      <c r="A103" s="39" t="str">
        <f t="shared" si="3"/>
        <v>0021390545887</v>
      </c>
      <c r="B103" s="39">
        <f t="shared" si="4"/>
        <v>2</v>
      </c>
      <c r="C103" s="39" t="str">
        <f t="shared" si="5"/>
        <v>Акопян Арман Арменович2</v>
      </c>
      <c r="D103" s="40" t="s">
        <v>327</v>
      </c>
      <c r="E103" s="40" t="s">
        <v>328</v>
      </c>
      <c r="F103" s="40" t="s">
        <v>265</v>
      </c>
      <c r="G103" s="40" t="s">
        <v>262</v>
      </c>
      <c r="H103" s="48">
        <v>45887</v>
      </c>
      <c r="I103" s="48">
        <v>45890</v>
      </c>
      <c r="J103" s="41">
        <v>4</v>
      </c>
      <c r="K103" s="51">
        <f>IF(H103&lt;='Расчёт не доделан'!$C$20,IF(I103-'Расчёт не доделан'!$C$20&lt;1,J103,I103-'Расчёт не доделан'!$C$20),J103)</f>
        <v>4</v>
      </c>
    </row>
    <row r="104" spans="1:11" s="138" customFormat="1" ht="11.1" customHeight="1" outlineLevel="1" x14ac:dyDescent="0.2">
      <c r="A104" s="39" t="str">
        <f t="shared" si="3"/>
        <v>0013013645880</v>
      </c>
      <c r="B104" s="39">
        <f t="shared" si="4"/>
        <v>1</v>
      </c>
      <c r="C104" s="39" t="str">
        <f t="shared" si="5"/>
        <v>Аксенов Александр Александрович1</v>
      </c>
      <c r="D104" s="40" t="s">
        <v>329</v>
      </c>
      <c r="E104" s="40" t="s">
        <v>330</v>
      </c>
      <c r="F104" s="40" t="s">
        <v>217</v>
      </c>
      <c r="G104" s="40" t="s">
        <v>331</v>
      </c>
      <c r="H104" s="48">
        <v>45880</v>
      </c>
      <c r="I104" s="48">
        <v>45886</v>
      </c>
      <c r="J104" s="41">
        <v>7</v>
      </c>
      <c r="K104" s="51">
        <f>IF(H104&lt;='Расчёт не доделан'!$C$20,IF(I104-'Расчёт не доделан'!$C$20&lt;1,J104,I104-'Расчёт не доделан'!$C$20),J104)</f>
        <v>7</v>
      </c>
    </row>
    <row r="105" spans="1:11" s="138" customFormat="1" ht="11.1" customHeight="1" outlineLevel="1" x14ac:dyDescent="0.2">
      <c r="A105" s="39" t="str">
        <f t="shared" si="3"/>
        <v>0013013645852</v>
      </c>
      <c r="B105" s="39">
        <f t="shared" si="4"/>
        <v>2</v>
      </c>
      <c r="C105" s="39" t="str">
        <f t="shared" si="5"/>
        <v>Аксенов Александр Александрович2</v>
      </c>
      <c r="D105" s="40" t="s">
        <v>329</v>
      </c>
      <c r="E105" s="40" t="s">
        <v>330</v>
      </c>
      <c r="F105" s="40" t="s">
        <v>217</v>
      </c>
      <c r="G105" s="40" t="s">
        <v>331</v>
      </c>
      <c r="H105" s="48">
        <v>45852</v>
      </c>
      <c r="I105" s="48">
        <v>45865</v>
      </c>
      <c r="J105" s="41">
        <v>14</v>
      </c>
      <c r="K105" s="51">
        <f>IF(H105&lt;='Расчёт не доделан'!$C$20,IF(I105-'Расчёт не доделан'!$C$20&lt;1,J105,I105-'Расчёт не доделан'!$C$20),J105)</f>
        <v>14</v>
      </c>
    </row>
    <row r="106" spans="1:11" s="138" customFormat="1" ht="11.1" customHeight="1" outlineLevel="1" x14ac:dyDescent="0.2">
      <c r="A106" s="39" t="str">
        <f t="shared" si="3"/>
        <v>0019648045845</v>
      </c>
      <c r="B106" s="39">
        <f t="shared" si="4"/>
        <v>1</v>
      </c>
      <c r="C106" s="39" t="str">
        <f t="shared" si="5"/>
        <v>Аксенов Андрей Сергеевич1</v>
      </c>
      <c r="D106" s="40" t="s">
        <v>332</v>
      </c>
      <c r="E106" s="40" t="s">
        <v>333</v>
      </c>
      <c r="F106" s="40" t="s">
        <v>249</v>
      </c>
      <c r="G106" s="40" t="s">
        <v>230</v>
      </c>
      <c r="H106" s="48">
        <v>45845</v>
      </c>
      <c r="I106" s="48">
        <v>45858</v>
      </c>
      <c r="J106" s="41">
        <v>14</v>
      </c>
      <c r="K106" s="51">
        <f>IF(H106&lt;='Расчёт не доделан'!$C$20,IF(I106-'Расчёт не доделан'!$C$20&lt;1,J106,I106-'Расчёт не доделан'!$C$20),J106)</f>
        <v>14</v>
      </c>
    </row>
    <row r="107" spans="1:11" s="138" customFormat="1" ht="23.1" customHeight="1" outlineLevel="1" x14ac:dyDescent="0.2">
      <c r="A107" s="39" t="str">
        <f t="shared" si="3"/>
        <v>0020765245859</v>
      </c>
      <c r="B107" s="39">
        <f t="shared" si="4"/>
        <v>1</v>
      </c>
      <c r="C107" s="39" t="str">
        <f t="shared" si="5"/>
        <v>Акуленков Николай Николаевич1</v>
      </c>
      <c r="D107" s="40" t="s">
        <v>334</v>
      </c>
      <c r="E107" s="40" t="s">
        <v>335</v>
      </c>
      <c r="F107" s="40" t="s">
        <v>240</v>
      </c>
      <c r="G107" s="40" t="s">
        <v>222</v>
      </c>
      <c r="H107" s="48">
        <v>45859</v>
      </c>
      <c r="I107" s="48">
        <v>45872</v>
      </c>
      <c r="J107" s="41">
        <v>14</v>
      </c>
      <c r="K107" s="51">
        <f>IF(H107&lt;='Расчёт не доделан'!$C$20,IF(I107-'Расчёт не доделан'!$C$20&lt;1,J107,I107-'Расчёт не доделан'!$C$20),J107)</f>
        <v>14</v>
      </c>
    </row>
    <row r="108" spans="1:11" s="138" customFormat="1" ht="23.1" customHeight="1" outlineLevel="1" x14ac:dyDescent="0.2">
      <c r="A108" s="39" t="str">
        <f t="shared" si="3"/>
        <v>0020765245929</v>
      </c>
      <c r="B108" s="39">
        <f t="shared" si="4"/>
        <v>2</v>
      </c>
      <c r="C108" s="39" t="str">
        <f t="shared" si="5"/>
        <v>Акуленков Николай Николаевич2</v>
      </c>
      <c r="D108" s="40" t="s">
        <v>334</v>
      </c>
      <c r="E108" s="40" t="s">
        <v>335</v>
      </c>
      <c r="F108" s="40" t="s">
        <v>240</v>
      </c>
      <c r="G108" s="40" t="s">
        <v>222</v>
      </c>
      <c r="H108" s="48">
        <v>45929</v>
      </c>
      <c r="I108" s="48">
        <v>45935</v>
      </c>
      <c r="J108" s="41">
        <v>7</v>
      </c>
      <c r="K108" s="51">
        <f>IF(H108&lt;='Расчёт не доделан'!$C$20,IF(I108-'Расчёт не доделан'!$C$20&lt;1,J108,I108-'Расчёт не доделан'!$C$20),J108)</f>
        <v>7</v>
      </c>
    </row>
    <row r="109" spans="1:11" s="138" customFormat="1" ht="23.1" customHeight="1" outlineLevel="1" x14ac:dyDescent="0.2">
      <c r="A109" s="39" t="str">
        <f t="shared" si="3"/>
        <v>0014071645859</v>
      </c>
      <c r="B109" s="39">
        <f t="shared" si="4"/>
        <v>1</v>
      </c>
      <c r="C109" s="39" t="str">
        <f t="shared" si="5"/>
        <v>Акчурин Алексей Игоревич1</v>
      </c>
      <c r="D109" s="40" t="s">
        <v>336</v>
      </c>
      <c r="E109" s="40" t="s">
        <v>337</v>
      </c>
      <c r="F109" s="40" t="s">
        <v>240</v>
      </c>
      <c r="G109" s="40" t="s">
        <v>218</v>
      </c>
      <c r="H109" s="48">
        <v>45859</v>
      </c>
      <c r="I109" s="48">
        <v>45872</v>
      </c>
      <c r="J109" s="41">
        <v>14</v>
      </c>
      <c r="K109" s="51">
        <f>IF(H109&lt;='Расчёт не доделан'!$C$20,IF(I109-'Расчёт не доделан'!$C$20&lt;1,J109,I109-'Расчёт не доделан'!$C$20),J109)</f>
        <v>14</v>
      </c>
    </row>
    <row r="110" spans="1:11" s="138" customFormat="1" ht="11.1" customHeight="1" outlineLevel="1" x14ac:dyDescent="0.2">
      <c r="A110" s="39" t="str">
        <f t="shared" si="3"/>
        <v>0014071645929</v>
      </c>
      <c r="B110" s="39">
        <f t="shared" si="4"/>
        <v>2</v>
      </c>
      <c r="C110" s="39" t="str">
        <f t="shared" si="5"/>
        <v>Акчурин Алексей Игоревич2</v>
      </c>
      <c r="D110" s="40" t="s">
        <v>336</v>
      </c>
      <c r="E110" s="40" t="s">
        <v>337</v>
      </c>
      <c r="F110" s="40" t="s">
        <v>240</v>
      </c>
      <c r="G110" s="40" t="s">
        <v>218</v>
      </c>
      <c r="H110" s="48">
        <v>45929</v>
      </c>
      <c r="I110" s="48">
        <v>45935</v>
      </c>
      <c r="J110" s="41">
        <v>7</v>
      </c>
      <c r="K110" s="51">
        <f>IF(H110&lt;='Расчёт не доделан'!$C$20,IF(I110-'Расчёт не доделан'!$C$20&lt;1,J110,I110-'Расчёт не доделан'!$C$20),J110)</f>
        <v>7</v>
      </c>
    </row>
    <row r="111" spans="1:11" s="138" customFormat="1" ht="11.1" customHeight="1" outlineLevel="1" x14ac:dyDescent="0.2">
      <c r="A111" s="39" t="str">
        <f t="shared" si="3"/>
        <v>0015606545887</v>
      </c>
      <c r="B111" s="39">
        <f t="shared" si="4"/>
        <v>1</v>
      </c>
      <c r="C111" s="39" t="str">
        <f t="shared" si="5"/>
        <v>Аладышев Вячеслав Владимирович1</v>
      </c>
      <c r="D111" s="40" t="s">
        <v>338</v>
      </c>
      <c r="E111" s="40" t="s">
        <v>339</v>
      </c>
      <c r="F111" s="40" t="s">
        <v>233</v>
      </c>
      <c r="G111" s="40" t="s">
        <v>230</v>
      </c>
      <c r="H111" s="48">
        <v>45887</v>
      </c>
      <c r="I111" s="48">
        <v>45890</v>
      </c>
      <c r="J111" s="41">
        <v>4</v>
      </c>
      <c r="K111" s="51">
        <f>IF(H111&lt;='Расчёт не доделан'!$C$20,IF(I111-'Расчёт не доделан'!$C$20&lt;1,J111,I111-'Расчёт не доделан'!$C$20),J111)</f>
        <v>4</v>
      </c>
    </row>
    <row r="112" spans="1:11" s="138" customFormat="1" ht="11.1" customHeight="1" outlineLevel="1" x14ac:dyDescent="0.2">
      <c r="A112" s="39" t="str">
        <f t="shared" si="3"/>
        <v>0015606545859</v>
      </c>
      <c r="B112" s="39">
        <f t="shared" si="4"/>
        <v>2</v>
      </c>
      <c r="C112" s="39" t="str">
        <f t="shared" si="5"/>
        <v>Аладышев Вячеслав Владимирович2</v>
      </c>
      <c r="D112" s="40" t="s">
        <v>338</v>
      </c>
      <c r="E112" s="40" t="s">
        <v>339</v>
      </c>
      <c r="F112" s="40" t="s">
        <v>233</v>
      </c>
      <c r="G112" s="40" t="s">
        <v>230</v>
      </c>
      <c r="H112" s="48">
        <v>45859</v>
      </c>
      <c r="I112" s="48">
        <v>45863</v>
      </c>
      <c r="J112" s="41">
        <v>5</v>
      </c>
      <c r="K112" s="51">
        <f>IF(H112&lt;='Расчёт не доделан'!$C$20,IF(I112-'Расчёт не доделан'!$C$20&lt;1,J112,I112-'Расчёт не доделан'!$C$20),J112)</f>
        <v>5</v>
      </c>
    </row>
    <row r="113" spans="1:11" s="138" customFormat="1" ht="11.1" customHeight="1" outlineLevel="1" x14ac:dyDescent="0.2">
      <c r="A113" s="39" t="str">
        <f t="shared" si="3"/>
        <v>0015283045887</v>
      </c>
      <c r="B113" s="39">
        <f t="shared" si="4"/>
        <v>1</v>
      </c>
      <c r="C113" s="39" t="str">
        <f t="shared" si="5"/>
        <v>Александров Александр Владимирович1</v>
      </c>
      <c r="D113" s="40" t="s">
        <v>340</v>
      </c>
      <c r="E113" s="40" t="s">
        <v>341</v>
      </c>
      <c r="F113" s="40" t="s">
        <v>240</v>
      </c>
      <c r="G113" s="40" t="s">
        <v>218</v>
      </c>
      <c r="H113" s="48">
        <v>45887</v>
      </c>
      <c r="I113" s="48">
        <v>45900</v>
      </c>
      <c r="J113" s="41">
        <v>14</v>
      </c>
      <c r="K113" s="51">
        <f>IF(H113&lt;='Расчёт не доделан'!$C$20,IF(I113-'Расчёт не доделан'!$C$20&lt;1,J113,I113-'Расчёт не доделан'!$C$20),J113)</f>
        <v>14</v>
      </c>
    </row>
    <row r="114" spans="1:11" s="138" customFormat="1" ht="23.1" customHeight="1" outlineLevel="1" x14ac:dyDescent="0.2">
      <c r="A114" s="39" t="str">
        <f t="shared" si="3"/>
        <v>0015568045852</v>
      </c>
      <c r="B114" s="39">
        <f t="shared" si="4"/>
        <v>1</v>
      </c>
      <c r="C114" s="39" t="str">
        <f t="shared" si="5"/>
        <v>Александров Владимир Борисович1</v>
      </c>
      <c r="D114" s="40" t="s">
        <v>342</v>
      </c>
      <c r="E114" s="40" t="s">
        <v>343</v>
      </c>
      <c r="F114" s="40" t="s">
        <v>225</v>
      </c>
      <c r="G114" s="40" t="s">
        <v>302</v>
      </c>
      <c r="H114" s="48">
        <v>45852</v>
      </c>
      <c r="I114" s="48">
        <v>45865</v>
      </c>
      <c r="J114" s="41">
        <v>14</v>
      </c>
      <c r="K114" s="51">
        <f>IF(H114&lt;='Расчёт не доделан'!$C$20,IF(I114-'Расчёт не доделан'!$C$20&lt;1,J114,I114-'Расчёт не доделан'!$C$20),J114)</f>
        <v>14</v>
      </c>
    </row>
    <row r="115" spans="1:11" s="138" customFormat="1" ht="23.1" customHeight="1" outlineLevel="1" x14ac:dyDescent="0.2">
      <c r="A115" s="39" t="str">
        <f t="shared" si="3"/>
        <v>0015568045978</v>
      </c>
      <c r="B115" s="39">
        <f t="shared" si="4"/>
        <v>2</v>
      </c>
      <c r="C115" s="39" t="str">
        <f t="shared" si="5"/>
        <v>Александров Владимир Борисович2</v>
      </c>
      <c r="D115" s="40" t="s">
        <v>342</v>
      </c>
      <c r="E115" s="40" t="s">
        <v>343</v>
      </c>
      <c r="F115" s="40" t="s">
        <v>225</v>
      </c>
      <c r="G115" s="40" t="s">
        <v>302</v>
      </c>
      <c r="H115" s="48">
        <v>45978</v>
      </c>
      <c r="I115" s="48">
        <v>45984</v>
      </c>
      <c r="J115" s="41">
        <v>7</v>
      </c>
      <c r="K115" s="51">
        <f>IF(H115&lt;='Расчёт не доделан'!$C$20,IF(I115-'Расчёт не доделан'!$C$20&lt;1,J115,I115-'Расчёт не доделан'!$C$20),J115)</f>
        <v>7</v>
      </c>
    </row>
    <row r="116" spans="1:11" s="138" customFormat="1" ht="23.1" customHeight="1" outlineLevel="1" x14ac:dyDescent="0.2">
      <c r="A116" s="39" t="str">
        <f t="shared" si="3"/>
        <v>0014757245966</v>
      </c>
      <c r="B116" s="39">
        <f t="shared" si="4"/>
        <v>1</v>
      </c>
      <c r="C116" s="39" t="str">
        <f t="shared" si="5"/>
        <v>Александров Дмитрий Евгеньевич1</v>
      </c>
      <c r="D116" s="40" t="s">
        <v>344</v>
      </c>
      <c r="E116" s="40" t="s">
        <v>345</v>
      </c>
      <c r="F116" s="40" t="s">
        <v>240</v>
      </c>
      <c r="G116" s="40" t="s">
        <v>237</v>
      </c>
      <c r="H116" s="48">
        <v>45966</v>
      </c>
      <c r="I116" s="48">
        <v>45972</v>
      </c>
      <c r="J116" s="41">
        <v>7</v>
      </c>
      <c r="K116" s="51">
        <f>IF(H116&lt;='Расчёт не доделан'!$C$20,IF(I116-'Расчёт не доделан'!$C$20&lt;1,J116,I116-'Расчёт не доделан'!$C$20),J116)</f>
        <v>7</v>
      </c>
    </row>
    <row r="117" spans="1:11" s="138" customFormat="1" ht="23.1" customHeight="1" outlineLevel="1" x14ac:dyDescent="0.2">
      <c r="A117" s="39" t="str">
        <f t="shared" si="3"/>
        <v>0014757245866</v>
      </c>
      <c r="B117" s="39">
        <f t="shared" si="4"/>
        <v>2</v>
      </c>
      <c r="C117" s="39" t="str">
        <f t="shared" si="5"/>
        <v>Александров Дмитрий Евгеньевич2</v>
      </c>
      <c r="D117" s="40" t="s">
        <v>344</v>
      </c>
      <c r="E117" s="40" t="s">
        <v>345</v>
      </c>
      <c r="F117" s="40" t="s">
        <v>240</v>
      </c>
      <c r="G117" s="40" t="s">
        <v>237</v>
      </c>
      <c r="H117" s="48">
        <v>45866</v>
      </c>
      <c r="I117" s="48">
        <v>45879</v>
      </c>
      <c r="J117" s="41">
        <v>14</v>
      </c>
      <c r="K117" s="51">
        <f>IF(H117&lt;='Расчёт не доделан'!$C$20,IF(I117-'Расчёт не доделан'!$C$20&lt;1,J117,I117-'Расчёт не доделан'!$C$20),J117)</f>
        <v>14</v>
      </c>
    </row>
    <row r="118" spans="1:11" s="138" customFormat="1" ht="23.1" customHeight="1" outlineLevel="1" x14ac:dyDescent="0.2">
      <c r="A118" s="39" t="str">
        <f t="shared" si="3"/>
        <v>0018610545966</v>
      </c>
      <c r="B118" s="39">
        <f t="shared" si="4"/>
        <v>1</v>
      </c>
      <c r="C118" s="39" t="str">
        <f t="shared" si="5"/>
        <v>Александров Илья Алексеевич1</v>
      </c>
      <c r="D118" s="40" t="s">
        <v>346</v>
      </c>
      <c r="E118" s="40" t="s">
        <v>347</v>
      </c>
      <c r="F118" s="40" t="s">
        <v>244</v>
      </c>
      <c r="G118" s="40" t="s">
        <v>283</v>
      </c>
      <c r="H118" s="48">
        <v>45966</v>
      </c>
      <c r="I118" s="48">
        <v>45968</v>
      </c>
      <c r="J118" s="41">
        <v>3</v>
      </c>
      <c r="K118" s="51">
        <f>IF(H118&lt;='Расчёт не доделан'!$C$20,IF(I118-'Расчёт не доделан'!$C$20&lt;1,J118,I118-'Расчёт не доделан'!$C$20),J118)</f>
        <v>3</v>
      </c>
    </row>
    <row r="119" spans="1:11" s="138" customFormat="1" ht="23.1" customHeight="1" outlineLevel="1" x14ac:dyDescent="0.2">
      <c r="A119" s="39" t="str">
        <f t="shared" si="3"/>
        <v>0018610545880</v>
      </c>
      <c r="B119" s="39">
        <f t="shared" si="4"/>
        <v>2</v>
      </c>
      <c r="C119" s="39" t="str">
        <f t="shared" si="5"/>
        <v>Александров Илья Алексеевич2</v>
      </c>
      <c r="D119" s="40" t="s">
        <v>346</v>
      </c>
      <c r="E119" s="40" t="s">
        <v>347</v>
      </c>
      <c r="F119" s="40" t="s">
        <v>244</v>
      </c>
      <c r="G119" s="40" t="s">
        <v>283</v>
      </c>
      <c r="H119" s="48">
        <v>45880</v>
      </c>
      <c r="I119" s="48">
        <v>45886</v>
      </c>
      <c r="J119" s="41">
        <v>7</v>
      </c>
      <c r="K119" s="51">
        <f>IF(H119&lt;='Расчёт не доделан'!$C$20,IF(I119-'Расчёт не доделан'!$C$20&lt;1,J119,I119-'Расчёт не доделан'!$C$20),J119)</f>
        <v>7</v>
      </c>
    </row>
    <row r="120" spans="1:11" s="138" customFormat="1" ht="23.1" customHeight="1" outlineLevel="1" x14ac:dyDescent="0.2">
      <c r="A120" s="39" t="str">
        <f t="shared" si="3"/>
        <v>0021032145894</v>
      </c>
      <c r="B120" s="39">
        <f t="shared" si="4"/>
        <v>1</v>
      </c>
      <c r="C120" s="39" t="str">
        <f t="shared" si="5"/>
        <v>Александров Михаил Дмитриевич1</v>
      </c>
      <c r="D120" s="40" t="s">
        <v>348</v>
      </c>
      <c r="E120" s="40" t="s">
        <v>349</v>
      </c>
      <c r="F120" s="40" t="s">
        <v>240</v>
      </c>
      <c r="G120" s="40" t="s">
        <v>241</v>
      </c>
      <c r="H120" s="48">
        <v>45894</v>
      </c>
      <c r="I120" s="48">
        <v>45907</v>
      </c>
      <c r="J120" s="41">
        <v>14</v>
      </c>
      <c r="K120" s="51">
        <f>IF(H120&lt;='Расчёт не доделан'!$C$20,IF(I120-'Расчёт не доделан'!$C$20&lt;1,J120,I120-'Расчёт не доделан'!$C$20),J120)</f>
        <v>14</v>
      </c>
    </row>
    <row r="121" spans="1:11" s="138" customFormat="1" ht="11.1" customHeight="1" outlineLevel="1" x14ac:dyDescent="0.2">
      <c r="A121" s="39" t="str">
        <f t="shared" si="3"/>
        <v>0021300745870</v>
      </c>
      <c r="B121" s="39">
        <f t="shared" si="4"/>
        <v>1</v>
      </c>
      <c r="C121" s="39" t="str">
        <f t="shared" si="5"/>
        <v>Алексанян Генрик Артёмович1</v>
      </c>
      <c r="D121" s="40" t="s">
        <v>350</v>
      </c>
      <c r="E121" s="40" t="s">
        <v>351</v>
      </c>
      <c r="F121" s="40" t="s">
        <v>225</v>
      </c>
      <c r="G121" s="40" t="s">
        <v>318</v>
      </c>
      <c r="H121" s="48">
        <v>45870</v>
      </c>
      <c r="I121" s="48">
        <v>45883</v>
      </c>
      <c r="J121" s="41">
        <v>14</v>
      </c>
      <c r="K121" s="51">
        <f>IF(H121&lt;='Расчёт не доделан'!$C$20,IF(I121-'Расчёт не доделан'!$C$20&lt;1,J121,I121-'Расчёт не доделан'!$C$20),J121)</f>
        <v>14</v>
      </c>
    </row>
    <row r="122" spans="1:11" s="138" customFormat="1" ht="11.1" customHeight="1" outlineLevel="1" x14ac:dyDescent="0.2">
      <c r="A122" s="39" t="str">
        <f t="shared" si="3"/>
        <v>0021086545901</v>
      </c>
      <c r="B122" s="39">
        <f t="shared" si="4"/>
        <v>1</v>
      </c>
      <c r="C122" s="39" t="str">
        <f t="shared" si="5"/>
        <v>Алексеев Александр Юрьевич1</v>
      </c>
      <c r="D122" s="40" t="s">
        <v>352</v>
      </c>
      <c r="E122" s="40" t="s">
        <v>353</v>
      </c>
      <c r="F122" s="40" t="s">
        <v>225</v>
      </c>
      <c r="G122" s="40" t="s">
        <v>230</v>
      </c>
      <c r="H122" s="48">
        <v>45901</v>
      </c>
      <c r="I122" s="48">
        <v>45911</v>
      </c>
      <c r="J122" s="41">
        <v>11</v>
      </c>
      <c r="K122" s="51">
        <f>IF(H122&lt;='Расчёт не доделан'!$C$20,IF(I122-'Расчёт не доделан'!$C$20&lt;1,J122,I122-'Расчёт не доделан'!$C$20),J122)</f>
        <v>11</v>
      </c>
    </row>
    <row r="123" spans="1:11" s="138" customFormat="1" ht="11.1" customHeight="1" outlineLevel="1" x14ac:dyDescent="0.2">
      <c r="A123" s="39" t="str">
        <f t="shared" si="3"/>
        <v>0017310245948</v>
      </c>
      <c r="B123" s="39">
        <f t="shared" si="4"/>
        <v>2</v>
      </c>
      <c r="C123" s="39" t="str">
        <f t="shared" si="5"/>
        <v>Алексеев Александр Юрьевич2</v>
      </c>
      <c r="D123" s="40" t="s">
        <v>354</v>
      </c>
      <c r="E123" s="40" t="s">
        <v>353</v>
      </c>
      <c r="F123" s="40" t="s">
        <v>233</v>
      </c>
      <c r="G123" s="40" t="s">
        <v>262</v>
      </c>
      <c r="H123" s="48">
        <v>45948</v>
      </c>
      <c r="I123" s="48">
        <v>45961</v>
      </c>
      <c r="J123" s="41">
        <v>14</v>
      </c>
      <c r="K123" s="51">
        <f>IF(H123&lt;='Расчёт не доделан'!$C$20,IF(I123-'Расчёт не доделан'!$C$20&lt;1,J123,I123-'Расчёт не доделан'!$C$20),J123)</f>
        <v>14</v>
      </c>
    </row>
    <row r="124" spans="1:11" s="138" customFormat="1" ht="11.1" customHeight="1" outlineLevel="1" x14ac:dyDescent="0.2">
      <c r="A124" s="39" t="str">
        <f t="shared" si="3"/>
        <v>0020928845873</v>
      </c>
      <c r="B124" s="39">
        <f t="shared" si="4"/>
        <v>1</v>
      </c>
      <c r="C124" s="39" t="str">
        <f t="shared" si="5"/>
        <v>Алексеева Виктория Михайловна1</v>
      </c>
      <c r="D124" s="40" t="s">
        <v>355</v>
      </c>
      <c r="E124" s="40" t="s">
        <v>356</v>
      </c>
      <c r="F124" s="40" t="s">
        <v>265</v>
      </c>
      <c r="G124" s="40" t="s">
        <v>253</v>
      </c>
      <c r="H124" s="48">
        <v>45873</v>
      </c>
      <c r="I124" s="48">
        <v>45886</v>
      </c>
      <c r="J124" s="41">
        <v>14</v>
      </c>
      <c r="K124" s="51">
        <f>IF(H124&lt;='Расчёт не доделан'!$C$20,IF(I124-'Расчёт не доделан'!$C$20&lt;1,J124,I124-'Расчёт не доделан'!$C$20),J124)</f>
        <v>14</v>
      </c>
    </row>
    <row r="125" spans="1:11" s="138" customFormat="1" ht="11.1" customHeight="1" outlineLevel="1" x14ac:dyDescent="0.2">
      <c r="A125" s="39" t="str">
        <f t="shared" si="3"/>
        <v>0020928845966</v>
      </c>
      <c r="B125" s="39">
        <f t="shared" si="4"/>
        <v>2</v>
      </c>
      <c r="C125" s="39" t="str">
        <f t="shared" si="5"/>
        <v>Алексеева Виктория Михайловна2</v>
      </c>
      <c r="D125" s="40" t="s">
        <v>355</v>
      </c>
      <c r="E125" s="40" t="s">
        <v>356</v>
      </c>
      <c r="F125" s="40" t="s">
        <v>265</v>
      </c>
      <c r="G125" s="40" t="s">
        <v>253</v>
      </c>
      <c r="H125" s="48">
        <v>45966</v>
      </c>
      <c r="I125" s="48">
        <v>45968</v>
      </c>
      <c r="J125" s="41">
        <v>3</v>
      </c>
      <c r="K125" s="51">
        <f>IF(H125&lt;='Расчёт не доделан'!$C$20,IF(I125-'Расчёт не доделан'!$C$20&lt;1,J125,I125-'Расчёт не доделан'!$C$20),J125)</f>
        <v>3</v>
      </c>
    </row>
    <row r="126" spans="1:11" s="138" customFormat="1" ht="11.1" customHeight="1" outlineLevel="1" x14ac:dyDescent="0.2">
      <c r="A126" s="39" t="str">
        <f t="shared" si="3"/>
        <v>0015676845936</v>
      </c>
      <c r="B126" s="39">
        <f t="shared" si="4"/>
        <v>1</v>
      </c>
      <c r="C126" s="39" t="str">
        <f t="shared" si="5"/>
        <v>Алексеева Татьяна Валерьевна1</v>
      </c>
      <c r="D126" s="40" t="s">
        <v>357</v>
      </c>
      <c r="E126" s="40" t="s">
        <v>358</v>
      </c>
      <c r="F126" s="40" t="s">
        <v>221</v>
      </c>
      <c r="G126" s="40" t="s">
        <v>262</v>
      </c>
      <c r="H126" s="48">
        <v>45936</v>
      </c>
      <c r="I126" s="48">
        <v>45949</v>
      </c>
      <c r="J126" s="41">
        <v>14</v>
      </c>
      <c r="K126" s="51">
        <f>IF(H126&lt;='Расчёт не доделан'!$C$20,IF(I126-'Расчёт не доделан'!$C$20&lt;1,J126,I126-'Расчёт не доделан'!$C$20),J126)</f>
        <v>4</v>
      </c>
    </row>
    <row r="127" spans="1:11" s="138" customFormat="1" ht="11.1" customHeight="1" outlineLevel="1" x14ac:dyDescent="0.2">
      <c r="A127" s="39" t="str">
        <f t="shared" si="3"/>
        <v>0018267145854</v>
      </c>
      <c r="B127" s="39">
        <f t="shared" si="4"/>
        <v>1</v>
      </c>
      <c r="C127" s="39" t="str">
        <f t="shared" si="5"/>
        <v>Алексеева Юлия Александровна1</v>
      </c>
      <c r="D127" s="40" t="s">
        <v>359</v>
      </c>
      <c r="E127" s="40" t="s">
        <v>360</v>
      </c>
      <c r="F127" s="40" t="s">
        <v>361</v>
      </c>
      <c r="G127" s="40" t="s">
        <v>218</v>
      </c>
      <c r="H127" s="48">
        <v>45854</v>
      </c>
      <c r="I127" s="48">
        <v>45867</v>
      </c>
      <c r="J127" s="41">
        <v>14</v>
      </c>
      <c r="K127" s="51">
        <f>IF(H127&lt;='Расчёт не доделан'!$C$20,IF(I127-'Расчёт не доделан'!$C$20&lt;1,J127,I127-'Расчёт не доделан'!$C$20),J127)</f>
        <v>14</v>
      </c>
    </row>
    <row r="128" spans="1:11" s="138" customFormat="1" ht="11.1" customHeight="1" outlineLevel="1" x14ac:dyDescent="0.2">
      <c r="A128" s="39" t="str">
        <f t="shared" si="3"/>
        <v>0018267146020</v>
      </c>
      <c r="B128" s="39">
        <f t="shared" si="4"/>
        <v>2</v>
      </c>
      <c r="C128" s="39" t="str">
        <f t="shared" si="5"/>
        <v>Алексеева Юлия Александровна2</v>
      </c>
      <c r="D128" s="40" t="s">
        <v>359</v>
      </c>
      <c r="E128" s="40" t="s">
        <v>360</v>
      </c>
      <c r="F128" s="40" t="s">
        <v>361</v>
      </c>
      <c r="G128" s="40" t="s">
        <v>218</v>
      </c>
      <c r="H128" s="48">
        <v>46020</v>
      </c>
      <c r="I128" s="48">
        <v>46021</v>
      </c>
      <c r="J128" s="41">
        <v>2</v>
      </c>
      <c r="K128" s="51">
        <f>IF(H128&lt;='Расчёт не доделан'!$C$20,IF(I128-'Расчёт не доделан'!$C$20&lt;1,J128,I128-'Расчёт не доделан'!$C$20),J128)</f>
        <v>2</v>
      </c>
    </row>
    <row r="129" spans="1:11" s="138" customFormat="1" ht="11.1" customHeight="1" outlineLevel="1" x14ac:dyDescent="0.2">
      <c r="A129" s="39" t="str">
        <f t="shared" si="3"/>
        <v>0021085745943</v>
      </c>
      <c r="B129" s="39">
        <f t="shared" si="4"/>
        <v>1</v>
      </c>
      <c r="C129" s="39" t="str">
        <f t="shared" si="5"/>
        <v>Алексеева Юлия Владимировна1</v>
      </c>
      <c r="D129" s="40" t="s">
        <v>362</v>
      </c>
      <c r="E129" s="40" t="s">
        <v>363</v>
      </c>
      <c r="F129" s="40" t="s">
        <v>244</v>
      </c>
      <c r="G129" s="40" t="s">
        <v>364</v>
      </c>
      <c r="H129" s="48">
        <v>45943</v>
      </c>
      <c r="I129" s="48">
        <v>45946</v>
      </c>
      <c r="J129" s="41">
        <v>4</v>
      </c>
      <c r="K129" s="51">
        <f>IF(H129&lt;='Расчёт не доделан'!$C$20,IF(I129-'Расчёт не доделан'!$C$20&lt;1,J129,I129-'Расчёт не доделан'!$C$20),J129)</f>
        <v>1</v>
      </c>
    </row>
    <row r="130" spans="1:11" s="138" customFormat="1" ht="11.1" customHeight="1" outlineLevel="1" x14ac:dyDescent="0.2">
      <c r="A130" s="39" t="str">
        <f t="shared" si="3"/>
        <v>0021085745887</v>
      </c>
      <c r="B130" s="39">
        <f t="shared" si="4"/>
        <v>2</v>
      </c>
      <c r="C130" s="39" t="str">
        <f t="shared" si="5"/>
        <v>Алексеева Юлия Владимировна2</v>
      </c>
      <c r="D130" s="40" t="s">
        <v>362</v>
      </c>
      <c r="E130" s="40" t="s">
        <v>363</v>
      </c>
      <c r="F130" s="40" t="s">
        <v>244</v>
      </c>
      <c r="G130" s="40" t="s">
        <v>364</v>
      </c>
      <c r="H130" s="48">
        <v>45887</v>
      </c>
      <c r="I130" s="48">
        <v>45907</v>
      </c>
      <c r="J130" s="41">
        <v>21</v>
      </c>
      <c r="K130" s="51">
        <f>IF(H130&lt;='Расчёт не доделан'!$C$20,IF(I130-'Расчёт не доделан'!$C$20&lt;1,J130,I130-'Расчёт не доделан'!$C$20),J130)</f>
        <v>21</v>
      </c>
    </row>
    <row r="131" spans="1:11" s="138" customFormat="1" ht="11.1" customHeight="1" outlineLevel="1" x14ac:dyDescent="0.2">
      <c r="A131" s="39" t="str">
        <f t="shared" ref="A131:A194" si="6">D131&amp;H131</f>
        <v>0008962745915</v>
      </c>
      <c r="B131" s="39">
        <f t="shared" ref="B131:B194" si="7">IF(E130=E131,B130+1,1)</f>
        <v>1</v>
      </c>
      <c r="C131" s="39" t="str">
        <f t="shared" ref="C131:C194" si="8">E131&amp;B131</f>
        <v>Алексенко Юрий Ярославович1</v>
      </c>
      <c r="D131" s="40" t="s">
        <v>365</v>
      </c>
      <c r="E131" s="40" t="s">
        <v>366</v>
      </c>
      <c r="F131" s="40" t="s">
        <v>233</v>
      </c>
      <c r="G131" s="40" t="s">
        <v>367</v>
      </c>
      <c r="H131" s="48">
        <v>45915</v>
      </c>
      <c r="I131" s="48">
        <v>45928</v>
      </c>
      <c r="J131" s="41">
        <v>14</v>
      </c>
      <c r="K131" s="51">
        <f>IF(H131&lt;='Расчёт не доделан'!$C$20,IF(I131-'Расчёт не доделан'!$C$20&lt;1,J131,I131-'Расчёт не доделан'!$C$20),J131)</f>
        <v>14</v>
      </c>
    </row>
    <row r="132" spans="1:11" s="138" customFormat="1" ht="11.1" customHeight="1" outlineLevel="1" x14ac:dyDescent="0.2">
      <c r="A132" s="39" t="str">
        <f t="shared" si="6"/>
        <v>0015826645932</v>
      </c>
      <c r="B132" s="39">
        <f t="shared" si="7"/>
        <v>1</v>
      </c>
      <c r="C132" s="39" t="str">
        <f t="shared" si="8"/>
        <v>Алетдинов Денис Игоревич1</v>
      </c>
      <c r="D132" s="40" t="s">
        <v>368</v>
      </c>
      <c r="E132" s="40" t="s">
        <v>369</v>
      </c>
      <c r="F132" s="40" t="s">
        <v>240</v>
      </c>
      <c r="G132" s="40" t="s">
        <v>218</v>
      </c>
      <c r="H132" s="48">
        <v>45932</v>
      </c>
      <c r="I132" s="48">
        <v>45945</v>
      </c>
      <c r="J132" s="41">
        <v>13</v>
      </c>
      <c r="K132" s="51">
        <f>IF(H132&lt;='Расчёт не доделан'!$C$20,IF(I132-'Расчёт не доделан'!$C$20&lt;1,J132,I132-'Расчёт не доделан'!$C$20),J132)</f>
        <v>13</v>
      </c>
    </row>
    <row r="133" spans="1:11" s="138" customFormat="1" ht="11.1" customHeight="1" outlineLevel="1" x14ac:dyDescent="0.2">
      <c r="A133" s="39" t="str">
        <f t="shared" si="6"/>
        <v>0015826645887</v>
      </c>
      <c r="B133" s="39">
        <f t="shared" si="7"/>
        <v>2</v>
      </c>
      <c r="C133" s="39" t="str">
        <f t="shared" si="8"/>
        <v>Алетдинов Денис Игоревич2</v>
      </c>
      <c r="D133" s="40" t="s">
        <v>368</v>
      </c>
      <c r="E133" s="40" t="s">
        <v>369</v>
      </c>
      <c r="F133" s="40" t="s">
        <v>240</v>
      </c>
      <c r="G133" s="40" t="s">
        <v>218</v>
      </c>
      <c r="H133" s="48">
        <v>45887</v>
      </c>
      <c r="I133" s="48">
        <v>45900</v>
      </c>
      <c r="J133" s="41">
        <v>14</v>
      </c>
      <c r="K133" s="51">
        <f>IF(H133&lt;='Расчёт не доделан'!$C$20,IF(I133-'Расчёт не доделан'!$C$20&lt;1,J133,I133-'Расчёт не доделан'!$C$20),J133)</f>
        <v>14</v>
      </c>
    </row>
    <row r="134" spans="1:11" s="138" customFormat="1" ht="23.1" customHeight="1" outlineLevel="1" x14ac:dyDescent="0.2">
      <c r="A134" s="39" t="str">
        <f t="shared" si="6"/>
        <v>0016906945901</v>
      </c>
      <c r="B134" s="39">
        <f t="shared" si="7"/>
        <v>1</v>
      </c>
      <c r="C134" s="39" t="str">
        <f t="shared" si="8"/>
        <v>Алехина Алина Степановна1</v>
      </c>
      <c r="D134" s="40" t="s">
        <v>370</v>
      </c>
      <c r="E134" s="40" t="s">
        <v>371</v>
      </c>
      <c r="F134" s="40" t="s">
        <v>240</v>
      </c>
      <c r="G134" s="40" t="s">
        <v>237</v>
      </c>
      <c r="H134" s="48">
        <v>45901</v>
      </c>
      <c r="I134" s="48">
        <v>45914</v>
      </c>
      <c r="J134" s="41">
        <v>14</v>
      </c>
      <c r="K134" s="51">
        <f>IF(H134&lt;='Расчёт не доделан'!$C$20,IF(I134-'Расчёт не доделан'!$C$20&lt;1,J134,I134-'Расчёт не доделан'!$C$20),J134)</f>
        <v>14</v>
      </c>
    </row>
    <row r="135" spans="1:11" s="138" customFormat="1" ht="23.1" customHeight="1" outlineLevel="1" x14ac:dyDescent="0.2">
      <c r="A135" s="39" t="str">
        <f t="shared" si="6"/>
        <v>0016906945971</v>
      </c>
      <c r="B135" s="39">
        <f t="shared" si="7"/>
        <v>2</v>
      </c>
      <c r="C135" s="39" t="str">
        <f t="shared" si="8"/>
        <v>Алехина Алина Степановна2</v>
      </c>
      <c r="D135" s="40" t="s">
        <v>370</v>
      </c>
      <c r="E135" s="40" t="s">
        <v>371</v>
      </c>
      <c r="F135" s="40" t="s">
        <v>240</v>
      </c>
      <c r="G135" s="40" t="s">
        <v>237</v>
      </c>
      <c r="H135" s="48">
        <v>45971</v>
      </c>
      <c r="I135" s="48">
        <v>45977</v>
      </c>
      <c r="J135" s="41">
        <v>7</v>
      </c>
      <c r="K135" s="51">
        <f>IF(H135&lt;='Расчёт не доделан'!$C$20,IF(I135-'Расчёт не доделан'!$C$20&lt;1,J135,I135-'Расчёт не доделан'!$C$20),J135)</f>
        <v>7</v>
      </c>
    </row>
    <row r="136" spans="1:11" s="138" customFormat="1" ht="11.1" customHeight="1" outlineLevel="1" x14ac:dyDescent="0.2">
      <c r="A136" s="39" t="str">
        <f t="shared" si="6"/>
        <v>0017933545901</v>
      </c>
      <c r="B136" s="39">
        <f t="shared" si="7"/>
        <v>1</v>
      </c>
      <c r="C136" s="39" t="str">
        <f t="shared" si="8"/>
        <v>Алёхина Екатерина Константиновна1</v>
      </c>
      <c r="D136" s="40" t="s">
        <v>372</v>
      </c>
      <c r="E136" s="40" t="s">
        <v>373</v>
      </c>
      <c r="F136" s="40" t="s">
        <v>240</v>
      </c>
      <c r="G136" s="40" t="s">
        <v>302</v>
      </c>
      <c r="H136" s="48">
        <v>45901</v>
      </c>
      <c r="I136" s="48">
        <v>45914</v>
      </c>
      <c r="J136" s="41">
        <v>14</v>
      </c>
      <c r="K136" s="51">
        <f>IF(H136&lt;='Расчёт не доделан'!$C$20,IF(I136-'Расчёт не доделан'!$C$20&lt;1,J136,I136-'Расчёт не доделан'!$C$20),J136)</f>
        <v>14</v>
      </c>
    </row>
    <row r="137" spans="1:11" s="138" customFormat="1" ht="11.1" customHeight="1" outlineLevel="1" x14ac:dyDescent="0.2">
      <c r="A137" s="39" t="str">
        <f t="shared" si="6"/>
        <v>0017933545966</v>
      </c>
      <c r="B137" s="39">
        <f t="shared" si="7"/>
        <v>2</v>
      </c>
      <c r="C137" s="39" t="str">
        <f t="shared" si="8"/>
        <v>Алёхина Екатерина Константиновна2</v>
      </c>
      <c r="D137" s="40" t="s">
        <v>372</v>
      </c>
      <c r="E137" s="40" t="s">
        <v>373</v>
      </c>
      <c r="F137" s="40" t="s">
        <v>240</v>
      </c>
      <c r="G137" s="40" t="s">
        <v>302</v>
      </c>
      <c r="H137" s="48">
        <v>45966</v>
      </c>
      <c r="I137" s="48">
        <v>45968</v>
      </c>
      <c r="J137" s="41">
        <v>3</v>
      </c>
      <c r="K137" s="51">
        <f>IF(H137&lt;='Расчёт не доделан'!$C$20,IF(I137-'Расчёт не доделан'!$C$20&lt;1,J137,I137-'Расчёт не доделан'!$C$20),J137)</f>
        <v>3</v>
      </c>
    </row>
    <row r="138" spans="1:11" s="138" customFormat="1" ht="11.1" customHeight="1" outlineLevel="1" x14ac:dyDescent="0.2">
      <c r="A138" s="39" t="str">
        <f t="shared" si="6"/>
        <v>0018715645912</v>
      </c>
      <c r="B138" s="39">
        <f t="shared" si="7"/>
        <v>1</v>
      </c>
      <c r="C138" s="39" t="str">
        <f t="shared" si="8"/>
        <v>Алешечкина Наталья Сергеевна1</v>
      </c>
      <c r="D138" s="40" t="s">
        <v>374</v>
      </c>
      <c r="E138" s="40" t="s">
        <v>375</v>
      </c>
      <c r="F138" s="40" t="s">
        <v>244</v>
      </c>
      <c r="G138" s="40" t="s">
        <v>230</v>
      </c>
      <c r="H138" s="48">
        <v>45912</v>
      </c>
      <c r="I138" s="48">
        <v>45925</v>
      </c>
      <c r="J138" s="41">
        <v>14</v>
      </c>
      <c r="K138" s="51">
        <f>IF(H138&lt;='Расчёт не доделан'!$C$20,IF(I138-'Расчёт не доделан'!$C$20&lt;1,J138,I138-'Расчёт не доделан'!$C$20),J138)</f>
        <v>14</v>
      </c>
    </row>
    <row r="139" spans="1:11" s="138" customFormat="1" ht="11.1" customHeight="1" outlineLevel="1" x14ac:dyDescent="0.2">
      <c r="A139" s="39" t="str">
        <f t="shared" si="6"/>
        <v>0018715645866</v>
      </c>
      <c r="B139" s="39">
        <f t="shared" si="7"/>
        <v>2</v>
      </c>
      <c r="C139" s="39" t="str">
        <f t="shared" si="8"/>
        <v>Алешечкина Наталья Сергеевна2</v>
      </c>
      <c r="D139" s="40" t="s">
        <v>374</v>
      </c>
      <c r="E139" s="40" t="s">
        <v>375</v>
      </c>
      <c r="F139" s="40" t="s">
        <v>244</v>
      </c>
      <c r="G139" s="40" t="s">
        <v>230</v>
      </c>
      <c r="H139" s="48">
        <v>45866</v>
      </c>
      <c r="I139" s="48">
        <v>45872</v>
      </c>
      <c r="J139" s="41">
        <v>7</v>
      </c>
      <c r="K139" s="51">
        <f>IF(H139&lt;='Расчёт не доделан'!$C$20,IF(I139-'Расчёт не доделан'!$C$20&lt;1,J139,I139-'Расчёт не доделан'!$C$20),J139)</f>
        <v>7</v>
      </c>
    </row>
    <row r="140" spans="1:11" s="138" customFormat="1" ht="11.1" customHeight="1" outlineLevel="1" x14ac:dyDescent="0.2">
      <c r="A140" s="39" t="str">
        <f t="shared" si="6"/>
        <v>0018715646019</v>
      </c>
      <c r="B140" s="39">
        <f t="shared" si="7"/>
        <v>3</v>
      </c>
      <c r="C140" s="39" t="str">
        <f t="shared" si="8"/>
        <v>Алешечкина Наталья Сергеевна3</v>
      </c>
      <c r="D140" s="40" t="s">
        <v>374</v>
      </c>
      <c r="E140" s="40" t="s">
        <v>375</v>
      </c>
      <c r="F140" s="40" t="s">
        <v>244</v>
      </c>
      <c r="G140" s="40" t="s">
        <v>230</v>
      </c>
      <c r="H140" s="48">
        <v>46019</v>
      </c>
      <c r="I140" s="48">
        <v>46022</v>
      </c>
      <c r="J140" s="41">
        <v>4</v>
      </c>
      <c r="K140" s="51">
        <f>IF(H140&lt;='Расчёт не доделан'!$C$20,IF(I140-'Расчёт не доделан'!$C$20&lt;1,J140,I140-'Расчёт не доделан'!$C$20),J140)</f>
        <v>4</v>
      </c>
    </row>
    <row r="141" spans="1:11" s="138" customFormat="1" ht="11.1" customHeight="1" outlineLevel="1" x14ac:dyDescent="0.2">
      <c r="A141" s="39" t="str">
        <f t="shared" si="6"/>
        <v>0012510945966</v>
      </c>
      <c r="B141" s="39">
        <f t="shared" si="7"/>
        <v>1</v>
      </c>
      <c r="C141" s="39" t="str">
        <f t="shared" si="8"/>
        <v>Алешина Елена Петровна1</v>
      </c>
      <c r="D141" s="40" t="s">
        <v>376</v>
      </c>
      <c r="E141" s="40" t="s">
        <v>377</v>
      </c>
      <c r="F141" s="40" t="s">
        <v>233</v>
      </c>
      <c r="G141" s="40" t="s">
        <v>262</v>
      </c>
      <c r="H141" s="48">
        <v>45966</v>
      </c>
      <c r="I141" s="48">
        <v>45968</v>
      </c>
      <c r="J141" s="41">
        <v>3</v>
      </c>
      <c r="K141" s="51">
        <f>IF(H141&lt;='Расчёт не доделан'!$C$20,IF(I141-'Расчёт не доделан'!$C$20&lt;1,J141,I141-'Расчёт не доделан'!$C$20),J141)</f>
        <v>3</v>
      </c>
    </row>
    <row r="142" spans="1:11" s="138" customFormat="1" ht="11.1" customHeight="1" outlineLevel="1" x14ac:dyDescent="0.2">
      <c r="A142" s="39" t="str">
        <f t="shared" si="6"/>
        <v>0012510945971</v>
      </c>
      <c r="B142" s="39">
        <f t="shared" si="7"/>
        <v>2</v>
      </c>
      <c r="C142" s="39" t="str">
        <f t="shared" si="8"/>
        <v>Алешина Елена Петровна2</v>
      </c>
      <c r="D142" s="40" t="s">
        <v>376</v>
      </c>
      <c r="E142" s="40" t="s">
        <v>377</v>
      </c>
      <c r="F142" s="40" t="s">
        <v>233</v>
      </c>
      <c r="G142" s="40" t="s">
        <v>262</v>
      </c>
      <c r="H142" s="48">
        <v>45971</v>
      </c>
      <c r="I142" s="48">
        <v>45975</v>
      </c>
      <c r="J142" s="41">
        <v>5</v>
      </c>
      <c r="K142" s="51">
        <f>IF(H142&lt;='Расчёт не доделан'!$C$20,IF(I142-'Расчёт не доделан'!$C$20&lt;1,J142,I142-'Расчёт не доделан'!$C$20),J142)</f>
        <v>5</v>
      </c>
    </row>
    <row r="143" spans="1:11" s="138" customFormat="1" ht="11.1" customHeight="1" outlineLevel="1" x14ac:dyDescent="0.2">
      <c r="A143" s="39" t="str">
        <f t="shared" si="6"/>
        <v>0012510945859</v>
      </c>
      <c r="B143" s="39">
        <f t="shared" si="7"/>
        <v>3</v>
      </c>
      <c r="C143" s="39" t="str">
        <f t="shared" si="8"/>
        <v>Алешина Елена Петровна3</v>
      </c>
      <c r="D143" s="40" t="s">
        <v>376</v>
      </c>
      <c r="E143" s="40" t="s">
        <v>377</v>
      </c>
      <c r="F143" s="40" t="s">
        <v>233</v>
      </c>
      <c r="G143" s="40" t="s">
        <v>262</v>
      </c>
      <c r="H143" s="48">
        <v>45859</v>
      </c>
      <c r="I143" s="48">
        <v>45872</v>
      </c>
      <c r="J143" s="41">
        <v>14</v>
      </c>
      <c r="K143" s="51">
        <f>IF(H143&lt;='Расчёт не доделан'!$C$20,IF(I143-'Расчёт не доделан'!$C$20&lt;1,J143,I143-'Расчёт не доделан'!$C$20),J143)</f>
        <v>14</v>
      </c>
    </row>
    <row r="144" spans="1:11" s="138" customFormat="1" ht="23.1" customHeight="1" outlineLevel="1" x14ac:dyDescent="0.2">
      <c r="A144" s="39" t="str">
        <f t="shared" si="6"/>
        <v>0013048145873</v>
      </c>
      <c r="B144" s="39">
        <f t="shared" si="7"/>
        <v>1</v>
      </c>
      <c r="C144" s="39" t="str">
        <f t="shared" si="8"/>
        <v>Аллилуева Светлана Александровна1</v>
      </c>
      <c r="D144" s="40" t="s">
        <v>378</v>
      </c>
      <c r="E144" s="40" t="s">
        <v>379</v>
      </c>
      <c r="F144" s="40" t="s">
        <v>233</v>
      </c>
      <c r="G144" s="40" t="s">
        <v>218</v>
      </c>
      <c r="H144" s="48">
        <v>45873</v>
      </c>
      <c r="I144" s="48">
        <v>45877</v>
      </c>
      <c r="J144" s="41">
        <v>5</v>
      </c>
      <c r="K144" s="51">
        <f>IF(H144&lt;='Расчёт не доделан'!$C$20,IF(I144-'Расчёт не доделан'!$C$20&lt;1,J144,I144-'Расчёт не доделан'!$C$20),J144)</f>
        <v>5</v>
      </c>
    </row>
    <row r="145" spans="1:11" s="138" customFormat="1" ht="23.1" customHeight="1" outlineLevel="1" x14ac:dyDescent="0.2">
      <c r="A145" s="39" t="str">
        <f t="shared" si="6"/>
        <v>0013048145852</v>
      </c>
      <c r="B145" s="39">
        <f t="shared" si="7"/>
        <v>2</v>
      </c>
      <c r="C145" s="39" t="str">
        <f t="shared" si="8"/>
        <v>Аллилуева Светлана Александровна2</v>
      </c>
      <c r="D145" s="40" t="s">
        <v>378</v>
      </c>
      <c r="E145" s="40" t="s">
        <v>379</v>
      </c>
      <c r="F145" s="40" t="s">
        <v>233</v>
      </c>
      <c r="G145" s="40" t="s">
        <v>218</v>
      </c>
      <c r="H145" s="48">
        <v>45852</v>
      </c>
      <c r="I145" s="48">
        <v>45856</v>
      </c>
      <c r="J145" s="41">
        <v>5</v>
      </c>
      <c r="K145" s="51">
        <f>IF(H145&lt;='Расчёт не доделан'!$C$20,IF(I145-'Расчёт не доделан'!$C$20&lt;1,J145,I145-'Расчёт не доделан'!$C$20),J145)</f>
        <v>5</v>
      </c>
    </row>
    <row r="146" spans="1:11" s="138" customFormat="1" ht="23.1" customHeight="1" outlineLevel="1" x14ac:dyDescent="0.2">
      <c r="A146" s="39" t="str">
        <f t="shared" si="6"/>
        <v>0013048145922</v>
      </c>
      <c r="B146" s="39">
        <f t="shared" si="7"/>
        <v>3</v>
      </c>
      <c r="C146" s="39" t="str">
        <f t="shared" si="8"/>
        <v>Аллилуева Светлана Александровна3</v>
      </c>
      <c r="D146" s="40" t="s">
        <v>378</v>
      </c>
      <c r="E146" s="40" t="s">
        <v>379</v>
      </c>
      <c r="F146" s="40" t="s">
        <v>233</v>
      </c>
      <c r="G146" s="40" t="s">
        <v>218</v>
      </c>
      <c r="H146" s="48">
        <v>45922</v>
      </c>
      <c r="I146" s="48">
        <v>45935</v>
      </c>
      <c r="J146" s="41">
        <v>14</v>
      </c>
      <c r="K146" s="51">
        <f>IF(H146&lt;='Расчёт не доделан'!$C$20,IF(I146-'Расчёт не доделан'!$C$20&lt;1,J146,I146-'Расчёт не доделан'!$C$20),J146)</f>
        <v>14</v>
      </c>
    </row>
    <row r="147" spans="1:11" s="138" customFormat="1" ht="11.1" customHeight="1" outlineLevel="1" x14ac:dyDescent="0.2">
      <c r="A147" s="39" t="str">
        <f t="shared" si="6"/>
        <v>0013048145958</v>
      </c>
      <c r="B147" s="39">
        <f t="shared" si="7"/>
        <v>4</v>
      </c>
      <c r="C147" s="39" t="str">
        <f t="shared" si="8"/>
        <v>Аллилуева Светлана Александровна4</v>
      </c>
      <c r="D147" s="40" t="s">
        <v>378</v>
      </c>
      <c r="E147" s="40" t="s">
        <v>379</v>
      </c>
      <c r="F147" s="40" t="s">
        <v>233</v>
      </c>
      <c r="G147" s="40" t="s">
        <v>218</v>
      </c>
      <c r="H147" s="48">
        <v>45958</v>
      </c>
      <c r="I147" s="48">
        <v>45962</v>
      </c>
      <c r="J147" s="41">
        <v>5</v>
      </c>
      <c r="K147" s="51">
        <f>IF(H147&lt;='Расчёт не доделан'!$C$20,IF(I147-'Расчёт не доделан'!$C$20&lt;1,J147,I147-'Расчёт не доделан'!$C$20),J147)</f>
        <v>5</v>
      </c>
    </row>
    <row r="148" spans="1:11" s="138" customFormat="1" ht="11.1" customHeight="1" outlineLevel="1" x14ac:dyDescent="0.2">
      <c r="A148" s="39" t="str">
        <f t="shared" si="6"/>
        <v>0021409245971</v>
      </c>
      <c r="B148" s="39">
        <f t="shared" si="7"/>
        <v>1</v>
      </c>
      <c r="C148" s="39" t="str">
        <f t="shared" si="8"/>
        <v>Алмазова Юлия Сергеевна1</v>
      </c>
      <c r="D148" s="40" t="s">
        <v>380</v>
      </c>
      <c r="E148" s="40" t="s">
        <v>381</v>
      </c>
      <c r="F148" s="40" t="s">
        <v>240</v>
      </c>
      <c r="G148" s="40" t="s">
        <v>302</v>
      </c>
      <c r="H148" s="48">
        <v>45971</v>
      </c>
      <c r="I148" s="48">
        <v>45989</v>
      </c>
      <c r="J148" s="41">
        <v>19</v>
      </c>
      <c r="K148" s="51">
        <f>IF(H148&lt;='Расчёт не доделан'!$C$20,IF(I148-'Расчёт не доделан'!$C$20&lt;1,J148,I148-'Расчёт не доделан'!$C$20),J148)</f>
        <v>19</v>
      </c>
    </row>
    <row r="149" spans="1:11" s="138" customFormat="1" ht="11.1" customHeight="1" outlineLevel="1" x14ac:dyDescent="0.2">
      <c r="A149" s="39" t="str">
        <f t="shared" si="6"/>
        <v>0021409245915</v>
      </c>
      <c r="B149" s="39">
        <f t="shared" si="7"/>
        <v>2</v>
      </c>
      <c r="C149" s="39" t="str">
        <f t="shared" si="8"/>
        <v>Алмазова Юлия Сергеевна2</v>
      </c>
      <c r="D149" s="40" t="s">
        <v>380</v>
      </c>
      <c r="E149" s="40" t="s">
        <v>381</v>
      </c>
      <c r="F149" s="40" t="s">
        <v>240</v>
      </c>
      <c r="G149" s="40" t="s">
        <v>302</v>
      </c>
      <c r="H149" s="48">
        <v>45915</v>
      </c>
      <c r="I149" s="48">
        <v>45933</v>
      </c>
      <c r="J149" s="41">
        <v>19</v>
      </c>
      <c r="K149" s="51">
        <f>IF(H149&lt;='Расчёт не доделан'!$C$20,IF(I149-'Расчёт не доделан'!$C$20&lt;1,J149,I149-'Расчёт не доделан'!$C$20),J149)</f>
        <v>19</v>
      </c>
    </row>
    <row r="150" spans="1:11" s="138" customFormat="1" ht="11.1" customHeight="1" outlineLevel="1" x14ac:dyDescent="0.2">
      <c r="A150" s="39" t="str">
        <f t="shared" si="6"/>
        <v>0016731045962</v>
      </c>
      <c r="B150" s="39">
        <f t="shared" si="7"/>
        <v>1</v>
      </c>
      <c r="C150" s="39" t="str">
        <f t="shared" si="8"/>
        <v>Алсина Оксана Владимировна1</v>
      </c>
      <c r="D150" s="40" t="s">
        <v>382</v>
      </c>
      <c r="E150" s="40" t="s">
        <v>383</v>
      </c>
      <c r="F150" s="40" t="s">
        <v>265</v>
      </c>
      <c r="G150" s="40" t="s">
        <v>218</v>
      </c>
      <c r="H150" s="48">
        <v>45962</v>
      </c>
      <c r="I150" s="48">
        <v>45962</v>
      </c>
      <c r="J150" s="41">
        <v>1</v>
      </c>
      <c r="K150" s="51">
        <f>IF(H150&lt;='Расчёт не доделан'!$C$20,IF(I150-'Расчёт не доделан'!$C$20&lt;1,J150,I150-'Расчёт не доделан'!$C$20),J150)</f>
        <v>1</v>
      </c>
    </row>
    <row r="151" spans="1:11" s="138" customFormat="1" ht="11.1" customHeight="1" outlineLevel="1" x14ac:dyDescent="0.2">
      <c r="A151" s="39" t="str">
        <f t="shared" si="6"/>
        <v>0016731045908</v>
      </c>
      <c r="B151" s="39">
        <f t="shared" si="7"/>
        <v>2</v>
      </c>
      <c r="C151" s="39" t="str">
        <f t="shared" si="8"/>
        <v>Алсина Оксана Владимировна2</v>
      </c>
      <c r="D151" s="40" t="s">
        <v>382</v>
      </c>
      <c r="E151" s="40" t="s">
        <v>383</v>
      </c>
      <c r="F151" s="40" t="s">
        <v>265</v>
      </c>
      <c r="G151" s="40" t="s">
        <v>218</v>
      </c>
      <c r="H151" s="48">
        <v>45908</v>
      </c>
      <c r="I151" s="48">
        <v>45921</v>
      </c>
      <c r="J151" s="41">
        <v>14</v>
      </c>
      <c r="K151" s="51">
        <f>IF(H151&lt;='Расчёт не доделан'!$C$20,IF(I151-'Расчёт не доделан'!$C$20&lt;1,J151,I151-'Расчёт не доделан'!$C$20),J151)</f>
        <v>14</v>
      </c>
    </row>
    <row r="152" spans="1:11" s="138" customFormat="1" ht="11.1" customHeight="1" outlineLevel="1" x14ac:dyDescent="0.2">
      <c r="A152" s="39" t="str">
        <f t="shared" si="6"/>
        <v>0016731045861</v>
      </c>
      <c r="B152" s="39">
        <f t="shared" si="7"/>
        <v>3</v>
      </c>
      <c r="C152" s="39" t="str">
        <f t="shared" si="8"/>
        <v>Алсина Оксана Владимировна3</v>
      </c>
      <c r="D152" s="40" t="s">
        <v>382</v>
      </c>
      <c r="E152" s="40" t="s">
        <v>383</v>
      </c>
      <c r="F152" s="40" t="s">
        <v>265</v>
      </c>
      <c r="G152" s="40" t="s">
        <v>218</v>
      </c>
      <c r="H152" s="48">
        <v>45861</v>
      </c>
      <c r="I152" s="48">
        <v>45863</v>
      </c>
      <c r="J152" s="41">
        <v>3</v>
      </c>
      <c r="K152" s="51">
        <f>IF(H152&lt;='Расчёт не доделан'!$C$20,IF(I152-'Расчёт не доделан'!$C$20&lt;1,J152,I152-'Расчёт не доделан'!$C$20),J152)</f>
        <v>3</v>
      </c>
    </row>
    <row r="153" spans="1:11" s="138" customFormat="1" ht="11.1" customHeight="1" outlineLevel="1" x14ac:dyDescent="0.2">
      <c r="A153" s="39" t="str">
        <f t="shared" si="6"/>
        <v>0016731045866</v>
      </c>
      <c r="B153" s="39">
        <f t="shared" si="7"/>
        <v>4</v>
      </c>
      <c r="C153" s="39" t="str">
        <f t="shared" si="8"/>
        <v>Алсина Оксана Владимировна4</v>
      </c>
      <c r="D153" s="40" t="s">
        <v>382</v>
      </c>
      <c r="E153" s="40" t="s">
        <v>383</v>
      </c>
      <c r="F153" s="40" t="s">
        <v>265</v>
      </c>
      <c r="G153" s="40" t="s">
        <v>218</v>
      </c>
      <c r="H153" s="48">
        <v>45866</v>
      </c>
      <c r="I153" s="48">
        <v>45870</v>
      </c>
      <c r="J153" s="41">
        <v>5</v>
      </c>
      <c r="K153" s="51">
        <f>IF(H153&lt;='Расчёт не доделан'!$C$20,IF(I153-'Расчёт не доделан'!$C$20&lt;1,J153,I153-'Расчёт не доделан'!$C$20),J153)</f>
        <v>5</v>
      </c>
    </row>
    <row r="154" spans="1:11" s="138" customFormat="1" ht="11.1" customHeight="1" outlineLevel="1" x14ac:dyDescent="0.2">
      <c r="A154" s="39" t="str">
        <f t="shared" si="6"/>
        <v>0020090445873</v>
      </c>
      <c r="B154" s="39">
        <f t="shared" si="7"/>
        <v>1</v>
      </c>
      <c r="C154" s="39" t="str">
        <f t="shared" si="8"/>
        <v>Алтышов Евгений Иванович1</v>
      </c>
      <c r="D154" s="40" t="s">
        <v>384</v>
      </c>
      <c r="E154" s="40" t="s">
        <v>385</v>
      </c>
      <c r="F154" s="40" t="s">
        <v>217</v>
      </c>
      <c r="G154" s="40" t="s">
        <v>218</v>
      </c>
      <c r="H154" s="48">
        <v>45873</v>
      </c>
      <c r="I154" s="48">
        <v>45886</v>
      </c>
      <c r="J154" s="41">
        <v>14</v>
      </c>
      <c r="K154" s="51">
        <f>IF(H154&lt;='Расчёт не доделан'!$C$20,IF(I154-'Расчёт не доделан'!$C$20&lt;1,J154,I154-'Расчёт не доделан'!$C$20),J154)</f>
        <v>14</v>
      </c>
    </row>
    <row r="155" spans="1:11" s="138" customFormat="1" ht="11.1" customHeight="1" outlineLevel="1" x14ac:dyDescent="0.2">
      <c r="A155" s="39" t="str">
        <f t="shared" si="6"/>
        <v>0020090445845</v>
      </c>
      <c r="B155" s="39">
        <f t="shared" si="7"/>
        <v>2</v>
      </c>
      <c r="C155" s="39" t="str">
        <f t="shared" si="8"/>
        <v>Алтышов Евгений Иванович2</v>
      </c>
      <c r="D155" s="40" t="s">
        <v>384</v>
      </c>
      <c r="E155" s="40" t="s">
        <v>385</v>
      </c>
      <c r="F155" s="40" t="s">
        <v>217</v>
      </c>
      <c r="G155" s="40" t="s">
        <v>218</v>
      </c>
      <c r="H155" s="48">
        <v>45845</v>
      </c>
      <c r="I155" s="48">
        <v>45851</v>
      </c>
      <c r="J155" s="41">
        <v>7</v>
      </c>
      <c r="K155" s="51">
        <f>IF(H155&lt;='Расчёт не доделан'!$C$20,IF(I155-'Расчёт не доделан'!$C$20&lt;1,J155,I155-'Расчёт не доделан'!$C$20),J155)</f>
        <v>7</v>
      </c>
    </row>
    <row r="156" spans="1:11" s="138" customFormat="1" ht="11.1" customHeight="1" outlineLevel="1" x14ac:dyDescent="0.2">
      <c r="A156" s="39" t="str">
        <f t="shared" si="6"/>
        <v>0014071545901</v>
      </c>
      <c r="B156" s="39">
        <f t="shared" si="7"/>
        <v>1</v>
      </c>
      <c r="C156" s="39" t="str">
        <f t="shared" si="8"/>
        <v>Алферов Алексей Анатольевич1</v>
      </c>
      <c r="D156" s="40" t="s">
        <v>386</v>
      </c>
      <c r="E156" s="40" t="s">
        <v>387</v>
      </c>
      <c r="F156" s="40" t="s">
        <v>233</v>
      </c>
      <c r="G156" s="40" t="s">
        <v>262</v>
      </c>
      <c r="H156" s="48">
        <v>45901</v>
      </c>
      <c r="I156" s="48">
        <v>45916</v>
      </c>
      <c r="J156" s="41">
        <v>16</v>
      </c>
      <c r="K156" s="51">
        <f>IF(H156&lt;='Расчёт не доделан'!$C$20,IF(I156-'Расчёт не доделан'!$C$20&lt;1,J156,I156-'Расчёт не доделан'!$C$20),J156)</f>
        <v>16</v>
      </c>
    </row>
    <row r="157" spans="1:11" s="138" customFormat="1" ht="11.1" customHeight="1" outlineLevel="1" x14ac:dyDescent="0.2">
      <c r="A157" s="39" t="str">
        <f t="shared" si="6"/>
        <v>0014071545845</v>
      </c>
      <c r="B157" s="39">
        <f t="shared" si="7"/>
        <v>2</v>
      </c>
      <c r="C157" s="39" t="str">
        <f t="shared" si="8"/>
        <v>Алферов Алексей Анатольевич2</v>
      </c>
      <c r="D157" s="40" t="s">
        <v>386</v>
      </c>
      <c r="E157" s="40" t="s">
        <v>387</v>
      </c>
      <c r="F157" s="40" t="s">
        <v>233</v>
      </c>
      <c r="G157" s="40" t="s">
        <v>262</v>
      </c>
      <c r="H157" s="48">
        <v>45845</v>
      </c>
      <c r="I157" s="48">
        <v>45849</v>
      </c>
      <c r="J157" s="41">
        <v>5</v>
      </c>
      <c r="K157" s="51">
        <f>IF(H157&lt;='Расчёт не доделан'!$C$20,IF(I157-'Расчёт не доделан'!$C$20&lt;1,J157,I157-'Расчёт не доделан'!$C$20),J157)</f>
        <v>5</v>
      </c>
    </row>
    <row r="158" spans="1:11" s="138" customFormat="1" ht="11.1" customHeight="1" outlineLevel="1" x14ac:dyDescent="0.2">
      <c r="A158" s="39" t="str">
        <f t="shared" si="6"/>
        <v>0021282045931</v>
      </c>
      <c r="B158" s="39">
        <f t="shared" si="7"/>
        <v>1</v>
      </c>
      <c r="C158" s="39" t="str">
        <f t="shared" si="8"/>
        <v>Алымова Анастасия Александровна1</v>
      </c>
      <c r="D158" s="40" t="s">
        <v>388</v>
      </c>
      <c r="E158" s="40" t="s">
        <v>389</v>
      </c>
      <c r="F158" s="40" t="s">
        <v>240</v>
      </c>
      <c r="G158" s="40" t="s">
        <v>318</v>
      </c>
      <c r="H158" s="48">
        <v>45931</v>
      </c>
      <c r="I158" s="48">
        <v>45958</v>
      </c>
      <c r="J158" s="41">
        <v>28</v>
      </c>
      <c r="K158" s="51">
        <f>IF(H158&lt;='Расчёт не доделан'!$C$20,IF(I158-'Расчёт не доделан'!$C$20&lt;1,J158,I158-'Расчёт не доделан'!$C$20),J158)</f>
        <v>13</v>
      </c>
    </row>
    <row r="159" spans="1:11" s="138" customFormat="1" ht="11.1" customHeight="1" outlineLevel="1" x14ac:dyDescent="0.2">
      <c r="A159" s="39" t="str">
        <f t="shared" si="6"/>
        <v>0020139845864</v>
      </c>
      <c r="B159" s="39">
        <f t="shared" si="7"/>
        <v>1</v>
      </c>
      <c r="C159" s="39" t="str">
        <f t="shared" si="8"/>
        <v>Аминев Тимур Рауфович1</v>
      </c>
      <c r="D159" s="40" t="s">
        <v>390</v>
      </c>
      <c r="E159" s="40" t="s">
        <v>391</v>
      </c>
      <c r="F159" s="40" t="s">
        <v>240</v>
      </c>
      <c r="G159" s="40" t="s">
        <v>302</v>
      </c>
      <c r="H159" s="48">
        <v>45864</v>
      </c>
      <c r="I159" s="48">
        <v>45877</v>
      </c>
      <c r="J159" s="41">
        <v>14</v>
      </c>
      <c r="K159" s="51">
        <f>IF(H159&lt;='Расчёт не доделан'!$C$20,IF(I159-'Расчёт не доделан'!$C$20&lt;1,J159,I159-'Расчёт не доделан'!$C$20),J159)</f>
        <v>14</v>
      </c>
    </row>
    <row r="160" spans="1:11" s="138" customFormat="1" ht="11.1" customHeight="1" outlineLevel="1" x14ac:dyDescent="0.2">
      <c r="A160" s="39" t="str">
        <f t="shared" si="6"/>
        <v>0020139845956</v>
      </c>
      <c r="B160" s="39">
        <f t="shared" si="7"/>
        <v>2</v>
      </c>
      <c r="C160" s="39" t="str">
        <f t="shared" si="8"/>
        <v>Аминев Тимур Рауфович2</v>
      </c>
      <c r="D160" s="40" t="s">
        <v>390</v>
      </c>
      <c r="E160" s="40" t="s">
        <v>391</v>
      </c>
      <c r="F160" s="40" t="s">
        <v>240</v>
      </c>
      <c r="G160" s="40" t="s">
        <v>302</v>
      </c>
      <c r="H160" s="48">
        <v>45956</v>
      </c>
      <c r="I160" s="48">
        <v>45970</v>
      </c>
      <c r="J160" s="41">
        <v>14</v>
      </c>
      <c r="K160" s="51">
        <f>IF(H160&lt;='Расчёт не доделан'!$C$20,IF(I160-'Расчёт не доделан'!$C$20&lt;1,J160,I160-'Расчёт не доделан'!$C$20),J160)</f>
        <v>14</v>
      </c>
    </row>
    <row r="161" spans="1:11" s="138" customFormat="1" ht="11.1" customHeight="1" outlineLevel="1" x14ac:dyDescent="0.2">
      <c r="A161" s="39" t="str">
        <f t="shared" si="6"/>
        <v>0021019345908</v>
      </c>
      <c r="B161" s="39">
        <f t="shared" si="7"/>
        <v>1</v>
      </c>
      <c r="C161" s="39" t="str">
        <f t="shared" si="8"/>
        <v>Аминева Лариса Радисовна1</v>
      </c>
      <c r="D161" s="40" t="s">
        <v>392</v>
      </c>
      <c r="E161" s="40" t="s">
        <v>393</v>
      </c>
      <c r="F161" s="40" t="s">
        <v>217</v>
      </c>
      <c r="G161" s="40" t="s">
        <v>302</v>
      </c>
      <c r="H161" s="48">
        <v>45908</v>
      </c>
      <c r="I161" s="48">
        <v>45914</v>
      </c>
      <c r="J161" s="41">
        <v>7</v>
      </c>
      <c r="K161" s="51">
        <f>IF(H161&lt;='Расчёт не доделан'!$C$20,IF(I161-'Расчёт не доделан'!$C$20&lt;1,J161,I161-'Расчёт не доделан'!$C$20),J161)</f>
        <v>7</v>
      </c>
    </row>
    <row r="162" spans="1:11" s="138" customFormat="1" ht="11.1" customHeight="1" outlineLevel="1" x14ac:dyDescent="0.2">
      <c r="A162" s="39" t="str">
        <f t="shared" si="6"/>
        <v>0021019345859</v>
      </c>
      <c r="B162" s="39">
        <f t="shared" si="7"/>
        <v>2</v>
      </c>
      <c r="C162" s="39" t="str">
        <f t="shared" si="8"/>
        <v>Аминева Лариса Радисовна2</v>
      </c>
      <c r="D162" s="40" t="s">
        <v>392</v>
      </c>
      <c r="E162" s="40" t="s">
        <v>393</v>
      </c>
      <c r="F162" s="40" t="s">
        <v>217</v>
      </c>
      <c r="G162" s="40" t="s">
        <v>302</v>
      </c>
      <c r="H162" s="48">
        <v>45859</v>
      </c>
      <c r="I162" s="48">
        <v>45872</v>
      </c>
      <c r="J162" s="41">
        <v>14</v>
      </c>
      <c r="K162" s="51">
        <f>IF(H162&lt;='Расчёт не доделан'!$C$20,IF(I162-'Расчёт не доделан'!$C$20&lt;1,J162,I162-'Расчёт не доделан'!$C$20),J162)</f>
        <v>14</v>
      </c>
    </row>
    <row r="163" spans="1:11" s="138" customFormat="1" ht="11.1" customHeight="1" outlineLevel="1" x14ac:dyDescent="0.2">
      <c r="A163" s="39" t="str">
        <f t="shared" si="6"/>
        <v>0021019346020</v>
      </c>
      <c r="B163" s="39">
        <f t="shared" si="7"/>
        <v>3</v>
      </c>
      <c r="C163" s="39" t="str">
        <f t="shared" si="8"/>
        <v>Аминева Лариса Радисовна3</v>
      </c>
      <c r="D163" s="40" t="s">
        <v>392</v>
      </c>
      <c r="E163" s="40" t="s">
        <v>393</v>
      </c>
      <c r="F163" s="40" t="s">
        <v>217</v>
      </c>
      <c r="G163" s="40" t="s">
        <v>302</v>
      </c>
      <c r="H163" s="48">
        <v>46020</v>
      </c>
      <c r="I163" s="48">
        <v>46021</v>
      </c>
      <c r="J163" s="41">
        <v>2</v>
      </c>
      <c r="K163" s="51">
        <f>IF(H163&lt;='Расчёт не доделан'!$C$20,IF(I163-'Расчёт не доделан'!$C$20&lt;1,J163,I163-'Расчёт не доделан'!$C$20),J163)</f>
        <v>2</v>
      </c>
    </row>
    <row r="164" spans="1:11" s="138" customFormat="1" ht="11.1" customHeight="1" outlineLevel="1" x14ac:dyDescent="0.2">
      <c r="A164" s="39" t="str">
        <f t="shared" si="6"/>
        <v>0020928445936</v>
      </c>
      <c r="B164" s="39">
        <f t="shared" si="7"/>
        <v>1</v>
      </c>
      <c r="C164" s="39" t="str">
        <f t="shared" si="8"/>
        <v>Амирова Насима Ирековна1</v>
      </c>
      <c r="D164" s="40" t="s">
        <v>394</v>
      </c>
      <c r="E164" s="40" t="s">
        <v>395</v>
      </c>
      <c r="F164" s="40" t="s">
        <v>265</v>
      </c>
      <c r="G164" s="40" t="s">
        <v>253</v>
      </c>
      <c r="H164" s="48">
        <v>45936</v>
      </c>
      <c r="I164" s="48">
        <v>45940</v>
      </c>
      <c r="J164" s="41">
        <v>5</v>
      </c>
      <c r="K164" s="51">
        <f>IF(H164&lt;='Расчёт не доделан'!$C$20,IF(I164-'Расчёт не доделан'!$C$20&lt;1,J164,I164-'Расчёт не доделан'!$C$20),J164)</f>
        <v>5</v>
      </c>
    </row>
    <row r="165" spans="1:11" s="138" customFormat="1" ht="11.1" customHeight="1" outlineLevel="1" x14ac:dyDescent="0.2">
      <c r="A165" s="39" t="str">
        <f t="shared" si="6"/>
        <v>0020928445852</v>
      </c>
      <c r="B165" s="39">
        <f t="shared" si="7"/>
        <v>2</v>
      </c>
      <c r="C165" s="39" t="str">
        <f t="shared" si="8"/>
        <v>Амирова Насима Ирековна2</v>
      </c>
      <c r="D165" s="40" t="s">
        <v>394</v>
      </c>
      <c r="E165" s="40" t="s">
        <v>395</v>
      </c>
      <c r="F165" s="40" t="s">
        <v>265</v>
      </c>
      <c r="G165" s="40" t="s">
        <v>253</v>
      </c>
      <c r="H165" s="48">
        <v>45852</v>
      </c>
      <c r="I165" s="48">
        <v>45856</v>
      </c>
      <c r="J165" s="41">
        <v>5</v>
      </c>
      <c r="K165" s="51">
        <f>IF(H165&lt;='Расчёт не доделан'!$C$20,IF(I165-'Расчёт не доделан'!$C$20&lt;1,J165,I165-'Расчёт не доделан'!$C$20),J165)</f>
        <v>5</v>
      </c>
    </row>
    <row r="166" spans="1:11" s="138" customFormat="1" ht="11.1" customHeight="1" outlineLevel="1" x14ac:dyDescent="0.2">
      <c r="A166" s="39" t="str">
        <f t="shared" si="6"/>
        <v>0020928445896</v>
      </c>
      <c r="B166" s="39">
        <f t="shared" si="7"/>
        <v>3</v>
      </c>
      <c r="C166" s="39" t="str">
        <f t="shared" si="8"/>
        <v>Амирова Насима Ирековна3</v>
      </c>
      <c r="D166" s="40" t="s">
        <v>394</v>
      </c>
      <c r="E166" s="40" t="s">
        <v>395</v>
      </c>
      <c r="F166" s="40" t="s">
        <v>265</v>
      </c>
      <c r="G166" s="40" t="s">
        <v>253</v>
      </c>
      <c r="H166" s="48">
        <v>45896</v>
      </c>
      <c r="I166" s="48">
        <v>45898</v>
      </c>
      <c r="J166" s="41">
        <v>3</v>
      </c>
      <c r="K166" s="51">
        <f>IF(H166&lt;='Расчёт не доделан'!$C$20,IF(I166-'Расчёт не доделан'!$C$20&lt;1,J166,I166-'Расчёт не доделан'!$C$20),J166)</f>
        <v>3</v>
      </c>
    </row>
    <row r="167" spans="1:11" s="138" customFormat="1" ht="11.1" customHeight="1" outlineLevel="1" x14ac:dyDescent="0.2">
      <c r="A167" s="39" t="str">
        <f t="shared" si="6"/>
        <v>0020928446020</v>
      </c>
      <c r="B167" s="39">
        <f t="shared" si="7"/>
        <v>4</v>
      </c>
      <c r="C167" s="39" t="str">
        <f t="shared" si="8"/>
        <v>Амирова Насима Ирековна4</v>
      </c>
      <c r="D167" s="40" t="s">
        <v>394</v>
      </c>
      <c r="E167" s="40" t="s">
        <v>395</v>
      </c>
      <c r="F167" s="40" t="s">
        <v>265</v>
      </c>
      <c r="G167" s="40" t="s">
        <v>253</v>
      </c>
      <c r="H167" s="48">
        <v>46020</v>
      </c>
      <c r="I167" s="48">
        <v>46021</v>
      </c>
      <c r="J167" s="41">
        <v>2</v>
      </c>
      <c r="K167" s="51">
        <f>IF(H167&lt;='Расчёт не доделан'!$C$20,IF(I167-'Расчёт не доделан'!$C$20&lt;1,J167,I167-'Расчёт не доделан'!$C$20),J167)</f>
        <v>2</v>
      </c>
    </row>
    <row r="168" spans="1:11" s="138" customFormat="1" ht="11.1" customHeight="1" outlineLevel="1" x14ac:dyDescent="0.2">
      <c r="A168" s="39" t="str">
        <f t="shared" si="6"/>
        <v>0021395445852</v>
      </c>
      <c r="B168" s="39">
        <f t="shared" si="7"/>
        <v>1</v>
      </c>
      <c r="C168" s="39" t="str">
        <f t="shared" si="8"/>
        <v>Ананьев Артем Дмитриевич1</v>
      </c>
      <c r="D168" s="40" t="s">
        <v>396</v>
      </c>
      <c r="E168" s="40" t="s">
        <v>397</v>
      </c>
      <c r="F168" s="40" t="s">
        <v>240</v>
      </c>
      <c r="G168" s="40" t="s">
        <v>302</v>
      </c>
      <c r="H168" s="48">
        <v>45852</v>
      </c>
      <c r="I168" s="48">
        <v>45856</v>
      </c>
      <c r="J168" s="41">
        <v>5</v>
      </c>
      <c r="K168" s="51">
        <f>IF(H168&lt;='Расчёт не доделан'!$C$20,IF(I168-'Расчёт не доделан'!$C$20&lt;1,J168,I168-'Расчёт не доделан'!$C$20),J168)</f>
        <v>5</v>
      </c>
    </row>
    <row r="169" spans="1:11" s="138" customFormat="1" ht="11.1" customHeight="1" outlineLevel="1" x14ac:dyDescent="0.2">
      <c r="A169" s="39" t="str">
        <f t="shared" si="6"/>
        <v>0021395445957</v>
      </c>
      <c r="B169" s="39">
        <f t="shared" si="7"/>
        <v>2</v>
      </c>
      <c r="C169" s="39" t="str">
        <f t="shared" si="8"/>
        <v>Ананьев Артем Дмитриевич2</v>
      </c>
      <c r="D169" s="40" t="s">
        <v>396</v>
      </c>
      <c r="E169" s="40" t="s">
        <v>397</v>
      </c>
      <c r="F169" s="40" t="s">
        <v>240</v>
      </c>
      <c r="G169" s="40" t="s">
        <v>302</v>
      </c>
      <c r="H169" s="48">
        <v>45957</v>
      </c>
      <c r="I169" s="48">
        <v>45962</v>
      </c>
      <c r="J169" s="41">
        <v>6</v>
      </c>
      <c r="K169" s="51">
        <f>IF(H169&lt;='Расчёт не доделан'!$C$20,IF(I169-'Расчёт не доделан'!$C$20&lt;1,J169,I169-'Расчёт не доделан'!$C$20),J169)</f>
        <v>6</v>
      </c>
    </row>
    <row r="170" spans="1:11" s="138" customFormat="1" ht="23.1" customHeight="1" outlineLevel="1" x14ac:dyDescent="0.2">
      <c r="A170" s="39" t="str">
        <f t="shared" si="6"/>
        <v>0014741745929</v>
      </c>
      <c r="B170" s="39">
        <f t="shared" si="7"/>
        <v>1</v>
      </c>
      <c r="C170" s="39" t="str">
        <f t="shared" si="8"/>
        <v>Андреев Виктор Олегович1</v>
      </c>
      <c r="D170" s="40" t="s">
        <v>398</v>
      </c>
      <c r="E170" s="40" t="s">
        <v>399</v>
      </c>
      <c r="F170" s="40" t="s">
        <v>233</v>
      </c>
      <c r="G170" s="40" t="s">
        <v>230</v>
      </c>
      <c r="H170" s="48">
        <v>45929</v>
      </c>
      <c r="I170" s="48">
        <v>45942</v>
      </c>
      <c r="J170" s="41">
        <v>13</v>
      </c>
      <c r="K170" s="51">
        <f>IF(H170&lt;='Расчёт не доделан'!$C$20,IF(I170-'Расчёт не доделан'!$C$20&lt;1,J170,I170-'Расчёт не доделан'!$C$20),J170)</f>
        <v>13</v>
      </c>
    </row>
    <row r="171" spans="1:11" s="138" customFormat="1" ht="11.1" customHeight="1" outlineLevel="1" x14ac:dyDescent="0.2">
      <c r="A171" s="39" t="str">
        <f t="shared" si="6"/>
        <v>0020591145887</v>
      </c>
      <c r="B171" s="39">
        <f t="shared" si="7"/>
        <v>1</v>
      </c>
      <c r="C171" s="39" t="str">
        <f t="shared" si="8"/>
        <v>Андреев Олег Игоревич1</v>
      </c>
      <c r="D171" s="40" t="s">
        <v>400</v>
      </c>
      <c r="E171" s="40" t="s">
        <v>401</v>
      </c>
      <c r="F171" s="40" t="s">
        <v>217</v>
      </c>
      <c r="G171" s="40" t="s">
        <v>218</v>
      </c>
      <c r="H171" s="48">
        <v>45887</v>
      </c>
      <c r="I171" s="48">
        <v>45893</v>
      </c>
      <c r="J171" s="41">
        <v>7</v>
      </c>
      <c r="K171" s="51">
        <f>IF(H171&lt;='Расчёт не доделан'!$C$20,IF(I171-'Расчёт не доделан'!$C$20&lt;1,J171,I171-'Расчёт не доделан'!$C$20),J171)</f>
        <v>7</v>
      </c>
    </row>
    <row r="172" spans="1:11" s="138" customFormat="1" ht="11.1" customHeight="1" outlineLevel="1" x14ac:dyDescent="0.2">
      <c r="A172" s="39" t="str">
        <f t="shared" si="6"/>
        <v>0020591146015</v>
      </c>
      <c r="B172" s="39">
        <f t="shared" si="7"/>
        <v>2</v>
      </c>
      <c r="C172" s="39" t="str">
        <f t="shared" si="8"/>
        <v>Андреев Олег Игоревич2</v>
      </c>
      <c r="D172" s="40" t="s">
        <v>400</v>
      </c>
      <c r="E172" s="40" t="s">
        <v>401</v>
      </c>
      <c r="F172" s="40" t="s">
        <v>217</v>
      </c>
      <c r="G172" s="40" t="s">
        <v>218</v>
      </c>
      <c r="H172" s="48">
        <v>46015</v>
      </c>
      <c r="I172" s="48">
        <v>46021</v>
      </c>
      <c r="J172" s="41">
        <v>7</v>
      </c>
      <c r="K172" s="51">
        <f>IF(H172&lt;='Расчёт не доделан'!$C$20,IF(I172-'Расчёт не доделан'!$C$20&lt;1,J172,I172-'Расчёт не доделан'!$C$20),J172)</f>
        <v>7</v>
      </c>
    </row>
    <row r="173" spans="1:11" s="138" customFormat="1" ht="11.1" customHeight="1" outlineLevel="1" x14ac:dyDescent="0.2">
      <c r="A173" s="39" t="str">
        <f t="shared" si="6"/>
        <v>0018525845999</v>
      </c>
      <c r="B173" s="39">
        <f t="shared" si="7"/>
        <v>1</v>
      </c>
      <c r="C173" s="39" t="str">
        <f t="shared" si="8"/>
        <v>Андреев Руслан Петрович1</v>
      </c>
      <c r="D173" s="40" t="s">
        <v>402</v>
      </c>
      <c r="E173" s="40" t="s">
        <v>403</v>
      </c>
      <c r="F173" s="40" t="s">
        <v>240</v>
      </c>
      <c r="G173" s="40" t="s">
        <v>302</v>
      </c>
      <c r="H173" s="48">
        <v>45999</v>
      </c>
      <c r="I173" s="48">
        <v>46003</v>
      </c>
      <c r="J173" s="41">
        <v>5</v>
      </c>
      <c r="K173" s="51">
        <f>IF(H173&lt;='Расчёт не доделан'!$C$20,IF(I173-'Расчёт не доделан'!$C$20&lt;1,J173,I173-'Расчёт не доделан'!$C$20),J173)</f>
        <v>5</v>
      </c>
    </row>
    <row r="174" spans="1:11" s="138" customFormat="1" ht="11.1" customHeight="1" outlineLevel="1" x14ac:dyDescent="0.2">
      <c r="A174" s="39" t="str">
        <f t="shared" si="6"/>
        <v>0018525845866</v>
      </c>
      <c r="B174" s="39">
        <f t="shared" si="7"/>
        <v>2</v>
      </c>
      <c r="C174" s="39" t="str">
        <f t="shared" si="8"/>
        <v>Андреев Руслан Петрович2</v>
      </c>
      <c r="D174" s="40" t="s">
        <v>402</v>
      </c>
      <c r="E174" s="40" t="s">
        <v>403</v>
      </c>
      <c r="F174" s="40" t="s">
        <v>240</v>
      </c>
      <c r="G174" s="40" t="s">
        <v>302</v>
      </c>
      <c r="H174" s="48">
        <v>45866</v>
      </c>
      <c r="I174" s="48">
        <v>45879</v>
      </c>
      <c r="J174" s="41">
        <v>14</v>
      </c>
      <c r="K174" s="51">
        <f>IF(H174&lt;='Расчёт не доделан'!$C$20,IF(I174-'Расчёт не доделан'!$C$20&lt;1,J174,I174-'Расчёт не доделан'!$C$20),J174)</f>
        <v>14</v>
      </c>
    </row>
    <row r="175" spans="1:11" s="138" customFormat="1" ht="23.1" customHeight="1" outlineLevel="1" x14ac:dyDescent="0.2">
      <c r="A175" s="39" t="str">
        <f t="shared" si="6"/>
        <v>0018518145949</v>
      </c>
      <c r="B175" s="39">
        <f t="shared" si="7"/>
        <v>1</v>
      </c>
      <c r="C175" s="39" t="str">
        <f t="shared" si="8"/>
        <v>Андреева Анастасия Сергеевна1</v>
      </c>
      <c r="D175" s="40" t="s">
        <v>404</v>
      </c>
      <c r="E175" s="40" t="s">
        <v>405</v>
      </c>
      <c r="F175" s="40" t="s">
        <v>217</v>
      </c>
      <c r="G175" s="40" t="s">
        <v>253</v>
      </c>
      <c r="H175" s="48">
        <v>45949</v>
      </c>
      <c r="I175" s="48">
        <v>45962</v>
      </c>
      <c r="J175" s="41">
        <v>14</v>
      </c>
      <c r="K175" s="51">
        <f>IF(H175&lt;='Расчёт не доделан'!$C$20,IF(I175-'Расчёт не доделан'!$C$20&lt;1,J175,I175-'Расчёт не доделан'!$C$20),J175)</f>
        <v>14</v>
      </c>
    </row>
    <row r="176" spans="1:11" s="138" customFormat="1" ht="11.1" customHeight="1" outlineLevel="1" x14ac:dyDescent="0.2">
      <c r="A176" s="39" t="str">
        <f t="shared" si="6"/>
        <v>0018518145866</v>
      </c>
      <c r="B176" s="39">
        <f t="shared" si="7"/>
        <v>2</v>
      </c>
      <c r="C176" s="39" t="str">
        <f t="shared" si="8"/>
        <v>Андреева Анастасия Сергеевна2</v>
      </c>
      <c r="D176" s="40" t="s">
        <v>404</v>
      </c>
      <c r="E176" s="40" t="s">
        <v>405</v>
      </c>
      <c r="F176" s="40" t="s">
        <v>217</v>
      </c>
      <c r="G176" s="40" t="s">
        <v>253</v>
      </c>
      <c r="H176" s="48">
        <v>45866</v>
      </c>
      <c r="I176" s="48">
        <v>45870</v>
      </c>
      <c r="J176" s="41">
        <v>5</v>
      </c>
      <c r="K176" s="51">
        <f>IF(H176&lt;='Расчёт не доделан'!$C$20,IF(I176-'Расчёт не доделан'!$C$20&lt;1,J176,I176-'Расчёт не доделан'!$C$20),J176)</f>
        <v>5</v>
      </c>
    </row>
    <row r="177" spans="1:11" s="138" customFormat="1" ht="11.1" customHeight="1" outlineLevel="1" x14ac:dyDescent="0.2">
      <c r="A177" s="39" t="str">
        <f t="shared" si="6"/>
        <v>0016741845894</v>
      </c>
      <c r="B177" s="39">
        <f t="shared" si="7"/>
        <v>1</v>
      </c>
      <c r="C177" s="39" t="str">
        <f t="shared" si="8"/>
        <v>Андреева Ольга Викторовна1</v>
      </c>
      <c r="D177" s="40" t="s">
        <v>406</v>
      </c>
      <c r="E177" s="40" t="s">
        <v>407</v>
      </c>
      <c r="F177" s="40" t="s">
        <v>221</v>
      </c>
      <c r="G177" s="40" t="s">
        <v>241</v>
      </c>
      <c r="H177" s="48">
        <v>45894</v>
      </c>
      <c r="I177" s="48">
        <v>45905</v>
      </c>
      <c r="J177" s="41">
        <v>12</v>
      </c>
      <c r="K177" s="51">
        <f>IF(H177&lt;='Расчёт не доделан'!$C$20,IF(I177-'Расчёт не доделан'!$C$20&lt;1,J177,I177-'Расчёт не доделан'!$C$20),J177)</f>
        <v>12</v>
      </c>
    </row>
    <row r="178" spans="1:11" s="138" customFormat="1" ht="11.1" customHeight="1" outlineLevel="1" x14ac:dyDescent="0.2">
      <c r="A178" s="39" t="str">
        <f t="shared" si="6"/>
        <v>0016741846020</v>
      </c>
      <c r="B178" s="39">
        <f t="shared" si="7"/>
        <v>2</v>
      </c>
      <c r="C178" s="39" t="str">
        <f t="shared" si="8"/>
        <v>Андреева Ольга Викторовна2</v>
      </c>
      <c r="D178" s="40" t="s">
        <v>406</v>
      </c>
      <c r="E178" s="40" t="s">
        <v>407</v>
      </c>
      <c r="F178" s="40" t="s">
        <v>221</v>
      </c>
      <c r="G178" s="40" t="s">
        <v>241</v>
      </c>
      <c r="H178" s="48">
        <v>46020</v>
      </c>
      <c r="I178" s="48">
        <v>46021</v>
      </c>
      <c r="J178" s="41">
        <v>2</v>
      </c>
      <c r="K178" s="51">
        <f>IF(H178&lt;='Расчёт не доделан'!$C$20,IF(I178-'Расчёт не доделан'!$C$20&lt;1,J178,I178-'Расчёт не доделан'!$C$20),J178)</f>
        <v>2</v>
      </c>
    </row>
    <row r="179" spans="1:11" s="138" customFormat="1" ht="23.1" customHeight="1" outlineLevel="1" x14ac:dyDescent="0.2">
      <c r="A179" s="39" t="str">
        <f t="shared" si="6"/>
        <v>0011859645957</v>
      </c>
      <c r="B179" s="39">
        <f t="shared" si="7"/>
        <v>1</v>
      </c>
      <c r="C179" s="39" t="str">
        <f t="shared" si="8"/>
        <v>Андрейко Иван Петрович1</v>
      </c>
      <c r="D179" s="40" t="s">
        <v>408</v>
      </c>
      <c r="E179" s="40" t="s">
        <v>409</v>
      </c>
      <c r="F179" s="40" t="s">
        <v>217</v>
      </c>
      <c r="G179" s="40" t="s">
        <v>296</v>
      </c>
      <c r="H179" s="48">
        <v>45957</v>
      </c>
      <c r="I179" s="48">
        <v>45967</v>
      </c>
      <c r="J179" s="41">
        <v>10</v>
      </c>
      <c r="K179" s="51">
        <f>IF(H179&lt;='Расчёт не доделан'!$C$20,IF(I179-'Расчёт не доделан'!$C$20&lt;1,J179,I179-'Расчёт не доделан'!$C$20),J179)</f>
        <v>10</v>
      </c>
    </row>
    <row r="180" spans="1:11" s="138" customFormat="1" ht="11.1" customHeight="1" outlineLevel="1" x14ac:dyDescent="0.2">
      <c r="A180" s="39" t="str">
        <f t="shared" si="6"/>
        <v>0011859646020</v>
      </c>
      <c r="B180" s="39">
        <f t="shared" si="7"/>
        <v>2</v>
      </c>
      <c r="C180" s="39" t="str">
        <f t="shared" si="8"/>
        <v>Андрейко Иван Петрович2</v>
      </c>
      <c r="D180" s="40" t="s">
        <v>408</v>
      </c>
      <c r="E180" s="40" t="s">
        <v>409</v>
      </c>
      <c r="F180" s="40" t="s">
        <v>217</v>
      </c>
      <c r="G180" s="40" t="s">
        <v>296</v>
      </c>
      <c r="H180" s="48">
        <v>46020</v>
      </c>
      <c r="I180" s="48">
        <v>46021</v>
      </c>
      <c r="J180" s="41">
        <v>2</v>
      </c>
      <c r="K180" s="51">
        <f>IF(H180&lt;='Расчёт не доделан'!$C$20,IF(I180-'Расчёт не доделан'!$C$20&lt;1,J180,I180-'Расчёт не доделан'!$C$20),J180)</f>
        <v>2</v>
      </c>
    </row>
    <row r="181" spans="1:11" s="138" customFormat="1" ht="11.1" customHeight="1" outlineLevel="1" x14ac:dyDescent="0.2">
      <c r="A181" s="39" t="str">
        <f t="shared" si="6"/>
        <v>0019766345936</v>
      </c>
      <c r="B181" s="39">
        <f t="shared" si="7"/>
        <v>1</v>
      </c>
      <c r="C181" s="39" t="str">
        <f t="shared" si="8"/>
        <v>Андрианов Андрей Павлович1</v>
      </c>
      <c r="D181" s="40" t="s">
        <v>410</v>
      </c>
      <c r="E181" s="40" t="s">
        <v>411</v>
      </c>
      <c r="F181" s="40" t="s">
        <v>221</v>
      </c>
      <c r="G181" s="40" t="s">
        <v>302</v>
      </c>
      <c r="H181" s="48">
        <v>45936</v>
      </c>
      <c r="I181" s="48">
        <v>45940</v>
      </c>
      <c r="J181" s="41">
        <v>5</v>
      </c>
      <c r="K181" s="51">
        <f>IF(H181&lt;='Расчёт не доделан'!$C$20,IF(I181-'Расчёт не доделан'!$C$20&lt;1,J181,I181-'Расчёт не доделан'!$C$20),J181)</f>
        <v>5</v>
      </c>
    </row>
    <row r="182" spans="1:11" s="138" customFormat="1" ht="11.1" customHeight="1" outlineLevel="1" x14ac:dyDescent="0.2">
      <c r="A182" s="39" t="str">
        <f t="shared" si="6"/>
        <v>0020230145971</v>
      </c>
      <c r="B182" s="39">
        <f t="shared" si="7"/>
        <v>1</v>
      </c>
      <c r="C182" s="39" t="str">
        <f t="shared" si="8"/>
        <v>Андриенко Егор Геннадьевич1</v>
      </c>
      <c r="D182" s="40" t="s">
        <v>412</v>
      </c>
      <c r="E182" s="40" t="s">
        <v>413</v>
      </c>
      <c r="F182" s="40" t="s">
        <v>268</v>
      </c>
      <c r="G182" s="40" t="s">
        <v>218</v>
      </c>
      <c r="H182" s="48">
        <v>45971</v>
      </c>
      <c r="I182" s="48">
        <v>45985</v>
      </c>
      <c r="J182" s="41">
        <v>15</v>
      </c>
      <c r="K182" s="51">
        <f>IF(H182&lt;='Расчёт не доделан'!$C$20,IF(I182-'Расчёт не доделан'!$C$20&lt;1,J182,I182-'Расчёт не доделан'!$C$20),J182)</f>
        <v>15</v>
      </c>
    </row>
    <row r="183" spans="1:11" s="138" customFormat="1" ht="11.1" customHeight="1" outlineLevel="1" x14ac:dyDescent="0.2">
      <c r="A183" s="39" t="str">
        <f t="shared" si="6"/>
        <v>0020230145859</v>
      </c>
      <c r="B183" s="39">
        <f t="shared" si="7"/>
        <v>2</v>
      </c>
      <c r="C183" s="39" t="str">
        <f t="shared" si="8"/>
        <v>Андриенко Егор Геннадьевич2</v>
      </c>
      <c r="D183" s="40" t="s">
        <v>412</v>
      </c>
      <c r="E183" s="40" t="s">
        <v>413</v>
      </c>
      <c r="F183" s="40" t="s">
        <v>268</v>
      </c>
      <c r="G183" s="40" t="s">
        <v>218</v>
      </c>
      <c r="H183" s="48">
        <v>45859</v>
      </c>
      <c r="I183" s="48">
        <v>45865</v>
      </c>
      <c r="J183" s="41">
        <v>7</v>
      </c>
      <c r="K183" s="51">
        <f>IF(H183&lt;='Расчёт не доделан'!$C$20,IF(I183-'Расчёт не доделан'!$C$20&lt;1,J183,I183-'Расчёт не доделан'!$C$20),J183)</f>
        <v>7</v>
      </c>
    </row>
    <row r="184" spans="1:11" s="138" customFormat="1" ht="11.1" customHeight="1" outlineLevel="1" x14ac:dyDescent="0.2">
      <c r="A184" s="39" t="str">
        <f t="shared" si="6"/>
        <v>0020230145922</v>
      </c>
      <c r="B184" s="39">
        <f t="shared" si="7"/>
        <v>3</v>
      </c>
      <c r="C184" s="39" t="str">
        <f t="shared" si="8"/>
        <v>Андриенко Егор Геннадьевич3</v>
      </c>
      <c r="D184" s="40" t="s">
        <v>412</v>
      </c>
      <c r="E184" s="40" t="s">
        <v>413</v>
      </c>
      <c r="F184" s="40" t="s">
        <v>268</v>
      </c>
      <c r="G184" s="40" t="s">
        <v>218</v>
      </c>
      <c r="H184" s="48">
        <v>45922</v>
      </c>
      <c r="I184" s="48">
        <v>45924</v>
      </c>
      <c r="J184" s="41">
        <v>3</v>
      </c>
      <c r="K184" s="51">
        <f>IF(H184&lt;='Расчёт не доделан'!$C$20,IF(I184-'Расчёт не доделан'!$C$20&lt;1,J184,I184-'Расчёт не доделан'!$C$20),J184)</f>
        <v>3</v>
      </c>
    </row>
    <row r="185" spans="1:11" s="138" customFormat="1" ht="11.1" customHeight="1" outlineLevel="1" x14ac:dyDescent="0.2">
      <c r="A185" s="39" t="str">
        <f t="shared" si="6"/>
        <v>0014924445873</v>
      </c>
      <c r="B185" s="39">
        <f t="shared" si="7"/>
        <v>1</v>
      </c>
      <c r="C185" s="39" t="str">
        <f t="shared" si="8"/>
        <v>Андриенко Игорь Олегович1</v>
      </c>
      <c r="D185" s="40" t="s">
        <v>414</v>
      </c>
      <c r="E185" s="40" t="s">
        <v>415</v>
      </c>
      <c r="F185" s="40" t="s">
        <v>229</v>
      </c>
      <c r="G185" s="40" t="s">
        <v>218</v>
      </c>
      <c r="H185" s="48">
        <v>45873</v>
      </c>
      <c r="I185" s="48">
        <v>45886</v>
      </c>
      <c r="J185" s="41">
        <v>14</v>
      </c>
      <c r="K185" s="51">
        <f>IF(H185&lt;='Расчёт не доделан'!$C$20,IF(I185-'Расчёт не доделан'!$C$20&lt;1,J185,I185-'Расчёт не доделан'!$C$20),J185)</f>
        <v>14</v>
      </c>
    </row>
    <row r="186" spans="1:11" s="138" customFormat="1" ht="11.1" customHeight="1" outlineLevel="1" x14ac:dyDescent="0.2">
      <c r="A186" s="39" t="str">
        <f t="shared" si="6"/>
        <v>0014924446013</v>
      </c>
      <c r="B186" s="39">
        <f t="shared" si="7"/>
        <v>2</v>
      </c>
      <c r="C186" s="39" t="str">
        <f t="shared" si="8"/>
        <v>Андриенко Игорь Олегович2</v>
      </c>
      <c r="D186" s="40" t="s">
        <v>414</v>
      </c>
      <c r="E186" s="40" t="s">
        <v>415</v>
      </c>
      <c r="F186" s="40" t="s">
        <v>229</v>
      </c>
      <c r="G186" s="40" t="s">
        <v>218</v>
      </c>
      <c r="H186" s="48">
        <v>46013</v>
      </c>
      <c r="I186" s="48">
        <v>46017</v>
      </c>
      <c r="J186" s="41">
        <v>5</v>
      </c>
      <c r="K186" s="51">
        <f>IF(H186&lt;='Расчёт не доделан'!$C$20,IF(I186-'Расчёт не доделан'!$C$20&lt;1,J186,I186-'Расчёт не доделан'!$C$20),J186)</f>
        <v>5</v>
      </c>
    </row>
    <row r="187" spans="1:11" s="138" customFormat="1" ht="11.1" customHeight="1" outlineLevel="1" x14ac:dyDescent="0.2">
      <c r="A187" s="39" t="str">
        <f t="shared" si="6"/>
        <v>0020540645847</v>
      </c>
      <c r="B187" s="39">
        <f t="shared" si="7"/>
        <v>1</v>
      </c>
      <c r="C187" s="39" t="str">
        <f t="shared" si="8"/>
        <v>Андросова Вероника Валерьевна1</v>
      </c>
      <c r="D187" s="40" t="s">
        <v>416</v>
      </c>
      <c r="E187" s="40" t="s">
        <v>417</v>
      </c>
      <c r="F187" s="40" t="s">
        <v>286</v>
      </c>
      <c r="G187" s="40" t="s">
        <v>241</v>
      </c>
      <c r="H187" s="48">
        <v>45847</v>
      </c>
      <c r="I187" s="48">
        <v>45856</v>
      </c>
      <c r="J187" s="41">
        <v>10</v>
      </c>
      <c r="K187" s="51">
        <f>IF(H187&lt;='Расчёт не доделан'!$C$20,IF(I187-'Расчёт не доделан'!$C$20&lt;1,J187,I187-'Расчёт не доделан'!$C$20),J187)</f>
        <v>10</v>
      </c>
    </row>
    <row r="188" spans="1:11" s="138" customFormat="1" ht="11.1" customHeight="1" outlineLevel="1" x14ac:dyDescent="0.2">
      <c r="A188" s="39" t="str">
        <f t="shared" si="6"/>
        <v>0020540645878</v>
      </c>
      <c r="B188" s="39">
        <f t="shared" si="7"/>
        <v>2</v>
      </c>
      <c r="C188" s="39" t="str">
        <f t="shared" si="8"/>
        <v>Андросова Вероника Валерьевна2</v>
      </c>
      <c r="D188" s="40" t="s">
        <v>416</v>
      </c>
      <c r="E188" s="40" t="s">
        <v>417</v>
      </c>
      <c r="F188" s="40" t="s">
        <v>286</v>
      </c>
      <c r="G188" s="40" t="s">
        <v>241</v>
      </c>
      <c r="H188" s="48">
        <v>45878</v>
      </c>
      <c r="I188" s="48">
        <v>45884</v>
      </c>
      <c r="J188" s="41">
        <v>7</v>
      </c>
      <c r="K188" s="51">
        <f>IF(H188&lt;='Расчёт не доделан'!$C$20,IF(I188-'Расчёт не доделан'!$C$20&lt;1,J188,I188-'Расчёт не доделан'!$C$20),J188)</f>
        <v>7</v>
      </c>
    </row>
    <row r="189" spans="1:11" s="138" customFormat="1" ht="11.1" customHeight="1" outlineLevel="1" x14ac:dyDescent="0.2">
      <c r="A189" s="39" t="str">
        <f t="shared" si="6"/>
        <v>0020540645955</v>
      </c>
      <c r="B189" s="39">
        <f t="shared" si="7"/>
        <v>3</v>
      </c>
      <c r="C189" s="39" t="str">
        <f t="shared" si="8"/>
        <v>Андросова Вероника Валерьевна3</v>
      </c>
      <c r="D189" s="40" t="s">
        <v>416</v>
      </c>
      <c r="E189" s="40" t="s">
        <v>417</v>
      </c>
      <c r="F189" s="40" t="s">
        <v>286</v>
      </c>
      <c r="G189" s="40" t="s">
        <v>241</v>
      </c>
      <c r="H189" s="48">
        <v>45955</v>
      </c>
      <c r="I189" s="48">
        <v>45960</v>
      </c>
      <c r="J189" s="41">
        <v>6</v>
      </c>
      <c r="K189" s="51">
        <f>IF(H189&lt;='Расчёт не доделан'!$C$20,IF(I189-'Расчёт не доделан'!$C$20&lt;1,J189,I189-'Расчёт не доделан'!$C$20),J189)</f>
        <v>6</v>
      </c>
    </row>
    <row r="190" spans="1:11" s="138" customFormat="1" ht="11.1" customHeight="1" outlineLevel="1" x14ac:dyDescent="0.2">
      <c r="A190" s="39" t="str">
        <f t="shared" si="6"/>
        <v>0018974445945</v>
      </c>
      <c r="B190" s="39">
        <f t="shared" si="7"/>
        <v>1</v>
      </c>
      <c r="C190" s="39" t="str">
        <f t="shared" si="8"/>
        <v>Андрюшин Александр Сергеевич1</v>
      </c>
      <c r="D190" s="40" t="s">
        <v>418</v>
      </c>
      <c r="E190" s="40" t="s">
        <v>419</v>
      </c>
      <c r="F190" s="40" t="s">
        <v>244</v>
      </c>
      <c r="G190" s="40" t="s">
        <v>218</v>
      </c>
      <c r="H190" s="48">
        <v>45945</v>
      </c>
      <c r="I190" s="48">
        <v>45958</v>
      </c>
      <c r="J190" s="41">
        <v>14</v>
      </c>
      <c r="K190" s="51">
        <f>IF(H190&lt;='Расчёт не доделан'!$C$20,IF(I190-'Расчёт не доделан'!$C$20&lt;1,J190,I190-'Расчёт не доделан'!$C$20),J190)</f>
        <v>13</v>
      </c>
    </row>
    <row r="191" spans="1:11" s="138" customFormat="1" ht="11.1" customHeight="1" outlineLevel="1" x14ac:dyDescent="0.2">
      <c r="A191" s="39" t="str">
        <f t="shared" si="6"/>
        <v>0018974446012</v>
      </c>
      <c r="B191" s="39">
        <f t="shared" si="7"/>
        <v>2</v>
      </c>
      <c r="C191" s="39" t="str">
        <f t="shared" si="8"/>
        <v>Андрюшин Александр Сергеевич2</v>
      </c>
      <c r="D191" s="40" t="s">
        <v>418</v>
      </c>
      <c r="E191" s="40" t="s">
        <v>419</v>
      </c>
      <c r="F191" s="40" t="s">
        <v>244</v>
      </c>
      <c r="G191" s="40" t="s">
        <v>218</v>
      </c>
      <c r="H191" s="48">
        <v>46012</v>
      </c>
      <c r="I191" s="48">
        <v>46021</v>
      </c>
      <c r="J191" s="41">
        <v>10</v>
      </c>
      <c r="K191" s="51">
        <f>IF(H191&lt;='Расчёт не доделан'!$C$20,IF(I191-'Расчёт не доделан'!$C$20&lt;1,J191,I191-'Расчёт не доделан'!$C$20),J191)</f>
        <v>10</v>
      </c>
    </row>
    <row r="192" spans="1:11" s="138" customFormat="1" ht="11.1" customHeight="1" outlineLevel="1" x14ac:dyDescent="0.2">
      <c r="A192" s="39" t="str">
        <f t="shared" si="6"/>
        <v>0016917345908</v>
      </c>
      <c r="B192" s="39">
        <f t="shared" si="7"/>
        <v>1</v>
      </c>
      <c r="C192" s="39" t="str">
        <f t="shared" si="8"/>
        <v>Андрюшкевич Илья Константинович1</v>
      </c>
      <c r="D192" s="40" t="s">
        <v>420</v>
      </c>
      <c r="E192" s="40" t="s">
        <v>421</v>
      </c>
      <c r="F192" s="40" t="s">
        <v>268</v>
      </c>
      <c r="G192" s="40" t="s">
        <v>269</v>
      </c>
      <c r="H192" s="48">
        <v>45908</v>
      </c>
      <c r="I192" s="48">
        <v>45912</v>
      </c>
      <c r="J192" s="41">
        <v>5</v>
      </c>
      <c r="K192" s="51">
        <f>IF(H192&lt;='Расчёт не доделан'!$C$20,IF(I192-'Расчёт не доделан'!$C$20&lt;1,J192,I192-'Расчёт не доделан'!$C$20),J192)</f>
        <v>5</v>
      </c>
    </row>
    <row r="193" spans="1:11" s="138" customFormat="1" ht="11.1" customHeight="1" outlineLevel="1" x14ac:dyDescent="0.2">
      <c r="A193" s="39" t="str">
        <f t="shared" si="6"/>
        <v>0016917345979</v>
      </c>
      <c r="B193" s="39">
        <f t="shared" si="7"/>
        <v>2</v>
      </c>
      <c r="C193" s="39" t="str">
        <f t="shared" si="8"/>
        <v>Андрюшкевич Илья Константинович2</v>
      </c>
      <c r="D193" s="40" t="s">
        <v>420</v>
      </c>
      <c r="E193" s="40" t="s">
        <v>421</v>
      </c>
      <c r="F193" s="40" t="s">
        <v>268</v>
      </c>
      <c r="G193" s="40" t="s">
        <v>269</v>
      </c>
      <c r="H193" s="48">
        <v>45979</v>
      </c>
      <c r="I193" s="48">
        <v>45982</v>
      </c>
      <c r="J193" s="41">
        <v>4</v>
      </c>
      <c r="K193" s="51">
        <f>IF(H193&lt;='Расчёт не доделан'!$C$20,IF(I193-'Расчёт не доделан'!$C$20&lt;1,J193,I193-'Расчёт не доделан'!$C$20),J193)</f>
        <v>4</v>
      </c>
    </row>
    <row r="194" spans="1:11" s="138" customFormat="1" ht="11.1" customHeight="1" outlineLevel="1" x14ac:dyDescent="0.2">
      <c r="A194" s="39" t="str">
        <f t="shared" si="6"/>
        <v>0021149445845</v>
      </c>
      <c r="B194" s="39">
        <f t="shared" si="7"/>
        <v>1</v>
      </c>
      <c r="C194" s="39" t="str">
        <f t="shared" si="8"/>
        <v>Аникаев Илья Владиславович1</v>
      </c>
      <c r="D194" s="40" t="s">
        <v>422</v>
      </c>
      <c r="E194" s="40" t="s">
        <v>423</v>
      </c>
      <c r="F194" s="40" t="s">
        <v>229</v>
      </c>
      <c r="G194" s="40" t="s">
        <v>218</v>
      </c>
      <c r="H194" s="48">
        <v>45845</v>
      </c>
      <c r="I194" s="48">
        <v>45852</v>
      </c>
      <c r="J194" s="41">
        <v>8</v>
      </c>
      <c r="K194" s="51">
        <f>IF(H194&lt;='Расчёт не доделан'!$C$20,IF(I194-'Расчёт не доделан'!$C$20&lt;1,J194,I194-'Расчёт не доделан'!$C$20),J194)</f>
        <v>8</v>
      </c>
    </row>
    <row r="195" spans="1:11" s="138" customFormat="1" ht="23.1" customHeight="1" outlineLevel="1" x14ac:dyDescent="0.2">
      <c r="A195" s="39" t="str">
        <f t="shared" ref="A195:A258" si="9">D195&amp;H195</f>
        <v>0021149445880</v>
      </c>
      <c r="B195" s="39">
        <f t="shared" ref="B195:B258" si="10">IF(E194=E195,B194+1,1)</f>
        <v>2</v>
      </c>
      <c r="C195" s="39" t="str">
        <f t="shared" ref="C195:C258" si="11">E195&amp;B195</f>
        <v>Аникаев Илья Владиславович2</v>
      </c>
      <c r="D195" s="40" t="s">
        <v>422</v>
      </c>
      <c r="E195" s="40" t="s">
        <v>423</v>
      </c>
      <c r="F195" s="40" t="s">
        <v>229</v>
      </c>
      <c r="G195" s="40" t="s">
        <v>218</v>
      </c>
      <c r="H195" s="48">
        <v>45880</v>
      </c>
      <c r="I195" s="48">
        <v>45893</v>
      </c>
      <c r="J195" s="41">
        <v>14</v>
      </c>
      <c r="K195" s="51">
        <f>IF(H195&lt;='Расчёт не доделан'!$C$20,IF(I195-'Расчёт не доделан'!$C$20&lt;1,J195,I195-'Расчёт не доделан'!$C$20),J195)</f>
        <v>14</v>
      </c>
    </row>
    <row r="196" spans="1:11" s="138" customFormat="1" ht="23.1" customHeight="1" outlineLevel="1" x14ac:dyDescent="0.2">
      <c r="A196" s="39" t="str">
        <f t="shared" si="9"/>
        <v>0020271345901</v>
      </c>
      <c r="B196" s="39">
        <f t="shared" si="10"/>
        <v>1</v>
      </c>
      <c r="C196" s="39" t="str">
        <f t="shared" si="11"/>
        <v>Аникин Максим Игоревич1</v>
      </c>
      <c r="D196" s="40" t="s">
        <v>424</v>
      </c>
      <c r="E196" s="40" t="s">
        <v>425</v>
      </c>
      <c r="F196" s="40" t="s">
        <v>217</v>
      </c>
      <c r="G196" s="40" t="s">
        <v>218</v>
      </c>
      <c r="H196" s="48">
        <v>45901</v>
      </c>
      <c r="I196" s="48">
        <v>45914</v>
      </c>
      <c r="J196" s="41">
        <v>14</v>
      </c>
      <c r="K196" s="51">
        <f>IF(H196&lt;='Расчёт не доделан'!$C$20,IF(I196-'Расчёт не доделан'!$C$20&lt;1,J196,I196-'Расчёт не доделан'!$C$20),J196)</f>
        <v>14</v>
      </c>
    </row>
    <row r="197" spans="1:11" s="138" customFormat="1" ht="23.1" customHeight="1" outlineLevel="1" x14ac:dyDescent="0.2">
      <c r="A197" s="39" t="str">
        <f t="shared" si="9"/>
        <v>0020271345966</v>
      </c>
      <c r="B197" s="39">
        <f t="shared" si="10"/>
        <v>2</v>
      </c>
      <c r="C197" s="39" t="str">
        <f t="shared" si="11"/>
        <v>Аникин Максим Игоревич2</v>
      </c>
      <c r="D197" s="40" t="s">
        <v>424</v>
      </c>
      <c r="E197" s="40" t="s">
        <v>425</v>
      </c>
      <c r="F197" s="40" t="s">
        <v>217</v>
      </c>
      <c r="G197" s="40" t="s">
        <v>218</v>
      </c>
      <c r="H197" s="48">
        <v>45966</v>
      </c>
      <c r="I197" s="48">
        <v>45968</v>
      </c>
      <c r="J197" s="41">
        <v>3</v>
      </c>
      <c r="K197" s="51">
        <f>IF(H197&lt;='Расчёт не доделан'!$C$20,IF(I197-'Расчёт не доделан'!$C$20&lt;1,J197,I197-'Расчёт не доделан'!$C$20),J197)</f>
        <v>3</v>
      </c>
    </row>
    <row r="198" spans="1:11" s="138" customFormat="1" ht="23.1" customHeight="1" outlineLevel="1" x14ac:dyDescent="0.2">
      <c r="A198" s="39" t="str">
        <f t="shared" si="9"/>
        <v>0016957445966</v>
      </c>
      <c r="B198" s="39">
        <f t="shared" si="10"/>
        <v>1</v>
      </c>
      <c r="C198" s="39" t="str">
        <f t="shared" si="11"/>
        <v>Аникина Светлана Александровна1</v>
      </c>
      <c r="D198" s="40" t="s">
        <v>426</v>
      </c>
      <c r="E198" s="40" t="s">
        <v>427</v>
      </c>
      <c r="F198" s="40" t="s">
        <v>225</v>
      </c>
      <c r="G198" s="40" t="s">
        <v>302</v>
      </c>
      <c r="H198" s="48">
        <v>45966</v>
      </c>
      <c r="I198" s="48">
        <v>45968</v>
      </c>
      <c r="J198" s="41">
        <v>3</v>
      </c>
      <c r="K198" s="51">
        <f>IF(H198&lt;='Расчёт не доделан'!$C$20,IF(I198-'Расчёт не доделан'!$C$20&lt;1,J198,I198-'Расчёт не доделан'!$C$20),J198)</f>
        <v>3</v>
      </c>
    </row>
    <row r="199" spans="1:11" s="138" customFormat="1" ht="23.1" customHeight="1" outlineLevel="1" x14ac:dyDescent="0.2">
      <c r="A199" s="39" t="str">
        <f t="shared" si="9"/>
        <v>0016957445880</v>
      </c>
      <c r="B199" s="39">
        <f t="shared" si="10"/>
        <v>2</v>
      </c>
      <c r="C199" s="39" t="str">
        <f t="shared" si="11"/>
        <v>Аникина Светлана Александровна2</v>
      </c>
      <c r="D199" s="40" t="s">
        <v>426</v>
      </c>
      <c r="E199" s="40" t="s">
        <v>427</v>
      </c>
      <c r="F199" s="40" t="s">
        <v>225</v>
      </c>
      <c r="G199" s="40" t="s">
        <v>302</v>
      </c>
      <c r="H199" s="48">
        <v>45880</v>
      </c>
      <c r="I199" s="48">
        <v>45893</v>
      </c>
      <c r="J199" s="41">
        <v>14</v>
      </c>
      <c r="K199" s="51">
        <f>IF(H199&lt;='Расчёт не доделан'!$C$20,IF(I199-'Расчёт не доделан'!$C$20&lt;1,J199,I199-'Расчёт не доделан'!$C$20),J199)</f>
        <v>14</v>
      </c>
    </row>
    <row r="200" spans="1:11" s="138" customFormat="1" ht="23.1" customHeight="1" outlineLevel="1" x14ac:dyDescent="0.2">
      <c r="A200" s="39" t="str">
        <f t="shared" si="9"/>
        <v>0016957445861</v>
      </c>
      <c r="B200" s="39">
        <f t="shared" si="10"/>
        <v>3</v>
      </c>
      <c r="C200" s="39" t="str">
        <f t="shared" si="11"/>
        <v>Аникина Светлана Александровна3</v>
      </c>
      <c r="D200" s="40" t="s">
        <v>426</v>
      </c>
      <c r="E200" s="40" t="s">
        <v>427</v>
      </c>
      <c r="F200" s="40" t="s">
        <v>225</v>
      </c>
      <c r="G200" s="40" t="s">
        <v>302</v>
      </c>
      <c r="H200" s="48">
        <v>45861</v>
      </c>
      <c r="I200" s="48">
        <v>45863</v>
      </c>
      <c r="J200" s="41">
        <v>3</v>
      </c>
      <c r="K200" s="51">
        <f>IF(H200&lt;='Расчёт не доделан'!$C$20,IF(I200-'Расчёт не доделан'!$C$20&lt;1,J200,I200-'Расчёт не доделан'!$C$20),J200)</f>
        <v>3</v>
      </c>
    </row>
    <row r="201" spans="1:11" s="138" customFormat="1" ht="23.1" customHeight="1" outlineLevel="1" x14ac:dyDescent="0.2">
      <c r="A201" s="39" t="str">
        <f t="shared" si="9"/>
        <v>0016957446020</v>
      </c>
      <c r="B201" s="39">
        <f t="shared" si="10"/>
        <v>4</v>
      </c>
      <c r="C201" s="39" t="str">
        <f t="shared" si="11"/>
        <v>Аникина Светлана Александровна4</v>
      </c>
      <c r="D201" s="40" t="s">
        <v>426</v>
      </c>
      <c r="E201" s="40" t="s">
        <v>427</v>
      </c>
      <c r="F201" s="40" t="s">
        <v>225</v>
      </c>
      <c r="G201" s="40" t="s">
        <v>302</v>
      </c>
      <c r="H201" s="48">
        <v>46020</v>
      </c>
      <c r="I201" s="48">
        <v>46021</v>
      </c>
      <c r="J201" s="41">
        <v>2</v>
      </c>
      <c r="K201" s="51">
        <f>IF(H201&lt;='Расчёт не доделан'!$C$20,IF(I201-'Расчёт не доделан'!$C$20&lt;1,J201,I201-'Расчёт не доделан'!$C$20),J201)</f>
        <v>2</v>
      </c>
    </row>
    <row r="202" spans="1:11" s="138" customFormat="1" ht="11.1" customHeight="1" outlineLevel="1" x14ac:dyDescent="0.2">
      <c r="A202" s="39" t="str">
        <f t="shared" si="9"/>
        <v>0011305345873</v>
      </c>
      <c r="B202" s="39">
        <f t="shared" si="10"/>
        <v>1</v>
      </c>
      <c r="C202" s="39" t="str">
        <f t="shared" si="11"/>
        <v>Анисимов Алексей Алексеевич1</v>
      </c>
      <c r="D202" s="40" t="s">
        <v>428</v>
      </c>
      <c r="E202" s="40" t="s">
        <v>429</v>
      </c>
      <c r="F202" s="40" t="s">
        <v>233</v>
      </c>
      <c r="G202" s="40" t="s">
        <v>262</v>
      </c>
      <c r="H202" s="48">
        <v>45873</v>
      </c>
      <c r="I202" s="48">
        <v>45886</v>
      </c>
      <c r="J202" s="41">
        <v>14</v>
      </c>
      <c r="K202" s="51">
        <f>IF(H202&lt;='Расчёт не доделан'!$C$20,IF(I202-'Расчёт не доделан'!$C$20&lt;1,J202,I202-'Расчёт не доделан'!$C$20),J202)</f>
        <v>14</v>
      </c>
    </row>
    <row r="203" spans="1:11" s="138" customFormat="1" ht="11.1" customHeight="1" outlineLevel="1" x14ac:dyDescent="0.2">
      <c r="A203" s="39" t="str">
        <f t="shared" si="9"/>
        <v>0019621545908</v>
      </c>
      <c r="B203" s="39">
        <f t="shared" si="10"/>
        <v>1</v>
      </c>
      <c r="C203" s="39" t="str">
        <f t="shared" si="11"/>
        <v>Анисимов Дмитрий Геннадьевич1</v>
      </c>
      <c r="D203" s="40" t="s">
        <v>430</v>
      </c>
      <c r="E203" s="40" t="s">
        <v>431</v>
      </c>
      <c r="F203" s="40" t="s">
        <v>217</v>
      </c>
      <c r="G203" s="40" t="s">
        <v>241</v>
      </c>
      <c r="H203" s="48">
        <v>45908</v>
      </c>
      <c r="I203" s="48">
        <v>45912</v>
      </c>
      <c r="J203" s="41">
        <v>5</v>
      </c>
      <c r="K203" s="51">
        <f>IF(H203&lt;='Расчёт не доделан'!$C$20,IF(I203-'Расчёт не доделан'!$C$20&lt;1,J203,I203-'Расчёт не доделан'!$C$20),J203)</f>
        <v>5</v>
      </c>
    </row>
    <row r="204" spans="1:11" s="138" customFormat="1" ht="11.1" customHeight="1" outlineLevel="1" x14ac:dyDescent="0.2">
      <c r="A204" s="39" t="str">
        <f t="shared" si="9"/>
        <v>0019621545915</v>
      </c>
      <c r="B204" s="39">
        <f t="shared" si="10"/>
        <v>2</v>
      </c>
      <c r="C204" s="39" t="str">
        <f t="shared" si="11"/>
        <v>Анисимов Дмитрий Геннадьевич2</v>
      </c>
      <c r="D204" s="40" t="s">
        <v>430</v>
      </c>
      <c r="E204" s="40" t="s">
        <v>431</v>
      </c>
      <c r="F204" s="40" t="s">
        <v>217</v>
      </c>
      <c r="G204" s="40" t="s">
        <v>241</v>
      </c>
      <c r="H204" s="48">
        <v>45915</v>
      </c>
      <c r="I204" s="48">
        <v>45919</v>
      </c>
      <c r="J204" s="41">
        <v>5</v>
      </c>
      <c r="K204" s="51">
        <f>IF(H204&lt;='Расчёт не доделан'!$C$20,IF(I204-'Расчёт не доделан'!$C$20&lt;1,J204,I204-'Расчёт не доделан'!$C$20),J204)</f>
        <v>5</v>
      </c>
    </row>
    <row r="205" spans="1:11" s="138" customFormat="1" ht="11.1" customHeight="1" outlineLevel="1" x14ac:dyDescent="0.2">
      <c r="A205" s="39" t="str">
        <f t="shared" si="9"/>
        <v>0011310045962</v>
      </c>
      <c r="B205" s="39">
        <f t="shared" si="10"/>
        <v>1</v>
      </c>
      <c r="C205" s="39" t="str">
        <f t="shared" si="11"/>
        <v>Анисимова Аниса Рамисовна1</v>
      </c>
      <c r="D205" s="40" t="s">
        <v>432</v>
      </c>
      <c r="E205" s="40" t="s">
        <v>433</v>
      </c>
      <c r="F205" s="40" t="s">
        <v>361</v>
      </c>
      <c r="G205" s="40" t="s">
        <v>218</v>
      </c>
      <c r="H205" s="48">
        <v>45962</v>
      </c>
      <c r="I205" s="48">
        <v>45962</v>
      </c>
      <c r="J205" s="41">
        <v>1</v>
      </c>
      <c r="K205" s="51">
        <f>IF(H205&lt;='Расчёт не доделан'!$C$20,IF(I205-'Расчёт не доделан'!$C$20&lt;1,J205,I205-'Расчёт не доделан'!$C$20),J205)</f>
        <v>1</v>
      </c>
    </row>
    <row r="206" spans="1:11" s="138" customFormat="1" ht="11.1" customHeight="1" outlineLevel="1" x14ac:dyDescent="0.2">
      <c r="A206" s="39" t="str">
        <f t="shared" si="9"/>
        <v>0011310045850</v>
      </c>
      <c r="B206" s="39">
        <f t="shared" si="10"/>
        <v>2</v>
      </c>
      <c r="C206" s="39" t="str">
        <f t="shared" si="11"/>
        <v>Анисимова Аниса Рамисовна2</v>
      </c>
      <c r="D206" s="40" t="s">
        <v>432</v>
      </c>
      <c r="E206" s="40" t="s">
        <v>433</v>
      </c>
      <c r="F206" s="40" t="s">
        <v>361</v>
      </c>
      <c r="G206" s="40" t="s">
        <v>218</v>
      </c>
      <c r="H206" s="48">
        <v>45850</v>
      </c>
      <c r="I206" s="48">
        <v>45852</v>
      </c>
      <c r="J206" s="41">
        <v>3</v>
      </c>
      <c r="K206" s="51">
        <f>IF(H206&lt;='Расчёт не доделан'!$C$20,IF(I206-'Расчёт не доделан'!$C$20&lt;1,J206,I206-'Расчёт не доделан'!$C$20),J206)</f>
        <v>3</v>
      </c>
    </row>
    <row r="207" spans="1:11" s="138" customFormat="1" ht="11.1" customHeight="1" outlineLevel="1" x14ac:dyDescent="0.2">
      <c r="A207" s="39" t="str">
        <f t="shared" si="9"/>
        <v>0011310045882</v>
      </c>
      <c r="B207" s="39">
        <f t="shared" si="10"/>
        <v>3</v>
      </c>
      <c r="C207" s="39" t="str">
        <f t="shared" si="11"/>
        <v>Анисимова Аниса Рамисовна3</v>
      </c>
      <c r="D207" s="40" t="s">
        <v>432</v>
      </c>
      <c r="E207" s="40" t="s">
        <v>433</v>
      </c>
      <c r="F207" s="40" t="s">
        <v>361</v>
      </c>
      <c r="G207" s="40" t="s">
        <v>218</v>
      </c>
      <c r="H207" s="48">
        <v>45882</v>
      </c>
      <c r="I207" s="48">
        <v>45895</v>
      </c>
      <c r="J207" s="41">
        <v>14</v>
      </c>
      <c r="K207" s="51">
        <f>IF(H207&lt;='Расчёт не доделан'!$C$20,IF(I207-'Расчёт не доделан'!$C$20&lt;1,J207,I207-'Расчёт не доделан'!$C$20),J207)</f>
        <v>14</v>
      </c>
    </row>
    <row r="208" spans="1:11" s="138" customFormat="1" ht="11.1" customHeight="1" outlineLevel="1" x14ac:dyDescent="0.2">
      <c r="A208" s="39" t="str">
        <f t="shared" si="9"/>
        <v>0011310046020</v>
      </c>
      <c r="B208" s="39">
        <f t="shared" si="10"/>
        <v>4</v>
      </c>
      <c r="C208" s="39" t="str">
        <f t="shared" si="11"/>
        <v>Анисимова Аниса Рамисовна4</v>
      </c>
      <c r="D208" s="40" t="s">
        <v>432</v>
      </c>
      <c r="E208" s="40" t="s">
        <v>433</v>
      </c>
      <c r="F208" s="40" t="s">
        <v>361</v>
      </c>
      <c r="G208" s="40" t="s">
        <v>218</v>
      </c>
      <c r="H208" s="48">
        <v>46020</v>
      </c>
      <c r="I208" s="48">
        <v>46021</v>
      </c>
      <c r="J208" s="41">
        <v>2</v>
      </c>
      <c r="K208" s="51">
        <f>IF(H208&lt;='Расчёт не доделан'!$C$20,IF(I208-'Расчёт не доделан'!$C$20&lt;1,J208,I208-'Расчёт не доделан'!$C$20),J208)</f>
        <v>2</v>
      </c>
    </row>
    <row r="209" spans="1:11" s="138" customFormat="1" ht="11.1" customHeight="1" outlineLevel="1" x14ac:dyDescent="0.2">
      <c r="A209" s="39" t="str">
        <f t="shared" si="9"/>
        <v>0020087345920</v>
      </c>
      <c r="B209" s="39">
        <f t="shared" si="10"/>
        <v>1</v>
      </c>
      <c r="C209" s="39" t="str">
        <f t="shared" si="11"/>
        <v>Анисин Максим Олегович1</v>
      </c>
      <c r="D209" s="40" t="s">
        <v>434</v>
      </c>
      <c r="E209" s="40" t="s">
        <v>435</v>
      </c>
      <c r="F209" s="40" t="s">
        <v>249</v>
      </c>
      <c r="G209" s="40" t="s">
        <v>218</v>
      </c>
      <c r="H209" s="48">
        <v>45920</v>
      </c>
      <c r="I209" s="48">
        <v>45928</v>
      </c>
      <c r="J209" s="41">
        <v>9</v>
      </c>
      <c r="K209" s="51">
        <f>IF(H209&lt;='Расчёт не доделан'!$C$20,IF(I209-'Расчёт не доделан'!$C$20&lt;1,J209,I209-'Расчёт не доделан'!$C$20),J209)</f>
        <v>9</v>
      </c>
    </row>
    <row r="210" spans="1:11" s="138" customFormat="1" ht="11.1" customHeight="1" outlineLevel="1" x14ac:dyDescent="0.2">
      <c r="A210" s="39" t="str">
        <f t="shared" si="9"/>
        <v>0013704045887</v>
      </c>
      <c r="B210" s="39">
        <f t="shared" si="10"/>
        <v>1</v>
      </c>
      <c r="C210" s="39" t="str">
        <f t="shared" si="11"/>
        <v>Анискин Алексей Викторович1</v>
      </c>
      <c r="D210" s="40" t="s">
        <v>436</v>
      </c>
      <c r="E210" s="40" t="s">
        <v>437</v>
      </c>
      <c r="F210" s="40" t="s">
        <v>268</v>
      </c>
      <c r="G210" s="40" t="s">
        <v>438</v>
      </c>
      <c r="H210" s="48">
        <v>45887</v>
      </c>
      <c r="I210" s="48">
        <v>45890</v>
      </c>
      <c r="J210" s="41">
        <v>4</v>
      </c>
      <c r="K210" s="51">
        <f>IF(H210&lt;='Расчёт не доделан'!$C$20,IF(I210-'Расчёт не доделан'!$C$20&lt;1,J210,I210-'Расчёт не доделан'!$C$20),J210)</f>
        <v>4</v>
      </c>
    </row>
    <row r="211" spans="1:11" s="138" customFormat="1" ht="11.1" customHeight="1" outlineLevel="1" x14ac:dyDescent="0.2">
      <c r="A211" s="39" t="str">
        <f t="shared" si="9"/>
        <v>0013704045859</v>
      </c>
      <c r="B211" s="39">
        <f t="shared" si="10"/>
        <v>2</v>
      </c>
      <c r="C211" s="39" t="str">
        <f t="shared" si="11"/>
        <v>Анискин Алексей Викторович2</v>
      </c>
      <c r="D211" s="40" t="s">
        <v>436</v>
      </c>
      <c r="E211" s="40" t="s">
        <v>437</v>
      </c>
      <c r="F211" s="40" t="s">
        <v>268</v>
      </c>
      <c r="G211" s="40" t="s">
        <v>438</v>
      </c>
      <c r="H211" s="48">
        <v>45859</v>
      </c>
      <c r="I211" s="48">
        <v>45863</v>
      </c>
      <c r="J211" s="41">
        <v>5</v>
      </c>
      <c r="K211" s="51">
        <f>IF(H211&lt;='Расчёт не доделан'!$C$20,IF(I211-'Расчёт не доделан'!$C$20&lt;1,J211,I211-'Расчёт не доделан'!$C$20),J211)</f>
        <v>5</v>
      </c>
    </row>
    <row r="212" spans="1:11" s="138" customFormat="1" ht="11.1" customHeight="1" outlineLevel="1" x14ac:dyDescent="0.2">
      <c r="A212" s="39" t="str">
        <f t="shared" si="9"/>
        <v>0013704045866</v>
      </c>
      <c r="B212" s="39">
        <f t="shared" si="10"/>
        <v>3</v>
      </c>
      <c r="C212" s="39" t="str">
        <f t="shared" si="11"/>
        <v>Анискин Алексей Викторович3</v>
      </c>
      <c r="D212" s="40" t="s">
        <v>436</v>
      </c>
      <c r="E212" s="40" t="s">
        <v>437</v>
      </c>
      <c r="F212" s="40" t="s">
        <v>268</v>
      </c>
      <c r="G212" s="40" t="s">
        <v>438</v>
      </c>
      <c r="H212" s="48">
        <v>45866</v>
      </c>
      <c r="I212" s="48">
        <v>45870</v>
      </c>
      <c r="J212" s="41">
        <v>5</v>
      </c>
      <c r="K212" s="51">
        <f>IF(H212&lt;='Расчёт не доделан'!$C$20,IF(I212-'Расчёт не доделан'!$C$20&lt;1,J212,I212-'Расчёт не доделан'!$C$20),J212)</f>
        <v>5</v>
      </c>
    </row>
    <row r="213" spans="1:11" s="138" customFormat="1" ht="11.1" customHeight="1" outlineLevel="1" x14ac:dyDescent="0.2">
      <c r="A213" s="39" t="str">
        <f t="shared" si="9"/>
        <v>0020948445873</v>
      </c>
      <c r="B213" s="39">
        <f t="shared" si="10"/>
        <v>1</v>
      </c>
      <c r="C213" s="39" t="str">
        <f t="shared" si="11"/>
        <v>Анискина Екатерина Николаевна1</v>
      </c>
      <c r="D213" s="40" t="s">
        <v>439</v>
      </c>
      <c r="E213" s="40" t="s">
        <v>440</v>
      </c>
      <c r="F213" s="40" t="s">
        <v>240</v>
      </c>
      <c r="G213" s="40" t="s">
        <v>302</v>
      </c>
      <c r="H213" s="48">
        <v>45873</v>
      </c>
      <c r="I213" s="48">
        <v>45886</v>
      </c>
      <c r="J213" s="41">
        <v>14</v>
      </c>
      <c r="K213" s="51">
        <f>IF(H213&lt;='Расчёт не доделан'!$C$20,IF(I213-'Расчёт не доделан'!$C$20&lt;1,J213,I213-'Расчёт не доделан'!$C$20),J213)</f>
        <v>14</v>
      </c>
    </row>
    <row r="214" spans="1:11" s="138" customFormat="1" ht="11.1" customHeight="1" outlineLevel="1" x14ac:dyDescent="0.2">
      <c r="A214" s="39" t="str">
        <f t="shared" si="9"/>
        <v>0018451945887</v>
      </c>
      <c r="B214" s="39">
        <f t="shared" si="10"/>
        <v>1</v>
      </c>
      <c r="C214" s="39" t="str">
        <f t="shared" si="11"/>
        <v>Анкин Анатолий Константинович1</v>
      </c>
      <c r="D214" s="40" t="s">
        <v>441</v>
      </c>
      <c r="E214" s="40" t="s">
        <v>442</v>
      </c>
      <c r="F214" s="40" t="s">
        <v>249</v>
      </c>
      <c r="G214" s="40" t="s">
        <v>218</v>
      </c>
      <c r="H214" s="48">
        <v>45887</v>
      </c>
      <c r="I214" s="48">
        <v>45900</v>
      </c>
      <c r="J214" s="41">
        <v>14</v>
      </c>
      <c r="K214" s="51">
        <f>IF(H214&lt;='Расчёт не доделан'!$C$20,IF(I214-'Расчёт не доделан'!$C$20&lt;1,J214,I214-'Расчёт не доделан'!$C$20),J214)</f>
        <v>14</v>
      </c>
    </row>
    <row r="215" spans="1:11" s="138" customFormat="1" ht="11.1" customHeight="1" outlineLevel="1" x14ac:dyDescent="0.2">
      <c r="A215" s="39" t="str">
        <f t="shared" si="9"/>
        <v>0020436945922</v>
      </c>
      <c r="B215" s="39">
        <f t="shared" si="10"/>
        <v>1</v>
      </c>
      <c r="C215" s="39" t="str">
        <f t="shared" si="11"/>
        <v>Анкудинов Вадим Павлович1</v>
      </c>
      <c r="D215" s="40" t="s">
        <v>443</v>
      </c>
      <c r="E215" s="40" t="s">
        <v>444</v>
      </c>
      <c r="F215" s="40" t="s">
        <v>240</v>
      </c>
      <c r="G215" s="40" t="s">
        <v>230</v>
      </c>
      <c r="H215" s="48">
        <v>45922</v>
      </c>
      <c r="I215" s="48">
        <v>45935</v>
      </c>
      <c r="J215" s="41">
        <v>14</v>
      </c>
      <c r="K215" s="51">
        <f>IF(H215&lt;='Расчёт не доделан'!$C$20,IF(I215-'Расчёт не доделан'!$C$20&lt;1,J215,I215-'Расчёт не доделан'!$C$20),J215)</f>
        <v>14</v>
      </c>
    </row>
    <row r="216" spans="1:11" s="138" customFormat="1" ht="11.1" customHeight="1" outlineLevel="1" x14ac:dyDescent="0.2">
      <c r="A216" s="39" t="str">
        <f t="shared" si="9"/>
        <v>0020436945866</v>
      </c>
      <c r="B216" s="39">
        <f t="shared" si="10"/>
        <v>2</v>
      </c>
      <c r="C216" s="39" t="str">
        <f t="shared" si="11"/>
        <v>Анкудинов Вадим Павлович2</v>
      </c>
      <c r="D216" s="40" t="s">
        <v>443</v>
      </c>
      <c r="E216" s="40" t="s">
        <v>444</v>
      </c>
      <c r="F216" s="40" t="s">
        <v>240</v>
      </c>
      <c r="G216" s="40" t="s">
        <v>230</v>
      </c>
      <c r="H216" s="48">
        <v>45866</v>
      </c>
      <c r="I216" s="48">
        <v>45879</v>
      </c>
      <c r="J216" s="41">
        <v>14</v>
      </c>
      <c r="K216" s="51">
        <f>IF(H216&lt;='Расчёт не доделан'!$C$20,IF(I216-'Расчёт не доделан'!$C$20&lt;1,J216,I216-'Расчёт не доделан'!$C$20),J216)</f>
        <v>14</v>
      </c>
    </row>
    <row r="217" spans="1:11" s="138" customFormat="1" ht="11.1" customHeight="1" outlineLevel="1" x14ac:dyDescent="0.2">
      <c r="A217" s="39" t="str">
        <f t="shared" si="9"/>
        <v>0016490745873</v>
      </c>
      <c r="B217" s="39">
        <f t="shared" si="10"/>
        <v>1</v>
      </c>
      <c r="C217" s="39" t="str">
        <f t="shared" si="11"/>
        <v>Анохина Виктория Викторовна1</v>
      </c>
      <c r="D217" s="40" t="s">
        <v>445</v>
      </c>
      <c r="E217" s="40" t="s">
        <v>446</v>
      </c>
      <c r="F217" s="40" t="s">
        <v>240</v>
      </c>
      <c r="G217" s="40" t="s">
        <v>241</v>
      </c>
      <c r="H217" s="48">
        <v>45873</v>
      </c>
      <c r="I217" s="48">
        <v>45886</v>
      </c>
      <c r="J217" s="41">
        <v>14</v>
      </c>
      <c r="K217" s="51">
        <f>IF(H217&lt;='Расчёт не доделан'!$C$20,IF(I217-'Расчёт не доделан'!$C$20&lt;1,J217,I217-'Расчёт не доделан'!$C$20),J217)</f>
        <v>14</v>
      </c>
    </row>
    <row r="218" spans="1:11" s="138" customFormat="1" ht="11.1" customHeight="1" outlineLevel="1" x14ac:dyDescent="0.2">
      <c r="A218" s="39" t="str">
        <f t="shared" si="9"/>
        <v>0016490746000</v>
      </c>
      <c r="B218" s="39">
        <f t="shared" si="10"/>
        <v>2</v>
      </c>
      <c r="C218" s="39" t="str">
        <f t="shared" si="11"/>
        <v>Анохина Виктория Викторовна2</v>
      </c>
      <c r="D218" s="40" t="s">
        <v>445</v>
      </c>
      <c r="E218" s="40" t="s">
        <v>446</v>
      </c>
      <c r="F218" s="40" t="s">
        <v>240</v>
      </c>
      <c r="G218" s="40" t="s">
        <v>241</v>
      </c>
      <c r="H218" s="48">
        <v>46000</v>
      </c>
      <c r="I218" s="48">
        <v>46003</v>
      </c>
      <c r="J218" s="41">
        <v>4</v>
      </c>
      <c r="K218" s="51">
        <f>IF(H218&lt;='Расчёт не доделан'!$C$20,IF(I218-'Расчёт не доделан'!$C$20&lt;1,J218,I218-'Расчёт не доделан'!$C$20),J218)</f>
        <v>4</v>
      </c>
    </row>
    <row r="219" spans="1:11" s="138" customFormat="1" ht="11.1" customHeight="1" outlineLevel="1" x14ac:dyDescent="0.2">
      <c r="A219" s="39" t="str">
        <f t="shared" si="9"/>
        <v>0016490745915</v>
      </c>
      <c r="B219" s="39">
        <f t="shared" si="10"/>
        <v>3</v>
      </c>
      <c r="C219" s="39" t="str">
        <f t="shared" si="11"/>
        <v>Анохина Виктория Викторовна3</v>
      </c>
      <c r="D219" s="40" t="s">
        <v>445</v>
      </c>
      <c r="E219" s="40" t="s">
        <v>446</v>
      </c>
      <c r="F219" s="40" t="s">
        <v>240</v>
      </c>
      <c r="G219" s="40" t="s">
        <v>241</v>
      </c>
      <c r="H219" s="48">
        <v>45915</v>
      </c>
      <c r="I219" s="48">
        <v>45919</v>
      </c>
      <c r="J219" s="41">
        <v>5</v>
      </c>
      <c r="K219" s="51">
        <f>IF(H219&lt;='Расчёт не доделан'!$C$20,IF(I219-'Расчёт не доделан'!$C$20&lt;1,J219,I219-'Расчёт не доделан'!$C$20),J219)</f>
        <v>5</v>
      </c>
    </row>
    <row r="220" spans="1:11" s="138" customFormat="1" ht="11.1" customHeight="1" outlineLevel="1" x14ac:dyDescent="0.2">
      <c r="A220" s="39" t="str">
        <f t="shared" si="9"/>
        <v>0016490745950</v>
      </c>
      <c r="B220" s="39">
        <f t="shared" si="10"/>
        <v>4</v>
      </c>
      <c r="C220" s="39" t="str">
        <f t="shared" si="11"/>
        <v>Анохина Виктория Викторовна4</v>
      </c>
      <c r="D220" s="40" t="s">
        <v>445</v>
      </c>
      <c r="E220" s="40" t="s">
        <v>446</v>
      </c>
      <c r="F220" s="40" t="s">
        <v>240</v>
      </c>
      <c r="G220" s="40" t="s">
        <v>241</v>
      </c>
      <c r="H220" s="48">
        <v>45950</v>
      </c>
      <c r="I220" s="48">
        <v>45954</v>
      </c>
      <c r="J220" s="41">
        <v>5</v>
      </c>
      <c r="K220" s="51">
        <f>IF(H220&lt;='Расчёт не доделан'!$C$20,IF(I220-'Расчёт не доделан'!$C$20&lt;1,J220,I220-'Расчёт не доделан'!$C$20),J220)</f>
        <v>5</v>
      </c>
    </row>
    <row r="221" spans="1:11" s="138" customFormat="1" ht="23.1" customHeight="1" outlineLevel="1" x14ac:dyDescent="0.2">
      <c r="A221" s="39" t="str">
        <f t="shared" si="9"/>
        <v>0016490745957</v>
      </c>
      <c r="B221" s="39">
        <f t="shared" si="10"/>
        <v>5</v>
      </c>
      <c r="C221" s="39" t="str">
        <f t="shared" si="11"/>
        <v>Анохина Виктория Викторовна5</v>
      </c>
      <c r="D221" s="40" t="s">
        <v>445</v>
      </c>
      <c r="E221" s="40" t="s">
        <v>446</v>
      </c>
      <c r="F221" s="40" t="s">
        <v>240</v>
      </c>
      <c r="G221" s="40" t="s">
        <v>241</v>
      </c>
      <c r="H221" s="48">
        <v>45957</v>
      </c>
      <c r="I221" s="48">
        <v>45961</v>
      </c>
      <c r="J221" s="41">
        <v>5</v>
      </c>
      <c r="K221" s="51">
        <f>IF(H221&lt;='Расчёт не доделан'!$C$20,IF(I221-'Расчёт не доделан'!$C$20&lt;1,J221,I221-'Расчёт не доделан'!$C$20),J221)</f>
        <v>5</v>
      </c>
    </row>
    <row r="222" spans="1:11" s="138" customFormat="1" ht="23.1" customHeight="1" outlineLevel="1" x14ac:dyDescent="0.2">
      <c r="A222" s="39" t="str">
        <f t="shared" si="9"/>
        <v>0018912545845</v>
      </c>
      <c r="B222" s="39">
        <f t="shared" si="10"/>
        <v>1</v>
      </c>
      <c r="C222" s="39" t="str">
        <f t="shared" si="11"/>
        <v>Антаначук Надежда Николаевна1</v>
      </c>
      <c r="D222" s="40" t="s">
        <v>447</v>
      </c>
      <c r="E222" s="40" t="s">
        <v>448</v>
      </c>
      <c r="F222" s="40" t="s">
        <v>217</v>
      </c>
      <c r="G222" s="40" t="s">
        <v>222</v>
      </c>
      <c r="H222" s="48">
        <v>45845</v>
      </c>
      <c r="I222" s="48">
        <v>45858</v>
      </c>
      <c r="J222" s="41">
        <v>14</v>
      </c>
      <c r="K222" s="51">
        <f>IF(H222&lt;='Расчёт не доделан'!$C$20,IF(I222-'Расчёт не доделан'!$C$20&lt;1,J222,I222-'Расчёт не доделан'!$C$20),J222)</f>
        <v>14</v>
      </c>
    </row>
    <row r="223" spans="1:11" s="138" customFormat="1" ht="23.1" customHeight="1" outlineLevel="1" x14ac:dyDescent="0.2">
      <c r="A223" s="39" t="str">
        <f t="shared" si="9"/>
        <v>0018912546009</v>
      </c>
      <c r="B223" s="39">
        <f t="shared" si="10"/>
        <v>2</v>
      </c>
      <c r="C223" s="39" t="str">
        <f t="shared" si="11"/>
        <v>Антаначук Надежда Николаевна2</v>
      </c>
      <c r="D223" s="40" t="s">
        <v>447</v>
      </c>
      <c r="E223" s="40" t="s">
        <v>448</v>
      </c>
      <c r="F223" s="40" t="s">
        <v>217</v>
      </c>
      <c r="G223" s="40" t="s">
        <v>222</v>
      </c>
      <c r="H223" s="48">
        <v>46009</v>
      </c>
      <c r="I223" s="48">
        <v>46010</v>
      </c>
      <c r="J223" s="41">
        <v>2</v>
      </c>
      <c r="K223" s="51">
        <f>IF(H223&lt;='Расчёт не доделан'!$C$20,IF(I223-'Расчёт не доделан'!$C$20&lt;1,J223,I223-'Расчёт не доделан'!$C$20),J223)</f>
        <v>2</v>
      </c>
    </row>
    <row r="224" spans="1:11" s="138" customFormat="1" ht="11.1" customHeight="1" outlineLevel="1" x14ac:dyDescent="0.2">
      <c r="A224" s="39" t="str">
        <f t="shared" si="9"/>
        <v>0018912545950</v>
      </c>
      <c r="B224" s="39">
        <f t="shared" si="10"/>
        <v>3</v>
      </c>
      <c r="C224" s="39" t="str">
        <f t="shared" si="11"/>
        <v>Антаначук Надежда Николаевна3</v>
      </c>
      <c r="D224" s="40" t="s">
        <v>447</v>
      </c>
      <c r="E224" s="40" t="s">
        <v>448</v>
      </c>
      <c r="F224" s="40" t="s">
        <v>217</v>
      </c>
      <c r="G224" s="40" t="s">
        <v>222</v>
      </c>
      <c r="H224" s="48">
        <v>45950</v>
      </c>
      <c r="I224" s="48">
        <v>45954</v>
      </c>
      <c r="J224" s="41">
        <v>5</v>
      </c>
      <c r="K224" s="51">
        <f>IF(H224&lt;='Расчёт не доделан'!$C$20,IF(I224-'Расчёт не доделан'!$C$20&lt;1,J224,I224-'Расчёт не доделан'!$C$20),J224)</f>
        <v>5</v>
      </c>
    </row>
    <row r="225" spans="1:11" s="138" customFormat="1" ht="11.1" customHeight="1" outlineLevel="1" x14ac:dyDescent="0.2">
      <c r="A225" s="39" t="str">
        <f t="shared" si="9"/>
        <v>0018912545897</v>
      </c>
      <c r="B225" s="39">
        <f t="shared" si="10"/>
        <v>4</v>
      </c>
      <c r="C225" s="39" t="str">
        <f t="shared" si="11"/>
        <v>Антаначук Надежда Николаевна4</v>
      </c>
      <c r="D225" s="40" t="s">
        <v>447</v>
      </c>
      <c r="E225" s="40" t="s">
        <v>448</v>
      </c>
      <c r="F225" s="40" t="s">
        <v>217</v>
      </c>
      <c r="G225" s="40" t="s">
        <v>222</v>
      </c>
      <c r="H225" s="48">
        <v>45897</v>
      </c>
      <c r="I225" s="48">
        <v>45898</v>
      </c>
      <c r="J225" s="41">
        <v>2</v>
      </c>
      <c r="K225" s="51">
        <f>IF(H225&lt;='Расчёт не доделан'!$C$20,IF(I225-'Расчёт не доделан'!$C$20&lt;1,J225,I225-'Расчёт не доделан'!$C$20),J225)</f>
        <v>2</v>
      </c>
    </row>
    <row r="226" spans="1:11" s="138" customFormat="1" ht="11.1" customHeight="1" outlineLevel="1" x14ac:dyDescent="0.2">
      <c r="A226" s="39" t="str">
        <f t="shared" si="9"/>
        <v>0015273146013</v>
      </c>
      <c r="B226" s="39">
        <f t="shared" si="10"/>
        <v>1</v>
      </c>
      <c r="C226" s="39" t="str">
        <f t="shared" si="11"/>
        <v>Антипина Евгения Сергеевна1</v>
      </c>
      <c r="D226" s="40" t="s">
        <v>449</v>
      </c>
      <c r="E226" s="40" t="s">
        <v>450</v>
      </c>
      <c r="F226" s="40" t="s">
        <v>233</v>
      </c>
      <c r="G226" s="40" t="s">
        <v>230</v>
      </c>
      <c r="H226" s="48">
        <v>46013</v>
      </c>
      <c r="I226" s="48">
        <v>46021</v>
      </c>
      <c r="J226" s="41">
        <v>9</v>
      </c>
      <c r="K226" s="51">
        <f>IF(H226&lt;='Расчёт не доделан'!$C$20,IF(I226-'Расчёт не доделан'!$C$20&lt;1,J226,I226-'Расчёт не доделан'!$C$20),J226)</f>
        <v>9</v>
      </c>
    </row>
    <row r="227" spans="1:11" s="138" customFormat="1" ht="11.1" customHeight="1" outlineLevel="1" x14ac:dyDescent="0.2">
      <c r="A227" s="39" t="str">
        <f t="shared" si="9"/>
        <v>0020765045910</v>
      </c>
      <c r="B227" s="39">
        <f t="shared" si="10"/>
        <v>1</v>
      </c>
      <c r="C227" s="39" t="str">
        <f t="shared" si="11"/>
        <v>Антонов Юлий Антонович1</v>
      </c>
      <c r="D227" s="40" t="s">
        <v>451</v>
      </c>
      <c r="E227" s="40" t="s">
        <v>452</v>
      </c>
      <c r="F227" s="40" t="s">
        <v>240</v>
      </c>
      <c r="G227" s="40" t="s">
        <v>299</v>
      </c>
      <c r="H227" s="48">
        <v>45910</v>
      </c>
      <c r="I227" s="48">
        <v>45926</v>
      </c>
      <c r="J227" s="41">
        <v>17</v>
      </c>
      <c r="K227" s="51">
        <f>IF(H227&lt;='Расчёт не доделан'!$C$20,IF(I227-'Расчёт не доделан'!$C$20&lt;1,J227,I227-'Расчёт не доделан'!$C$20),J227)</f>
        <v>17</v>
      </c>
    </row>
    <row r="228" spans="1:11" s="138" customFormat="1" ht="11.1" customHeight="1" outlineLevel="1" x14ac:dyDescent="0.2">
      <c r="A228" s="39" t="str">
        <f t="shared" si="9"/>
        <v>0020765045852</v>
      </c>
      <c r="B228" s="39">
        <f t="shared" si="10"/>
        <v>2</v>
      </c>
      <c r="C228" s="39" t="str">
        <f t="shared" si="11"/>
        <v>Антонов Юлий Антонович2</v>
      </c>
      <c r="D228" s="40" t="s">
        <v>451</v>
      </c>
      <c r="E228" s="40" t="s">
        <v>452</v>
      </c>
      <c r="F228" s="40" t="s">
        <v>240</v>
      </c>
      <c r="G228" s="40" t="s">
        <v>299</v>
      </c>
      <c r="H228" s="48">
        <v>45852</v>
      </c>
      <c r="I228" s="48">
        <v>45856</v>
      </c>
      <c r="J228" s="41">
        <v>5</v>
      </c>
      <c r="K228" s="51">
        <f>IF(H228&lt;='Расчёт не доделан'!$C$20,IF(I228-'Расчёт не доделан'!$C$20&lt;1,J228,I228-'Расчёт не доделан'!$C$20),J228)</f>
        <v>5</v>
      </c>
    </row>
    <row r="229" spans="1:11" s="138" customFormat="1" ht="11.1" customHeight="1" outlineLevel="1" x14ac:dyDescent="0.2">
      <c r="A229" s="39" t="str">
        <f t="shared" si="9"/>
        <v>0020936745992</v>
      </c>
      <c r="B229" s="39">
        <f t="shared" si="10"/>
        <v>1</v>
      </c>
      <c r="C229" s="39" t="str">
        <f t="shared" si="11"/>
        <v>Антонова Анна Николаевна1</v>
      </c>
      <c r="D229" s="40" t="s">
        <v>453</v>
      </c>
      <c r="E229" s="40" t="s">
        <v>454</v>
      </c>
      <c r="F229" s="40" t="s">
        <v>265</v>
      </c>
      <c r="G229" s="40" t="s">
        <v>253</v>
      </c>
      <c r="H229" s="48">
        <v>45992</v>
      </c>
      <c r="I229" s="48">
        <v>45996</v>
      </c>
      <c r="J229" s="41">
        <v>5</v>
      </c>
      <c r="K229" s="51">
        <f>IF(H229&lt;='Расчёт не доделан'!$C$20,IF(I229-'Расчёт не доделан'!$C$20&lt;1,J229,I229-'Расчёт не доделан'!$C$20),J229)</f>
        <v>5</v>
      </c>
    </row>
    <row r="230" spans="1:11" s="138" customFormat="1" ht="11.1" customHeight="1" outlineLevel="1" x14ac:dyDescent="0.2">
      <c r="A230" s="39" t="str">
        <f t="shared" si="9"/>
        <v>0020936745908</v>
      </c>
      <c r="B230" s="39">
        <f t="shared" si="10"/>
        <v>2</v>
      </c>
      <c r="C230" s="39" t="str">
        <f t="shared" si="11"/>
        <v>Антонова Анна Николаевна2</v>
      </c>
      <c r="D230" s="40" t="s">
        <v>453</v>
      </c>
      <c r="E230" s="40" t="s">
        <v>454</v>
      </c>
      <c r="F230" s="40" t="s">
        <v>265</v>
      </c>
      <c r="G230" s="40" t="s">
        <v>253</v>
      </c>
      <c r="H230" s="48">
        <v>45908</v>
      </c>
      <c r="I230" s="48">
        <v>45921</v>
      </c>
      <c r="J230" s="41">
        <v>14</v>
      </c>
      <c r="K230" s="51">
        <f>IF(H230&lt;='Расчёт не доделан'!$C$20,IF(I230-'Расчёт не доделан'!$C$20&lt;1,J230,I230-'Расчёт не доделан'!$C$20),J230)</f>
        <v>14</v>
      </c>
    </row>
    <row r="231" spans="1:11" s="138" customFormat="1" ht="11.1" customHeight="1" outlineLevel="1" x14ac:dyDescent="0.2">
      <c r="A231" s="39" t="str">
        <f t="shared" si="9"/>
        <v>0020936745940</v>
      </c>
      <c r="B231" s="39">
        <f t="shared" si="10"/>
        <v>3</v>
      </c>
      <c r="C231" s="39" t="str">
        <f t="shared" si="11"/>
        <v>Антонова Анна Николаевна3</v>
      </c>
      <c r="D231" s="40" t="s">
        <v>453</v>
      </c>
      <c r="E231" s="40" t="s">
        <v>454</v>
      </c>
      <c r="F231" s="40" t="s">
        <v>265</v>
      </c>
      <c r="G231" s="40" t="s">
        <v>253</v>
      </c>
      <c r="H231" s="48">
        <v>45940</v>
      </c>
      <c r="I231" s="48">
        <v>45940</v>
      </c>
      <c r="J231" s="41">
        <v>1</v>
      </c>
      <c r="K231" s="51">
        <f>IF(H231&lt;='Расчёт не доделан'!$C$20,IF(I231-'Расчёт не доделан'!$C$20&lt;1,J231,I231-'Расчёт не доделан'!$C$20),J231)</f>
        <v>1</v>
      </c>
    </row>
    <row r="232" spans="1:11" s="138" customFormat="1" ht="11.1" customHeight="1" outlineLevel="1" x14ac:dyDescent="0.2">
      <c r="A232" s="39" t="str">
        <f t="shared" si="9"/>
        <v>0020936745852</v>
      </c>
      <c r="B232" s="39">
        <f t="shared" si="10"/>
        <v>4</v>
      </c>
      <c r="C232" s="39" t="str">
        <f t="shared" si="11"/>
        <v>Антонова Анна Николаевна4</v>
      </c>
      <c r="D232" s="40" t="s">
        <v>453</v>
      </c>
      <c r="E232" s="40" t="s">
        <v>454</v>
      </c>
      <c r="F232" s="40" t="s">
        <v>265</v>
      </c>
      <c r="G232" s="40" t="s">
        <v>253</v>
      </c>
      <c r="H232" s="48">
        <v>45852</v>
      </c>
      <c r="I232" s="48">
        <v>45856</v>
      </c>
      <c r="J232" s="41">
        <v>5</v>
      </c>
      <c r="K232" s="51">
        <f>IF(H232&lt;='Расчёт не доделан'!$C$20,IF(I232-'Расчёт не доделан'!$C$20&lt;1,J232,I232-'Расчёт не доделан'!$C$20),J232)</f>
        <v>5</v>
      </c>
    </row>
    <row r="233" spans="1:11" s="138" customFormat="1" ht="11.1" customHeight="1" outlineLevel="1" x14ac:dyDescent="0.2">
      <c r="A233" s="39" t="str">
        <f t="shared" si="9"/>
        <v>0016948845962</v>
      </c>
      <c r="B233" s="39">
        <f t="shared" si="10"/>
        <v>1</v>
      </c>
      <c r="C233" s="39" t="str">
        <f t="shared" si="11"/>
        <v>Ануфриев Павел Валерьевич1</v>
      </c>
      <c r="D233" s="40" t="s">
        <v>455</v>
      </c>
      <c r="E233" s="40" t="s">
        <v>456</v>
      </c>
      <c r="F233" s="40" t="s">
        <v>265</v>
      </c>
      <c r="G233" s="40" t="s">
        <v>218</v>
      </c>
      <c r="H233" s="48">
        <v>45962</v>
      </c>
      <c r="I233" s="48">
        <v>45962</v>
      </c>
      <c r="J233" s="41">
        <v>1</v>
      </c>
      <c r="K233" s="51">
        <f>IF(H233&lt;='Расчёт не доделан'!$C$20,IF(I233-'Расчёт не доделан'!$C$20&lt;1,J233,I233-'Расчёт не доделан'!$C$20),J233)</f>
        <v>1</v>
      </c>
    </row>
    <row r="234" spans="1:11" s="138" customFormat="1" ht="11.1" customHeight="1" outlineLevel="1" x14ac:dyDescent="0.2">
      <c r="A234" s="39" t="str">
        <f t="shared" si="9"/>
        <v>0016948845873</v>
      </c>
      <c r="B234" s="39">
        <f t="shared" si="10"/>
        <v>2</v>
      </c>
      <c r="C234" s="39" t="str">
        <f t="shared" si="11"/>
        <v>Ануфриев Павел Валерьевич2</v>
      </c>
      <c r="D234" s="40" t="s">
        <v>455</v>
      </c>
      <c r="E234" s="40" t="s">
        <v>456</v>
      </c>
      <c r="F234" s="40" t="s">
        <v>265</v>
      </c>
      <c r="G234" s="40" t="s">
        <v>218</v>
      </c>
      <c r="H234" s="48">
        <v>45873</v>
      </c>
      <c r="I234" s="48">
        <v>45886</v>
      </c>
      <c r="J234" s="41">
        <v>14</v>
      </c>
      <c r="K234" s="51">
        <f>IF(H234&lt;='Расчёт не доделан'!$C$20,IF(I234-'Расчёт не доделан'!$C$20&lt;1,J234,I234-'Расчёт не доделан'!$C$20),J234)</f>
        <v>14</v>
      </c>
    </row>
    <row r="235" spans="1:11" s="138" customFormat="1" ht="11.1" customHeight="1" outlineLevel="1" x14ac:dyDescent="0.2">
      <c r="A235" s="39" t="str">
        <f t="shared" si="9"/>
        <v>0016948846020</v>
      </c>
      <c r="B235" s="39">
        <f t="shared" si="10"/>
        <v>3</v>
      </c>
      <c r="C235" s="39" t="str">
        <f t="shared" si="11"/>
        <v>Ануфриев Павел Валерьевич3</v>
      </c>
      <c r="D235" s="40" t="s">
        <v>455</v>
      </c>
      <c r="E235" s="40" t="s">
        <v>456</v>
      </c>
      <c r="F235" s="40" t="s">
        <v>265</v>
      </c>
      <c r="G235" s="40" t="s">
        <v>218</v>
      </c>
      <c r="H235" s="48">
        <v>46020</v>
      </c>
      <c r="I235" s="48">
        <v>46021</v>
      </c>
      <c r="J235" s="41">
        <v>2</v>
      </c>
      <c r="K235" s="51">
        <f>IF(H235&lt;='Расчёт не доделан'!$C$20,IF(I235-'Расчёт не доделан'!$C$20&lt;1,J235,I235-'Расчёт не доделан'!$C$20),J235)</f>
        <v>2</v>
      </c>
    </row>
    <row r="236" spans="1:11" s="138" customFormat="1" ht="11.1" customHeight="1" outlineLevel="1" x14ac:dyDescent="0.2">
      <c r="A236" s="39" t="str">
        <f t="shared" si="9"/>
        <v>0014817745880</v>
      </c>
      <c r="B236" s="39">
        <f t="shared" si="10"/>
        <v>1</v>
      </c>
      <c r="C236" s="39" t="str">
        <f t="shared" si="11"/>
        <v>Апполонова Елена Константиновна1</v>
      </c>
      <c r="D236" s="40" t="s">
        <v>457</v>
      </c>
      <c r="E236" s="40" t="s">
        <v>458</v>
      </c>
      <c r="F236" s="40" t="s">
        <v>459</v>
      </c>
      <c r="G236" s="40" t="s">
        <v>460</v>
      </c>
      <c r="H236" s="48">
        <v>45880</v>
      </c>
      <c r="I236" s="48">
        <v>45893</v>
      </c>
      <c r="J236" s="41">
        <v>14</v>
      </c>
      <c r="K236" s="51">
        <f>IF(H236&lt;='Расчёт не доделан'!$C$20,IF(I236-'Расчёт не доделан'!$C$20&lt;1,J236,I236-'Расчёт не доделан'!$C$20),J236)</f>
        <v>14</v>
      </c>
    </row>
    <row r="237" spans="1:11" s="138" customFormat="1" ht="11.1" customHeight="1" outlineLevel="1" x14ac:dyDescent="0.2">
      <c r="A237" s="39" t="str">
        <f t="shared" si="9"/>
        <v>0014817745950</v>
      </c>
      <c r="B237" s="39">
        <f t="shared" si="10"/>
        <v>2</v>
      </c>
      <c r="C237" s="39" t="str">
        <f t="shared" si="11"/>
        <v>Апполонова Елена Константиновна2</v>
      </c>
      <c r="D237" s="40" t="s">
        <v>457</v>
      </c>
      <c r="E237" s="40" t="s">
        <v>458</v>
      </c>
      <c r="F237" s="40" t="s">
        <v>459</v>
      </c>
      <c r="G237" s="40" t="s">
        <v>460</v>
      </c>
      <c r="H237" s="48">
        <v>45950</v>
      </c>
      <c r="I237" s="48">
        <v>45956</v>
      </c>
      <c r="J237" s="41">
        <v>7</v>
      </c>
      <c r="K237" s="51">
        <f>IF(H237&lt;='Расчёт не доделан'!$C$20,IF(I237-'Расчёт не доделан'!$C$20&lt;1,J237,I237-'Расчёт не доделан'!$C$20),J237)</f>
        <v>7</v>
      </c>
    </row>
    <row r="238" spans="1:11" s="138" customFormat="1" ht="23.1" customHeight="1" outlineLevel="1" x14ac:dyDescent="0.2">
      <c r="A238" s="39" t="str">
        <f t="shared" si="9"/>
        <v>0019970845901</v>
      </c>
      <c r="B238" s="39">
        <f t="shared" si="10"/>
        <v>1</v>
      </c>
      <c r="C238" s="39" t="str">
        <f t="shared" si="11"/>
        <v>Аранин Антон Владимирович1</v>
      </c>
      <c r="D238" s="40" t="s">
        <v>461</v>
      </c>
      <c r="E238" s="40" t="s">
        <v>462</v>
      </c>
      <c r="F238" s="40" t="s">
        <v>217</v>
      </c>
      <c r="G238" s="40" t="s">
        <v>296</v>
      </c>
      <c r="H238" s="48">
        <v>45901</v>
      </c>
      <c r="I238" s="48">
        <v>45907</v>
      </c>
      <c r="J238" s="41">
        <v>7</v>
      </c>
      <c r="K238" s="51">
        <f>IF(H238&lt;='Расчёт не доделан'!$C$20,IF(I238-'Расчёт не доделан'!$C$20&lt;1,J238,I238-'Расчёт не доделан'!$C$20),J238)</f>
        <v>7</v>
      </c>
    </row>
    <row r="239" spans="1:11" s="138" customFormat="1" ht="11.1" customHeight="1" outlineLevel="1" x14ac:dyDescent="0.2">
      <c r="A239" s="39" t="str">
        <f t="shared" si="9"/>
        <v>0013943845901</v>
      </c>
      <c r="B239" s="39">
        <f t="shared" si="10"/>
        <v>1</v>
      </c>
      <c r="C239" s="39" t="str">
        <f t="shared" si="11"/>
        <v>Арапова Мария Михайловна1</v>
      </c>
      <c r="D239" s="40" t="s">
        <v>463</v>
      </c>
      <c r="E239" s="40" t="s">
        <v>464</v>
      </c>
      <c r="F239" s="40" t="s">
        <v>217</v>
      </c>
      <c r="G239" s="40" t="s">
        <v>237</v>
      </c>
      <c r="H239" s="48">
        <v>45901</v>
      </c>
      <c r="I239" s="48">
        <v>45914</v>
      </c>
      <c r="J239" s="41">
        <v>14</v>
      </c>
      <c r="K239" s="51">
        <f>IF(H239&lt;='Расчёт не доделан'!$C$20,IF(I239-'Расчёт не доделан'!$C$20&lt;1,J239,I239-'Расчёт не доделан'!$C$20),J239)</f>
        <v>14</v>
      </c>
    </row>
    <row r="240" spans="1:11" s="138" customFormat="1" ht="11.1" customHeight="1" outlineLevel="1" x14ac:dyDescent="0.2">
      <c r="A240" s="39" t="str">
        <f t="shared" si="9"/>
        <v>0013943845845</v>
      </c>
      <c r="B240" s="39">
        <f t="shared" si="10"/>
        <v>2</v>
      </c>
      <c r="C240" s="39" t="str">
        <f t="shared" si="11"/>
        <v>Арапова Мария Михайловна2</v>
      </c>
      <c r="D240" s="40" t="s">
        <v>463</v>
      </c>
      <c r="E240" s="40" t="s">
        <v>464</v>
      </c>
      <c r="F240" s="40" t="s">
        <v>217</v>
      </c>
      <c r="G240" s="40" t="s">
        <v>237</v>
      </c>
      <c r="H240" s="48">
        <v>45845</v>
      </c>
      <c r="I240" s="48">
        <v>45851</v>
      </c>
      <c r="J240" s="41">
        <v>7</v>
      </c>
      <c r="K240" s="51">
        <f>IF(H240&lt;='Расчёт не доделан'!$C$20,IF(I240-'Расчёт не доделан'!$C$20&lt;1,J240,I240-'Расчёт не доделан'!$C$20),J240)</f>
        <v>7</v>
      </c>
    </row>
    <row r="241" spans="1:11" s="138" customFormat="1" ht="11.1" customHeight="1" outlineLevel="1" x14ac:dyDescent="0.2">
      <c r="A241" s="39" t="str">
        <f t="shared" si="9"/>
        <v>0021312345908</v>
      </c>
      <c r="B241" s="39">
        <f t="shared" si="10"/>
        <v>1</v>
      </c>
      <c r="C241" s="39" t="str">
        <f t="shared" si="11"/>
        <v>Арискина Татьяна Сергеевна1</v>
      </c>
      <c r="D241" s="40" t="s">
        <v>465</v>
      </c>
      <c r="E241" s="40" t="s">
        <v>466</v>
      </c>
      <c r="F241" s="40" t="s">
        <v>249</v>
      </c>
      <c r="G241" s="40" t="s">
        <v>460</v>
      </c>
      <c r="H241" s="48">
        <v>45908</v>
      </c>
      <c r="I241" s="48">
        <v>45921</v>
      </c>
      <c r="J241" s="41">
        <v>14</v>
      </c>
      <c r="K241" s="51">
        <f>IF(H241&lt;='Расчёт не доделан'!$C$20,IF(I241-'Расчёт не доделан'!$C$20&lt;1,J241,I241-'Расчёт не доделан'!$C$20),J241)</f>
        <v>14</v>
      </c>
    </row>
    <row r="242" spans="1:11" s="138" customFormat="1" ht="11.1" customHeight="1" outlineLevel="1" x14ac:dyDescent="0.2">
      <c r="A242" s="39" t="str">
        <f t="shared" si="9"/>
        <v>0021312345958</v>
      </c>
      <c r="B242" s="39">
        <f t="shared" si="10"/>
        <v>2</v>
      </c>
      <c r="C242" s="39" t="str">
        <f t="shared" si="11"/>
        <v>Арискина Татьяна Сергеевна2</v>
      </c>
      <c r="D242" s="40" t="s">
        <v>465</v>
      </c>
      <c r="E242" s="40" t="s">
        <v>466</v>
      </c>
      <c r="F242" s="40" t="s">
        <v>249</v>
      </c>
      <c r="G242" s="40" t="s">
        <v>460</v>
      </c>
      <c r="H242" s="48">
        <v>45958</v>
      </c>
      <c r="I242" s="48">
        <v>45962</v>
      </c>
      <c r="J242" s="41">
        <v>5</v>
      </c>
      <c r="K242" s="51">
        <f>IF(H242&lt;='Расчёт не доделан'!$C$20,IF(I242-'Расчёт не доделан'!$C$20&lt;1,J242,I242-'Расчёт не доделан'!$C$20),J242)</f>
        <v>5</v>
      </c>
    </row>
    <row r="243" spans="1:11" s="138" customFormat="1" ht="11.1" customHeight="1" outlineLevel="1" x14ac:dyDescent="0.2">
      <c r="A243" s="39" t="str">
        <f t="shared" si="9"/>
        <v>0021312346020</v>
      </c>
      <c r="B243" s="39">
        <f t="shared" si="10"/>
        <v>3</v>
      </c>
      <c r="C243" s="39" t="str">
        <f t="shared" si="11"/>
        <v>Арискина Татьяна Сергеевна3</v>
      </c>
      <c r="D243" s="40" t="s">
        <v>465</v>
      </c>
      <c r="E243" s="40" t="s">
        <v>466</v>
      </c>
      <c r="F243" s="40" t="s">
        <v>249</v>
      </c>
      <c r="G243" s="40" t="s">
        <v>460</v>
      </c>
      <c r="H243" s="48">
        <v>46020</v>
      </c>
      <c r="I243" s="48">
        <v>46021</v>
      </c>
      <c r="J243" s="41">
        <v>2</v>
      </c>
      <c r="K243" s="51">
        <f>IF(H243&lt;='Расчёт не доделан'!$C$20,IF(I243-'Расчёт не доделан'!$C$20&lt;1,J243,I243-'Расчёт не доделан'!$C$20),J243)</f>
        <v>2</v>
      </c>
    </row>
    <row r="244" spans="1:11" s="138" customFormat="1" ht="11.1" customHeight="1" outlineLevel="1" x14ac:dyDescent="0.2">
      <c r="A244" s="39" t="str">
        <f t="shared" si="9"/>
        <v>0014762345962</v>
      </c>
      <c r="B244" s="39">
        <f t="shared" si="10"/>
        <v>1</v>
      </c>
      <c r="C244" s="39" t="str">
        <f t="shared" si="11"/>
        <v>Армаев Баир Намсараевич1</v>
      </c>
      <c r="D244" s="40" t="s">
        <v>467</v>
      </c>
      <c r="E244" s="40" t="s">
        <v>468</v>
      </c>
      <c r="F244" s="40" t="s">
        <v>293</v>
      </c>
      <c r="G244" s="40" t="s">
        <v>230</v>
      </c>
      <c r="H244" s="48">
        <v>45962</v>
      </c>
      <c r="I244" s="48">
        <v>45962</v>
      </c>
      <c r="J244" s="41">
        <v>1</v>
      </c>
      <c r="K244" s="51">
        <f>IF(H244&lt;='Расчёт не доделан'!$C$20,IF(I244-'Расчёт не доделан'!$C$20&lt;1,J244,I244-'Расчёт не доделан'!$C$20),J244)</f>
        <v>1</v>
      </c>
    </row>
    <row r="245" spans="1:11" s="138" customFormat="1" ht="11.1" customHeight="1" outlineLevel="1" x14ac:dyDescent="0.2">
      <c r="A245" s="39" t="str">
        <f t="shared" si="9"/>
        <v>0014762345966</v>
      </c>
      <c r="B245" s="39">
        <f t="shared" si="10"/>
        <v>2</v>
      </c>
      <c r="C245" s="39" t="str">
        <f t="shared" si="11"/>
        <v>Армаев Баир Намсараевич2</v>
      </c>
      <c r="D245" s="40" t="s">
        <v>467</v>
      </c>
      <c r="E245" s="40" t="s">
        <v>468</v>
      </c>
      <c r="F245" s="40" t="s">
        <v>293</v>
      </c>
      <c r="G245" s="40" t="s">
        <v>230</v>
      </c>
      <c r="H245" s="48">
        <v>45966</v>
      </c>
      <c r="I245" s="48">
        <v>45968</v>
      </c>
      <c r="J245" s="41">
        <v>3</v>
      </c>
      <c r="K245" s="51">
        <f>IF(H245&lt;='Расчёт не доделан'!$C$20,IF(I245-'Расчёт не доделан'!$C$20&lt;1,J245,I245-'Расчёт не доделан'!$C$20),J245)</f>
        <v>3</v>
      </c>
    </row>
    <row r="246" spans="1:11" s="138" customFormat="1" ht="11.1" customHeight="1" outlineLevel="1" x14ac:dyDescent="0.2">
      <c r="A246" s="39" t="str">
        <f t="shared" si="9"/>
        <v>0018966545901</v>
      </c>
      <c r="B246" s="39">
        <f t="shared" si="10"/>
        <v>1</v>
      </c>
      <c r="C246" s="39" t="str">
        <f t="shared" si="11"/>
        <v>Арнаутова Елизавета Александровна1</v>
      </c>
      <c r="D246" s="40" t="s">
        <v>469</v>
      </c>
      <c r="E246" s="40" t="s">
        <v>470</v>
      </c>
      <c r="F246" s="40" t="s">
        <v>240</v>
      </c>
      <c r="G246" s="40" t="s">
        <v>302</v>
      </c>
      <c r="H246" s="48">
        <v>45901</v>
      </c>
      <c r="I246" s="48">
        <v>45904</v>
      </c>
      <c r="J246" s="41">
        <v>4</v>
      </c>
      <c r="K246" s="51">
        <f>IF(H246&lt;='Расчёт не доделан'!$C$20,IF(I246-'Расчёт не доделан'!$C$20&lt;1,J246,I246-'Расчёт не доделан'!$C$20),J246)</f>
        <v>4</v>
      </c>
    </row>
    <row r="247" spans="1:11" s="138" customFormat="1" ht="23.1" customHeight="1" outlineLevel="1" x14ac:dyDescent="0.2">
      <c r="A247" s="39" t="str">
        <f t="shared" si="9"/>
        <v>0018966546006</v>
      </c>
      <c r="B247" s="39">
        <f t="shared" si="10"/>
        <v>2</v>
      </c>
      <c r="C247" s="39" t="str">
        <f t="shared" si="11"/>
        <v>Арнаутова Елизавета Александровна2</v>
      </c>
      <c r="D247" s="40" t="s">
        <v>469</v>
      </c>
      <c r="E247" s="40" t="s">
        <v>470</v>
      </c>
      <c r="F247" s="40" t="s">
        <v>240</v>
      </c>
      <c r="G247" s="40" t="s">
        <v>302</v>
      </c>
      <c r="H247" s="48">
        <v>46006</v>
      </c>
      <c r="I247" s="48">
        <v>46021</v>
      </c>
      <c r="J247" s="41">
        <v>16</v>
      </c>
      <c r="K247" s="51">
        <f>IF(H247&lt;='Расчёт не доделан'!$C$20,IF(I247-'Расчёт не доделан'!$C$20&lt;1,J247,I247-'Расчёт не доделан'!$C$20),J247)</f>
        <v>16</v>
      </c>
    </row>
    <row r="248" spans="1:11" s="138" customFormat="1" ht="23.1" customHeight="1" outlineLevel="1" x14ac:dyDescent="0.2">
      <c r="A248" s="39" t="str">
        <f t="shared" si="9"/>
        <v>0021189746015</v>
      </c>
      <c r="B248" s="39">
        <f t="shared" si="10"/>
        <v>1</v>
      </c>
      <c r="C248" s="39" t="str">
        <f t="shared" si="11"/>
        <v>Артамонов Дмитрий Михайлович1</v>
      </c>
      <c r="D248" s="40" t="s">
        <v>471</v>
      </c>
      <c r="E248" s="40" t="s">
        <v>472</v>
      </c>
      <c r="F248" s="40" t="s">
        <v>240</v>
      </c>
      <c r="G248" s="40" t="s">
        <v>262</v>
      </c>
      <c r="H248" s="48">
        <v>46015</v>
      </c>
      <c r="I248" s="48">
        <v>46021</v>
      </c>
      <c r="J248" s="41">
        <v>7</v>
      </c>
      <c r="K248" s="51">
        <f>IF(H248&lt;='Расчёт не доделан'!$C$20,IF(I248-'Расчёт не доделан'!$C$20&lt;1,J248,I248-'Расчёт не доделан'!$C$20),J248)</f>
        <v>7</v>
      </c>
    </row>
    <row r="249" spans="1:11" s="138" customFormat="1" ht="23.1" customHeight="1" outlineLevel="1" x14ac:dyDescent="0.2">
      <c r="A249" s="39" t="str">
        <f t="shared" si="9"/>
        <v>0021189745929</v>
      </c>
      <c r="B249" s="39">
        <f t="shared" si="10"/>
        <v>2</v>
      </c>
      <c r="C249" s="39" t="str">
        <f t="shared" si="11"/>
        <v>Артамонов Дмитрий Михайлович2</v>
      </c>
      <c r="D249" s="40" t="s">
        <v>471</v>
      </c>
      <c r="E249" s="40" t="s">
        <v>472</v>
      </c>
      <c r="F249" s="40" t="s">
        <v>240</v>
      </c>
      <c r="G249" s="40" t="s">
        <v>262</v>
      </c>
      <c r="H249" s="48">
        <v>45929</v>
      </c>
      <c r="I249" s="48">
        <v>45942</v>
      </c>
      <c r="J249" s="41">
        <v>14</v>
      </c>
      <c r="K249" s="51">
        <f>IF(H249&lt;='Расчёт не доделан'!$C$20,IF(I249-'Расчёт не доделан'!$C$20&lt;1,J249,I249-'Расчёт не доделан'!$C$20),J249)</f>
        <v>14</v>
      </c>
    </row>
    <row r="250" spans="1:11" s="138" customFormat="1" ht="23.1" customHeight="1" outlineLevel="1" x14ac:dyDescent="0.2">
      <c r="A250" s="39" t="str">
        <f t="shared" si="9"/>
        <v>0015122045873</v>
      </c>
      <c r="B250" s="39">
        <f t="shared" si="10"/>
        <v>1</v>
      </c>
      <c r="C250" s="39" t="str">
        <f t="shared" si="11"/>
        <v>Артемова Алина Тарасовна1</v>
      </c>
      <c r="D250" s="40" t="s">
        <v>473</v>
      </c>
      <c r="E250" s="40" t="s">
        <v>474</v>
      </c>
      <c r="F250" s="40" t="s">
        <v>233</v>
      </c>
      <c r="G250" s="40" t="s">
        <v>262</v>
      </c>
      <c r="H250" s="48">
        <v>45873</v>
      </c>
      <c r="I250" s="48">
        <v>45879</v>
      </c>
      <c r="J250" s="41">
        <v>7</v>
      </c>
      <c r="K250" s="51">
        <f>IF(H250&lt;='Расчёт не доделан'!$C$20,IF(I250-'Расчёт не доделан'!$C$20&lt;1,J250,I250-'Расчёт не доделан'!$C$20),J250)</f>
        <v>7</v>
      </c>
    </row>
    <row r="251" spans="1:11" s="138" customFormat="1" ht="11.1" customHeight="1" outlineLevel="1" x14ac:dyDescent="0.2">
      <c r="A251" s="39" t="str">
        <f t="shared" si="9"/>
        <v>0015122045966</v>
      </c>
      <c r="B251" s="39">
        <f t="shared" si="10"/>
        <v>2</v>
      </c>
      <c r="C251" s="39" t="str">
        <f t="shared" si="11"/>
        <v>Артемова Алина Тарасовна2</v>
      </c>
      <c r="D251" s="40" t="s">
        <v>473</v>
      </c>
      <c r="E251" s="40" t="s">
        <v>474</v>
      </c>
      <c r="F251" s="40" t="s">
        <v>233</v>
      </c>
      <c r="G251" s="40" t="s">
        <v>262</v>
      </c>
      <c r="H251" s="48">
        <v>45966</v>
      </c>
      <c r="I251" s="48">
        <v>45968</v>
      </c>
      <c r="J251" s="41">
        <v>3</v>
      </c>
      <c r="K251" s="51">
        <f>IF(H251&lt;='Расчёт не доделан'!$C$20,IF(I251-'Расчёт не доделан'!$C$20&lt;1,J251,I251-'Расчёт не доделан'!$C$20),J251)</f>
        <v>3</v>
      </c>
    </row>
    <row r="252" spans="1:11" s="138" customFormat="1" ht="11.1" customHeight="1" outlineLevel="1" x14ac:dyDescent="0.2">
      <c r="A252" s="39" t="str">
        <f t="shared" si="9"/>
        <v>0015122045936</v>
      </c>
      <c r="B252" s="39">
        <f t="shared" si="10"/>
        <v>3</v>
      </c>
      <c r="C252" s="39" t="str">
        <f t="shared" si="11"/>
        <v>Артемова Алина Тарасовна3</v>
      </c>
      <c r="D252" s="40" t="s">
        <v>473</v>
      </c>
      <c r="E252" s="40" t="s">
        <v>474</v>
      </c>
      <c r="F252" s="40" t="s">
        <v>233</v>
      </c>
      <c r="G252" s="40" t="s">
        <v>262</v>
      </c>
      <c r="H252" s="48">
        <v>45936</v>
      </c>
      <c r="I252" s="48">
        <v>45951</v>
      </c>
      <c r="J252" s="41">
        <v>16</v>
      </c>
      <c r="K252" s="51">
        <f>IF(H252&lt;='Расчёт не доделан'!$C$20,IF(I252-'Расчёт не доделан'!$C$20&lt;1,J252,I252-'Расчёт не доделан'!$C$20),J252)</f>
        <v>6</v>
      </c>
    </row>
    <row r="253" spans="1:11" s="138" customFormat="1" ht="11.1" customHeight="1" outlineLevel="1" x14ac:dyDescent="0.2">
      <c r="A253" s="39" t="str">
        <f t="shared" si="9"/>
        <v>0015122046020</v>
      </c>
      <c r="B253" s="39">
        <f t="shared" si="10"/>
        <v>4</v>
      </c>
      <c r="C253" s="39" t="str">
        <f t="shared" si="11"/>
        <v>Артемова Алина Тарасовна4</v>
      </c>
      <c r="D253" s="40" t="s">
        <v>473</v>
      </c>
      <c r="E253" s="40" t="s">
        <v>474</v>
      </c>
      <c r="F253" s="40" t="s">
        <v>233</v>
      </c>
      <c r="G253" s="40" t="s">
        <v>262</v>
      </c>
      <c r="H253" s="48">
        <v>46020</v>
      </c>
      <c r="I253" s="48">
        <v>46021</v>
      </c>
      <c r="J253" s="41">
        <v>2</v>
      </c>
      <c r="K253" s="51">
        <f>IF(H253&lt;='Расчёт не доделан'!$C$20,IF(I253-'Расчёт не доделан'!$C$20&lt;1,J253,I253-'Расчёт не доделан'!$C$20),J253)</f>
        <v>2</v>
      </c>
    </row>
    <row r="254" spans="1:11" s="138" customFormat="1" ht="11.1" customHeight="1" outlineLevel="1" x14ac:dyDescent="0.2">
      <c r="A254" s="39" t="str">
        <f t="shared" si="9"/>
        <v>0016678545992</v>
      </c>
      <c r="B254" s="39">
        <f t="shared" si="10"/>
        <v>1</v>
      </c>
      <c r="C254" s="39" t="str">
        <f t="shared" si="11"/>
        <v>Артемьев Алексей Максимович1</v>
      </c>
      <c r="D254" s="40" t="s">
        <v>475</v>
      </c>
      <c r="E254" s="40" t="s">
        <v>476</v>
      </c>
      <c r="F254" s="40" t="s">
        <v>225</v>
      </c>
      <c r="G254" s="40" t="s">
        <v>302</v>
      </c>
      <c r="H254" s="48">
        <v>45992</v>
      </c>
      <c r="I254" s="48">
        <v>46006</v>
      </c>
      <c r="J254" s="41">
        <v>15</v>
      </c>
      <c r="K254" s="51">
        <f>IF(H254&lt;='Расчёт не доделан'!$C$20,IF(I254-'Расчёт не доделан'!$C$20&lt;1,J254,I254-'Расчёт не доделан'!$C$20),J254)</f>
        <v>15</v>
      </c>
    </row>
    <row r="255" spans="1:11" s="138" customFormat="1" ht="11.1" customHeight="1" outlineLevel="1" x14ac:dyDescent="0.2">
      <c r="A255" s="39" t="str">
        <f t="shared" si="9"/>
        <v>0018851845901</v>
      </c>
      <c r="B255" s="39">
        <f t="shared" si="10"/>
        <v>1</v>
      </c>
      <c r="C255" s="39" t="str">
        <f t="shared" si="11"/>
        <v>Артемьев Ярослав Владимирович1</v>
      </c>
      <c r="D255" s="40" t="s">
        <v>477</v>
      </c>
      <c r="E255" s="40" t="s">
        <v>478</v>
      </c>
      <c r="F255" s="40" t="s">
        <v>229</v>
      </c>
      <c r="G255" s="40" t="s">
        <v>262</v>
      </c>
      <c r="H255" s="48">
        <v>45901</v>
      </c>
      <c r="I255" s="48">
        <v>45907</v>
      </c>
      <c r="J255" s="41">
        <v>7</v>
      </c>
      <c r="K255" s="51">
        <f>IF(H255&lt;='Расчёт не доделан'!$C$20,IF(I255-'Расчёт не доделан'!$C$20&lt;1,J255,I255-'Расчёт не доделан'!$C$20),J255)</f>
        <v>7</v>
      </c>
    </row>
    <row r="256" spans="1:11" s="138" customFormat="1" ht="11.1" customHeight="1" outlineLevel="1" x14ac:dyDescent="0.2">
      <c r="A256" s="39" t="str">
        <f t="shared" si="9"/>
        <v>0018851845962</v>
      </c>
      <c r="B256" s="39">
        <f t="shared" si="10"/>
        <v>2</v>
      </c>
      <c r="C256" s="39" t="str">
        <f t="shared" si="11"/>
        <v>Артемьев Ярослав Владимирович2</v>
      </c>
      <c r="D256" s="40" t="s">
        <v>477</v>
      </c>
      <c r="E256" s="40" t="s">
        <v>478</v>
      </c>
      <c r="F256" s="40" t="s">
        <v>229</v>
      </c>
      <c r="G256" s="40" t="s">
        <v>262</v>
      </c>
      <c r="H256" s="48">
        <v>45962</v>
      </c>
      <c r="I256" s="48">
        <v>45970</v>
      </c>
      <c r="J256" s="41">
        <v>8</v>
      </c>
      <c r="K256" s="51">
        <f>IF(H256&lt;='Расчёт не доделан'!$C$20,IF(I256-'Расчёт не доделан'!$C$20&lt;1,J256,I256-'Расчёт не доделан'!$C$20),J256)</f>
        <v>8</v>
      </c>
    </row>
    <row r="257" spans="1:11" s="138" customFormat="1" ht="11.1" customHeight="1" outlineLevel="1" x14ac:dyDescent="0.2">
      <c r="A257" s="39" t="str">
        <f t="shared" si="9"/>
        <v>0018851845997</v>
      </c>
      <c r="B257" s="39">
        <f t="shared" si="10"/>
        <v>3</v>
      </c>
      <c r="C257" s="39" t="str">
        <f t="shared" si="11"/>
        <v>Артемьев Ярослав Владимирович3</v>
      </c>
      <c r="D257" s="40" t="s">
        <v>477</v>
      </c>
      <c r="E257" s="40" t="s">
        <v>478</v>
      </c>
      <c r="F257" s="40" t="s">
        <v>229</v>
      </c>
      <c r="G257" s="40" t="s">
        <v>262</v>
      </c>
      <c r="H257" s="48">
        <v>45997</v>
      </c>
      <c r="I257" s="48">
        <v>45998</v>
      </c>
      <c r="J257" s="41">
        <v>2</v>
      </c>
      <c r="K257" s="51">
        <f>IF(H257&lt;='Расчёт не доделан'!$C$20,IF(I257-'Расчёт не доделан'!$C$20&lt;1,J257,I257-'Расчёт не доделан'!$C$20),J257)</f>
        <v>2</v>
      </c>
    </row>
    <row r="258" spans="1:11" s="138" customFormat="1" ht="11.1" customHeight="1" outlineLevel="1" x14ac:dyDescent="0.2">
      <c r="A258" s="39" t="str">
        <f t="shared" si="9"/>
        <v>0018851846004</v>
      </c>
      <c r="B258" s="39">
        <f t="shared" si="10"/>
        <v>4</v>
      </c>
      <c r="C258" s="39" t="str">
        <f t="shared" si="11"/>
        <v>Артемьев Ярослав Владимирович4</v>
      </c>
      <c r="D258" s="40" t="s">
        <v>477</v>
      </c>
      <c r="E258" s="40" t="s">
        <v>478</v>
      </c>
      <c r="F258" s="40" t="s">
        <v>229</v>
      </c>
      <c r="G258" s="40" t="s">
        <v>262</v>
      </c>
      <c r="H258" s="48">
        <v>46004</v>
      </c>
      <c r="I258" s="48">
        <v>46005</v>
      </c>
      <c r="J258" s="41">
        <v>2</v>
      </c>
      <c r="K258" s="51">
        <f>IF(H258&lt;='Расчёт не доделан'!$C$20,IF(I258-'Расчёт не доделан'!$C$20&lt;1,J258,I258-'Расчёт не доделан'!$C$20),J258)</f>
        <v>2</v>
      </c>
    </row>
    <row r="259" spans="1:11" s="138" customFormat="1" ht="11.1" customHeight="1" outlineLevel="1" x14ac:dyDescent="0.2">
      <c r="A259" s="39" t="str">
        <f t="shared" ref="A259:A322" si="12">D259&amp;H259</f>
        <v>0018851846009</v>
      </c>
      <c r="B259" s="39">
        <f t="shared" ref="B259:B322" si="13">IF(E258=E259,B258+1,1)</f>
        <v>5</v>
      </c>
      <c r="C259" s="39" t="str">
        <f t="shared" ref="C259:C322" si="14">E259&amp;B259</f>
        <v>Артемьев Ярослав Владимирович5</v>
      </c>
      <c r="D259" s="40" t="s">
        <v>477</v>
      </c>
      <c r="E259" s="40" t="s">
        <v>478</v>
      </c>
      <c r="F259" s="40" t="s">
        <v>229</v>
      </c>
      <c r="G259" s="40" t="s">
        <v>262</v>
      </c>
      <c r="H259" s="48">
        <v>46009</v>
      </c>
      <c r="I259" s="48">
        <v>46022</v>
      </c>
      <c r="J259" s="41">
        <v>14</v>
      </c>
      <c r="K259" s="51">
        <f>IF(H259&lt;='Расчёт не доделан'!$C$20,IF(I259-'Расчёт не доделан'!$C$20&lt;1,J259,I259-'Расчёт не доделан'!$C$20),J259)</f>
        <v>14</v>
      </c>
    </row>
    <row r="260" spans="1:11" s="138" customFormat="1" ht="23.1" customHeight="1" outlineLevel="1" x14ac:dyDescent="0.2">
      <c r="A260" s="39" t="str">
        <f t="shared" si="12"/>
        <v>0018851845983</v>
      </c>
      <c r="B260" s="39">
        <f t="shared" si="13"/>
        <v>6</v>
      </c>
      <c r="C260" s="39" t="str">
        <f t="shared" si="14"/>
        <v>Артемьев Ярослав Владимирович6</v>
      </c>
      <c r="D260" s="40" t="s">
        <v>477</v>
      </c>
      <c r="E260" s="40" t="s">
        <v>478</v>
      </c>
      <c r="F260" s="40" t="s">
        <v>229</v>
      </c>
      <c r="G260" s="40" t="s">
        <v>262</v>
      </c>
      <c r="H260" s="48">
        <v>45983</v>
      </c>
      <c r="I260" s="48">
        <v>45984</v>
      </c>
      <c r="J260" s="41">
        <v>2</v>
      </c>
      <c r="K260" s="51">
        <f>IF(H260&lt;='Расчёт не доделан'!$C$20,IF(I260-'Расчёт не доделан'!$C$20&lt;1,J260,I260-'Расчёт не доделан'!$C$20),J260)</f>
        <v>2</v>
      </c>
    </row>
    <row r="261" spans="1:11" s="138" customFormat="1" ht="23.1" customHeight="1" outlineLevel="1" x14ac:dyDescent="0.2">
      <c r="A261" s="39" t="str">
        <f t="shared" si="12"/>
        <v>0018905545965</v>
      </c>
      <c r="B261" s="39">
        <f t="shared" si="13"/>
        <v>1</v>
      </c>
      <c r="C261" s="39" t="str">
        <f t="shared" si="14"/>
        <v>Асанов Евгений Эдуардович1</v>
      </c>
      <c r="D261" s="40" t="s">
        <v>479</v>
      </c>
      <c r="E261" s="40" t="s">
        <v>480</v>
      </c>
      <c r="F261" s="40" t="s">
        <v>217</v>
      </c>
      <c r="G261" s="40" t="s">
        <v>230</v>
      </c>
      <c r="H261" s="48">
        <v>45965</v>
      </c>
      <c r="I261" s="48">
        <v>45969</v>
      </c>
      <c r="J261" s="41">
        <v>4</v>
      </c>
      <c r="K261" s="51">
        <f>IF(H261&lt;='Расчёт не доделан'!$C$20,IF(I261-'Расчёт не доделан'!$C$20&lt;1,J261,I261-'Расчёт не доделан'!$C$20),J261)</f>
        <v>4</v>
      </c>
    </row>
    <row r="262" spans="1:11" s="138" customFormat="1" ht="11.1" customHeight="1" outlineLevel="1" x14ac:dyDescent="0.2">
      <c r="A262" s="39" t="str">
        <f t="shared" si="12"/>
        <v>0018905545887</v>
      </c>
      <c r="B262" s="39">
        <f t="shared" si="13"/>
        <v>2</v>
      </c>
      <c r="C262" s="39" t="str">
        <f t="shared" si="14"/>
        <v>Асанов Евгений Эдуардович2</v>
      </c>
      <c r="D262" s="40" t="s">
        <v>479</v>
      </c>
      <c r="E262" s="40" t="s">
        <v>480</v>
      </c>
      <c r="F262" s="40" t="s">
        <v>217</v>
      </c>
      <c r="G262" s="40" t="s">
        <v>230</v>
      </c>
      <c r="H262" s="48">
        <v>45887</v>
      </c>
      <c r="I262" s="48">
        <v>45891</v>
      </c>
      <c r="J262" s="41">
        <v>5</v>
      </c>
      <c r="K262" s="51">
        <f>IF(H262&lt;='Расчёт не доделан'!$C$20,IF(I262-'Расчёт не доделан'!$C$20&lt;1,J262,I262-'Расчёт не доделан'!$C$20),J262)</f>
        <v>5</v>
      </c>
    </row>
    <row r="263" spans="1:11" s="138" customFormat="1" ht="11.1" customHeight="1" outlineLevel="1" x14ac:dyDescent="0.2">
      <c r="A263" s="39" t="str">
        <f t="shared" si="12"/>
        <v>0020532745978</v>
      </c>
      <c r="B263" s="39">
        <f t="shared" si="13"/>
        <v>1</v>
      </c>
      <c r="C263" s="39" t="str">
        <f t="shared" si="14"/>
        <v>Асмольский Андрей Алексеевич1</v>
      </c>
      <c r="D263" s="40" t="s">
        <v>481</v>
      </c>
      <c r="E263" s="40" t="s">
        <v>482</v>
      </c>
      <c r="F263" s="40" t="s">
        <v>249</v>
      </c>
      <c r="G263" s="40" t="s">
        <v>218</v>
      </c>
      <c r="H263" s="48">
        <v>45978</v>
      </c>
      <c r="I263" s="48">
        <v>45984</v>
      </c>
      <c r="J263" s="41">
        <v>7</v>
      </c>
      <c r="K263" s="51">
        <f>IF(H263&lt;='Расчёт не доделан'!$C$20,IF(I263-'Расчёт не доделан'!$C$20&lt;1,J263,I263-'Расчёт не доделан'!$C$20),J263)</f>
        <v>7</v>
      </c>
    </row>
    <row r="264" spans="1:11" s="138" customFormat="1" ht="11.1" customHeight="1" outlineLevel="1" x14ac:dyDescent="0.2">
      <c r="A264" s="39" t="str">
        <f t="shared" si="12"/>
        <v>0020257945943</v>
      </c>
      <c r="B264" s="39">
        <f t="shared" si="13"/>
        <v>1</v>
      </c>
      <c r="C264" s="39" t="str">
        <f t="shared" si="14"/>
        <v>Асфандиярова Зимфира Баязитовна1</v>
      </c>
      <c r="D264" s="40" t="s">
        <v>483</v>
      </c>
      <c r="E264" s="40" t="s">
        <v>484</v>
      </c>
      <c r="F264" s="40" t="s">
        <v>217</v>
      </c>
      <c r="G264" s="40" t="s">
        <v>302</v>
      </c>
      <c r="H264" s="48">
        <v>45943</v>
      </c>
      <c r="I264" s="48">
        <v>45956</v>
      </c>
      <c r="J264" s="41">
        <v>14</v>
      </c>
      <c r="K264" s="51">
        <f>IF(H264&lt;='Расчёт не доделан'!$C$20,IF(I264-'Расчёт не доделан'!$C$20&lt;1,J264,I264-'Расчёт не доделан'!$C$20),J264)</f>
        <v>11</v>
      </c>
    </row>
    <row r="265" spans="1:11" s="138" customFormat="1" ht="11.1" customHeight="1" outlineLevel="1" x14ac:dyDescent="0.2">
      <c r="A265" s="39" t="str">
        <f t="shared" si="12"/>
        <v>0014648745839</v>
      </c>
      <c r="B265" s="39">
        <f t="shared" si="13"/>
        <v>1</v>
      </c>
      <c r="C265" s="39" t="str">
        <f t="shared" si="14"/>
        <v>Атлашкин Максим Андреевич1</v>
      </c>
      <c r="D265" s="40" t="s">
        <v>485</v>
      </c>
      <c r="E265" s="40" t="s">
        <v>486</v>
      </c>
      <c r="F265" s="40" t="s">
        <v>240</v>
      </c>
      <c r="G265" s="40" t="s">
        <v>331</v>
      </c>
      <c r="H265" s="48">
        <v>45839</v>
      </c>
      <c r="I265" s="48">
        <v>45852</v>
      </c>
      <c r="J265" s="41">
        <v>14</v>
      </c>
      <c r="K265" s="51">
        <f>IF(H265&lt;='Расчёт не доделан'!$C$20,IF(I265-'Расчёт не доделан'!$C$20&lt;1,J265,I265-'Расчёт не доделан'!$C$20),J265)</f>
        <v>14</v>
      </c>
    </row>
    <row r="266" spans="1:11" s="138" customFormat="1" ht="11.1" customHeight="1" outlineLevel="1" x14ac:dyDescent="0.2">
      <c r="A266" s="39" t="str">
        <f t="shared" si="12"/>
        <v>0014648745906</v>
      </c>
      <c r="B266" s="39">
        <f t="shared" si="13"/>
        <v>2</v>
      </c>
      <c r="C266" s="39" t="str">
        <f t="shared" si="14"/>
        <v>Атлашкин Максим Андреевич2</v>
      </c>
      <c r="D266" s="40" t="s">
        <v>485</v>
      </c>
      <c r="E266" s="40" t="s">
        <v>486</v>
      </c>
      <c r="F266" s="40" t="s">
        <v>240</v>
      </c>
      <c r="G266" s="40" t="s">
        <v>331</v>
      </c>
      <c r="H266" s="48">
        <v>45906</v>
      </c>
      <c r="I266" s="48">
        <v>45916</v>
      </c>
      <c r="J266" s="41">
        <v>11</v>
      </c>
      <c r="K266" s="51">
        <f>IF(H266&lt;='Расчёт не доделан'!$C$20,IF(I266-'Расчёт не доделан'!$C$20&lt;1,J266,I266-'Расчёт не доделан'!$C$20),J266)</f>
        <v>11</v>
      </c>
    </row>
    <row r="267" spans="1:11" s="138" customFormat="1" ht="11.1" customHeight="1" outlineLevel="1" x14ac:dyDescent="0.2">
      <c r="A267" s="39" t="str">
        <f t="shared" si="12"/>
        <v>0014648746006</v>
      </c>
      <c r="B267" s="39">
        <f t="shared" si="13"/>
        <v>3</v>
      </c>
      <c r="C267" s="39" t="str">
        <f t="shared" si="14"/>
        <v>Атлашкин Максим Андреевич3</v>
      </c>
      <c r="D267" s="40" t="s">
        <v>485</v>
      </c>
      <c r="E267" s="40" t="s">
        <v>486</v>
      </c>
      <c r="F267" s="40" t="s">
        <v>240</v>
      </c>
      <c r="G267" s="40" t="s">
        <v>331</v>
      </c>
      <c r="H267" s="48">
        <v>46006</v>
      </c>
      <c r="I267" s="48">
        <v>46019</v>
      </c>
      <c r="J267" s="41">
        <v>14</v>
      </c>
      <c r="K267" s="51">
        <f>IF(H267&lt;='Расчёт не доделан'!$C$20,IF(I267-'Расчёт не доделан'!$C$20&lt;1,J267,I267-'Расчёт не доделан'!$C$20),J267)</f>
        <v>14</v>
      </c>
    </row>
    <row r="268" spans="1:11" s="138" customFormat="1" ht="11.1" customHeight="1" outlineLevel="1" x14ac:dyDescent="0.2">
      <c r="A268" s="39" t="str">
        <f t="shared" si="12"/>
        <v>0018255145964</v>
      </c>
      <c r="B268" s="39">
        <f t="shared" si="13"/>
        <v>1</v>
      </c>
      <c r="C268" s="39" t="str">
        <f t="shared" si="14"/>
        <v>Афанасьев Роман Валерьевич1</v>
      </c>
      <c r="D268" s="40" t="s">
        <v>487</v>
      </c>
      <c r="E268" s="40" t="s">
        <v>488</v>
      </c>
      <c r="F268" s="40" t="s">
        <v>249</v>
      </c>
      <c r="G268" s="40" t="s">
        <v>253</v>
      </c>
      <c r="H268" s="48">
        <v>45964</v>
      </c>
      <c r="I268" s="48">
        <v>45971</v>
      </c>
      <c r="J268" s="41">
        <v>7</v>
      </c>
      <c r="K268" s="51">
        <f>IF(H268&lt;='Расчёт не доделан'!$C$20,IF(I268-'Расчёт не доделан'!$C$20&lt;1,J268,I268-'Расчёт не доделан'!$C$20),J268)</f>
        <v>7</v>
      </c>
    </row>
    <row r="269" spans="1:11" s="138" customFormat="1" ht="11.1" customHeight="1" outlineLevel="1" x14ac:dyDescent="0.2">
      <c r="A269" s="39" t="str">
        <f t="shared" si="12"/>
        <v>0018255145873</v>
      </c>
      <c r="B269" s="39">
        <f t="shared" si="13"/>
        <v>2</v>
      </c>
      <c r="C269" s="39" t="str">
        <f t="shared" si="14"/>
        <v>Афанасьев Роман Валерьевич2</v>
      </c>
      <c r="D269" s="40" t="s">
        <v>487</v>
      </c>
      <c r="E269" s="40" t="s">
        <v>488</v>
      </c>
      <c r="F269" s="40" t="s">
        <v>249</v>
      </c>
      <c r="G269" s="40" t="s">
        <v>253</v>
      </c>
      <c r="H269" s="48">
        <v>45873</v>
      </c>
      <c r="I269" s="48">
        <v>45879</v>
      </c>
      <c r="J269" s="41">
        <v>7</v>
      </c>
      <c r="K269" s="51">
        <f>IF(H269&lt;='Расчёт не доделан'!$C$20,IF(I269-'Расчёт не доделан'!$C$20&lt;1,J269,I269-'Расчёт не доделан'!$C$20),J269)</f>
        <v>7</v>
      </c>
    </row>
    <row r="270" spans="1:11" s="138" customFormat="1" ht="23.1" customHeight="1" outlineLevel="1" x14ac:dyDescent="0.2">
      <c r="A270" s="39" t="str">
        <f t="shared" si="12"/>
        <v>0019863545894</v>
      </c>
      <c r="B270" s="39">
        <f t="shared" si="13"/>
        <v>1</v>
      </c>
      <c r="C270" s="39" t="str">
        <f t="shared" si="14"/>
        <v>Афанасьев Роман Сергеевич1</v>
      </c>
      <c r="D270" s="40" t="s">
        <v>489</v>
      </c>
      <c r="E270" s="40" t="s">
        <v>490</v>
      </c>
      <c r="F270" s="40" t="s">
        <v>249</v>
      </c>
      <c r="G270" s="40" t="s">
        <v>218</v>
      </c>
      <c r="H270" s="48">
        <v>45894</v>
      </c>
      <c r="I270" s="48">
        <v>45907</v>
      </c>
      <c r="J270" s="41">
        <v>14</v>
      </c>
      <c r="K270" s="51">
        <f>IF(H270&lt;='Расчёт не доделан'!$C$20,IF(I270-'Расчёт не доделан'!$C$20&lt;1,J270,I270-'Расчёт не доделан'!$C$20),J270)</f>
        <v>14</v>
      </c>
    </row>
    <row r="271" spans="1:11" s="138" customFormat="1" ht="11.1" customHeight="1" outlineLevel="1" x14ac:dyDescent="0.2">
      <c r="A271" s="39" t="str">
        <f t="shared" si="12"/>
        <v>0018640045922</v>
      </c>
      <c r="B271" s="39">
        <f t="shared" si="13"/>
        <v>1</v>
      </c>
      <c r="C271" s="39" t="str">
        <f t="shared" si="14"/>
        <v>Афанасьева Анастасия Алексеевна1</v>
      </c>
      <c r="D271" s="40" t="s">
        <v>491</v>
      </c>
      <c r="E271" s="40" t="s">
        <v>492</v>
      </c>
      <c r="F271" s="40" t="s">
        <v>459</v>
      </c>
      <c r="G271" s="40" t="s">
        <v>218</v>
      </c>
      <c r="H271" s="48">
        <v>45922</v>
      </c>
      <c r="I271" s="48">
        <v>45928</v>
      </c>
      <c r="J271" s="41">
        <v>7</v>
      </c>
      <c r="K271" s="51">
        <f>IF(H271&lt;='Расчёт не доделан'!$C$20,IF(I271-'Расчёт не доделан'!$C$20&lt;1,J271,I271-'Расчёт не доделан'!$C$20),J271)</f>
        <v>7</v>
      </c>
    </row>
    <row r="272" spans="1:11" s="138" customFormat="1" ht="11.1" customHeight="1" outlineLevel="1" x14ac:dyDescent="0.2">
      <c r="A272" s="39" t="str">
        <f t="shared" si="12"/>
        <v>0019402445905</v>
      </c>
      <c r="B272" s="39">
        <f t="shared" si="13"/>
        <v>1</v>
      </c>
      <c r="C272" s="39" t="str">
        <f t="shared" si="14"/>
        <v>Афанасьева Юлия Сергеевна1</v>
      </c>
      <c r="D272" s="40" t="s">
        <v>493</v>
      </c>
      <c r="E272" s="40" t="s">
        <v>494</v>
      </c>
      <c r="F272" s="40" t="s">
        <v>249</v>
      </c>
      <c r="G272" s="40" t="s">
        <v>495</v>
      </c>
      <c r="H272" s="48">
        <v>45905</v>
      </c>
      <c r="I272" s="48">
        <v>45905</v>
      </c>
      <c r="J272" s="41">
        <v>1</v>
      </c>
      <c r="K272" s="51">
        <f>IF(H272&lt;='Расчёт не доделан'!$C$20,IF(I272-'Расчёт не доделан'!$C$20&lt;1,J272,I272-'Расчёт не доделан'!$C$20),J272)</f>
        <v>1</v>
      </c>
    </row>
    <row r="273" spans="1:11" s="138" customFormat="1" ht="11.1" customHeight="1" outlineLevel="1" x14ac:dyDescent="0.2">
      <c r="A273" s="39" t="str">
        <f t="shared" si="12"/>
        <v>0019402445943</v>
      </c>
      <c r="B273" s="39">
        <f t="shared" si="13"/>
        <v>2</v>
      </c>
      <c r="C273" s="39" t="str">
        <f t="shared" si="14"/>
        <v>Афанасьева Юлия Сергеевна2</v>
      </c>
      <c r="D273" s="40" t="s">
        <v>493</v>
      </c>
      <c r="E273" s="40" t="s">
        <v>494</v>
      </c>
      <c r="F273" s="40" t="s">
        <v>249</v>
      </c>
      <c r="G273" s="40" t="s">
        <v>495</v>
      </c>
      <c r="H273" s="48">
        <v>45943</v>
      </c>
      <c r="I273" s="48">
        <v>45947</v>
      </c>
      <c r="J273" s="41">
        <v>5</v>
      </c>
      <c r="K273" s="51">
        <f>IF(H273&lt;='Расчёт не доделан'!$C$20,IF(I273-'Расчёт не доделан'!$C$20&lt;1,J273,I273-'Расчёт не доделан'!$C$20),J273)</f>
        <v>2</v>
      </c>
    </row>
    <row r="274" spans="1:11" s="138" customFormat="1" ht="11.1" customHeight="1" outlineLevel="1" x14ac:dyDescent="0.2">
      <c r="A274" s="39" t="str">
        <f t="shared" si="12"/>
        <v>0019402445950</v>
      </c>
      <c r="B274" s="39">
        <f t="shared" si="13"/>
        <v>3</v>
      </c>
      <c r="C274" s="39" t="str">
        <f t="shared" si="14"/>
        <v>Афанасьева Юлия Сергеевна3</v>
      </c>
      <c r="D274" s="40" t="s">
        <v>493</v>
      </c>
      <c r="E274" s="40" t="s">
        <v>494</v>
      </c>
      <c r="F274" s="40" t="s">
        <v>249</v>
      </c>
      <c r="G274" s="40" t="s">
        <v>495</v>
      </c>
      <c r="H274" s="48">
        <v>45950</v>
      </c>
      <c r="I274" s="48">
        <v>45954</v>
      </c>
      <c r="J274" s="41">
        <v>5</v>
      </c>
      <c r="K274" s="51">
        <f>IF(H274&lt;='Расчёт не доделан'!$C$20,IF(I274-'Расчёт не доделан'!$C$20&lt;1,J274,I274-'Расчёт не доделан'!$C$20),J274)</f>
        <v>5</v>
      </c>
    </row>
    <row r="275" spans="1:11" s="138" customFormat="1" ht="11.1" customHeight="1" outlineLevel="1" x14ac:dyDescent="0.2">
      <c r="A275" s="39" t="str">
        <f t="shared" si="12"/>
        <v>0019402445859</v>
      </c>
      <c r="B275" s="39">
        <f t="shared" si="13"/>
        <v>4</v>
      </c>
      <c r="C275" s="39" t="str">
        <f t="shared" si="14"/>
        <v>Афанасьева Юлия Сергеевна4</v>
      </c>
      <c r="D275" s="40" t="s">
        <v>493</v>
      </c>
      <c r="E275" s="40" t="s">
        <v>494</v>
      </c>
      <c r="F275" s="40" t="s">
        <v>249</v>
      </c>
      <c r="G275" s="40" t="s">
        <v>495</v>
      </c>
      <c r="H275" s="48">
        <v>45859</v>
      </c>
      <c r="I275" s="48">
        <v>45863</v>
      </c>
      <c r="J275" s="41">
        <v>5</v>
      </c>
      <c r="K275" s="51">
        <f>IF(H275&lt;='Расчёт не доделан'!$C$20,IF(I275-'Расчёт не доделан'!$C$20&lt;1,J275,I275-'Расчёт не доделан'!$C$20),J275)</f>
        <v>5</v>
      </c>
    </row>
    <row r="276" spans="1:11" s="138" customFormat="1" ht="11.1" customHeight="1" outlineLevel="1" x14ac:dyDescent="0.2">
      <c r="A276" s="39" t="str">
        <f t="shared" si="12"/>
        <v>0019402445866</v>
      </c>
      <c r="B276" s="39">
        <f t="shared" si="13"/>
        <v>5</v>
      </c>
      <c r="C276" s="39" t="str">
        <f t="shared" si="14"/>
        <v>Афанасьева Юлия Сергеевна5</v>
      </c>
      <c r="D276" s="40" t="s">
        <v>493</v>
      </c>
      <c r="E276" s="40" t="s">
        <v>494</v>
      </c>
      <c r="F276" s="40" t="s">
        <v>249</v>
      </c>
      <c r="G276" s="40" t="s">
        <v>495</v>
      </c>
      <c r="H276" s="48">
        <v>45866</v>
      </c>
      <c r="I276" s="48">
        <v>45867</v>
      </c>
      <c r="J276" s="41">
        <v>2</v>
      </c>
      <c r="K276" s="51">
        <f>IF(H276&lt;='Расчёт не доделан'!$C$20,IF(I276-'Расчёт не доделан'!$C$20&lt;1,J276,I276-'Расчёт не доделан'!$C$20),J276)</f>
        <v>2</v>
      </c>
    </row>
    <row r="277" spans="1:11" s="138" customFormat="1" ht="11.1" customHeight="1" outlineLevel="1" x14ac:dyDescent="0.2">
      <c r="A277" s="39" t="str">
        <f t="shared" si="12"/>
        <v>0020238645992</v>
      </c>
      <c r="B277" s="39">
        <f t="shared" si="13"/>
        <v>1</v>
      </c>
      <c r="C277" s="39" t="str">
        <f t="shared" si="14"/>
        <v>Афонин Андрей Павлович1</v>
      </c>
      <c r="D277" s="40" t="s">
        <v>496</v>
      </c>
      <c r="E277" s="40" t="s">
        <v>497</v>
      </c>
      <c r="F277" s="40" t="s">
        <v>286</v>
      </c>
      <c r="G277" s="40" t="s">
        <v>302</v>
      </c>
      <c r="H277" s="48">
        <v>45992</v>
      </c>
      <c r="I277" s="48">
        <v>46005</v>
      </c>
      <c r="J277" s="41">
        <v>14</v>
      </c>
      <c r="K277" s="51">
        <f>IF(H277&lt;='Расчёт не доделан'!$C$20,IF(I277-'Расчёт не доделан'!$C$20&lt;1,J277,I277-'Расчёт не доделан'!$C$20),J277)</f>
        <v>14</v>
      </c>
    </row>
    <row r="278" spans="1:11" s="138" customFormat="1" ht="11.1" customHeight="1" outlineLevel="1" x14ac:dyDescent="0.2">
      <c r="A278" s="39" t="str">
        <f t="shared" si="12"/>
        <v>0020238645859</v>
      </c>
      <c r="B278" s="39">
        <f t="shared" si="13"/>
        <v>2</v>
      </c>
      <c r="C278" s="39" t="str">
        <f t="shared" si="14"/>
        <v>Афонин Андрей Павлович2</v>
      </c>
      <c r="D278" s="40" t="s">
        <v>496</v>
      </c>
      <c r="E278" s="40" t="s">
        <v>497</v>
      </c>
      <c r="F278" s="40" t="s">
        <v>286</v>
      </c>
      <c r="G278" s="40" t="s">
        <v>302</v>
      </c>
      <c r="H278" s="48">
        <v>45859</v>
      </c>
      <c r="I278" s="48">
        <v>45865</v>
      </c>
      <c r="J278" s="41">
        <v>7</v>
      </c>
      <c r="K278" s="51">
        <f>IF(H278&lt;='Расчёт не доделан'!$C$20,IF(I278-'Расчёт не доделан'!$C$20&lt;1,J278,I278-'Расчёт не доделан'!$C$20),J278)</f>
        <v>7</v>
      </c>
    </row>
    <row r="279" spans="1:11" s="138" customFormat="1" ht="11.1" customHeight="1" outlineLevel="1" x14ac:dyDescent="0.2">
      <c r="A279" s="39" t="str">
        <f t="shared" si="12"/>
        <v>0010086245852</v>
      </c>
      <c r="B279" s="39">
        <f t="shared" si="13"/>
        <v>1</v>
      </c>
      <c r="C279" s="39" t="str">
        <f t="shared" si="14"/>
        <v>Ахмедов Альберт Фикретович1</v>
      </c>
      <c r="D279" s="40" t="s">
        <v>498</v>
      </c>
      <c r="E279" s="40" t="s">
        <v>499</v>
      </c>
      <c r="F279" s="40" t="s">
        <v>240</v>
      </c>
      <c r="G279" s="40" t="s">
        <v>500</v>
      </c>
      <c r="H279" s="48">
        <v>45852</v>
      </c>
      <c r="I279" s="48">
        <v>45861</v>
      </c>
      <c r="J279" s="41">
        <v>10</v>
      </c>
      <c r="K279" s="51">
        <f>IF(H279&lt;='Расчёт не доделан'!$C$20,IF(I279-'Расчёт не доделан'!$C$20&lt;1,J279,I279-'Расчёт не доделан'!$C$20),J279)</f>
        <v>10</v>
      </c>
    </row>
    <row r="280" spans="1:11" s="138" customFormat="1" ht="11.1" customHeight="1" outlineLevel="1" x14ac:dyDescent="0.2">
      <c r="A280" s="39" t="str">
        <f t="shared" si="12"/>
        <v>0010086245957</v>
      </c>
      <c r="B280" s="39">
        <f t="shared" si="13"/>
        <v>2</v>
      </c>
      <c r="C280" s="39" t="str">
        <f t="shared" si="14"/>
        <v>Ахмедов Альберт Фикретович2</v>
      </c>
      <c r="D280" s="40" t="s">
        <v>498</v>
      </c>
      <c r="E280" s="40" t="s">
        <v>499</v>
      </c>
      <c r="F280" s="40" t="s">
        <v>240</v>
      </c>
      <c r="G280" s="40" t="s">
        <v>500</v>
      </c>
      <c r="H280" s="48">
        <v>45957</v>
      </c>
      <c r="I280" s="48">
        <v>45962</v>
      </c>
      <c r="J280" s="41">
        <v>6</v>
      </c>
      <c r="K280" s="51">
        <f>IF(H280&lt;='Расчёт не доделан'!$C$20,IF(I280-'Расчёт не доделан'!$C$20&lt;1,J280,I280-'Расчёт не доделан'!$C$20),J280)</f>
        <v>6</v>
      </c>
    </row>
    <row r="281" spans="1:11" s="138" customFormat="1" ht="11.1" customHeight="1" outlineLevel="1" x14ac:dyDescent="0.2">
      <c r="A281" s="39" t="str">
        <f t="shared" si="12"/>
        <v>0018666045966</v>
      </c>
      <c r="B281" s="39">
        <f t="shared" si="13"/>
        <v>1</v>
      </c>
      <c r="C281" s="39" t="str">
        <f t="shared" si="14"/>
        <v>Ахметжанова Татьяна Александровна1</v>
      </c>
      <c r="D281" s="40" t="s">
        <v>501</v>
      </c>
      <c r="E281" s="40" t="s">
        <v>502</v>
      </c>
      <c r="F281" s="40" t="s">
        <v>265</v>
      </c>
      <c r="G281" s="40" t="s">
        <v>230</v>
      </c>
      <c r="H281" s="48">
        <v>45966</v>
      </c>
      <c r="I281" s="48">
        <v>45966</v>
      </c>
      <c r="J281" s="41">
        <v>1</v>
      </c>
      <c r="K281" s="51">
        <f>IF(H281&lt;='Расчёт не доделан'!$C$20,IF(I281-'Расчёт не доделан'!$C$20&lt;1,J281,I281-'Расчёт не доделан'!$C$20),J281)</f>
        <v>1</v>
      </c>
    </row>
    <row r="282" spans="1:11" s="138" customFormat="1" ht="11.1" customHeight="1" outlineLevel="1" x14ac:dyDescent="0.2">
      <c r="A282" s="39" t="str">
        <f t="shared" si="12"/>
        <v>0018666045908</v>
      </c>
      <c r="B282" s="39">
        <f t="shared" si="13"/>
        <v>2</v>
      </c>
      <c r="C282" s="39" t="str">
        <f t="shared" si="14"/>
        <v>Ахметжанова Татьяна Александровна2</v>
      </c>
      <c r="D282" s="40" t="s">
        <v>501</v>
      </c>
      <c r="E282" s="40" t="s">
        <v>502</v>
      </c>
      <c r="F282" s="40" t="s">
        <v>265</v>
      </c>
      <c r="G282" s="40" t="s">
        <v>230</v>
      </c>
      <c r="H282" s="48">
        <v>45908</v>
      </c>
      <c r="I282" s="48">
        <v>45912</v>
      </c>
      <c r="J282" s="41">
        <v>5</v>
      </c>
      <c r="K282" s="51">
        <f>IF(H282&lt;='Расчёт не доделан'!$C$20,IF(I282-'Расчёт не доделан'!$C$20&lt;1,J282,I282-'Расчёт не доделан'!$C$20),J282)</f>
        <v>5</v>
      </c>
    </row>
    <row r="283" spans="1:11" s="138" customFormat="1" ht="11.1" customHeight="1" outlineLevel="1" x14ac:dyDescent="0.2">
      <c r="A283" s="39" t="str">
        <f t="shared" si="12"/>
        <v>0018666045852</v>
      </c>
      <c r="B283" s="39">
        <f t="shared" si="13"/>
        <v>3</v>
      </c>
      <c r="C283" s="39" t="str">
        <f t="shared" si="14"/>
        <v>Ахметжанова Татьяна Александровна3</v>
      </c>
      <c r="D283" s="40" t="s">
        <v>501</v>
      </c>
      <c r="E283" s="40" t="s">
        <v>502</v>
      </c>
      <c r="F283" s="40" t="s">
        <v>265</v>
      </c>
      <c r="G283" s="40" t="s">
        <v>230</v>
      </c>
      <c r="H283" s="48">
        <v>45852</v>
      </c>
      <c r="I283" s="48">
        <v>45865</v>
      </c>
      <c r="J283" s="41">
        <v>14</v>
      </c>
      <c r="K283" s="51">
        <f>IF(H283&lt;='Расчёт не доделан'!$C$20,IF(I283-'Расчёт не доделан'!$C$20&lt;1,J283,I283-'Расчёт не доделан'!$C$20),J283)</f>
        <v>14</v>
      </c>
    </row>
    <row r="284" spans="1:11" s="138" customFormat="1" ht="11.1" customHeight="1" outlineLevel="1" x14ac:dyDescent="0.2">
      <c r="A284" s="39" t="str">
        <f t="shared" si="12"/>
        <v>0018666045915</v>
      </c>
      <c r="B284" s="39">
        <f t="shared" si="13"/>
        <v>4</v>
      </c>
      <c r="C284" s="39" t="str">
        <f t="shared" si="14"/>
        <v>Ахметжанова Татьяна Александровна4</v>
      </c>
      <c r="D284" s="40" t="s">
        <v>501</v>
      </c>
      <c r="E284" s="40" t="s">
        <v>502</v>
      </c>
      <c r="F284" s="40" t="s">
        <v>265</v>
      </c>
      <c r="G284" s="40" t="s">
        <v>230</v>
      </c>
      <c r="H284" s="48">
        <v>45915</v>
      </c>
      <c r="I284" s="48">
        <v>45919</v>
      </c>
      <c r="J284" s="41">
        <v>5</v>
      </c>
      <c r="K284" s="51">
        <f>IF(H284&lt;='Расчёт не доделан'!$C$20,IF(I284-'Расчёт не доделан'!$C$20&lt;1,J284,I284-'Расчёт не доделан'!$C$20),J284)</f>
        <v>5</v>
      </c>
    </row>
    <row r="285" spans="1:11" s="138" customFormat="1" ht="11.1" customHeight="1" outlineLevel="1" x14ac:dyDescent="0.2">
      <c r="A285" s="39" t="str">
        <f t="shared" si="12"/>
        <v>0018688345950</v>
      </c>
      <c r="B285" s="39">
        <f t="shared" si="13"/>
        <v>1</v>
      </c>
      <c r="C285" s="39" t="str">
        <f t="shared" si="14"/>
        <v>Ахметов Андрей Раисович1</v>
      </c>
      <c r="D285" s="40" t="s">
        <v>503</v>
      </c>
      <c r="E285" s="40" t="s">
        <v>504</v>
      </c>
      <c r="F285" s="40" t="s">
        <v>240</v>
      </c>
      <c r="G285" s="40" t="s">
        <v>218</v>
      </c>
      <c r="H285" s="48">
        <v>45950</v>
      </c>
      <c r="I285" s="48">
        <v>45957</v>
      </c>
      <c r="J285" s="41">
        <v>8</v>
      </c>
      <c r="K285" s="51">
        <f>IF(H285&lt;='Расчёт не доделан'!$C$20,IF(I285-'Расчёт не доделан'!$C$20&lt;1,J285,I285-'Расчёт не доделан'!$C$20),J285)</f>
        <v>8</v>
      </c>
    </row>
    <row r="286" spans="1:11" s="138" customFormat="1" ht="11.1" customHeight="1" outlineLevel="1" x14ac:dyDescent="0.2">
      <c r="A286" s="39" t="str">
        <f t="shared" si="12"/>
        <v>0018688346019</v>
      </c>
      <c r="B286" s="39">
        <f t="shared" si="13"/>
        <v>2</v>
      </c>
      <c r="C286" s="39" t="str">
        <f t="shared" si="14"/>
        <v>Ахметов Андрей Раисович2</v>
      </c>
      <c r="D286" s="40" t="s">
        <v>503</v>
      </c>
      <c r="E286" s="40" t="s">
        <v>504</v>
      </c>
      <c r="F286" s="40" t="s">
        <v>240</v>
      </c>
      <c r="G286" s="40" t="s">
        <v>218</v>
      </c>
      <c r="H286" s="48">
        <v>46019</v>
      </c>
      <c r="I286" s="48">
        <v>46021</v>
      </c>
      <c r="J286" s="41">
        <v>3</v>
      </c>
      <c r="K286" s="51">
        <f>IF(H286&lt;='Расчёт не доделан'!$C$20,IF(I286-'Расчёт не доделан'!$C$20&lt;1,J286,I286-'Расчёт не доделан'!$C$20),J286)</f>
        <v>3</v>
      </c>
    </row>
    <row r="287" spans="1:11" s="138" customFormat="1" ht="11.1" customHeight="1" outlineLevel="1" x14ac:dyDescent="0.2">
      <c r="A287" s="39" t="str">
        <f t="shared" si="12"/>
        <v>0014992645887</v>
      </c>
      <c r="B287" s="39">
        <f t="shared" si="13"/>
        <v>1</v>
      </c>
      <c r="C287" s="39" t="str">
        <f t="shared" si="14"/>
        <v>Ахметов Рустам Асылбекович1</v>
      </c>
      <c r="D287" s="40" t="s">
        <v>505</v>
      </c>
      <c r="E287" s="40" t="s">
        <v>506</v>
      </c>
      <c r="F287" s="40" t="s">
        <v>233</v>
      </c>
      <c r="G287" s="40" t="s">
        <v>218</v>
      </c>
      <c r="H287" s="48">
        <v>45887</v>
      </c>
      <c r="I287" s="48">
        <v>45900</v>
      </c>
      <c r="J287" s="41">
        <v>14</v>
      </c>
      <c r="K287" s="51">
        <f>IF(H287&lt;='Расчёт не доделан'!$C$20,IF(I287-'Расчёт не доделан'!$C$20&lt;1,J287,I287-'Расчёт не доделан'!$C$20),J287)</f>
        <v>14</v>
      </c>
    </row>
    <row r="288" spans="1:11" s="138" customFormat="1" ht="11.1" customHeight="1" outlineLevel="1" x14ac:dyDescent="0.2">
      <c r="A288" s="39" t="str">
        <f t="shared" si="12"/>
        <v>0020817745931</v>
      </c>
      <c r="B288" s="39">
        <f t="shared" si="13"/>
        <v>1</v>
      </c>
      <c r="C288" s="39" t="str">
        <f t="shared" si="14"/>
        <v>Ахметшин Роман Эдуардович1</v>
      </c>
      <c r="D288" s="40" t="s">
        <v>507</v>
      </c>
      <c r="E288" s="40" t="s">
        <v>508</v>
      </c>
      <c r="F288" s="40" t="s">
        <v>240</v>
      </c>
      <c r="G288" s="40" t="s">
        <v>241</v>
      </c>
      <c r="H288" s="48">
        <v>45931</v>
      </c>
      <c r="I288" s="48">
        <v>45958</v>
      </c>
      <c r="J288" s="41">
        <v>28</v>
      </c>
      <c r="K288" s="51">
        <f>IF(H288&lt;='Расчёт не доделан'!$C$20,IF(I288-'Расчёт не доделан'!$C$20&lt;1,J288,I288-'Расчёт не доделан'!$C$20),J288)</f>
        <v>13</v>
      </c>
    </row>
    <row r="289" spans="1:11" s="138" customFormat="1" ht="11.1" customHeight="1" outlineLevel="1" x14ac:dyDescent="0.2">
      <c r="A289" s="39" t="str">
        <f t="shared" si="12"/>
        <v>0020010546006</v>
      </c>
      <c r="B289" s="39">
        <f t="shared" si="13"/>
        <v>1</v>
      </c>
      <c r="C289" s="39" t="str">
        <f t="shared" si="14"/>
        <v>Ахмиров Всеволод Викторович1</v>
      </c>
      <c r="D289" s="40" t="s">
        <v>509</v>
      </c>
      <c r="E289" s="40" t="s">
        <v>510</v>
      </c>
      <c r="F289" s="40" t="s">
        <v>240</v>
      </c>
      <c r="G289" s="40" t="s">
        <v>302</v>
      </c>
      <c r="H289" s="48">
        <v>46006</v>
      </c>
      <c r="I289" s="48">
        <v>46010</v>
      </c>
      <c r="J289" s="41">
        <v>5</v>
      </c>
      <c r="K289" s="51">
        <f>IF(H289&lt;='Расчёт не доделан'!$C$20,IF(I289-'Расчёт не доделан'!$C$20&lt;1,J289,I289-'Расчёт не доделан'!$C$20),J289)</f>
        <v>5</v>
      </c>
    </row>
    <row r="290" spans="1:11" s="138" customFormat="1" ht="11.1" customHeight="1" outlineLevel="1" x14ac:dyDescent="0.2">
      <c r="A290" s="39" t="str">
        <f t="shared" si="12"/>
        <v>0021042745870</v>
      </c>
      <c r="B290" s="39">
        <f t="shared" si="13"/>
        <v>1</v>
      </c>
      <c r="C290" s="39" t="str">
        <f t="shared" si="14"/>
        <v>Ашакевич Дарья Михайловна1</v>
      </c>
      <c r="D290" s="40" t="s">
        <v>511</v>
      </c>
      <c r="E290" s="40" t="s">
        <v>512</v>
      </c>
      <c r="F290" s="40" t="s">
        <v>240</v>
      </c>
      <c r="G290" s="40" t="s">
        <v>318</v>
      </c>
      <c r="H290" s="48">
        <v>45870</v>
      </c>
      <c r="I290" s="48">
        <v>45897</v>
      </c>
      <c r="J290" s="41">
        <v>28</v>
      </c>
      <c r="K290" s="51">
        <f>IF(H290&lt;='Расчёт не доделан'!$C$20,IF(I290-'Расчёт не доделан'!$C$20&lt;1,J290,I290-'Расчёт не доделан'!$C$20),J290)</f>
        <v>28</v>
      </c>
    </row>
    <row r="291" spans="1:11" s="138" customFormat="1" ht="11.1" customHeight="1" outlineLevel="1" x14ac:dyDescent="0.2">
      <c r="A291" s="39" t="str">
        <f t="shared" si="12"/>
        <v>0016550845887</v>
      </c>
      <c r="B291" s="39">
        <f t="shared" si="13"/>
        <v>1</v>
      </c>
      <c r="C291" s="39" t="str">
        <f t="shared" si="14"/>
        <v>Ашурков Евгений Александрович1</v>
      </c>
      <c r="D291" s="40" t="s">
        <v>513</v>
      </c>
      <c r="E291" s="40" t="s">
        <v>514</v>
      </c>
      <c r="F291" s="40" t="s">
        <v>217</v>
      </c>
      <c r="G291" s="40" t="s">
        <v>331</v>
      </c>
      <c r="H291" s="48">
        <v>45887</v>
      </c>
      <c r="I291" s="48">
        <v>45900</v>
      </c>
      <c r="J291" s="41">
        <v>14</v>
      </c>
      <c r="K291" s="51">
        <f>IF(H291&lt;='Расчёт не доделан'!$C$20,IF(I291-'Расчёт не доделан'!$C$20&lt;1,J291,I291-'Расчёт не доделан'!$C$20),J291)</f>
        <v>14</v>
      </c>
    </row>
    <row r="292" spans="1:11" s="138" customFormat="1" ht="11.1" customHeight="1" outlineLevel="1" x14ac:dyDescent="0.2">
      <c r="A292" s="39" t="str">
        <f t="shared" si="12"/>
        <v>0010383945845</v>
      </c>
      <c r="B292" s="39">
        <f t="shared" si="13"/>
        <v>1</v>
      </c>
      <c r="C292" s="39" t="str">
        <f t="shared" si="14"/>
        <v>Аюпов Ирик Флюрович1</v>
      </c>
      <c r="D292" s="40" t="s">
        <v>515</v>
      </c>
      <c r="E292" s="40" t="s">
        <v>516</v>
      </c>
      <c r="F292" s="40" t="s">
        <v>233</v>
      </c>
      <c r="G292" s="40" t="s">
        <v>230</v>
      </c>
      <c r="H292" s="48">
        <v>45845</v>
      </c>
      <c r="I292" s="48">
        <v>45858</v>
      </c>
      <c r="J292" s="41">
        <v>14</v>
      </c>
      <c r="K292" s="51">
        <f>IF(H292&lt;='Расчёт не доделан'!$C$20,IF(I292-'Расчёт не доделан'!$C$20&lt;1,J292,I292-'Расчёт не доделан'!$C$20),J292)</f>
        <v>14</v>
      </c>
    </row>
    <row r="293" spans="1:11" s="138" customFormat="1" ht="11.1" customHeight="1" outlineLevel="1" x14ac:dyDescent="0.2">
      <c r="A293" s="39" t="str">
        <f t="shared" si="12"/>
        <v>0010383945908</v>
      </c>
      <c r="B293" s="39">
        <f t="shared" si="13"/>
        <v>2</v>
      </c>
      <c r="C293" s="39" t="str">
        <f t="shared" si="14"/>
        <v>Аюпов Ирик Флюрович2</v>
      </c>
      <c r="D293" s="40" t="s">
        <v>515</v>
      </c>
      <c r="E293" s="40" t="s">
        <v>516</v>
      </c>
      <c r="F293" s="40" t="s">
        <v>233</v>
      </c>
      <c r="G293" s="40" t="s">
        <v>230</v>
      </c>
      <c r="H293" s="48">
        <v>45908</v>
      </c>
      <c r="I293" s="48">
        <v>45916</v>
      </c>
      <c r="J293" s="41">
        <v>9</v>
      </c>
      <c r="K293" s="51">
        <f>IF(H293&lt;='Расчёт не доделан'!$C$20,IF(I293-'Расчёт не доделан'!$C$20&lt;1,J293,I293-'Расчёт не доделан'!$C$20),J293)</f>
        <v>9</v>
      </c>
    </row>
    <row r="294" spans="1:11" s="138" customFormat="1" ht="11.1" customHeight="1" outlineLevel="1" x14ac:dyDescent="0.2">
      <c r="A294" s="39" t="str">
        <f t="shared" si="12"/>
        <v>0020934545931</v>
      </c>
      <c r="B294" s="39">
        <f t="shared" si="13"/>
        <v>1</v>
      </c>
      <c r="C294" s="39" t="str">
        <f t="shared" si="14"/>
        <v>Бабай Дмитрий Сергеевич1</v>
      </c>
      <c r="D294" s="40" t="s">
        <v>517</v>
      </c>
      <c r="E294" s="40" t="s">
        <v>518</v>
      </c>
      <c r="F294" s="40" t="s">
        <v>217</v>
      </c>
      <c r="G294" s="40" t="s">
        <v>253</v>
      </c>
      <c r="H294" s="48">
        <v>45931</v>
      </c>
      <c r="I294" s="48">
        <v>45935</v>
      </c>
      <c r="J294" s="41">
        <v>5</v>
      </c>
      <c r="K294" s="51">
        <f>IF(H294&lt;='Расчёт не доделан'!$C$20,IF(I294-'Расчёт не доделан'!$C$20&lt;1,J294,I294-'Расчёт не доделан'!$C$20),J294)</f>
        <v>5</v>
      </c>
    </row>
    <row r="295" spans="1:11" s="138" customFormat="1" ht="11.1" customHeight="1" outlineLevel="1" x14ac:dyDescent="0.2">
      <c r="A295" s="39" t="str">
        <f t="shared" si="12"/>
        <v>0018983445873</v>
      </c>
      <c r="B295" s="39">
        <f t="shared" si="13"/>
        <v>1</v>
      </c>
      <c r="C295" s="39" t="str">
        <f t="shared" si="14"/>
        <v>Бабель Юлия Александровна1</v>
      </c>
      <c r="D295" s="40" t="s">
        <v>519</v>
      </c>
      <c r="E295" s="40" t="s">
        <v>520</v>
      </c>
      <c r="F295" s="40" t="s">
        <v>221</v>
      </c>
      <c r="G295" s="40" t="s">
        <v>241</v>
      </c>
      <c r="H295" s="48">
        <v>45873</v>
      </c>
      <c r="I295" s="48">
        <v>45877</v>
      </c>
      <c r="J295" s="41">
        <v>5</v>
      </c>
      <c r="K295" s="51">
        <f>IF(H295&lt;='Расчёт не доделан'!$C$20,IF(I295-'Расчёт не доделан'!$C$20&lt;1,J295,I295-'Расчёт не доделан'!$C$20),J295)</f>
        <v>5</v>
      </c>
    </row>
    <row r="296" spans="1:11" s="138" customFormat="1" ht="11.1" customHeight="1" outlineLevel="1" x14ac:dyDescent="0.2">
      <c r="A296" s="39" t="str">
        <f t="shared" si="12"/>
        <v>0018983445887</v>
      </c>
      <c r="B296" s="39">
        <f t="shared" si="13"/>
        <v>2</v>
      </c>
      <c r="C296" s="39" t="str">
        <f t="shared" si="14"/>
        <v>Бабель Юлия Александровна2</v>
      </c>
      <c r="D296" s="40" t="s">
        <v>519</v>
      </c>
      <c r="E296" s="40" t="s">
        <v>520</v>
      </c>
      <c r="F296" s="40" t="s">
        <v>221</v>
      </c>
      <c r="G296" s="40" t="s">
        <v>241</v>
      </c>
      <c r="H296" s="48">
        <v>45887</v>
      </c>
      <c r="I296" s="48">
        <v>45900</v>
      </c>
      <c r="J296" s="41">
        <v>14</v>
      </c>
      <c r="K296" s="51">
        <f>IF(H296&lt;='Расчёт не доделан'!$C$20,IF(I296-'Расчёт не доделан'!$C$20&lt;1,J296,I296-'Расчёт не доделан'!$C$20),J296)</f>
        <v>14</v>
      </c>
    </row>
    <row r="297" spans="1:11" s="138" customFormat="1" ht="11.1" customHeight="1" outlineLevel="1" x14ac:dyDescent="0.2">
      <c r="A297" s="39" t="str">
        <f t="shared" si="12"/>
        <v>0016182245957</v>
      </c>
      <c r="B297" s="39">
        <f t="shared" si="13"/>
        <v>1</v>
      </c>
      <c r="C297" s="39" t="str">
        <f t="shared" si="14"/>
        <v>Бабенко Ивонна Викторовна1</v>
      </c>
      <c r="D297" s="40" t="s">
        <v>521</v>
      </c>
      <c r="E297" s="40" t="s">
        <v>522</v>
      </c>
      <c r="F297" s="40" t="s">
        <v>265</v>
      </c>
      <c r="G297" s="40" t="s">
        <v>230</v>
      </c>
      <c r="H297" s="48">
        <v>45957</v>
      </c>
      <c r="I297" s="48">
        <v>45962</v>
      </c>
      <c r="J297" s="41">
        <v>6</v>
      </c>
      <c r="K297" s="51">
        <f>IF(H297&lt;='Расчёт не доделан'!$C$20,IF(I297-'Расчёт не доделан'!$C$20&lt;1,J297,I297-'Расчёт не доделан'!$C$20),J297)</f>
        <v>6</v>
      </c>
    </row>
    <row r="298" spans="1:11" s="138" customFormat="1" ht="11.1" customHeight="1" outlineLevel="1" x14ac:dyDescent="0.2">
      <c r="A298" s="39" t="str">
        <f t="shared" si="12"/>
        <v>0020366745859</v>
      </c>
      <c r="B298" s="39">
        <f t="shared" si="13"/>
        <v>1</v>
      </c>
      <c r="C298" s="39" t="str">
        <f t="shared" si="14"/>
        <v>Бабенков Иван Васильевич1</v>
      </c>
      <c r="D298" s="40" t="s">
        <v>523</v>
      </c>
      <c r="E298" s="40" t="s">
        <v>524</v>
      </c>
      <c r="F298" s="40" t="s">
        <v>240</v>
      </c>
      <c r="G298" s="40" t="s">
        <v>302</v>
      </c>
      <c r="H298" s="48">
        <v>45859</v>
      </c>
      <c r="I298" s="48">
        <v>45872</v>
      </c>
      <c r="J298" s="41">
        <v>14</v>
      </c>
      <c r="K298" s="51">
        <f>IF(H298&lt;='Расчёт не доделан'!$C$20,IF(I298-'Расчёт не доделан'!$C$20&lt;1,J298,I298-'Расчёт не доделан'!$C$20),J298)</f>
        <v>14</v>
      </c>
    </row>
    <row r="299" spans="1:11" s="138" customFormat="1" ht="11.1" customHeight="1" outlineLevel="1" x14ac:dyDescent="0.2">
      <c r="A299" s="39" t="str">
        <f t="shared" si="12"/>
        <v>0014186345943</v>
      </c>
      <c r="B299" s="39">
        <f t="shared" si="13"/>
        <v>1</v>
      </c>
      <c r="C299" s="39" t="str">
        <f t="shared" si="14"/>
        <v>Бабкин Леонид Александрович1</v>
      </c>
      <c r="D299" s="40" t="s">
        <v>525</v>
      </c>
      <c r="E299" s="40" t="s">
        <v>526</v>
      </c>
      <c r="F299" s="40" t="s">
        <v>225</v>
      </c>
      <c r="G299" s="40" t="s">
        <v>296</v>
      </c>
      <c r="H299" s="48">
        <v>45943</v>
      </c>
      <c r="I299" s="48">
        <v>45949</v>
      </c>
      <c r="J299" s="41">
        <v>7</v>
      </c>
      <c r="K299" s="51">
        <f>IF(H299&lt;='Расчёт не доделан'!$C$20,IF(I299-'Расчёт не доделан'!$C$20&lt;1,J299,I299-'Расчёт не доделан'!$C$20),J299)</f>
        <v>4</v>
      </c>
    </row>
    <row r="300" spans="1:11" s="138" customFormat="1" ht="11.1" customHeight="1" outlineLevel="1" x14ac:dyDescent="0.2">
      <c r="A300" s="39" t="str">
        <f t="shared" si="12"/>
        <v>0019697645901</v>
      </c>
      <c r="B300" s="39">
        <f t="shared" si="13"/>
        <v>1</v>
      </c>
      <c r="C300" s="39" t="str">
        <f t="shared" si="14"/>
        <v>Бабкин Михаил Александрович1</v>
      </c>
      <c r="D300" s="40" t="s">
        <v>527</v>
      </c>
      <c r="E300" s="40" t="s">
        <v>528</v>
      </c>
      <c r="F300" s="40" t="s">
        <v>240</v>
      </c>
      <c r="G300" s="40" t="s">
        <v>302</v>
      </c>
      <c r="H300" s="48">
        <v>45901</v>
      </c>
      <c r="I300" s="48">
        <v>45905</v>
      </c>
      <c r="J300" s="41">
        <v>5</v>
      </c>
      <c r="K300" s="51">
        <f>IF(H300&lt;='Расчёт не доделан'!$C$20,IF(I300-'Расчёт не доделан'!$C$20&lt;1,J300,I300-'Расчёт не доделан'!$C$20),J300)</f>
        <v>5</v>
      </c>
    </row>
    <row r="301" spans="1:11" s="138" customFormat="1" ht="11.1" customHeight="1" outlineLevel="1" x14ac:dyDescent="0.2">
      <c r="A301" s="39" t="str">
        <f t="shared" si="12"/>
        <v>0019697645999</v>
      </c>
      <c r="B301" s="39">
        <f t="shared" si="13"/>
        <v>2</v>
      </c>
      <c r="C301" s="39" t="str">
        <f t="shared" si="14"/>
        <v>Бабкин Михаил Александрович2</v>
      </c>
      <c r="D301" s="40" t="s">
        <v>527</v>
      </c>
      <c r="E301" s="40" t="s">
        <v>528</v>
      </c>
      <c r="F301" s="40" t="s">
        <v>240</v>
      </c>
      <c r="G301" s="40" t="s">
        <v>302</v>
      </c>
      <c r="H301" s="48">
        <v>45999</v>
      </c>
      <c r="I301" s="48">
        <v>46003</v>
      </c>
      <c r="J301" s="41">
        <v>5</v>
      </c>
      <c r="K301" s="51">
        <f>IF(H301&lt;='Расчёт не доделан'!$C$20,IF(I301-'Расчёт не доделан'!$C$20&lt;1,J301,I301-'Расчёт не доделан'!$C$20),J301)</f>
        <v>5</v>
      </c>
    </row>
    <row r="302" spans="1:11" s="138" customFormat="1" ht="11.1" customHeight="1" outlineLevel="1" x14ac:dyDescent="0.2">
      <c r="A302" s="39" t="str">
        <f t="shared" si="12"/>
        <v>0019697645859</v>
      </c>
      <c r="B302" s="39">
        <f t="shared" si="13"/>
        <v>3</v>
      </c>
      <c r="C302" s="39" t="str">
        <f t="shared" si="14"/>
        <v>Бабкин Михаил Александрович3</v>
      </c>
      <c r="D302" s="40" t="s">
        <v>527</v>
      </c>
      <c r="E302" s="40" t="s">
        <v>528</v>
      </c>
      <c r="F302" s="40" t="s">
        <v>240</v>
      </c>
      <c r="G302" s="40" t="s">
        <v>302</v>
      </c>
      <c r="H302" s="48">
        <v>45859</v>
      </c>
      <c r="I302" s="48">
        <v>45872</v>
      </c>
      <c r="J302" s="41">
        <v>14</v>
      </c>
      <c r="K302" s="51">
        <f>IF(H302&lt;='Расчёт не доделан'!$C$20,IF(I302-'Расчёт не доделан'!$C$20&lt;1,J302,I302-'Расчёт не доделан'!$C$20),J302)</f>
        <v>14</v>
      </c>
    </row>
    <row r="303" spans="1:11" s="138" customFormat="1" ht="11.1" customHeight="1" outlineLevel="1" x14ac:dyDescent="0.2">
      <c r="A303" s="39" t="str">
        <f t="shared" si="12"/>
        <v>0016205645873</v>
      </c>
      <c r="B303" s="39">
        <f t="shared" si="13"/>
        <v>1</v>
      </c>
      <c r="C303" s="39" t="str">
        <f t="shared" si="14"/>
        <v>Бабушкин Павел Викторович1</v>
      </c>
      <c r="D303" s="40" t="s">
        <v>529</v>
      </c>
      <c r="E303" s="40" t="s">
        <v>530</v>
      </c>
      <c r="F303" s="40" t="s">
        <v>244</v>
      </c>
      <c r="G303" s="40" t="s">
        <v>230</v>
      </c>
      <c r="H303" s="48">
        <v>45873</v>
      </c>
      <c r="I303" s="48">
        <v>45886</v>
      </c>
      <c r="J303" s="41">
        <v>14</v>
      </c>
      <c r="K303" s="51">
        <f>IF(H303&lt;='Расчёт не доделан'!$C$20,IF(I303-'Расчёт не доделан'!$C$20&lt;1,J303,I303-'Расчёт не доделан'!$C$20),J303)</f>
        <v>14</v>
      </c>
    </row>
    <row r="304" spans="1:11" s="138" customFormat="1" ht="11.1" customHeight="1" outlineLevel="1" x14ac:dyDescent="0.2">
      <c r="A304" s="39" t="str">
        <f t="shared" si="12"/>
        <v>0016205645966</v>
      </c>
      <c r="B304" s="39">
        <f t="shared" si="13"/>
        <v>2</v>
      </c>
      <c r="C304" s="39" t="str">
        <f t="shared" si="14"/>
        <v>Бабушкин Павел Викторович2</v>
      </c>
      <c r="D304" s="40" t="s">
        <v>529</v>
      </c>
      <c r="E304" s="40" t="s">
        <v>530</v>
      </c>
      <c r="F304" s="40" t="s">
        <v>244</v>
      </c>
      <c r="G304" s="40" t="s">
        <v>230</v>
      </c>
      <c r="H304" s="48">
        <v>45966</v>
      </c>
      <c r="I304" s="48">
        <v>45966</v>
      </c>
      <c r="J304" s="41">
        <v>1</v>
      </c>
      <c r="K304" s="51">
        <f>IF(H304&lt;='Расчёт не доделан'!$C$20,IF(I304-'Расчёт не доделан'!$C$20&lt;1,J304,I304-'Расчёт не доделан'!$C$20),J304)</f>
        <v>1</v>
      </c>
    </row>
    <row r="305" spans="1:11" s="138" customFormat="1" ht="11.1" customHeight="1" outlineLevel="1" x14ac:dyDescent="0.2">
      <c r="A305" s="39" t="str">
        <f t="shared" si="12"/>
        <v>0016205645971</v>
      </c>
      <c r="B305" s="39">
        <f t="shared" si="13"/>
        <v>3</v>
      </c>
      <c r="C305" s="39" t="str">
        <f t="shared" si="14"/>
        <v>Бабушкин Павел Викторович3</v>
      </c>
      <c r="D305" s="40" t="s">
        <v>529</v>
      </c>
      <c r="E305" s="40" t="s">
        <v>530</v>
      </c>
      <c r="F305" s="40" t="s">
        <v>244</v>
      </c>
      <c r="G305" s="40" t="s">
        <v>230</v>
      </c>
      <c r="H305" s="48">
        <v>45971</v>
      </c>
      <c r="I305" s="48">
        <v>45975</v>
      </c>
      <c r="J305" s="41">
        <v>5</v>
      </c>
      <c r="K305" s="51">
        <f>IF(H305&lt;='Расчёт не доделан'!$C$20,IF(I305-'Расчёт не доделан'!$C$20&lt;1,J305,I305-'Расчёт не доделан'!$C$20),J305)</f>
        <v>5</v>
      </c>
    </row>
    <row r="306" spans="1:11" s="138" customFormat="1" ht="11.1" customHeight="1" outlineLevel="1" x14ac:dyDescent="0.2">
      <c r="A306" s="39" t="str">
        <f t="shared" si="12"/>
        <v>0020363845931</v>
      </c>
      <c r="B306" s="39">
        <f t="shared" si="13"/>
        <v>1</v>
      </c>
      <c r="C306" s="39" t="str">
        <f t="shared" si="14"/>
        <v>Бавина Алина Николаевна1</v>
      </c>
      <c r="D306" s="40" t="s">
        <v>531</v>
      </c>
      <c r="E306" s="40" t="s">
        <v>532</v>
      </c>
      <c r="F306" s="40" t="s">
        <v>240</v>
      </c>
      <c r="G306" s="40" t="s">
        <v>302</v>
      </c>
      <c r="H306" s="48">
        <v>45931</v>
      </c>
      <c r="I306" s="48">
        <v>45958</v>
      </c>
      <c r="J306" s="41">
        <v>28</v>
      </c>
      <c r="K306" s="51">
        <f>IF(H306&lt;='Расчёт не доделан'!$C$20,IF(I306-'Расчёт не доделан'!$C$20&lt;1,J306,I306-'Расчёт не доделан'!$C$20),J306)</f>
        <v>13</v>
      </c>
    </row>
    <row r="307" spans="1:11" s="138" customFormat="1" ht="11.1" customHeight="1" outlineLevel="1" x14ac:dyDescent="0.2">
      <c r="A307" s="39" t="str">
        <f t="shared" si="12"/>
        <v>0017259945966</v>
      </c>
      <c r="B307" s="39">
        <f t="shared" si="13"/>
        <v>1</v>
      </c>
      <c r="C307" s="39" t="str">
        <f t="shared" si="14"/>
        <v>Багаутдинов Сергей Александрович1</v>
      </c>
      <c r="D307" s="40" t="s">
        <v>533</v>
      </c>
      <c r="E307" s="40" t="s">
        <v>534</v>
      </c>
      <c r="F307" s="40" t="s">
        <v>361</v>
      </c>
      <c r="G307" s="40" t="s">
        <v>237</v>
      </c>
      <c r="H307" s="48">
        <v>45966</v>
      </c>
      <c r="I307" s="48">
        <v>45979</v>
      </c>
      <c r="J307" s="41">
        <v>14</v>
      </c>
      <c r="K307" s="51">
        <f>IF(H307&lt;='Расчёт не доделан'!$C$20,IF(I307-'Расчёт не доделан'!$C$20&lt;1,J307,I307-'Расчёт не доделан'!$C$20),J307)</f>
        <v>14</v>
      </c>
    </row>
    <row r="308" spans="1:11" s="138" customFormat="1" ht="11.1" customHeight="1" outlineLevel="1" x14ac:dyDescent="0.2">
      <c r="A308" s="39" t="str">
        <f t="shared" si="12"/>
        <v>0017259946021</v>
      </c>
      <c r="B308" s="39">
        <f t="shared" si="13"/>
        <v>2</v>
      </c>
      <c r="C308" s="39" t="str">
        <f t="shared" si="14"/>
        <v>Багаутдинов Сергей Александрович2</v>
      </c>
      <c r="D308" s="40" t="s">
        <v>533</v>
      </c>
      <c r="E308" s="40" t="s">
        <v>534</v>
      </c>
      <c r="F308" s="40" t="s">
        <v>361</v>
      </c>
      <c r="G308" s="40" t="s">
        <v>237</v>
      </c>
      <c r="H308" s="48">
        <v>46021</v>
      </c>
      <c r="I308" s="48">
        <v>46021</v>
      </c>
      <c r="J308" s="41">
        <v>1</v>
      </c>
      <c r="K308" s="51">
        <f>IF(H308&lt;='Расчёт не доделан'!$C$20,IF(I308-'Расчёт не доделан'!$C$20&lt;1,J308,I308-'Расчёт не доделан'!$C$20),J308)</f>
        <v>1</v>
      </c>
    </row>
    <row r="309" spans="1:11" s="138" customFormat="1" ht="11.1" customHeight="1" outlineLevel="1" x14ac:dyDescent="0.2">
      <c r="A309" s="39" t="str">
        <f t="shared" si="12"/>
        <v>0016980945936</v>
      </c>
      <c r="B309" s="39">
        <f t="shared" si="13"/>
        <v>1</v>
      </c>
      <c r="C309" s="39" t="str">
        <f t="shared" si="14"/>
        <v>Багманов Владимир Петрович1</v>
      </c>
      <c r="D309" s="40" t="s">
        <v>535</v>
      </c>
      <c r="E309" s="40" t="s">
        <v>536</v>
      </c>
      <c r="F309" s="40" t="s">
        <v>537</v>
      </c>
      <c r="G309" s="40" t="s">
        <v>331</v>
      </c>
      <c r="H309" s="48">
        <v>45936</v>
      </c>
      <c r="I309" s="48">
        <v>45942</v>
      </c>
      <c r="J309" s="41">
        <v>7</v>
      </c>
      <c r="K309" s="51">
        <f>IF(H309&lt;='Расчёт не доделан'!$C$20,IF(I309-'Расчёт не доделан'!$C$20&lt;1,J309,I309-'Расчёт не доделан'!$C$20),J309)</f>
        <v>7</v>
      </c>
    </row>
    <row r="310" spans="1:11" s="138" customFormat="1" ht="11.1" customHeight="1" outlineLevel="1" x14ac:dyDescent="0.2">
      <c r="A310" s="39" t="str">
        <f t="shared" si="12"/>
        <v>0020447745936</v>
      </c>
      <c r="B310" s="39">
        <f t="shared" si="13"/>
        <v>1</v>
      </c>
      <c r="C310" s="39" t="str">
        <f t="shared" si="14"/>
        <v>Багманова Ольга Андреевна1</v>
      </c>
      <c r="D310" s="40" t="s">
        <v>538</v>
      </c>
      <c r="E310" s="40" t="s">
        <v>539</v>
      </c>
      <c r="F310" s="40" t="s">
        <v>265</v>
      </c>
      <c r="G310" s="40" t="s">
        <v>230</v>
      </c>
      <c r="H310" s="48">
        <v>45936</v>
      </c>
      <c r="I310" s="48">
        <v>45942</v>
      </c>
      <c r="J310" s="41">
        <v>7</v>
      </c>
      <c r="K310" s="51">
        <f>IF(H310&lt;='Расчёт не доделан'!$C$20,IF(I310-'Расчёт не доделан'!$C$20&lt;1,J310,I310-'Расчёт не доделан'!$C$20),J310)</f>
        <v>7</v>
      </c>
    </row>
    <row r="311" spans="1:11" s="138" customFormat="1" ht="11.1" customHeight="1" outlineLevel="1" x14ac:dyDescent="0.2">
      <c r="A311" s="39" t="str">
        <f t="shared" si="12"/>
        <v>0020447745856</v>
      </c>
      <c r="B311" s="39">
        <f t="shared" si="13"/>
        <v>2</v>
      </c>
      <c r="C311" s="39" t="str">
        <f t="shared" si="14"/>
        <v>Багманова Ольга Андреевна2</v>
      </c>
      <c r="D311" s="40" t="s">
        <v>538</v>
      </c>
      <c r="E311" s="40" t="s">
        <v>539</v>
      </c>
      <c r="F311" s="40" t="s">
        <v>265</v>
      </c>
      <c r="G311" s="40" t="s">
        <v>230</v>
      </c>
      <c r="H311" s="48">
        <v>45856</v>
      </c>
      <c r="I311" s="48">
        <v>45860</v>
      </c>
      <c r="J311" s="41">
        <v>5</v>
      </c>
      <c r="K311" s="51">
        <f>IF(H311&lt;='Расчёт не доделан'!$C$20,IF(I311-'Расчёт не доделан'!$C$20&lt;1,J311,I311-'Расчёт не доделан'!$C$20),J311)</f>
        <v>5</v>
      </c>
    </row>
    <row r="312" spans="1:11" s="138" customFormat="1" ht="11.1" customHeight="1" outlineLevel="1" x14ac:dyDescent="0.2">
      <c r="A312" s="39" t="str">
        <f t="shared" si="12"/>
        <v>0021098745873</v>
      </c>
      <c r="B312" s="39">
        <f t="shared" si="13"/>
        <v>1</v>
      </c>
      <c r="C312" s="39" t="str">
        <f t="shared" si="14"/>
        <v>Багоян Артём Александрович1</v>
      </c>
      <c r="D312" s="40" t="s">
        <v>540</v>
      </c>
      <c r="E312" s="40" t="s">
        <v>541</v>
      </c>
      <c r="F312" s="40" t="s">
        <v>217</v>
      </c>
      <c r="G312" s="40" t="s">
        <v>237</v>
      </c>
      <c r="H312" s="48">
        <v>45873</v>
      </c>
      <c r="I312" s="48">
        <v>45886</v>
      </c>
      <c r="J312" s="41">
        <v>14</v>
      </c>
      <c r="K312" s="51">
        <f>IF(H312&lt;='Расчёт не доделан'!$C$20,IF(I312-'Расчёт не доделан'!$C$20&lt;1,J312,I312-'Расчёт не доделан'!$C$20),J312)</f>
        <v>14</v>
      </c>
    </row>
    <row r="313" spans="1:11" s="138" customFormat="1" ht="11.1" customHeight="1" outlineLevel="1" x14ac:dyDescent="0.2">
      <c r="A313" s="39" t="str">
        <f t="shared" si="12"/>
        <v>0021098745966</v>
      </c>
      <c r="B313" s="39">
        <f t="shared" si="13"/>
        <v>2</v>
      </c>
      <c r="C313" s="39" t="str">
        <f t="shared" si="14"/>
        <v>Багоян Артём Александрович2</v>
      </c>
      <c r="D313" s="40" t="s">
        <v>540</v>
      </c>
      <c r="E313" s="40" t="s">
        <v>541</v>
      </c>
      <c r="F313" s="40" t="s">
        <v>217</v>
      </c>
      <c r="G313" s="40" t="s">
        <v>237</v>
      </c>
      <c r="H313" s="48">
        <v>45966</v>
      </c>
      <c r="I313" s="48">
        <v>45968</v>
      </c>
      <c r="J313" s="41">
        <v>3</v>
      </c>
      <c r="K313" s="51">
        <f>IF(H313&lt;='Расчёт не доделан'!$C$20,IF(I313-'Расчёт не доделан'!$C$20&lt;1,J313,I313-'Расчёт не доделан'!$C$20),J313)</f>
        <v>3</v>
      </c>
    </row>
    <row r="314" spans="1:11" s="138" customFormat="1" ht="11.1" customHeight="1" outlineLevel="1" x14ac:dyDescent="0.2">
      <c r="A314" s="39" t="str">
        <f t="shared" si="12"/>
        <v>0021098745936</v>
      </c>
      <c r="B314" s="39">
        <f t="shared" si="13"/>
        <v>3</v>
      </c>
      <c r="C314" s="39" t="str">
        <f t="shared" si="14"/>
        <v>Багоян Артём Александрович3</v>
      </c>
      <c r="D314" s="40" t="s">
        <v>540</v>
      </c>
      <c r="E314" s="40" t="s">
        <v>541</v>
      </c>
      <c r="F314" s="40" t="s">
        <v>217</v>
      </c>
      <c r="G314" s="40" t="s">
        <v>237</v>
      </c>
      <c r="H314" s="48">
        <v>45936</v>
      </c>
      <c r="I314" s="48">
        <v>45940</v>
      </c>
      <c r="J314" s="41">
        <v>5</v>
      </c>
      <c r="K314" s="51">
        <f>IF(H314&lt;='Расчёт не доделан'!$C$20,IF(I314-'Расчёт не доделан'!$C$20&lt;1,J314,I314-'Расчёт не доделан'!$C$20),J314)</f>
        <v>5</v>
      </c>
    </row>
    <row r="315" spans="1:11" s="138" customFormat="1" ht="11.1" customHeight="1" outlineLevel="1" x14ac:dyDescent="0.2">
      <c r="A315" s="39" t="str">
        <f t="shared" si="12"/>
        <v>0018660945852</v>
      </c>
      <c r="B315" s="39">
        <f t="shared" si="13"/>
        <v>1</v>
      </c>
      <c r="C315" s="39" t="str">
        <f t="shared" si="14"/>
        <v>Багрич Анна Владимировна1</v>
      </c>
      <c r="D315" s="40" t="s">
        <v>542</v>
      </c>
      <c r="E315" s="40" t="s">
        <v>543</v>
      </c>
      <c r="F315" s="40" t="s">
        <v>240</v>
      </c>
      <c r="G315" s="40" t="s">
        <v>253</v>
      </c>
      <c r="H315" s="48">
        <v>45852</v>
      </c>
      <c r="I315" s="48">
        <v>45865</v>
      </c>
      <c r="J315" s="41">
        <v>14</v>
      </c>
      <c r="K315" s="51">
        <f>IF(H315&lt;='Расчёт не доделан'!$C$20,IF(I315-'Расчёт не доделан'!$C$20&lt;1,J315,I315-'Расчёт не доделан'!$C$20),J315)</f>
        <v>14</v>
      </c>
    </row>
    <row r="316" spans="1:11" s="138" customFormat="1" ht="11.1" customHeight="1" outlineLevel="1" x14ac:dyDescent="0.2">
      <c r="A316" s="39" t="str">
        <f t="shared" si="12"/>
        <v>0018660945915</v>
      </c>
      <c r="B316" s="39">
        <f t="shared" si="13"/>
        <v>2</v>
      </c>
      <c r="C316" s="39" t="str">
        <f t="shared" si="14"/>
        <v>Багрич Анна Владимировна2</v>
      </c>
      <c r="D316" s="40" t="s">
        <v>542</v>
      </c>
      <c r="E316" s="40" t="s">
        <v>543</v>
      </c>
      <c r="F316" s="40" t="s">
        <v>240</v>
      </c>
      <c r="G316" s="40" t="s">
        <v>253</v>
      </c>
      <c r="H316" s="48">
        <v>45915</v>
      </c>
      <c r="I316" s="48">
        <v>45928</v>
      </c>
      <c r="J316" s="41">
        <v>14</v>
      </c>
      <c r="K316" s="51">
        <f>IF(H316&lt;='Расчёт не доделан'!$C$20,IF(I316-'Расчёт не доделан'!$C$20&lt;1,J316,I316-'Расчёт не доделан'!$C$20),J316)</f>
        <v>14</v>
      </c>
    </row>
    <row r="317" spans="1:11" s="138" customFormat="1" ht="11.1" customHeight="1" outlineLevel="1" x14ac:dyDescent="0.2">
      <c r="A317" s="39" t="str">
        <f t="shared" si="12"/>
        <v>0018660946020</v>
      </c>
      <c r="B317" s="39">
        <f t="shared" si="13"/>
        <v>3</v>
      </c>
      <c r="C317" s="39" t="str">
        <f t="shared" si="14"/>
        <v>Багрич Анна Владимировна3</v>
      </c>
      <c r="D317" s="40" t="s">
        <v>542</v>
      </c>
      <c r="E317" s="40" t="s">
        <v>543</v>
      </c>
      <c r="F317" s="40" t="s">
        <v>240</v>
      </c>
      <c r="G317" s="40" t="s">
        <v>253</v>
      </c>
      <c r="H317" s="48">
        <v>46020</v>
      </c>
      <c r="I317" s="48">
        <v>46021</v>
      </c>
      <c r="J317" s="41">
        <v>2</v>
      </c>
      <c r="K317" s="51">
        <f>IF(H317&lt;='Расчёт не доделан'!$C$20,IF(I317-'Расчёт не доделан'!$C$20&lt;1,J317,I317-'Расчёт не доделан'!$C$20),J317)</f>
        <v>2</v>
      </c>
    </row>
    <row r="318" spans="1:11" s="138" customFormat="1" ht="11.1" customHeight="1" outlineLevel="1" x14ac:dyDescent="0.2">
      <c r="A318" s="39" t="str">
        <f t="shared" si="12"/>
        <v>0021233245953</v>
      </c>
      <c r="B318" s="39">
        <f t="shared" si="13"/>
        <v>1</v>
      </c>
      <c r="C318" s="39" t="str">
        <f t="shared" si="14"/>
        <v>Бадчиева Рита Ильдаровна1</v>
      </c>
      <c r="D318" s="40" t="s">
        <v>544</v>
      </c>
      <c r="E318" s="40" t="s">
        <v>545</v>
      </c>
      <c r="F318" s="40" t="s">
        <v>217</v>
      </c>
      <c r="G318" s="40" t="s">
        <v>237</v>
      </c>
      <c r="H318" s="48">
        <v>45953</v>
      </c>
      <c r="I318" s="48">
        <v>45961</v>
      </c>
      <c r="J318" s="41">
        <v>9</v>
      </c>
      <c r="K318" s="51">
        <f>IF(H318&lt;='Расчёт не доделан'!$C$20,IF(I318-'Расчёт не доделан'!$C$20&lt;1,J318,I318-'Расчёт не доделан'!$C$20),J318)</f>
        <v>9</v>
      </c>
    </row>
    <row r="319" spans="1:11" s="138" customFormat="1" ht="11.1" customHeight="1" outlineLevel="1" x14ac:dyDescent="0.2">
      <c r="A319" s="39" t="str">
        <f t="shared" si="12"/>
        <v>0015389945966</v>
      </c>
      <c r="B319" s="39">
        <f t="shared" si="13"/>
        <v>1</v>
      </c>
      <c r="C319" s="39" t="str">
        <f t="shared" si="14"/>
        <v>Баева Лариса Владимировна1</v>
      </c>
      <c r="D319" s="40" t="s">
        <v>546</v>
      </c>
      <c r="E319" s="40" t="s">
        <v>547</v>
      </c>
      <c r="F319" s="40" t="s">
        <v>361</v>
      </c>
      <c r="G319" s="40" t="s">
        <v>237</v>
      </c>
      <c r="H319" s="48">
        <v>45966</v>
      </c>
      <c r="I319" s="48">
        <v>45968</v>
      </c>
      <c r="J319" s="41">
        <v>3</v>
      </c>
      <c r="K319" s="51">
        <f>IF(H319&lt;='Расчёт не доделан'!$C$20,IF(I319-'Расчёт не доделан'!$C$20&lt;1,J319,I319-'Расчёт не доделан'!$C$20),J319)</f>
        <v>3</v>
      </c>
    </row>
    <row r="320" spans="1:11" s="138" customFormat="1" ht="11.1" customHeight="1" outlineLevel="1" x14ac:dyDescent="0.2">
      <c r="A320" s="39" t="str">
        <f t="shared" si="12"/>
        <v>0015389945852</v>
      </c>
      <c r="B320" s="39">
        <f t="shared" si="13"/>
        <v>2</v>
      </c>
      <c r="C320" s="39" t="str">
        <f t="shared" si="14"/>
        <v>Баева Лариса Владимировна2</v>
      </c>
      <c r="D320" s="40" t="s">
        <v>546</v>
      </c>
      <c r="E320" s="40" t="s">
        <v>547</v>
      </c>
      <c r="F320" s="40" t="s">
        <v>361</v>
      </c>
      <c r="G320" s="40" t="s">
        <v>237</v>
      </c>
      <c r="H320" s="48">
        <v>45852</v>
      </c>
      <c r="I320" s="48">
        <v>45865</v>
      </c>
      <c r="J320" s="41">
        <v>14</v>
      </c>
      <c r="K320" s="51">
        <f>IF(H320&lt;='Расчёт не доделан'!$C$20,IF(I320-'Расчёт не доделан'!$C$20&lt;1,J320,I320-'Расчёт не доделан'!$C$20),J320)</f>
        <v>14</v>
      </c>
    </row>
    <row r="321" spans="1:11" s="138" customFormat="1" ht="11.1" customHeight="1" outlineLevel="1" x14ac:dyDescent="0.2">
      <c r="A321" s="39" t="str">
        <f t="shared" si="12"/>
        <v>0015389945915</v>
      </c>
      <c r="B321" s="39">
        <f t="shared" si="13"/>
        <v>3</v>
      </c>
      <c r="C321" s="39" t="str">
        <f t="shared" si="14"/>
        <v>Баева Лариса Владимировна3</v>
      </c>
      <c r="D321" s="40" t="s">
        <v>546</v>
      </c>
      <c r="E321" s="40" t="s">
        <v>547</v>
      </c>
      <c r="F321" s="40" t="s">
        <v>361</v>
      </c>
      <c r="G321" s="40" t="s">
        <v>237</v>
      </c>
      <c r="H321" s="48">
        <v>45915</v>
      </c>
      <c r="I321" s="48">
        <v>45917</v>
      </c>
      <c r="J321" s="41">
        <v>3</v>
      </c>
      <c r="K321" s="51">
        <f>IF(H321&lt;='Расчёт не доделан'!$C$20,IF(I321-'Расчёт не доделан'!$C$20&lt;1,J321,I321-'Расчёт не доделан'!$C$20),J321)</f>
        <v>3</v>
      </c>
    </row>
    <row r="322" spans="1:11" s="138" customFormat="1" ht="11.1" customHeight="1" outlineLevel="1" x14ac:dyDescent="0.2">
      <c r="A322" s="39" t="str">
        <f t="shared" si="12"/>
        <v>0015662045861</v>
      </c>
      <c r="B322" s="39">
        <f t="shared" si="13"/>
        <v>1</v>
      </c>
      <c r="C322" s="39" t="str">
        <f t="shared" si="14"/>
        <v>Бажанова Инна Сергеевна1</v>
      </c>
      <c r="D322" s="40" t="s">
        <v>548</v>
      </c>
      <c r="E322" s="40" t="s">
        <v>549</v>
      </c>
      <c r="F322" s="40" t="s">
        <v>240</v>
      </c>
      <c r="G322" s="40" t="s">
        <v>241</v>
      </c>
      <c r="H322" s="48">
        <v>45861</v>
      </c>
      <c r="I322" s="48">
        <v>45863</v>
      </c>
      <c r="J322" s="41">
        <v>3</v>
      </c>
      <c r="K322" s="51">
        <f>IF(H322&lt;='Расчёт не доделан'!$C$20,IF(I322-'Расчёт не доделан'!$C$20&lt;1,J322,I322-'Расчёт не доделан'!$C$20),J322)</f>
        <v>3</v>
      </c>
    </row>
    <row r="323" spans="1:11" s="138" customFormat="1" ht="11.1" customHeight="1" outlineLevel="1" x14ac:dyDescent="0.2">
      <c r="A323" s="39" t="str">
        <f t="shared" ref="A323:A386" si="15">D323&amp;H323</f>
        <v>0015662045958</v>
      </c>
      <c r="B323" s="39">
        <f t="shared" ref="B323:B386" si="16">IF(E322=E323,B322+1,1)</f>
        <v>2</v>
      </c>
      <c r="C323" s="39" t="str">
        <f t="shared" ref="C323:C386" si="17">E323&amp;B323</f>
        <v>Бажанова Инна Сергеевна2</v>
      </c>
      <c r="D323" s="40" t="s">
        <v>548</v>
      </c>
      <c r="E323" s="40" t="s">
        <v>549</v>
      </c>
      <c r="F323" s="40" t="s">
        <v>240</v>
      </c>
      <c r="G323" s="40" t="s">
        <v>241</v>
      </c>
      <c r="H323" s="48">
        <v>45958</v>
      </c>
      <c r="I323" s="48">
        <v>45961</v>
      </c>
      <c r="J323" s="41">
        <v>4</v>
      </c>
      <c r="K323" s="51">
        <f>IF(H323&lt;='Расчёт не доделан'!$C$20,IF(I323-'Расчёт не доделан'!$C$20&lt;1,J323,I323-'Расчёт не доделан'!$C$20),J323)</f>
        <v>4</v>
      </c>
    </row>
    <row r="324" spans="1:11" s="138" customFormat="1" ht="23.1" customHeight="1" outlineLevel="1" x14ac:dyDescent="0.2">
      <c r="A324" s="39" t="str">
        <f t="shared" si="15"/>
        <v>0013639445901</v>
      </c>
      <c r="B324" s="39">
        <f t="shared" si="16"/>
        <v>1</v>
      </c>
      <c r="C324" s="39" t="str">
        <f t="shared" si="17"/>
        <v>Баженов Иван Федорович1</v>
      </c>
      <c r="D324" s="40" t="s">
        <v>550</v>
      </c>
      <c r="E324" s="40" t="s">
        <v>551</v>
      </c>
      <c r="F324" s="40" t="s">
        <v>221</v>
      </c>
      <c r="G324" s="40" t="s">
        <v>262</v>
      </c>
      <c r="H324" s="48">
        <v>45901</v>
      </c>
      <c r="I324" s="48">
        <v>45914</v>
      </c>
      <c r="J324" s="41">
        <v>14</v>
      </c>
      <c r="K324" s="51">
        <f>IF(H324&lt;='Расчёт не доделан'!$C$20,IF(I324-'Расчёт не доделан'!$C$20&lt;1,J324,I324-'Расчёт не доделан'!$C$20),J324)</f>
        <v>14</v>
      </c>
    </row>
    <row r="325" spans="1:11" s="138" customFormat="1" ht="11.1" customHeight="1" outlineLevel="1" x14ac:dyDescent="0.2">
      <c r="A325" s="39" t="str">
        <f t="shared" si="15"/>
        <v>0017089545946</v>
      </c>
      <c r="B325" s="39">
        <f t="shared" si="16"/>
        <v>1</v>
      </c>
      <c r="C325" s="39" t="str">
        <f t="shared" si="17"/>
        <v>Базянова Зиля Фаритовна1</v>
      </c>
      <c r="D325" s="40" t="s">
        <v>552</v>
      </c>
      <c r="E325" s="40" t="s">
        <v>553</v>
      </c>
      <c r="F325" s="40" t="s">
        <v>265</v>
      </c>
      <c r="G325" s="40" t="s">
        <v>218</v>
      </c>
      <c r="H325" s="48">
        <v>45946</v>
      </c>
      <c r="I325" s="48">
        <v>45959</v>
      </c>
      <c r="J325" s="41">
        <v>14</v>
      </c>
      <c r="K325" s="51">
        <f>IF(H325&lt;='Расчёт не доделан'!$C$20,IF(I325-'Расчёт не доделан'!$C$20&lt;1,J325,I325-'Расчёт не доделан'!$C$20),J325)</f>
        <v>14</v>
      </c>
    </row>
    <row r="326" spans="1:11" s="138" customFormat="1" ht="11.1" customHeight="1" outlineLevel="1" x14ac:dyDescent="0.2">
      <c r="A326" s="39" t="str">
        <f t="shared" si="15"/>
        <v>0017089545855</v>
      </c>
      <c r="B326" s="39">
        <f t="shared" si="16"/>
        <v>2</v>
      </c>
      <c r="C326" s="39" t="str">
        <f t="shared" si="17"/>
        <v>Базянова Зиля Фаритовна2</v>
      </c>
      <c r="D326" s="40" t="s">
        <v>552</v>
      </c>
      <c r="E326" s="40" t="s">
        <v>553</v>
      </c>
      <c r="F326" s="40" t="s">
        <v>265</v>
      </c>
      <c r="G326" s="40" t="s">
        <v>218</v>
      </c>
      <c r="H326" s="48">
        <v>45855</v>
      </c>
      <c r="I326" s="48">
        <v>45868</v>
      </c>
      <c r="J326" s="41">
        <v>14</v>
      </c>
      <c r="K326" s="51">
        <f>IF(H326&lt;='Расчёт не доделан'!$C$20,IF(I326-'Расчёт не доделан'!$C$20&lt;1,J326,I326-'Расчёт не доделан'!$C$20),J326)</f>
        <v>14</v>
      </c>
    </row>
    <row r="327" spans="1:11" s="138" customFormat="1" ht="11.1" customHeight="1" outlineLevel="1" x14ac:dyDescent="0.2">
      <c r="A327" s="39" t="str">
        <f t="shared" si="15"/>
        <v>0012581245852</v>
      </c>
      <c r="B327" s="39">
        <f t="shared" si="16"/>
        <v>1</v>
      </c>
      <c r="C327" s="39" t="str">
        <f t="shared" si="17"/>
        <v>Байбиков Марат Ренатович1</v>
      </c>
      <c r="D327" s="40" t="s">
        <v>554</v>
      </c>
      <c r="E327" s="40" t="s">
        <v>555</v>
      </c>
      <c r="F327" s="40" t="s">
        <v>265</v>
      </c>
      <c r="G327" s="40" t="s">
        <v>262</v>
      </c>
      <c r="H327" s="48">
        <v>45852</v>
      </c>
      <c r="I327" s="48">
        <v>45865</v>
      </c>
      <c r="J327" s="41">
        <v>14</v>
      </c>
      <c r="K327" s="51">
        <f>IF(H327&lt;='Расчёт не доделан'!$C$20,IF(I327-'Расчёт не доделан'!$C$20&lt;1,J327,I327-'Расчёт не доделан'!$C$20),J327)</f>
        <v>14</v>
      </c>
    </row>
    <row r="328" spans="1:11" s="138" customFormat="1" ht="11.1" customHeight="1" outlineLevel="1" x14ac:dyDescent="0.2">
      <c r="A328" s="39" t="str">
        <f t="shared" si="15"/>
        <v>0012581245944</v>
      </c>
      <c r="B328" s="39">
        <f t="shared" si="16"/>
        <v>2</v>
      </c>
      <c r="C328" s="39" t="str">
        <f t="shared" si="17"/>
        <v>Байбиков Марат Ренатович2</v>
      </c>
      <c r="D328" s="40" t="s">
        <v>554</v>
      </c>
      <c r="E328" s="40" t="s">
        <v>555</v>
      </c>
      <c r="F328" s="40" t="s">
        <v>265</v>
      </c>
      <c r="G328" s="40" t="s">
        <v>262</v>
      </c>
      <c r="H328" s="48">
        <v>45944</v>
      </c>
      <c r="I328" s="48">
        <v>45947</v>
      </c>
      <c r="J328" s="41">
        <v>4</v>
      </c>
      <c r="K328" s="51">
        <f>IF(H328&lt;='Расчёт не доделан'!$C$20,IF(I328-'Расчёт не доделан'!$C$20&lt;1,J328,I328-'Расчёт не доделан'!$C$20),J328)</f>
        <v>2</v>
      </c>
    </row>
    <row r="329" spans="1:11" s="138" customFormat="1" ht="11.1" customHeight="1" outlineLevel="1" x14ac:dyDescent="0.2">
      <c r="A329" s="39" t="str">
        <f t="shared" si="15"/>
        <v>0018374445871</v>
      </c>
      <c r="B329" s="39">
        <f t="shared" si="16"/>
        <v>1</v>
      </c>
      <c r="C329" s="39" t="str">
        <f t="shared" si="17"/>
        <v>Байдюк Сергей Валерьевич1</v>
      </c>
      <c r="D329" s="40" t="s">
        <v>556</v>
      </c>
      <c r="E329" s="40" t="s">
        <v>557</v>
      </c>
      <c r="F329" s="40" t="s">
        <v>233</v>
      </c>
      <c r="G329" s="40" t="s">
        <v>218</v>
      </c>
      <c r="H329" s="48">
        <v>45871</v>
      </c>
      <c r="I329" s="48">
        <v>45884</v>
      </c>
      <c r="J329" s="41">
        <v>14</v>
      </c>
      <c r="K329" s="51">
        <f>IF(H329&lt;='Расчёт не доделан'!$C$20,IF(I329-'Расчёт не доделан'!$C$20&lt;1,J329,I329-'Расчёт не доделан'!$C$20),J329)</f>
        <v>14</v>
      </c>
    </row>
    <row r="330" spans="1:11" s="138" customFormat="1" ht="11.1" customHeight="1" outlineLevel="1" x14ac:dyDescent="0.2">
      <c r="A330" s="39" t="str">
        <f t="shared" si="15"/>
        <v>0018374445966</v>
      </c>
      <c r="B330" s="39">
        <f t="shared" si="16"/>
        <v>2</v>
      </c>
      <c r="C330" s="39" t="str">
        <f t="shared" si="17"/>
        <v>Байдюк Сергей Валерьевич2</v>
      </c>
      <c r="D330" s="40" t="s">
        <v>556</v>
      </c>
      <c r="E330" s="40" t="s">
        <v>557</v>
      </c>
      <c r="F330" s="40" t="s">
        <v>233</v>
      </c>
      <c r="G330" s="40" t="s">
        <v>218</v>
      </c>
      <c r="H330" s="48">
        <v>45966</v>
      </c>
      <c r="I330" s="48">
        <v>45969</v>
      </c>
      <c r="J330" s="41">
        <v>4</v>
      </c>
      <c r="K330" s="51">
        <f>IF(H330&lt;='Расчёт не доделан'!$C$20,IF(I330-'Расчёт не доделан'!$C$20&lt;1,J330,I330-'Расчёт не доделан'!$C$20),J330)</f>
        <v>4</v>
      </c>
    </row>
    <row r="331" spans="1:11" s="138" customFormat="1" ht="11.1" customHeight="1" outlineLevel="1" x14ac:dyDescent="0.2">
      <c r="A331" s="39" t="str">
        <f t="shared" si="15"/>
        <v>0020375845901</v>
      </c>
      <c r="B331" s="39">
        <f t="shared" si="16"/>
        <v>1</v>
      </c>
      <c r="C331" s="39" t="str">
        <f t="shared" si="17"/>
        <v>Бакаев Сергей Викторович1</v>
      </c>
      <c r="D331" s="40" t="s">
        <v>558</v>
      </c>
      <c r="E331" s="40" t="s">
        <v>559</v>
      </c>
      <c r="F331" s="40" t="s">
        <v>240</v>
      </c>
      <c r="G331" s="40" t="s">
        <v>222</v>
      </c>
      <c r="H331" s="48">
        <v>45901</v>
      </c>
      <c r="I331" s="48">
        <v>45914</v>
      </c>
      <c r="J331" s="41">
        <v>14</v>
      </c>
      <c r="K331" s="51">
        <f>IF(H331&lt;='Расчёт не доделан'!$C$20,IF(I331-'Расчёт не доделан'!$C$20&lt;1,J331,I331-'Расчёт не доделан'!$C$20),J331)</f>
        <v>14</v>
      </c>
    </row>
    <row r="332" spans="1:11" s="138" customFormat="1" ht="11.1" customHeight="1" outlineLevel="1" x14ac:dyDescent="0.2">
      <c r="A332" s="39" t="str">
        <f t="shared" si="15"/>
        <v>0020375845840</v>
      </c>
      <c r="B332" s="39">
        <f t="shared" si="16"/>
        <v>2</v>
      </c>
      <c r="C332" s="39" t="str">
        <f t="shared" si="17"/>
        <v>Бакаев Сергей Викторович2</v>
      </c>
      <c r="D332" s="40" t="s">
        <v>558</v>
      </c>
      <c r="E332" s="40" t="s">
        <v>559</v>
      </c>
      <c r="F332" s="40" t="s">
        <v>240</v>
      </c>
      <c r="G332" s="40" t="s">
        <v>222</v>
      </c>
      <c r="H332" s="48">
        <v>45840</v>
      </c>
      <c r="I332" s="48">
        <v>45849</v>
      </c>
      <c r="J332" s="41">
        <v>10</v>
      </c>
      <c r="K332" s="51">
        <f>IF(H332&lt;='Расчёт не доделан'!$C$20,IF(I332-'Расчёт не доделан'!$C$20&lt;1,J332,I332-'Расчёт не доделан'!$C$20),J332)</f>
        <v>10</v>
      </c>
    </row>
    <row r="333" spans="1:11" s="138" customFormat="1" ht="23.1" customHeight="1" outlineLevel="1" x14ac:dyDescent="0.2">
      <c r="A333" s="39" t="str">
        <f t="shared" si="15"/>
        <v>0014118745932</v>
      </c>
      <c r="B333" s="39">
        <f t="shared" si="16"/>
        <v>1</v>
      </c>
      <c r="C333" s="39" t="str">
        <f t="shared" si="17"/>
        <v>Бакина Татьяна Евгеньевна1</v>
      </c>
      <c r="D333" s="40" t="s">
        <v>560</v>
      </c>
      <c r="E333" s="40" t="s">
        <v>561</v>
      </c>
      <c r="F333" s="40" t="s">
        <v>225</v>
      </c>
      <c r="G333" s="40" t="s">
        <v>262</v>
      </c>
      <c r="H333" s="48">
        <v>45932</v>
      </c>
      <c r="I333" s="48">
        <v>45942</v>
      </c>
      <c r="J333" s="41">
        <v>11</v>
      </c>
      <c r="K333" s="51">
        <f>IF(H333&lt;='Расчёт не доделан'!$C$20,IF(I333-'Расчёт не доделан'!$C$20&lt;1,J333,I333-'Расчёт не доделан'!$C$20),J333)</f>
        <v>11</v>
      </c>
    </row>
    <row r="334" spans="1:11" s="138" customFormat="1" ht="23.1" customHeight="1" outlineLevel="1" x14ac:dyDescent="0.2">
      <c r="A334" s="39" t="str">
        <f t="shared" si="15"/>
        <v>0014118745887</v>
      </c>
      <c r="B334" s="39">
        <f t="shared" si="16"/>
        <v>2</v>
      </c>
      <c r="C334" s="39" t="str">
        <f t="shared" si="17"/>
        <v>Бакина Татьяна Евгеньевна2</v>
      </c>
      <c r="D334" s="40" t="s">
        <v>560</v>
      </c>
      <c r="E334" s="40" t="s">
        <v>561</v>
      </c>
      <c r="F334" s="40" t="s">
        <v>225</v>
      </c>
      <c r="G334" s="40" t="s">
        <v>262</v>
      </c>
      <c r="H334" s="48">
        <v>45887</v>
      </c>
      <c r="I334" s="48">
        <v>45900</v>
      </c>
      <c r="J334" s="41">
        <v>14</v>
      </c>
      <c r="K334" s="51">
        <f>IF(H334&lt;='Расчёт не доделан'!$C$20,IF(I334-'Расчёт не доделан'!$C$20&lt;1,J334,I334-'Расчёт не доделан'!$C$20),J334)</f>
        <v>14</v>
      </c>
    </row>
    <row r="335" spans="1:11" s="138" customFormat="1" ht="11.1" customHeight="1" outlineLevel="1" x14ac:dyDescent="0.2">
      <c r="A335" s="39" t="str">
        <f t="shared" si="15"/>
        <v>0021043445873</v>
      </c>
      <c r="B335" s="39">
        <f t="shared" si="16"/>
        <v>1</v>
      </c>
      <c r="C335" s="39" t="str">
        <f t="shared" si="17"/>
        <v>Бакиров Фуад Ариф-оглы1</v>
      </c>
      <c r="D335" s="40" t="s">
        <v>562</v>
      </c>
      <c r="E335" s="40" t="s">
        <v>563</v>
      </c>
      <c r="F335" s="40" t="s">
        <v>240</v>
      </c>
      <c r="G335" s="40" t="s">
        <v>302</v>
      </c>
      <c r="H335" s="48">
        <v>45873</v>
      </c>
      <c r="I335" s="48">
        <v>45886</v>
      </c>
      <c r="J335" s="41">
        <v>14</v>
      </c>
      <c r="K335" s="51">
        <f>IF(H335&lt;='Расчёт не доделан'!$C$20,IF(I335-'Расчёт не доделан'!$C$20&lt;1,J335,I335-'Расчёт не доделан'!$C$20),J335)</f>
        <v>14</v>
      </c>
    </row>
    <row r="336" spans="1:11" s="138" customFormat="1" ht="11.1" customHeight="1" outlineLevel="1" x14ac:dyDescent="0.2">
      <c r="A336" s="39" t="str">
        <f t="shared" si="15"/>
        <v>0020211545873</v>
      </c>
      <c r="B336" s="39">
        <f t="shared" si="16"/>
        <v>1</v>
      </c>
      <c r="C336" s="39" t="str">
        <f t="shared" si="17"/>
        <v>Бакум Олег Николаевич1</v>
      </c>
      <c r="D336" s="40" t="s">
        <v>564</v>
      </c>
      <c r="E336" s="40" t="s">
        <v>565</v>
      </c>
      <c r="F336" s="40" t="s">
        <v>249</v>
      </c>
      <c r="G336" s="40" t="s">
        <v>218</v>
      </c>
      <c r="H336" s="48">
        <v>45873</v>
      </c>
      <c r="I336" s="48">
        <v>45886</v>
      </c>
      <c r="J336" s="41">
        <v>14</v>
      </c>
      <c r="K336" s="51">
        <f>IF(H336&lt;='Расчёт не доделан'!$C$20,IF(I336-'Расчёт не доделан'!$C$20&lt;1,J336,I336-'Расчёт не доделан'!$C$20),J336)</f>
        <v>14</v>
      </c>
    </row>
    <row r="337" spans="1:11" s="138" customFormat="1" ht="11.1" customHeight="1" outlineLevel="1" x14ac:dyDescent="0.2">
      <c r="A337" s="39" t="str">
        <f t="shared" si="15"/>
        <v>0020211545968</v>
      </c>
      <c r="B337" s="39">
        <f t="shared" si="16"/>
        <v>2</v>
      </c>
      <c r="C337" s="39" t="str">
        <f t="shared" si="17"/>
        <v>Бакум Олег Николаевич2</v>
      </c>
      <c r="D337" s="40" t="s">
        <v>564</v>
      </c>
      <c r="E337" s="40" t="s">
        <v>565</v>
      </c>
      <c r="F337" s="40" t="s">
        <v>249</v>
      </c>
      <c r="G337" s="40" t="s">
        <v>218</v>
      </c>
      <c r="H337" s="48">
        <v>45968</v>
      </c>
      <c r="I337" s="48">
        <v>45968</v>
      </c>
      <c r="J337" s="41">
        <v>1</v>
      </c>
      <c r="K337" s="51">
        <f>IF(H337&lt;='Расчёт не доделан'!$C$20,IF(I337-'Расчёт не доделан'!$C$20&lt;1,J337,I337-'Расчёт не доделан'!$C$20),J337)</f>
        <v>1</v>
      </c>
    </row>
    <row r="338" spans="1:11" s="138" customFormat="1" ht="11.1" customHeight="1" outlineLevel="1" x14ac:dyDescent="0.2">
      <c r="A338" s="39" t="str">
        <f t="shared" si="15"/>
        <v>0020211545915</v>
      </c>
      <c r="B338" s="39">
        <f t="shared" si="16"/>
        <v>3</v>
      </c>
      <c r="C338" s="39" t="str">
        <f t="shared" si="17"/>
        <v>Бакум Олег Николаевич3</v>
      </c>
      <c r="D338" s="40" t="s">
        <v>564</v>
      </c>
      <c r="E338" s="40" t="s">
        <v>565</v>
      </c>
      <c r="F338" s="40" t="s">
        <v>249</v>
      </c>
      <c r="G338" s="40" t="s">
        <v>218</v>
      </c>
      <c r="H338" s="48">
        <v>45915</v>
      </c>
      <c r="I338" s="48">
        <v>45919</v>
      </c>
      <c r="J338" s="41">
        <v>5</v>
      </c>
      <c r="K338" s="51">
        <f>IF(H338&lt;='Расчёт не доделан'!$C$20,IF(I338-'Расчёт не доделан'!$C$20&lt;1,J338,I338-'Расчёт не доделан'!$C$20),J338)</f>
        <v>5</v>
      </c>
    </row>
    <row r="339" spans="1:11" s="138" customFormat="1" ht="11.1" customHeight="1" outlineLevel="1" x14ac:dyDescent="0.2">
      <c r="A339" s="39" t="str">
        <f t="shared" si="15"/>
        <v>0020678245894</v>
      </c>
      <c r="B339" s="39">
        <f t="shared" si="16"/>
        <v>1</v>
      </c>
      <c r="C339" s="39" t="str">
        <f t="shared" si="17"/>
        <v>Бакунин Илья Николаевич1</v>
      </c>
      <c r="D339" s="40" t="s">
        <v>566</v>
      </c>
      <c r="E339" s="40" t="s">
        <v>567</v>
      </c>
      <c r="F339" s="40" t="s">
        <v>568</v>
      </c>
      <c r="G339" s="40" t="s">
        <v>302</v>
      </c>
      <c r="H339" s="48">
        <v>45894</v>
      </c>
      <c r="I339" s="48">
        <v>45905</v>
      </c>
      <c r="J339" s="41">
        <v>12</v>
      </c>
      <c r="K339" s="51">
        <f>IF(H339&lt;='Расчёт не доделан'!$C$20,IF(I339-'Расчёт не доделан'!$C$20&lt;1,J339,I339-'Расчёт не доделан'!$C$20),J339)</f>
        <v>12</v>
      </c>
    </row>
    <row r="340" spans="1:11" s="138" customFormat="1" ht="11.1" customHeight="1" outlineLevel="1" x14ac:dyDescent="0.2">
      <c r="A340" s="39" t="str">
        <f t="shared" si="15"/>
        <v>0020678246020</v>
      </c>
      <c r="B340" s="39">
        <f t="shared" si="16"/>
        <v>2</v>
      </c>
      <c r="C340" s="39" t="str">
        <f t="shared" si="17"/>
        <v>Бакунин Илья Николаевич2</v>
      </c>
      <c r="D340" s="40" t="s">
        <v>566</v>
      </c>
      <c r="E340" s="40" t="s">
        <v>567</v>
      </c>
      <c r="F340" s="40" t="s">
        <v>568</v>
      </c>
      <c r="G340" s="40" t="s">
        <v>302</v>
      </c>
      <c r="H340" s="48">
        <v>46020</v>
      </c>
      <c r="I340" s="48">
        <v>46021</v>
      </c>
      <c r="J340" s="41">
        <v>2</v>
      </c>
      <c r="K340" s="51">
        <f>IF(H340&lt;='Расчёт не доделан'!$C$20,IF(I340-'Расчёт не доделан'!$C$20&lt;1,J340,I340-'Расчёт не доделан'!$C$20),J340)</f>
        <v>2</v>
      </c>
    </row>
    <row r="341" spans="1:11" s="138" customFormat="1" ht="11.1" customHeight="1" outlineLevel="1" x14ac:dyDescent="0.2">
      <c r="A341" s="39" t="str">
        <f t="shared" si="15"/>
        <v>0019725145966</v>
      </c>
      <c r="B341" s="39">
        <f t="shared" si="16"/>
        <v>1</v>
      </c>
      <c r="C341" s="39" t="str">
        <f t="shared" si="17"/>
        <v>Балаба Максим Александрович1</v>
      </c>
      <c r="D341" s="40" t="s">
        <v>569</v>
      </c>
      <c r="E341" s="40" t="s">
        <v>570</v>
      </c>
      <c r="F341" s="40" t="s">
        <v>225</v>
      </c>
      <c r="G341" s="40" t="s">
        <v>296</v>
      </c>
      <c r="H341" s="48">
        <v>45966</v>
      </c>
      <c r="I341" s="48">
        <v>45979</v>
      </c>
      <c r="J341" s="41">
        <v>14</v>
      </c>
      <c r="K341" s="51">
        <f>IF(H341&lt;='Расчёт не доделан'!$C$20,IF(I341-'Расчёт не доделан'!$C$20&lt;1,J341,I341-'Расчёт не доделан'!$C$20),J341)</f>
        <v>14</v>
      </c>
    </row>
    <row r="342" spans="1:11" s="138" customFormat="1" ht="11.1" customHeight="1" outlineLevel="1" x14ac:dyDescent="0.2">
      <c r="A342" s="39" t="str">
        <f t="shared" si="15"/>
        <v>0020612345859</v>
      </c>
      <c r="B342" s="39">
        <f t="shared" si="16"/>
        <v>1</v>
      </c>
      <c r="C342" s="39" t="str">
        <f t="shared" si="17"/>
        <v>Балабаева Мария Николаевна1</v>
      </c>
      <c r="D342" s="40" t="s">
        <v>571</v>
      </c>
      <c r="E342" s="40" t="s">
        <v>572</v>
      </c>
      <c r="F342" s="40" t="s">
        <v>229</v>
      </c>
      <c r="G342" s="40" t="s">
        <v>237</v>
      </c>
      <c r="H342" s="48">
        <v>45859</v>
      </c>
      <c r="I342" s="48">
        <v>45865</v>
      </c>
      <c r="J342" s="41">
        <v>7</v>
      </c>
      <c r="K342" s="51">
        <f>IF(H342&lt;='Расчёт не доделан'!$C$20,IF(I342-'Расчёт не доделан'!$C$20&lt;1,J342,I342-'Расчёт не доделан'!$C$20),J342)</f>
        <v>7</v>
      </c>
    </row>
    <row r="343" spans="1:11" s="138" customFormat="1" ht="11.1" customHeight="1" outlineLevel="1" x14ac:dyDescent="0.2">
      <c r="A343" s="39" t="str">
        <f t="shared" si="15"/>
        <v>0021030645915</v>
      </c>
      <c r="B343" s="39">
        <f t="shared" si="16"/>
        <v>1</v>
      </c>
      <c r="C343" s="39" t="str">
        <f t="shared" si="17"/>
        <v>Балаев Дмитрий Викторович1</v>
      </c>
      <c r="D343" s="40" t="s">
        <v>573</v>
      </c>
      <c r="E343" s="40" t="s">
        <v>574</v>
      </c>
      <c r="F343" s="40" t="s">
        <v>229</v>
      </c>
      <c r="G343" s="40" t="s">
        <v>230</v>
      </c>
      <c r="H343" s="48">
        <v>45915</v>
      </c>
      <c r="I343" s="48">
        <v>45928</v>
      </c>
      <c r="J343" s="41">
        <v>14</v>
      </c>
      <c r="K343" s="51">
        <f>IF(H343&lt;='Расчёт не доделан'!$C$20,IF(I343-'Расчёт не доделан'!$C$20&lt;1,J343,I343-'Расчёт не доделан'!$C$20),J343)</f>
        <v>14</v>
      </c>
    </row>
    <row r="344" spans="1:11" s="138" customFormat="1" ht="11.1" customHeight="1" outlineLevel="1" x14ac:dyDescent="0.2">
      <c r="A344" s="39" t="str">
        <f t="shared" si="15"/>
        <v>0021440445901</v>
      </c>
      <c r="B344" s="39">
        <f t="shared" si="16"/>
        <v>1</v>
      </c>
      <c r="C344" s="39" t="str">
        <f t="shared" si="17"/>
        <v>Балакина Ирина Игоревна1</v>
      </c>
      <c r="D344" s="40" t="s">
        <v>575</v>
      </c>
      <c r="E344" s="40" t="s">
        <v>576</v>
      </c>
      <c r="F344" s="40" t="s">
        <v>265</v>
      </c>
      <c r="G344" s="40" t="s">
        <v>318</v>
      </c>
      <c r="H344" s="48">
        <v>45901</v>
      </c>
      <c r="I344" s="48">
        <v>45905</v>
      </c>
      <c r="J344" s="41">
        <v>5</v>
      </c>
      <c r="K344" s="51">
        <f>IF(H344&lt;='Расчёт не доделан'!$C$20,IF(I344-'Расчёт не доделан'!$C$20&lt;1,J344,I344-'Расчёт не доделан'!$C$20),J344)</f>
        <v>5</v>
      </c>
    </row>
    <row r="345" spans="1:11" s="138" customFormat="1" ht="11.1" customHeight="1" outlineLevel="1" x14ac:dyDescent="0.2">
      <c r="A345" s="39" t="str">
        <f t="shared" si="15"/>
        <v>0021440445964</v>
      </c>
      <c r="B345" s="39">
        <f t="shared" si="16"/>
        <v>2</v>
      </c>
      <c r="C345" s="39" t="str">
        <f t="shared" si="17"/>
        <v>Балакина Ирина Игоревна2</v>
      </c>
      <c r="D345" s="40" t="s">
        <v>575</v>
      </c>
      <c r="E345" s="40" t="s">
        <v>576</v>
      </c>
      <c r="F345" s="40" t="s">
        <v>265</v>
      </c>
      <c r="G345" s="40" t="s">
        <v>318</v>
      </c>
      <c r="H345" s="48">
        <v>45964</v>
      </c>
      <c r="I345" s="48">
        <v>45968</v>
      </c>
      <c r="J345" s="41">
        <v>4</v>
      </c>
      <c r="K345" s="51">
        <f>IF(H345&lt;='Расчёт не доделан'!$C$20,IF(I345-'Расчёт не доделан'!$C$20&lt;1,J345,I345-'Расчёт не доделан'!$C$20),J345)</f>
        <v>4</v>
      </c>
    </row>
    <row r="346" spans="1:11" s="138" customFormat="1" ht="11.1" customHeight="1" outlineLevel="1" x14ac:dyDescent="0.2">
      <c r="A346" s="39" t="str">
        <f t="shared" si="15"/>
        <v>0021440445999</v>
      </c>
      <c r="B346" s="39">
        <f t="shared" si="16"/>
        <v>3</v>
      </c>
      <c r="C346" s="39" t="str">
        <f t="shared" si="17"/>
        <v>Балакина Ирина Игоревна3</v>
      </c>
      <c r="D346" s="40" t="s">
        <v>575</v>
      </c>
      <c r="E346" s="40" t="s">
        <v>576</v>
      </c>
      <c r="F346" s="40" t="s">
        <v>265</v>
      </c>
      <c r="G346" s="40" t="s">
        <v>318</v>
      </c>
      <c r="H346" s="48">
        <v>45999</v>
      </c>
      <c r="I346" s="48">
        <v>46002</v>
      </c>
      <c r="J346" s="41">
        <v>4</v>
      </c>
      <c r="K346" s="51">
        <f>IF(H346&lt;='Расчёт не доделан'!$C$20,IF(I346-'Расчёт не доделан'!$C$20&lt;1,J346,I346-'Расчёт не доделан'!$C$20),J346)</f>
        <v>4</v>
      </c>
    </row>
    <row r="347" spans="1:11" s="138" customFormat="1" ht="11.1" customHeight="1" outlineLevel="1" x14ac:dyDescent="0.2">
      <c r="A347" s="39" t="str">
        <f t="shared" si="15"/>
        <v>0014512445880</v>
      </c>
      <c r="B347" s="39">
        <f t="shared" si="16"/>
        <v>1</v>
      </c>
      <c r="C347" s="39" t="str">
        <f t="shared" si="17"/>
        <v>Баланда Сергей Юрьевич1</v>
      </c>
      <c r="D347" s="40" t="s">
        <v>577</v>
      </c>
      <c r="E347" s="40" t="s">
        <v>578</v>
      </c>
      <c r="F347" s="40" t="s">
        <v>268</v>
      </c>
      <c r="G347" s="40" t="s">
        <v>262</v>
      </c>
      <c r="H347" s="48">
        <v>45880</v>
      </c>
      <c r="I347" s="48">
        <v>45893</v>
      </c>
      <c r="J347" s="41">
        <v>14</v>
      </c>
      <c r="K347" s="51">
        <f>IF(H347&lt;='Расчёт не доделан'!$C$20,IF(I347-'Расчёт не доделан'!$C$20&lt;1,J347,I347-'Расчёт не доделан'!$C$20),J347)</f>
        <v>14</v>
      </c>
    </row>
    <row r="348" spans="1:11" s="138" customFormat="1" ht="11.1" customHeight="1" outlineLevel="1" x14ac:dyDescent="0.2">
      <c r="A348" s="39" t="str">
        <f t="shared" si="15"/>
        <v>0014512445950</v>
      </c>
      <c r="B348" s="39">
        <f t="shared" si="16"/>
        <v>2</v>
      </c>
      <c r="C348" s="39" t="str">
        <f t="shared" si="17"/>
        <v>Баланда Сергей Юрьевич2</v>
      </c>
      <c r="D348" s="40" t="s">
        <v>577</v>
      </c>
      <c r="E348" s="40" t="s">
        <v>578</v>
      </c>
      <c r="F348" s="40" t="s">
        <v>268</v>
      </c>
      <c r="G348" s="40" t="s">
        <v>262</v>
      </c>
      <c r="H348" s="48">
        <v>45950</v>
      </c>
      <c r="I348" s="48">
        <v>45954</v>
      </c>
      <c r="J348" s="41">
        <v>5</v>
      </c>
      <c r="K348" s="51">
        <f>IF(H348&lt;='Расчёт не доделан'!$C$20,IF(I348-'Расчёт не доделан'!$C$20&lt;1,J348,I348-'Расчёт не доделан'!$C$20),J348)</f>
        <v>5</v>
      </c>
    </row>
    <row r="349" spans="1:11" s="138" customFormat="1" ht="11.1" customHeight="1" outlineLevel="1" x14ac:dyDescent="0.2">
      <c r="A349" s="39" t="str">
        <f t="shared" si="15"/>
        <v>0014512445861</v>
      </c>
      <c r="B349" s="39">
        <f t="shared" si="16"/>
        <v>3</v>
      </c>
      <c r="C349" s="39" t="str">
        <f t="shared" si="17"/>
        <v>Баланда Сергей Юрьевич3</v>
      </c>
      <c r="D349" s="40" t="s">
        <v>577</v>
      </c>
      <c r="E349" s="40" t="s">
        <v>578</v>
      </c>
      <c r="F349" s="40" t="s">
        <v>268</v>
      </c>
      <c r="G349" s="40" t="s">
        <v>262</v>
      </c>
      <c r="H349" s="48">
        <v>45861</v>
      </c>
      <c r="I349" s="48">
        <v>45863</v>
      </c>
      <c r="J349" s="41">
        <v>3</v>
      </c>
      <c r="K349" s="51">
        <f>IF(H349&lt;='Расчёт не доделан'!$C$20,IF(I349-'Расчёт не доделан'!$C$20&lt;1,J349,I349-'Расчёт не доделан'!$C$20),J349)</f>
        <v>3</v>
      </c>
    </row>
    <row r="350" spans="1:11" s="138" customFormat="1" ht="11.1" customHeight="1" outlineLevel="1" x14ac:dyDescent="0.2">
      <c r="A350" s="39" t="str">
        <f t="shared" si="15"/>
        <v>0014512446020</v>
      </c>
      <c r="B350" s="39">
        <f t="shared" si="16"/>
        <v>4</v>
      </c>
      <c r="C350" s="39" t="str">
        <f t="shared" si="17"/>
        <v>Баланда Сергей Юрьевич4</v>
      </c>
      <c r="D350" s="40" t="s">
        <v>577</v>
      </c>
      <c r="E350" s="40" t="s">
        <v>578</v>
      </c>
      <c r="F350" s="40" t="s">
        <v>268</v>
      </c>
      <c r="G350" s="40" t="s">
        <v>262</v>
      </c>
      <c r="H350" s="48">
        <v>46020</v>
      </c>
      <c r="I350" s="48">
        <v>46021</v>
      </c>
      <c r="J350" s="41">
        <v>2</v>
      </c>
      <c r="K350" s="51">
        <f>IF(H350&lt;='Расчёт не доделан'!$C$20,IF(I350-'Расчёт не доделан'!$C$20&lt;1,J350,I350-'Расчёт не доделан'!$C$20),J350)</f>
        <v>2</v>
      </c>
    </row>
    <row r="351" spans="1:11" s="138" customFormat="1" ht="23.1" customHeight="1" outlineLevel="1" x14ac:dyDescent="0.2">
      <c r="A351" s="39" t="str">
        <f t="shared" si="15"/>
        <v>0020158445966</v>
      </c>
      <c r="B351" s="39">
        <f t="shared" si="16"/>
        <v>1</v>
      </c>
      <c r="C351" s="39" t="str">
        <f t="shared" si="17"/>
        <v>Баландин Артем Сергеевич1</v>
      </c>
      <c r="D351" s="40" t="s">
        <v>579</v>
      </c>
      <c r="E351" s="40" t="s">
        <v>580</v>
      </c>
      <c r="F351" s="40" t="s">
        <v>240</v>
      </c>
      <c r="G351" s="40" t="s">
        <v>302</v>
      </c>
      <c r="H351" s="48">
        <v>45966</v>
      </c>
      <c r="I351" s="48">
        <v>45969</v>
      </c>
      <c r="J351" s="41">
        <v>4</v>
      </c>
      <c r="K351" s="51">
        <f>IF(H351&lt;='Расчёт не доделан'!$C$20,IF(I351-'Расчёт не доделан'!$C$20&lt;1,J351,I351-'Расчёт не доделан'!$C$20),J351)</f>
        <v>4</v>
      </c>
    </row>
    <row r="352" spans="1:11" s="138" customFormat="1" ht="23.1" customHeight="1" outlineLevel="1" x14ac:dyDescent="0.2">
      <c r="A352" s="39" t="str">
        <f t="shared" si="15"/>
        <v>0020158445915</v>
      </c>
      <c r="B352" s="39">
        <f t="shared" si="16"/>
        <v>2</v>
      </c>
      <c r="C352" s="39" t="str">
        <f t="shared" si="17"/>
        <v>Баландин Артем Сергеевич2</v>
      </c>
      <c r="D352" s="40" t="s">
        <v>579</v>
      </c>
      <c r="E352" s="40" t="s">
        <v>580</v>
      </c>
      <c r="F352" s="40" t="s">
        <v>240</v>
      </c>
      <c r="G352" s="40" t="s">
        <v>302</v>
      </c>
      <c r="H352" s="48">
        <v>45915</v>
      </c>
      <c r="I352" s="48">
        <v>45919</v>
      </c>
      <c r="J352" s="41">
        <v>5</v>
      </c>
      <c r="K352" s="51">
        <f>IF(H352&lt;='Расчёт не доделан'!$C$20,IF(I352-'Расчёт не доделан'!$C$20&lt;1,J352,I352-'Расчёт не доделан'!$C$20),J352)</f>
        <v>5</v>
      </c>
    </row>
    <row r="353" spans="1:11" s="138" customFormat="1" ht="11.1" customHeight="1" outlineLevel="1" x14ac:dyDescent="0.2">
      <c r="A353" s="39" t="str">
        <f t="shared" si="15"/>
        <v>0020158445859</v>
      </c>
      <c r="B353" s="39">
        <f t="shared" si="16"/>
        <v>3</v>
      </c>
      <c r="C353" s="39" t="str">
        <f t="shared" si="17"/>
        <v>Баландин Артем Сергеевич3</v>
      </c>
      <c r="D353" s="40" t="s">
        <v>579</v>
      </c>
      <c r="E353" s="40" t="s">
        <v>580</v>
      </c>
      <c r="F353" s="40" t="s">
        <v>240</v>
      </c>
      <c r="G353" s="40" t="s">
        <v>302</v>
      </c>
      <c r="H353" s="48">
        <v>45859</v>
      </c>
      <c r="I353" s="48">
        <v>45863</v>
      </c>
      <c r="J353" s="41">
        <v>5</v>
      </c>
      <c r="K353" s="51">
        <f>IF(H353&lt;='Расчёт не доделан'!$C$20,IF(I353-'Расчёт не доделан'!$C$20&lt;1,J353,I353-'Расчёт не доделан'!$C$20),J353)</f>
        <v>5</v>
      </c>
    </row>
    <row r="354" spans="1:11" s="138" customFormat="1" ht="11.1" customHeight="1" outlineLevel="1" x14ac:dyDescent="0.2">
      <c r="A354" s="39" t="str">
        <f t="shared" si="15"/>
        <v>0020827845861</v>
      </c>
      <c r="B354" s="39">
        <f t="shared" si="16"/>
        <v>1</v>
      </c>
      <c r="C354" s="39" t="str">
        <f t="shared" si="17"/>
        <v>Баландин Михаил Юрьевич1</v>
      </c>
      <c r="D354" s="40" t="s">
        <v>581</v>
      </c>
      <c r="E354" s="40" t="s">
        <v>582</v>
      </c>
      <c r="F354" s="40" t="s">
        <v>459</v>
      </c>
      <c r="G354" s="40" t="s">
        <v>218</v>
      </c>
      <c r="H354" s="48">
        <v>45861</v>
      </c>
      <c r="I354" s="48">
        <v>45874</v>
      </c>
      <c r="J354" s="41">
        <v>14</v>
      </c>
      <c r="K354" s="51">
        <f>IF(H354&lt;='Расчёт не доделан'!$C$20,IF(I354-'Расчёт не доделан'!$C$20&lt;1,J354,I354-'Расчёт не доделан'!$C$20),J354)</f>
        <v>14</v>
      </c>
    </row>
    <row r="355" spans="1:11" s="138" customFormat="1" ht="23.1" customHeight="1" outlineLevel="1" x14ac:dyDescent="0.2">
      <c r="A355" s="39" t="str">
        <f t="shared" si="15"/>
        <v>0019460745866</v>
      </c>
      <c r="B355" s="39">
        <f t="shared" si="16"/>
        <v>1</v>
      </c>
      <c r="C355" s="39" t="str">
        <f t="shared" si="17"/>
        <v>Балатов Михаил Юрьевич1</v>
      </c>
      <c r="D355" s="40" t="s">
        <v>583</v>
      </c>
      <c r="E355" s="40" t="s">
        <v>584</v>
      </c>
      <c r="F355" s="40" t="s">
        <v>240</v>
      </c>
      <c r="G355" s="40" t="s">
        <v>262</v>
      </c>
      <c r="H355" s="48">
        <v>45866</v>
      </c>
      <c r="I355" s="48">
        <v>45879</v>
      </c>
      <c r="J355" s="41">
        <v>14</v>
      </c>
      <c r="K355" s="51">
        <f>IF(H355&lt;='Расчёт не доделан'!$C$20,IF(I355-'Расчёт не доделан'!$C$20&lt;1,J355,I355-'Расчёт не доделан'!$C$20),J355)</f>
        <v>14</v>
      </c>
    </row>
    <row r="356" spans="1:11" s="138" customFormat="1" ht="23.1" customHeight="1" outlineLevel="1" x14ac:dyDescent="0.2">
      <c r="A356" s="39" t="str">
        <f t="shared" si="15"/>
        <v>0019460745929</v>
      </c>
      <c r="B356" s="39">
        <f t="shared" si="16"/>
        <v>2</v>
      </c>
      <c r="C356" s="39" t="str">
        <f t="shared" si="17"/>
        <v>Балатов Михаил Юрьевич2</v>
      </c>
      <c r="D356" s="40" t="s">
        <v>583</v>
      </c>
      <c r="E356" s="40" t="s">
        <v>584</v>
      </c>
      <c r="F356" s="40" t="s">
        <v>240</v>
      </c>
      <c r="G356" s="40" t="s">
        <v>262</v>
      </c>
      <c r="H356" s="48">
        <v>45929</v>
      </c>
      <c r="I356" s="48">
        <v>45935</v>
      </c>
      <c r="J356" s="41">
        <v>7</v>
      </c>
      <c r="K356" s="51">
        <f>IF(H356&lt;='Расчёт не доделан'!$C$20,IF(I356-'Расчёт не доделан'!$C$20&lt;1,J356,I356-'Расчёт не доделан'!$C$20),J356)</f>
        <v>7</v>
      </c>
    </row>
    <row r="357" spans="1:11" s="138" customFormat="1" ht="23.1" customHeight="1" outlineLevel="1" x14ac:dyDescent="0.2">
      <c r="A357" s="39" t="str">
        <f t="shared" si="15"/>
        <v>0018974045936</v>
      </c>
      <c r="B357" s="39">
        <f t="shared" si="16"/>
        <v>1</v>
      </c>
      <c r="C357" s="39" t="str">
        <f t="shared" si="17"/>
        <v>Балахнина Елена Александровна1</v>
      </c>
      <c r="D357" s="40" t="s">
        <v>585</v>
      </c>
      <c r="E357" s="40" t="s">
        <v>586</v>
      </c>
      <c r="F357" s="40" t="s">
        <v>459</v>
      </c>
      <c r="G357" s="40" t="s">
        <v>218</v>
      </c>
      <c r="H357" s="48">
        <v>45936</v>
      </c>
      <c r="I357" s="48">
        <v>45942</v>
      </c>
      <c r="J357" s="41">
        <v>7</v>
      </c>
      <c r="K357" s="51">
        <f>IF(H357&lt;='Расчёт не доделан'!$C$20,IF(I357-'Расчёт не доделан'!$C$20&lt;1,J357,I357-'Расчёт не доделан'!$C$20),J357)</f>
        <v>7</v>
      </c>
    </row>
    <row r="358" spans="1:11" s="138" customFormat="1" ht="23.1" customHeight="1" outlineLevel="1" x14ac:dyDescent="0.2">
      <c r="A358" s="39" t="str">
        <f t="shared" si="15"/>
        <v>0018974045978</v>
      </c>
      <c r="B358" s="39">
        <f t="shared" si="16"/>
        <v>2</v>
      </c>
      <c r="C358" s="39" t="str">
        <f t="shared" si="17"/>
        <v>Балахнина Елена Александровна2</v>
      </c>
      <c r="D358" s="40" t="s">
        <v>585</v>
      </c>
      <c r="E358" s="40" t="s">
        <v>586</v>
      </c>
      <c r="F358" s="40" t="s">
        <v>459</v>
      </c>
      <c r="G358" s="40" t="s">
        <v>218</v>
      </c>
      <c r="H358" s="48">
        <v>45978</v>
      </c>
      <c r="I358" s="48">
        <v>45982</v>
      </c>
      <c r="J358" s="41">
        <v>5</v>
      </c>
      <c r="K358" s="51">
        <f>IF(H358&lt;='Расчёт не доделан'!$C$20,IF(I358-'Расчёт не доделан'!$C$20&lt;1,J358,I358-'Расчёт не доделан'!$C$20),J358)</f>
        <v>5</v>
      </c>
    </row>
    <row r="359" spans="1:11" s="138" customFormat="1" ht="11.1" customHeight="1" outlineLevel="1" x14ac:dyDescent="0.2">
      <c r="A359" s="39" t="str">
        <f t="shared" si="15"/>
        <v>0017352045845</v>
      </c>
      <c r="B359" s="39">
        <f t="shared" si="16"/>
        <v>1</v>
      </c>
      <c r="C359" s="39" t="str">
        <f t="shared" si="17"/>
        <v>Банаев Владимир Александрович1</v>
      </c>
      <c r="D359" s="40" t="s">
        <v>587</v>
      </c>
      <c r="E359" s="40" t="s">
        <v>588</v>
      </c>
      <c r="F359" s="40" t="s">
        <v>233</v>
      </c>
      <c r="G359" s="40" t="s">
        <v>218</v>
      </c>
      <c r="H359" s="48">
        <v>45845</v>
      </c>
      <c r="I359" s="48">
        <v>45858</v>
      </c>
      <c r="J359" s="41">
        <v>14</v>
      </c>
      <c r="K359" s="51">
        <f>IF(H359&lt;='Расчёт не доделан'!$C$20,IF(I359-'Расчёт не доделан'!$C$20&lt;1,J359,I359-'Расчёт не доделан'!$C$20),J359)</f>
        <v>14</v>
      </c>
    </row>
    <row r="360" spans="1:11" s="138" customFormat="1" ht="23.1" customHeight="1" outlineLevel="1" x14ac:dyDescent="0.2">
      <c r="A360" s="39" t="str">
        <f t="shared" si="15"/>
        <v>0017352045952</v>
      </c>
      <c r="B360" s="39">
        <f t="shared" si="16"/>
        <v>2</v>
      </c>
      <c r="C360" s="39" t="str">
        <f t="shared" si="17"/>
        <v>Банаев Владимир Александрович2</v>
      </c>
      <c r="D360" s="40" t="s">
        <v>587</v>
      </c>
      <c r="E360" s="40" t="s">
        <v>588</v>
      </c>
      <c r="F360" s="40" t="s">
        <v>233</v>
      </c>
      <c r="G360" s="40" t="s">
        <v>218</v>
      </c>
      <c r="H360" s="48">
        <v>45952</v>
      </c>
      <c r="I360" s="48">
        <v>45954</v>
      </c>
      <c r="J360" s="41">
        <v>3</v>
      </c>
      <c r="K360" s="51">
        <f>IF(H360&lt;='Расчёт не доделан'!$C$20,IF(I360-'Расчёт не доделан'!$C$20&lt;1,J360,I360-'Расчёт не доделан'!$C$20),J360)</f>
        <v>3</v>
      </c>
    </row>
    <row r="361" spans="1:11" s="138" customFormat="1" ht="23.1" customHeight="1" outlineLevel="1" x14ac:dyDescent="0.2">
      <c r="A361" s="39" t="str">
        <f t="shared" si="15"/>
        <v>0017352046014</v>
      </c>
      <c r="B361" s="39">
        <f t="shared" si="16"/>
        <v>3</v>
      </c>
      <c r="C361" s="39" t="str">
        <f t="shared" si="17"/>
        <v>Банаев Владимир Александрович3</v>
      </c>
      <c r="D361" s="40" t="s">
        <v>587</v>
      </c>
      <c r="E361" s="40" t="s">
        <v>588</v>
      </c>
      <c r="F361" s="40" t="s">
        <v>233</v>
      </c>
      <c r="G361" s="40" t="s">
        <v>218</v>
      </c>
      <c r="H361" s="48">
        <v>46014</v>
      </c>
      <c r="I361" s="48">
        <v>46017</v>
      </c>
      <c r="J361" s="41">
        <v>4</v>
      </c>
      <c r="K361" s="51">
        <f>IF(H361&lt;='Расчёт не доделан'!$C$20,IF(I361-'Расчёт не доделан'!$C$20&lt;1,J361,I361-'Расчёт не доделан'!$C$20),J361)</f>
        <v>4</v>
      </c>
    </row>
    <row r="362" spans="1:11" s="138" customFormat="1" ht="23.1" customHeight="1" outlineLevel="1" x14ac:dyDescent="0.2">
      <c r="A362" s="39" t="str">
        <f t="shared" si="15"/>
        <v>0017352045957</v>
      </c>
      <c r="B362" s="39">
        <f t="shared" si="16"/>
        <v>4</v>
      </c>
      <c r="C362" s="39" t="str">
        <f t="shared" si="17"/>
        <v>Банаев Владимир Александрович4</v>
      </c>
      <c r="D362" s="40" t="s">
        <v>587</v>
      </c>
      <c r="E362" s="40" t="s">
        <v>588</v>
      </c>
      <c r="F362" s="40" t="s">
        <v>233</v>
      </c>
      <c r="G362" s="40" t="s">
        <v>218</v>
      </c>
      <c r="H362" s="48">
        <v>45957</v>
      </c>
      <c r="I362" s="48">
        <v>45958</v>
      </c>
      <c r="J362" s="41">
        <v>2</v>
      </c>
      <c r="K362" s="51">
        <f>IF(H362&lt;='Расчёт не доделан'!$C$20,IF(I362-'Расчёт не доделан'!$C$20&lt;1,J362,I362-'Расчёт не доделан'!$C$20),J362)</f>
        <v>2</v>
      </c>
    </row>
    <row r="363" spans="1:11" s="138" customFormat="1" ht="23.1" customHeight="1" outlineLevel="1" x14ac:dyDescent="0.2">
      <c r="A363" s="39" t="str">
        <f t="shared" si="15"/>
        <v>0017352046020</v>
      </c>
      <c r="B363" s="39">
        <f t="shared" si="16"/>
        <v>5</v>
      </c>
      <c r="C363" s="39" t="str">
        <f t="shared" si="17"/>
        <v>Банаев Владимир Александрович5</v>
      </c>
      <c r="D363" s="40" t="s">
        <v>587</v>
      </c>
      <c r="E363" s="40" t="s">
        <v>588</v>
      </c>
      <c r="F363" s="40" t="s">
        <v>233</v>
      </c>
      <c r="G363" s="40" t="s">
        <v>218</v>
      </c>
      <c r="H363" s="48">
        <v>46020</v>
      </c>
      <c r="I363" s="48">
        <v>46021</v>
      </c>
      <c r="J363" s="41">
        <v>2</v>
      </c>
      <c r="K363" s="51">
        <f>IF(H363&lt;='Расчёт не доделан'!$C$20,IF(I363-'Расчёт не доделан'!$C$20&lt;1,J363,I363-'Расчёт не доделан'!$C$20),J363)</f>
        <v>2</v>
      </c>
    </row>
    <row r="364" spans="1:11" s="138" customFormat="1" ht="11.1" customHeight="1" outlineLevel="1" x14ac:dyDescent="0.2">
      <c r="A364" s="39" t="str">
        <f t="shared" si="15"/>
        <v>0016163745966</v>
      </c>
      <c r="B364" s="39">
        <f t="shared" si="16"/>
        <v>1</v>
      </c>
      <c r="C364" s="39" t="str">
        <f t="shared" si="17"/>
        <v>Баннов Михаил Николаевич1</v>
      </c>
      <c r="D364" s="40" t="s">
        <v>589</v>
      </c>
      <c r="E364" s="40" t="s">
        <v>590</v>
      </c>
      <c r="F364" s="40" t="s">
        <v>265</v>
      </c>
      <c r="G364" s="40" t="s">
        <v>262</v>
      </c>
      <c r="H364" s="48">
        <v>45966</v>
      </c>
      <c r="I364" s="48">
        <v>45968</v>
      </c>
      <c r="J364" s="41">
        <v>3</v>
      </c>
      <c r="K364" s="51">
        <f>IF(H364&lt;='Расчёт не доделан'!$C$20,IF(I364-'Расчёт не доделан'!$C$20&lt;1,J364,I364-'Расчёт не доделан'!$C$20),J364)</f>
        <v>3</v>
      </c>
    </row>
    <row r="365" spans="1:11" s="138" customFormat="1" ht="11.1" customHeight="1" outlineLevel="1" x14ac:dyDescent="0.2">
      <c r="A365" s="39" t="str">
        <f t="shared" si="15"/>
        <v>0016163745915</v>
      </c>
      <c r="B365" s="39">
        <f t="shared" si="16"/>
        <v>2</v>
      </c>
      <c r="C365" s="39" t="str">
        <f t="shared" si="17"/>
        <v>Баннов Михаил Николаевич2</v>
      </c>
      <c r="D365" s="40" t="s">
        <v>589</v>
      </c>
      <c r="E365" s="40" t="s">
        <v>590</v>
      </c>
      <c r="F365" s="40" t="s">
        <v>265</v>
      </c>
      <c r="G365" s="40" t="s">
        <v>262</v>
      </c>
      <c r="H365" s="48">
        <v>45915</v>
      </c>
      <c r="I365" s="48">
        <v>45928</v>
      </c>
      <c r="J365" s="41">
        <v>14</v>
      </c>
      <c r="K365" s="51">
        <f>IF(H365&lt;='Расчёт не доделан'!$C$20,IF(I365-'Расчёт не доделан'!$C$20&lt;1,J365,I365-'Расчёт не доделан'!$C$20),J365)</f>
        <v>14</v>
      </c>
    </row>
    <row r="366" spans="1:11" s="138" customFormat="1" ht="11.1" customHeight="1" outlineLevel="1" x14ac:dyDescent="0.2">
      <c r="A366" s="39" t="str">
        <f t="shared" si="15"/>
        <v>0016163746020</v>
      </c>
      <c r="B366" s="39">
        <f t="shared" si="16"/>
        <v>3</v>
      </c>
      <c r="C366" s="39" t="str">
        <f t="shared" si="17"/>
        <v>Баннов Михаил Николаевич3</v>
      </c>
      <c r="D366" s="40" t="s">
        <v>589</v>
      </c>
      <c r="E366" s="40" t="s">
        <v>590</v>
      </c>
      <c r="F366" s="40" t="s">
        <v>265</v>
      </c>
      <c r="G366" s="40" t="s">
        <v>262</v>
      </c>
      <c r="H366" s="48">
        <v>46020</v>
      </c>
      <c r="I366" s="48">
        <v>46021</v>
      </c>
      <c r="J366" s="41">
        <v>2</v>
      </c>
      <c r="K366" s="51">
        <f>IF(H366&lt;='Расчёт не доделан'!$C$20,IF(I366-'Расчёт не доделан'!$C$20&lt;1,J366,I366-'Расчёт не доделан'!$C$20),J366)</f>
        <v>2</v>
      </c>
    </row>
    <row r="367" spans="1:11" s="138" customFormat="1" ht="11.1" customHeight="1" outlineLevel="1" x14ac:dyDescent="0.2">
      <c r="A367" s="39" t="str">
        <f t="shared" si="15"/>
        <v>0016415745966</v>
      </c>
      <c r="B367" s="39">
        <f t="shared" si="16"/>
        <v>1</v>
      </c>
      <c r="C367" s="39" t="str">
        <f t="shared" si="17"/>
        <v>Баннова Ольга Евгеньевна1</v>
      </c>
      <c r="D367" s="40" t="s">
        <v>591</v>
      </c>
      <c r="E367" s="40" t="s">
        <v>592</v>
      </c>
      <c r="F367" s="40" t="s">
        <v>240</v>
      </c>
      <c r="G367" s="40" t="s">
        <v>302</v>
      </c>
      <c r="H367" s="48">
        <v>45966</v>
      </c>
      <c r="I367" s="48">
        <v>45968</v>
      </c>
      <c r="J367" s="41">
        <v>3</v>
      </c>
      <c r="K367" s="51">
        <f>IF(H367&lt;='Расчёт не доделан'!$C$20,IF(I367-'Расчёт не доделан'!$C$20&lt;1,J367,I367-'Расчёт не доделан'!$C$20),J367)</f>
        <v>3</v>
      </c>
    </row>
    <row r="368" spans="1:11" s="138" customFormat="1" ht="11.1" customHeight="1" outlineLevel="1" x14ac:dyDescent="0.2">
      <c r="A368" s="39" t="str">
        <f t="shared" si="15"/>
        <v>0016415745915</v>
      </c>
      <c r="B368" s="39">
        <f t="shared" si="16"/>
        <v>2</v>
      </c>
      <c r="C368" s="39" t="str">
        <f t="shared" si="17"/>
        <v>Баннова Ольга Евгеньевна2</v>
      </c>
      <c r="D368" s="40" t="s">
        <v>591</v>
      </c>
      <c r="E368" s="40" t="s">
        <v>592</v>
      </c>
      <c r="F368" s="40" t="s">
        <v>240</v>
      </c>
      <c r="G368" s="40" t="s">
        <v>302</v>
      </c>
      <c r="H368" s="48">
        <v>45915</v>
      </c>
      <c r="I368" s="48">
        <v>45928</v>
      </c>
      <c r="J368" s="41">
        <v>14</v>
      </c>
      <c r="K368" s="51">
        <f>IF(H368&lt;='Расчёт не доделан'!$C$20,IF(I368-'Расчёт не доделан'!$C$20&lt;1,J368,I368-'Расчёт не доделан'!$C$20),J368)</f>
        <v>14</v>
      </c>
    </row>
    <row r="369" spans="1:11" s="138" customFormat="1" ht="11.1" customHeight="1" outlineLevel="1" x14ac:dyDescent="0.2">
      <c r="A369" s="39" t="str">
        <f t="shared" si="15"/>
        <v>0016415746020</v>
      </c>
      <c r="B369" s="39">
        <f t="shared" si="16"/>
        <v>3</v>
      </c>
      <c r="C369" s="39" t="str">
        <f t="shared" si="17"/>
        <v>Баннова Ольга Евгеньевна3</v>
      </c>
      <c r="D369" s="40" t="s">
        <v>591</v>
      </c>
      <c r="E369" s="40" t="s">
        <v>592</v>
      </c>
      <c r="F369" s="40" t="s">
        <v>240</v>
      </c>
      <c r="G369" s="40" t="s">
        <v>302</v>
      </c>
      <c r="H369" s="48">
        <v>46020</v>
      </c>
      <c r="I369" s="48">
        <v>46021</v>
      </c>
      <c r="J369" s="41">
        <v>2</v>
      </c>
      <c r="K369" s="51">
        <f>IF(H369&lt;='Расчёт не доделан'!$C$20,IF(I369-'Расчёт не доделан'!$C$20&lt;1,J369,I369-'Расчёт не доделан'!$C$20),J369)</f>
        <v>2</v>
      </c>
    </row>
    <row r="370" spans="1:11" s="138" customFormat="1" ht="11.1" customHeight="1" outlineLevel="1" x14ac:dyDescent="0.2">
      <c r="A370" s="39" t="str">
        <f t="shared" si="15"/>
        <v>0019410945992</v>
      </c>
      <c r="B370" s="39">
        <f t="shared" si="16"/>
        <v>1</v>
      </c>
      <c r="C370" s="39" t="str">
        <f t="shared" si="17"/>
        <v>Барабаш Екатерина Евгеньевна1</v>
      </c>
      <c r="D370" s="40" t="s">
        <v>593</v>
      </c>
      <c r="E370" s="40" t="s">
        <v>594</v>
      </c>
      <c r="F370" s="40" t="s">
        <v>240</v>
      </c>
      <c r="G370" s="40" t="s">
        <v>237</v>
      </c>
      <c r="H370" s="48">
        <v>45992</v>
      </c>
      <c r="I370" s="48">
        <v>46019</v>
      </c>
      <c r="J370" s="41">
        <v>28</v>
      </c>
      <c r="K370" s="51">
        <f>IF(H370&lt;='Расчёт не доделан'!$C$20,IF(I370-'Расчёт не доделан'!$C$20&lt;1,J370,I370-'Расчёт не доделан'!$C$20),J370)</f>
        <v>28</v>
      </c>
    </row>
    <row r="371" spans="1:11" s="138" customFormat="1" ht="11.1" customHeight="1" outlineLevel="1" x14ac:dyDescent="0.2">
      <c r="A371" s="39" t="str">
        <f t="shared" si="15"/>
        <v>0018874645966</v>
      </c>
      <c r="B371" s="39">
        <f t="shared" si="16"/>
        <v>1</v>
      </c>
      <c r="C371" s="39" t="str">
        <f t="shared" si="17"/>
        <v>Баранов Дмитрий Станиславович1</v>
      </c>
      <c r="D371" s="40" t="s">
        <v>595</v>
      </c>
      <c r="E371" s="40" t="s">
        <v>596</v>
      </c>
      <c r="F371" s="40" t="s">
        <v>229</v>
      </c>
      <c r="G371" s="40" t="s">
        <v>222</v>
      </c>
      <c r="H371" s="48">
        <v>45966</v>
      </c>
      <c r="I371" s="48">
        <v>45969</v>
      </c>
      <c r="J371" s="41">
        <v>4</v>
      </c>
      <c r="K371" s="51">
        <f>IF(H371&lt;='Расчёт не доделан'!$C$20,IF(I371-'Расчёт не доделан'!$C$20&lt;1,J371,I371-'Расчёт не доделан'!$C$20),J371)</f>
        <v>4</v>
      </c>
    </row>
    <row r="372" spans="1:11" s="138" customFormat="1" ht="11.1" customHeight="1" outlineLevel="1" x14ac:dyDescent="0.2">
      <c r="A372" s="39" t="str">
        <f t="shared" si="15"/>
        <v>0018874645845</v>
      </c>
      <c r="B372" s="39">
        <f t="shared" si="16"/>
        <v>2</v>
      </c>
      <c r="C372" s="39" t="str">
        <f t="shared" si="17"/>
        <v>Баранов Дмитрий Станиславович2</v>
      </c>
      <c r="D372" s="40" t="s">
        <v>595</v>
      </c>
      <c r="E372" s="40" t="s">
        <v>596</v>
      </c>
      <c r="F372" s="40" t="s">
        <v>229</v>
      </c>
      <c r="G372" s="40" t="s">
        <v>222</v>
      </c>
      <c r="H372" s="48">
        <v>45845</v>
      </c>
      <c r="I372" s="48">
        <v>45849</v>
      </c>
      <c r="J372" s="41">
        <v>5</v>
      </c>
      <c r="K372" s="51">
        <f>IF(H372&lt;='Расчёт не доделан'!$C$20,IF(I372-'Расчёт не доделан'!$C$20&lt;1,J372,I372-'Расчёт не доделан'!$C$20),J372)</f>
        <v>5</v>
      </c>
    </row>
    <row r="373" spans="1:11" s="138" customFormat="1" ht="11.1" customHeight="1" outlineLevel="1" x14ac:dyDescent="0.2">
      <c r="A373" s="39" t="str">
        <f t="shared" si="15"/>
        <v>0018874645852</v>
      </c>
      <c r="B373" s="39">
        <f t="shared" si="16"/>
        <v>3</v>
      </c>
      <c r="C373" s="39" t="str">
        <f t="shared" si="17"/>
        <v>Баранов Дмитрий Станиславович3</v>
      </c>
      <c r="D373" s="40" t="s">
        <v>595</v>
      </c>
      <c r="E373" s="40" t="s">
        <v>596</v>
      </c>
      <c r="F373" s="40" t="s">
        <v>229</v>
      </c>
      <c r="G373" s="40" t="s">
        <v>222</v>
      </c>
      <c r="H373" s="48">
        <v>45852</v>
      </c>
      <c r="I373" s="48">
        <v>45856</v>
      </c>
      <c r="J373" s="41">
        <v>5</v>
      </c>
      <c r="K373" s="51">
        <f>IF(H373&lt;='Расчёт не доделан'!$C$20,IF(I373-'Расчёт не доделан'!$C$20&lt;1,J373,I373-'Расчёт не доделан'!$C$20),J373)</f>
        <v>5</v>
      </c>
    </row>
    <row r="374" spans="1:11" s="138" customFormat="1" ht="11.1" customHeight="1" outlineLevel="1" x14ac:dyDescent="0.2">
      <c r="A374" s="39" t="str">
        <f t="shared" si="15"/>
        <v>0018874645950</v>
      </c>
      <c r="B374" s="39">
        <f t="shared" si="16"/>
        <v>4</v>
      </c>
      <c r="C374" s="39" t="str">
        <f t="shared" si="17"/>
        <v>Баранов Дмитрий Станиславович4</v>
      </c>
      <c r="D374" s="40" t="s">
        <v>595</v>
      </c>
      <c r="E374" s="40" t="s">
        <v>596</v>
      </c>
      <c r="F374" s="40" t="s">
        <v>229</v>
      </c>
      <c r="G374" s="40" t="s">
        <v>222</v>
      </c>
      <c r="H374" s="48">
        <v>45950</v>
      </c>
      <c r="I374" s="48">
        <v>45963</v>
      </c>
      <c r="J374" s="41">
        <v>14</v>
      </c>
      <c r="K374" s="51">
        <f>IF(H374&lt;='Расчёт не доделан'!$C$20,IF(I374-'Расчёт не доделан'!$C$20&lt;1,J374,I374-'Расчёт не доделан'!$C$20),J374)</f>
        <v>14</v>
      </c>
    </row>
    <row r="375" spans="1:11" s="138" customFormat="1" ht="11.1" customHeight="1" outlineLevel="1" x14ac:dyDescent="0.2">
      <c r="A375" s="39" t="str">
        <f t="shared" si="15"/>
        <v>0015998345933</v>
      </c>
      <c r="B375" s="39">
        <f t="shared" si="16"/>
        <v>1</v>
      </c>
      <c r="C375" s="39" t="str">
        <f t="shared" si="17"/>
        <v>Баранов Константин Евгеньевич1</v>
      </c>
      <c r="D375" s="40" t="s">
        <v>597</v>
      </c>
      <c r="E375" s="40" t="s">
        <v>598</v>
      </c>
      <c r="F375" s="40" t="s">
        <v>293</v>
      </c>
      <c r="G375" s="40" t="s">
        <v>599</v>
      </c>
      <c r="H375" s="48">
        <v>45933</v>
      </c>
      <c r="I375" s="48">
        <v>45942</v>
      </c>
      <c r="J375" s="41">
        <v>10</v>
      </c>
      <c r="K375" s="51">
        <f>IF(H375&lt;='Расчёт не доделан'!$C$20,IF(I375-'Расчёт не доделан'!$C$20&lt;1,J375,I375-'Расчёт не доделан'!$C$20),J375)</f>
        <v>10</v>
      </c>
    </row>
    <row r="376" spans="1:11" s="138" customFormat="1" ht="11.1" customHeight="1" outlineLevel="1" x14ac:dyDescent="0.2">
      <c r="A376" s="39" t="str">
        <f t="shared" si="15"/>
        <v>0015998345856</v>
      </c>
      <c r="B376" s="39">
        <f t="shared" si="16"/>
        <v>2</v>
      </c>
      <c r="C376" s="39" t="str">
        <f t="shared" si="17"/>
        <v>Баранов Константин Евгеньевич2</v>
      </c>
      <c r="D376" s="40" t="s">
        <v>597</v>
      </c>
      <c r="E376" s="40" t="s">
        <v>598</v>
      </c>
      <c r="F376" s="40" t="s">
        <v>293</v>
      </c>
      <c r="G376" s="40" t="s">
        <v>599</v>
      </c>
      <c r="H376" s="48">
        <v>45856</v>
      </c>
      <c r="I376" s="48">
        <v>45869</v>
      </c>
      <c r="J376" s="41">
        <v>14</v>
      </c>
      <c r="K376" s="51">
        <f>IF(H376&lt;='Расчёт не доделан'!$C$20,IF(I376-'Расчёт не доделан'!$C$20&lt;1,J376,I376-'Расчёт не доделан'!$C$20),J376)</f>
        <v>14</v>
      </c>
    </row>
    <row r="377" spans="1:11" s="138" customFormat="1" ht="11.1" customHeight="1" outlineLevel="1" x14ac:dyDescent="0.2">
      <c r="A377" s="39" t="str">
        <f t="shared" si="15"/>
        <v>0015405145992</v>
      </c>
      <c r="B377" s="39">
        <f t="shared" si="16"/>
        <v>1</v>
      </c>
      <c r="C377" s="39" t="str">
        <f t="shared" si="17"/>
        <v>Баранов Максим Игоревич1</v>
      </c>
      <c r="D377" s="40" t="s">
        <v>600</v>
      </c>
      <c r="E377" s="40" t="s">
        <v>601</v>
      </c>
      <c r="F377" s="40" t="s">
        <v>268</v>
      </c>
      <c r="G377" s="40" t="s">
        <v>218</v>
      </c>
      <c r="H377" s="48">
        <v>45992</v>
      </c>
      <c r="I377" s="48">
        <v>46005</v>
      </c>
      <c r="J377" s="41">
        <v>14</v>
      </c>
      <c r="K377" s="51">
        <f>IF(H377&lt;='Расчёт не доделан'!$C$20,IF(I377-'Расчёт не доделан'!$C$20&lt;1,J377,I377-'Расчёт не доделан'!$C$20),J377)</f>
        <v>14</v>
      </c>
    </row>
    <row r="378" spans="1:11" s="138" customFormat="1" ht="11.1" customHeight="1" outlineLevel="1" x14ac:dyDescent="0.2">
      <c r="A378" s="39" t="str">
        <f t="shared" si="15"/>
        <v>0017361645852</v>
      </c>
      <c r="B378" s="39">
        <f t="shared" si="16"/>
        <v>1</v>
      </c>
      <c r="C378" s="39" t="str">
        <f t="shared" si="17"/>
        <v>Баранов Павел Андреевич1</v>
      </c>
      <c r="D378" s="40" t="s">
        <v>602</v>
      </c>
      <c r="E378" s="40" t="s">
        <v>603</v>
      </c>
      <c r="F378" s="40" t="s">
        <v>249</v>
      </c>
      <c r="G378" s="40" t="s">
        <v>604</v>
      </c>
      <c r="H378" s="48">
        <v>45852</v>
      </c>
      <c r="I378" s="48">
        <v>45865</v>
      </c>
      <c r="J378" s="41">
        <v>14</v>
      </c>
      <c r="K378" s="51">
        <f>IF(H378&lt;='Расчёт не доделан'!$C$20,IF(I378-'Расчёт не доделан'!$C$20&lt;1,J378,I378-'Расчёт не доделан'!$C$20),J378)</f>
        <v>14</v>
      </c>
    </row>
    <row r="379" spans="1:11" s="138" customFormat="1" ht="11.1" customHeight="1" outlineLevel="1" x14ac:dyDescent="0.2">
      <c r="A379" s="39" t="str">
        <f t="shared" si="15"/>
        <v>0017361645915</v>
      </c>
      <c r="B379" s="39">
        <f t="shared" si="16"/>
        <v>2</v>
      </c>
      <c r="C379" s="39" t="str">
        <f t="shared" si="17"/>
        <v>Баранов Павел Андреевич2</v>
      </c>
      <c r="D379" s="40" t="s">
        <v>602</v>
      </c>
      <c r="E379" s="40" t="s">
        <v>603</v>
      </c>
      <c r="F379" s="40" t="s">
        <v>249</v>
      </c>
      <c r="G379" s="40" t="s">
        <v>604</v>
      </c>
      <c r="H379" s="48">
        <v>45915</v>
      </c>
      <c r="I379" s="48">
        <v>45921</v>
      </c>
      <c r="J379" s="41">
        <v>7</v>
      </c>
      <c r="K379" s="51">
        <f>IF(H379&lt;='Расчёт не доделан'!$C$20,IF(I379-'Расчёт не доделан'!$C$20&lt;1,J379,I379-'Расчёт не доделан'!$C$20),J379)</f>
        <v>7</v>
      </c>
    </row>
    <row r="380" spans="1:11" s="138" customFormat="1" ht="11.1" customHeight="1" outlineLevel="1" x14ac:dyDescent="0.2">
      <c r="A380" s="39" t="str">
        <f t="shared" si="15"/>
        <v>0017361645894</v>
      </c>
      <c r="B380" s="39">
        <f t="shared" si="16"/>
        <v>3</v>
      </c>
      <c r="C380" s="39" t="str">
        <f t="shared" si="17"/>
        <v>Баранов Павел Андреевич3</v>
      </c>
      <c r="D380" s="40" t="s">
        <v>602</v>
      </c>
      <c r="E380" s="40" t="s">
        <v>603</v>
      </c>
      <c r="F380" s="40" t="s">
        <v>249</v>
      </c>
      <c r="G380" s="40" t="s">
        <v>604</v>
      </c>
      <c r="H380" s="48">
        <v>45894</v>
      </c>
      <c r="I380" s="48">
        <v>45900</v>
      </c>
      <c r="J380" s="41">
        <v>7</v>
      </c>
      <c r="K380" s="51">
        <f>IF(H380&lt;='Расчёт не доделан'!$C$20,IF(I380-'Расчёт не доделан'!$C$20&lt;1,J380,I380-'Расчёт не доделан'!$C$20),J380)</f>
        <v>7</v>
      </c>
    </row>
    <row r="381" spans="1:11" s="138" customFormat="1" ht="11.1" customHeight="1" outlineLevel="1" x14ac:dyDescent="0.2">
      <c r="A381" s="39" t="str">
        <f t="shared" si="15"/>
        <v>0017581145931</v>
      </c>
      <c r="B381" s="39">
        <f t="shared" si="16"/>
        <v>1</v>
      </c>
      <c r="C381" s="39" t="str">
        <f t="shared" si="17"/>
        <v>Баранов Сергей Владимирович1</v>
      </c>
      <c r="D381" s="40" t="s">
        <v>605</v>
      </c>
      <c r="E381" s="40" t="s">
        <v>606</v>
      </c>
      <c r="F381" s="40" t="s">
        <v>240</v>
      </c>
      <c r="G381" s="40" t="s">
        <v>302</v>
      </c>
      <c r="H381" s="48">
        <v>45931</v>
      </c>
      <c r="I381" s="48">
        <v>45958</v>
      </c>
      <c r="J381" s="41">
        <v>28</v>
      </c>
      <c r="K381" s="51">
        <f>IF(H381&lt;='Расчёт не доделан'!$C$20,IF(I381-'Расчёт не доделан'!$C$20&lt;1,J381,I381-'Расчёт не доделан'!$C$20),J381)</f>
        <v>13</v>
      </c>
    </row>
    <row r="382" spans="1:11" s="138" customFormat="1" ht="11.1" customHeight="1" outlineLevel="1" x14ac:dyDescent="0.2">
      <c r="A382" s="39" t="str">
        <f t="shared" si="15"/>
        <v>0014975345908</v>
      </c>
      <c r="B382" s="39">
        <f t="shared" si="16"/>
        <v>1</v>
      </c>
      <c r="C382" s="39" t="str">
        <f t="shared" si="17"/>
        <v>Баранова Ольга Владимировна1</v>
      </c>
      <c r="D382" s="40" t="s">
        <v>607</v>
      </c>
      <c r="E382" s="40" t="s">
        <v>608</v>
      </c>
      <c r="F382" s="40" t="s">
        <v>221</v>
      </c>
      <c r="G382" s="40" t="s">
        <v>241</v>
      </c>
      <c r="H382" s="48">
        <v>45908</v>
      </c>
      <c r="I382" s="48">
        <v>45914</v>
      </c>
      <c r="J382" s="41">
        <v>7</v>
      </c>
      <c r="K382" s="51">
        <f>IF(H382&lt;='Расчёт не доделан'!$C$20,IF(I382-'Расчёт не доделан'!$C$20&lt;1,J382,I382-'Расчёт не доделан'!$C$20),J382)</f>
        <v>7</v>
      </c>
    </row>
    <row r="383" spans="1:11" s="138" customFormat="1" ht="11.1" customHeight="1" outlineLevel="1" x14ac:dyDescent="0.2">
      <c r="A383" s="39" t="str">
        <f t="shared" si="15"/>
        <v>0015168845966</v>
      </c>
      <c r="B383" s="39">
        <f t="shared" si="16"/>
        <v>1</v>
      </c>
      <c r="C383" s="39" t="str">
        <f t="shared" si="17"/>
        <v>Бардак Наталья Григорьевна1</v>
      </c>
      <c r="D383" s="40" t="s">
        <v>609</v>
      </c>
      <c r="E383" s="40" t="s">
        <v>610</v>
      </c>
      <c r="F383" s="40" t="s">
        <v>268</v>
      </c>
      <c r="G383" s="40" t="s">
        <v>438</v>
      </c>
      <c r="H383" s="48">
        <v>45966</v>
      </c>
      <c r="I383" s="48">
        <v>45968</v>
      </c>
      <c r="J383" s="41">
        <v>3</v>
      </c>
      <c r="K383" s="51">
        <f>IF(H383&lt;='Расчёт не доделан'!$C$20,IF(I383-'Расчёт не доделан'!$C$20&lt;1,J383,I383-'Расчёт не доделан'!$C$20),J383)</f>
        <v>3</v>
      </c>
    </row>
    <row r="384" spans="1:11" s="138" customFormat="1" ht="11.1" customHeight="1" outlineLevel="1" x14ac:dyDescent="0.2">
      <c r="A384" s="39" t="str">
        <f t="shared" si="15"/>
        <v>0015168845924</v>
      </c>
      <c r="B384" s="39">
        <f t="shared" si="16"/>
        <v>2</v>
      </c>
      <c r="C384" s="39" t="str">
        <f t="shared" si="17"/>
        <v>Бардак Наталья Григорьевна2</v>
      </c>
      <c r="D384" s="40" t="s">
        <v>609</v>
      </c>
      <c r="E384" s="40" t="s">
        <v>610</v>
      </c>
      <c r="F384" s="40" t="s">
        <v>268</v>
      </c>
      <c r="G384" s="40" t="s">
        <v>438</v>
      </c>
      <c r="H384" s="48">
        <v>45924</v>
      </c>
      <c r="I384" s="48">
        <v>45926</v>
      </c>
      <c r="J384" s="41">
        <v>3</v>
      </c>
      <c r="K384" s="51">
        <f>IF(H384&lt;='Расчёт не доделан'!$C$20,IF(I384-'Расчёт не доделан'!$C$20&lt;1,J384,I384-'Расчёт не доделан'!$C$20),J384)</f>
        <v>3</v>
      </c>
    </row>
    <row r="385" spans="1:11" s="138" customFormat="1" ht="11.1" customHeight="1" outlineLevel="1" x14ac:dyDescent="0.2">
      <c r="A385" s="39" t="str">
        <f t="shared" si="15"/>
        <v>0015168846015</v>
      </c>
      <c r="B385" s="39">
        <f t="shared" si="16"/>
        <v>3</v>
      </c>
      <c r="C385" s="39" t="str">
        <f t="shared" si="17"/>
        <v>Бардак Наталья Григорьевна3</v>
      </c>
      <c r="D385" s="40" t="s">
        <v>609</v>
      </c>
      <c r="E385" s="40" t="s">
        <v>610</v>
      </c>
      <c r="F385" s="40" t="s">
        <v>268</v>
      </c>
      <c r="G385" s="40" t="s">
        <v>438</v>
      </c>
      <c r="H385" s="48">
        <v>46015</v>
      </c>
      <c r="I385" s="48">
        <v>46017</v>
      </c>
      <c r="J385" s="41">
        <v>3</v>
      </c>
      <c r="K385" s="51">
        <f>IF(H385&lt;='Расчёт не доделан'!$C$20,IF(I385-'Расчёт не доделан'!$C$20&lt;1,J385,I385-'Расчёт не доделан'!$C$20),J385)</f>
        <v>3</v>
      </c>
    </row>
    <row r="386" spans="1:11" s="138" customFormat="1" ht="11.1" customHeight="1" outlineLevel="1" x14ac:dyDescent="0.2">
      <c r="A386" s="39" t="str">
        <f t="shared" si="15"/>
        <v>0015168846020</v>
      </c>
      <c r="B386" s="39">
        <f t="shared" si="16"/>
        <v>4</v>
      </c>
      <c r="C386" s="39" t="str">
        <f t="shared" si="17"/>
        <v>Бардак Наталья Григорьевна4</v>
      </c>
      <c r="D386" s="40" t="s">
        <v>609</v>
      </c>
      <c r="E386" s="40" t="s">
        <v>610</v>
      </c>
      <c r="F386" s="40" t="s">
        <v>268</v>
      </c>
      <c r="G386" s="40" t="s">
        <v>438</v>
      </c>
      <c r="H386" s="48">
        <v>46020</v>
      </c>
      <c r="I386" s="48">
        <v>46021</v>
      </c>
      <c r="J386" s="41">
        <v>2</v>
      </c>
      <c r="K386" s="51">
        <f>IF(H386&lt;='Расчёт не доделан'!$C$20,IF(I386-'Расчёт не доделан'!$C$20&lt;1,J386,I386-'Расчёт не доделан'!$C$20),J386)</f>
        <v>2</v>
      </c>
    </row>
    <row r="387" spans="1:11" s="138" customFormat="1" ht="11.1" customHeight="1" outlineLevel="1" x14ac:dyDescent="0.2">
      <c r="A387" s="39" t="str">
        <f t="shared" ref="A387:A450" si="18">D387&amp;H387</f>
        <v>0016890045962</v>
      </c>
      <c r="B387" s="39">
        <f t="shared" ref="B387:B450" si="19">IF(E386=E387,B386+1,1)</f>
        <v>1</v>
      </c>
      <c r="C387" s="39" t="str">
        <f t="shared" ref="C387:C450" si="20">E387&amp;B387</f>
        <v>Бардин Александр Викторович1</v>
      </c>
      <c r="D387" s="40" t="s">
        <v>611</v>
      </c>
      <c r="E387" s="40" t="s">
        <v>612</v>
      </c>
      <c r="F387" s="40" t="s">
        <v>244</v>
      </c>
      <c r="G387" s="40" t="s">
        <v>331</v>
      </c>
      <c r="H387" s="48">
        <v>45962</v>
      </c>
      <c r="I387" s="48">
        <v>45962</v>
      </c>
      <c r="J387" s="41">
        <v>1</v>
      </c>
      <c r="K387" s="51">
        <f>IF(H387&lt;='Расчёт не доделан'!$C$20,IF(I387-'Расчёт не доделан'!$C$20&lt;1,J387,I387-'Расчёт не доделан'!$C$20),J387)</f>
        <v>1</v>
      </c>
    </row>
    <row r="388" spans="1:11" s="138" customFormat="1" ht="11.1" customHeight="1" outlineLevel="1" x14ac:dyDescent="0.2">
      <c r="A388" s="39" t="str">
        <f t="shared" si="18"/>
        <v>0016890046013</v>
      </c>
      <c r="B388" s="39">
        <f t="shared" si="19"/>
        <v>2</v>
      </c>
      <c r="C388" s="39" t="str">
        <f t="shared" si="20"/>
        <v>Бардин Александр Викторович2</v>
      </c>
      <c r="D388" s="40" t="s">
        <v>611</v>
      </c>
      <c r="E388" s="40" t="s">
        <v>612</v>
      </c>
      <c r="F388" s="40" t="s">
        <v>244</v>
      </c>
      <c r="G388" s="40" t="s">
        <v>331</v>
      </c>
      <c r="H388" s="48">
        <v>46013</v>
      </c>
      <c r="I388" s="48">
        <v>46019</v>
      </c>
      <c r="J388" s="41">
        <v>7</v>
      </c>
      <c r="K388" s="51">
        <f>IF(H388&lt;='Расчёт не доделан'!$C$20,IF(I388-'Расчёт не доделан'!$C$20&lt;1,J388,I388-'Расчёт не доделан'!$C$20),J388)</f>
        <v>7</v>
      </c>
    </row>
    <row r="389" spans="1:11" s="138" customFormat="1" ht="11.1" customHeight="1" outlineLevel="1" x14ac:dyDescent="0.2">
      <c r="A389" s="39" t="str">
        <f t="shared" si="18"/>
        <v>0016890045929</v>
      </c>
      <c r="B389" s="39">
        <f t="shared" si="19"/>
        <v>3</v>
      </c>
      <c r="C389" s="39" t="str">
        <f t="shared" si="20"/>
        <v>Бардин Александр Викторович3</v>
      </c>
      <c r="D389" s="40" t="s">
        <v>611</v>
      </c>
      <c r="E389" s="40" t="s">
        <v>612</v>
      </c>
      <c r="F389" s="40" t="s">
        <v>244</v>
      </c>
      <c r="G389" s="40" t="s">
        <v>331</v>
      </c>
      <c r="H389" s="48">
        <v>45929</v>
      </c>
      <c r="I389" s="48">
        <v>45942</v>
      </c>
      <c r="J389" s="41">
        <v>14</v>
      </c>
      <c r="K389" s="51">
        <f>IF(H389&lt;='Расчёт не доделан'!$C$20,IF(I389-'Расчёт не доделан'!$C$20&lt;1,J389,I389-'Расчёт не доделан'!$C$20),J389)</f>
        <v>14</v>
      </c>
    </row>
    <row r="390" spans="1:11" s="138" customFormat="1" ht="11.1" customHeight="1" outlineLevel="1" x14ac:dyDescent="0.2">
      <c r="A390" s="39" t="str">
        <f t="shared" si="18"/>
        <v>0019043545880</v>
      </c>
      <c r="B390" s="39">
        <f t="shared" si="19"/>
        <v>1</v>
      </c>
      <c r="C390" s="39" t="str">
        <f t="shared" si="20"/>
        <v>Баринов Александр Владимирович1</v>
      </c>
      <c r="D390" s="40" t="s">
        <v>613</v>
      </c>
      <c r="E390" s="40" t="s">
        <v>614</v>
      </c>
      <c r="F390" s="40" t="s">
        <v>217</v>
      </c>
      <c r="G390" s="40" t="s">
        <v>222</v>
      </c>
      <c r="H390" s="48">
        <v>45880</v>
      </c>
      <c r="I390" s="48">
        <v>45893</v>
      </c>
      <c r="J390" s="41">
        <v>14</v>
      </c>
      <c r="K390" s="51">
        <f>IF(H390&lt;='Расчёт не доделан'!$C$20,IF(I390-'Расчёт не доделан'!$C$20&lt;1,J390,I390-'Расчёт не доделан'!$C$20),J390)</f>
        <v>14</v>
      </c>
    </row>
    <row r="391" spans="1:11" s="138" customFormat="1" ht="23.1" customHeight="1" outlineLevel="1" x14ac:dyDescent="0.2">
      <c r="A391" s="39" t="str">
        <f t="shared" si="18"/>
        <v>0019043545973</v>
      </c>
      <c r="B391" s="39">
        <f t="shared" si="19"/>
        <v>2</v>
      </c>
      <c r="C391" s="39" t="str">
        <f t="shared" si="20"/>
        <v>Баринов Александр Владимирович2</v>
      </c>
      <c r="D391" s="40" t="s">
        <v>613</v>
      </c>
      <c r="E391" s="40" t="s">
        <v>614</v>
      </c>
      <c r="F391" s="40" t="s">
        <v>217</v>
      </c>
      <c r="G391" s="40" t="s">
        <v>222</v>
      </c>
      <c r="H391" s="48">
        <v>45973</v>
      </c>
      <c r="I391" s="48">
        <v>45975</v>
      </c>
      <c r="J391" s="41">
        <v>3</v>
      </c>
      <c r="K391" s="51">
        <f>IF(H391&lt;='Расчёт не доделан'!$C$20,IF(I391-'Расчёт не доделан'!$C$20&lt;1,J391,I391-'Расчёт не доделан'!$C$20),J391)</f>
        <v>3</v>
      </c>
    </row>
    <row r="392" spans="1:11" s="138" customFormat="1" ht="23.1" customHeight="1" outlineLevel="1" x14ac:dyDescent="0.2">
      <c r="A392" s="39" t="str">
        <f t="shared" si="18"/>
        <v>0019043546018</v>
      </c>
      <c r="B392" s="39">
        <f t="shared" si="19"/>
        <v>3</v>
      </c>
      <c r="C392" s="39" t="str">
        <f t="shared" si="20"/>
        <v>Баринов Александр Владимирович3</v>
      </c>
      <c r="D392" s="40" t="s">
        <v>613</v>
      </c>
      <c r="E392" s="40" t="s">
        <v>614</v>
      </c>
      <c r="F392" s="40" t="s">
        <v>217</v>
      </c>
      <c r="G392" s="40" t="s">
        <v>222</v>
      </c>
      <c r="H392" s="48">
        <v>46018</v>
      </c>
      <c r="I392" s="48">
        <v>46022</v>
      </c>
      <c r="J392" s="41">
        <v>5</v>
      </c>
      <c r="K392" s="51">
        <f>IF(H392&lt;='Расчёт не доделан'!$C$20,IF(I392-'Расчёт не доделан'!$C$20&lt;1,J392,I392-'Расчёт не доделан'!$C$20),J392)</f>
        <v>5</v>
      </c>
    </row>
    <row r="393" spans="1:11" s="138" customFormat="1" ht="23.1" customHeight="1" outlineLevel="1" x14ac:dyDescent="0.2">
      <c r="A393" s="39" t="str">
        <f t="shared" si="18"/>
        <v>0009987245880</v>
      </c>
      <c r="B393" s="39">
        <f t="shared" si="19"/>
        <v>1</v>
      </c>
      <c r="C393" s="39" t="str">
        <f t="shared" si="20"/>
        <v>Баркалова Регина Андреевна1</v>
      </c>
      <c r="D393" s="40" t="s">
        <v>615</v>
      </c>
      <c r="E393" s="40" t="s">
        <v>616</v>
      </c>
      <c r="F393" s="40" t="s">
        <v>221</v>
      </c>
      <c r="G393" s="40" t="s">
        <v>262</v>
      </c>
      <c r="H393" s="48">
        <v>45880</v>
      </c>
      <c r="I393" s="48">
        <v>45893</v>
      </c>
      <c r="J393" s="41">
        <v>14</v>
      </c>
      <c r="K393" s="51">
        <f>IF(H393&lt;='Расчёт не доделан'!$C$20,IF(I393-'Расчёт не доделан'!$C$20&lt;1,J393,I393-'Расчёт не доделан'!$C$20),J393)</f>
        <v>14</v>
      </c>
    </row>
    <row r="394" spans="1:11" s="138" customFormat="1" ht="23.1" customHeight="1" outlineLevel="1" x14ac:dyDescent="0.2">
      <c r="A394" s="39" t="str">
        <f t="shared" si="18"/>
        <v>0009987246020</v>
      </c>
      <c r="B394" s="39">
        <f t="shared" si="19"/>
        <v>2</v>
      </c>
      <c r="C394" s="39" t="str">
        <f t="shared" si="20"/>
        <v>Баркалова Регина Андреевна2</v>
      </c>
      <c r="D394" s="40" t="s">
        <v>615</v>
      </c>
      <c r="E394" s="40" t="s">
        <v>616</v>
      </c>
      <c r="F394" s="40" t="s">
        <v>221</v>
      </c>
      <c r="G394" s="40" t="s">
        <v>262</v>
      </c>
      <c r="H394" s="48">
        <v>46020</v>
      </c>
      <c r="I394" s="48">
        <v>46021</v>
      </c>
      <c r="J394" s="41">
        <v>2</v>
      </c>
      <c r="K394" s="51">
        <f>IF(H394&lt;='Расчёт не доделан'!$C$20,IF(I394-'Расчёт не доделан'!$C$20&lt;1,J394,I394-'Расчёт не доделан'!$C$20),J394)</f>
        <v>2</v>
      </c>
    </row>
    <row r="395" spans="1:11" s="138" customFormat="1" ht="11.1" customHeight="1" outlineLevel="1" x14ac:dyDescent="0.2">
      <c r="A395" s="39" t="str">
        <f t="shared" si="18"/>
        <v>0019203245966</v>
      </c>
      <c r="B395" s="39">
        <f t="shared" si="19"/>
        <v>1</v>
      </c>
      <c r="C395" s="39" t="str">
        <f t="shared" si="20"/>
        <v>Барканова Елена Александровна1</v>
      </c>
      <c r="D395" s="40" t="s">
        <v>617</v>
      </c>
      <c r="E395" s="40" t="s">
        <v>618</v>
      </c>
      <c r="F395" s="40" t="s">
        <v>459</v>
      </c>
      <c r="G395" s="40" t="s">
        <v>218</v>
      </c>
      <c r="H395" s="48">
        <v>45966</v>
      </c>
      <c r="I395" s="48">
        <v>45968</v>
      </c>
      <c r="J395" s="41">
        <v>3</v>
      </c>
      <c r="K395" s="51">
        <f>IF(H395&lt;='Расчёт не доделан'!$C$20,IF(I395-'Расчёт не доделан'!$C$20&lt;1,J395,I395-'Расчёт не доделан'!$C$20),J395)</f>
        <v>3</v>
      </c>
    </row>
    <row r="396" spans="1:11" s="138" customFormat="1" ht="11.1" customHeight="1" outlineLevel="1" x14ac:dyDescent="0.2">
      <c r="A396" s="39" t="str">
        <f t="shared" si="18"/>
        <v>0019203245969</v>
      </c>
      <c r="B396" s="39">
        <f t="shared" si="19"/>
        <v>2</v>
      </c>
      <c r="C396" s="39" t="str">
        <f t="shared" si="20"/>
        <v>Барканова Елена Александровна2</v>
      </c>
      <c r="D396" s="40" t="s">
        <v>617</v>
      </c>
      <c r="E396" s="40" t="s">
        <v>618</v>
      </c>
      <c r="F396" s="40" t="s">
        <v>459</v>
      </c>
      <c r="G396" s="40" t="s">
        <v>218</v>
      </c>
      <c r="H396" s="48">
        <v>45969</v>
      </c>
      <c r="I396" s="48">
        <v>45982</v>
      </c>
      <c r="J396" s="41">
        <v>14</v>
      </c>
      <c r="K396" s="51">
        <f>IF(H396&lt;='Расчёт не доделан'!$C$20,IF(I396-'Расчёт не доделан'!$C$20&lt;1,J396,I396-'Расчёт не доделан'!$C$20),J396)</f>
        <v>14</v>
      </c>
    </row>
    <row r="397" spans="1:11" s="138" customFormat="1" ht="11.1" customHeight="1" outlineLevel="1" x14ac:dyDescent="0.2">
      <c r="A397" s="39" t="str">
        <f t="shared" si="18"/>
        <v>0015809745922</v>
      </c>
      <c r="B397" s="39">
        <f t="shared" si="19"/>
        <v>1</v>
      </c>
      <c r="C397" s="39" t="str">
        <f t="shared" si="20"/>
        <v>Барков Михаил Степанович1</v>
      </c>
      <c r="D397" s="40" t="s">
        <v>619</v>
      </c>
      <c r="E397" s="40" t="s">
        <v>620</v>
      </c>
      <c r="F397" s="40" t="s">
        <v>225</v>
      </c>
      <c r="G397" s="40" t="s">
        <v>302</v>
      </c>
      <c r="H397" s="48">
        <v>45922</v>
      </c>
      <c r="I397" s="48">
        <v>45928</v>
      </c>
      <c r="J397" s="41">
        <v>7</v>
      </c>
      <c r="K397" s="51">
        <f>IF(H397&lt;='Расчёт не доделан'!$C$20,IF(I397-'Расчёт не доделан'!$C$20&lt;1,J397,I397-'Расчёт не доделан'!$C$20),J397)</f>
        <v>7</v>
      </c>
    </row>
    <row r="398" spans="1:11" s="138" customFormat="1" ht="11.1" customHeight="1" outlineLevel="1" x14ac:dyDescent="0.2">
      <c r="A398" s="39" t="str">
        <f t="shared" si="18"/>
        <v>0015809745869</v>
      </c>
      <c r="B398" s="39">
        <f t="shared" si="19"/>
        <v>2</v>
      </c>
      <c r="C398" s="39" t="str">
        <f t="shared" si="20"/>
        <v>Барков Михаил Степанович2</v>
      </c>
      <c r="D398" s="40" t="s">
        <v>619</v>
      </c>
      <c r="E398" s="40" t="s">
        <v>620</v>
      </c>
      <c r="F398" s="40" t="s">
        <v>225</v>
      </c>
      <c r="G398" s="40" t="s">
        <v>302</v>
      </c>
      <c r="H398" s="48">
        <v>45869</v>
      </c>
      <c r="I398" s="48">
        <v>45882</v>
      </c>
      <c r="J398" s="41">
        <v>14</v>
      </c>
      <c r="K398" s="51">
        <f>IF(H398&lt;='Расчёт не доделан'!$C$20,IF(I398-'Расчёт не доделан'!$C$20&lt;1,J398,I398-'Расчёт не доделан'!$C$20),J398)</f>
        <v>14</v>
      </c>
    </row>
    <row r="399" spans="1:11" s="138" customFormat="1" ht="11.1" customHeight="1" outlineLevel="1" x14ac:dyDescent="0.2">
      <c r="A399" s="39" t="str">
        <f t="shared" si="18"/>
        <v>0019915545873</v>
      </c>
      <c r="B399" s="39">
        <f t="shared" si="19"/>
        <v>1</v>
      </c>
      <c r="C399" s="39" t="str">
        <f t="shared" si="20"/>
        <v>Бармин Эдуард Романович1</v>
      </c>
      <c r="D399" s="40" t="s">
        <v>621</v>
      </c>
      <c r="E399" s="40" t="s">
        <v>622</v>
      </c>
      <c r="F399" s="40" t="s">
        <v>240</v>
      </c>
      <c r="G399" s="40" t="s">
        <v>241</v>
      </c>
      <c r="H399" s="48">
        <v>45873</v>
      </c>
      <c r="I399" s="48">
        <v>45891</v>
      </c>
      <c r="J399" s="41">
        <v>19</v>
      </c>
      <c r="K399" s="51">
        <f>IF(H399&lt;='Расчёт не доделан'!$C$20,IF(I399-'Расчёт не доделан'!$C$20&lt;1,J399,I399-'Расчёт не доделан'!$C$20),J399)</f>
        <v>19</v>
      </c>
    </row>
    <row r="400" spans="1:11" s="138" customFormat="1" ht="23.1" customHeight="1" outlineLevel="1" x14ac:dyDescent="0.2">
      <c r="A400" s="39" t="str">
        <f t="shared" si="18"/>
        <v>0019915545966</v>
      </c>
      <c r="B400" s="39">
        <f t="shared" si="19"/>
        <v>2</v>
      </c>
      <c r="C400" s="39" t="str">
        <f t="shared" si="20"/>
        <v>Бармин Эдуард Романович2</v>
      </c>
      <c r="D400" s="40" t="s">
        <v>621</v>
      </c>
      <c r="E400" s="40" t="s">
        <v>622</v>
      </c>
      <c r="F400" s="40" t="s">
        <v>240</v>
      </c>
      <c r="G400" s="40" t="s">
        <v>241</v>
      </c>
      <c r="H400" s="48">
        <v>45966</v>
      </c>
      <c r="I400" s="48">
        <v>45968</v>
      </c>
      <c r="J400" s="41">
        <v>2</v>
      </c>
      <c r="K400" s="51">
        <f>IF(H400&lt;='Расчёт не доделан'!$C$20,IF(I400-'Расчёт не доделан'!$C$20&lt;1,J400,I400-'Расчёт не доделан'!$C$20),J400)</f>
        <v>2</v>
      </c>
    </row>
    <row r="401" spans="1:11" s="138" customFormat="1" ht="23.1" customHeight="1" outlineLevel="1" x14ac:dyDescent="0.2">
      <c r="A401" s="39" t="str">
        <f t="shared" si="18"/>
        <v>0019915545971</v>
      </c>
      <c r="B401" s="39">
        <f t="shared" si="19"/>
        <v>3</v>
      </c>
      <c r="C401" s="39" t="str">
        <f t="shared" si="20"/>
        <v>Бармин Эдуард Романович3</v>
      </c>
      <c r="D401" s="40" t="s">
        <v>621</v>
      </c>
      <c r="E401" s="40" t="s">
        <v>622</v>
      </c>
      <c r="F401" s="40" t="s">
        <v>240</v>
      </c>
      <c r="G401" s="40" t="s">
        <v>241</v>
      </c>
      <c r="H401" s="48">
        <v>45971</v>
      </c>
      <c r="I401" s="48">
        <v>45973</v>
      </c>
      <c r="J401" s="41">
        <v>3</v>
      </c>
      <c r="K401" s="51">
        <f>IF(H401&lt;='Расчёт не доделан'!$C$20,IF(I401-'Расчёт не доделан'!$C$20&lt;1,J401,I401-'Расчёт не доделан'!$C$20),J401)</f>
        <v>3</v>
      </c>
    </row>
    <row r="402" spans="1:11" s="138" customFormat="1" ht="23.1" customHeight="1" outlineLevel="1" x14ac:dyDescent="0.2">
      <c r="A402" s="39" t="str">
        <f t="shared" si="18"/>
        <v>0021257045922</v>
      </c>
      <c r="B402" s="39">
        <f t="shared" si="19"/>
        <v>1</v>
      </c>
      <c r="C402" s="39" t="str">
        <f t="shared" si="20"/>
        <v>Баронина Анна Александровна1</v>
      </c>
      <c r="D402" s="40" t="s">
        <v>623</v>
      </c>
      <c r="E402" s="40" t="s">
        <v>624</v>
      </c>
      <c r="F402" s="40" t="s">
        <v>217</v>
      </c>
      <c r="G402" s="40" t="s">
        <v>237</v>
      </c>
      <c r="H402" s="48">
        <v>45922</v>
      </c>
      <c r="I402" s="48">
        <v>45926</v>
      </c>
      <c r="J402" s="41">
        <v>5</v>
      </c>
      <c r="K402" s="51">
        <f>IF(H402&lt;='Расчёт не доделан'!$C$20,IF(I402-'Расчёт не доделан'!$C$20&lt;1,J402,I402-'Расчёт не доделан'!$C$20),J402)</f>
        <v>5</v>
      </c>
    </row>
    <row r="403" spans="1:11" s="138" customFormat="1" ht="11.1" customHeight="1" outlineLevel="1" x14ac:dyDescent="0.2">
      <c r="A403" s="39" t="str">
        <f t="shared" si="18"/>
        <v>0021257045929</v>
      </c>
      <c r="B403" s="39">
        <f t="shared" si="19"/>
        <v>2</v>
      </c>
      <c r="C403" s="39" t="str">
        <f t="shared" si="20"/>
        <v>Баронина Анна Александровна2</v>
      </c>
      <c r="D403" s="40" t="s">
        <v>623</v>
      </c>
      <c r="E403" s="40" t="s">
        <v>624</v>
      </c>
      <c r="F403" s="40" t="s">
        <v>217</v>
      </c>
      <c r="G403" s="40" t="s">
        <v>237</v>
      </c>
      <c r="H403" s="48">
        <v>45929</v>
      </c>
      <c r="I403" s="48">
        <v>45929</v>
      </c>
      <c r="J403" s="41">
        <v>1</v>
      </c>
      <c r="K403" s="51">
        <f>IF(H403&lt;='Расчёт не доделан'!$C$20,IF(I403-'Расчёт не доделан'!$C$20&lt;1,J403,I403-'Расчёт не доделан'!$C$20),J403)</f>
        <v>1</v>
      </c>
    </row>
    <row r="404" spans="1:11" s="138" customFormat="1" ht="11.1" customHeight="1" outlineLevel="1" x14ac:dyDescent="0.2">
      <c r="A404" s="39" t="str">
        <f t="shared" si="18"/>
        <v>0011611745932</v>
      </c>
      <c r="B404" s="39">
        <f t="shared" si="19"/>
        <v>1</v>
      </c>
      <c r="C404" s="39" t="str">
        <f t="shared" si="20"/>
        <v>Бароян Анжела Гайковна1</v>
      </c>
      <c r="D404" s="40" t="s">
        <v>625</v>
      </c>
      <c r="E404" s="40" t="s">
        <v>626</v>
      </c>
      <c r="F404" s="40" t="s">
        <v>240</v>
      </c>
      <c r="G404" s="40" t="s">
        <v>218</v>
      </c>
      <c r="H404" s="48">
        <v>45932</v>
      </c>
      <c r="I404" s="48">
        <v>45940</v>
      </c>
      <c r="J404" s="41">
        <v>9</v>
      </c>
      <c r="K404" s="51">
        <f>IF(H404&lt;='Расчёт не доделан'!$C$20,IF(I404-'Расчёт не доделан'!$C$20&lt;1,J404,I404-'Расчёт не доделан'!$C$20),J404)</f>
        <v>9</v>
      </c>
    </row>
    <row r="405" spans="1:11" s="138" customFormat="1" ht="11.1" customHeight="1" outlineLevel="1" x14ac:dyDescent="0.2">
      <c r="A405" s="39" t="str">
        <f t="shared" si="18"/>
        <v>0011611745873</v>
      </c>
      <c r="B405" s="39">
        <f t="shared" si="19"/>
        <v>2</v>
      </c>
      <c r="C405" s="39" t="str">
        <f t="shared" si="20"/>
        <v>Бароян Анжела Гайковна2</v>
      </c>
      <c r="D405" s="40" t="s">
        <v>625</v>
      </c>
      <c r="E405" s="40" t="s">
        <v>626</v>
      </c>
      <c r="F405" s="40" t="s">
        <v>240</v>
      </c>
      <c r="G405" s="40" t="s">
        <v>218</v>
      </c>
      <c r="H405" s="48">
        <v>45873</v>
      </c>
      <c r="I405" s="48">
        <v>45886</v>
      </c>
      <c r="J405" s="41">
        <v>14</v>
      </c>
      <c r="K405" s="51">
        <f>IF(H405&lt;='Расчёт не доделан'!$C$20,IF(I405-'Расчёт не доделан'!$C$20&lt;1,J405,I405-'Расчёт не доделан'!$C$20),J405)</f>
        <v>14</v>
      </c>
    </row>
    <row r="406" spans="1:11" s="138" customFormat="1" ht="11.1" customHeight="1" outlineLevel="1" x14ac:dyDescent="0.2">
      <c r="A406" s="39" t="str">
        <f t="shared" si="18"/>
        <v>0021098645936</v>
      </c>
      <c r="B406" s="39">
        <f t="shared" si="19"/>
        <v>1</v>
      </c>
      <c r="C406" s="39" t="str">
        <f t="shared" si="20"/>
        <v>Барсуков Владимир Иванович1</v>
      </c>
      <c r="D406" s="40" t="s">
        <v>627</v>
      </c>
      <c r="E406" s="40" t="s">
        <v>628</v>
      </c>
      <c r="F406" s="40" t="s">
        <v>240</v>
      </c>
      <c r="G406" s="40" t="s">
        <v>296</v>
      </c>
      <c r="H406" s="48">
        <v>45936</v>
      </c>
      <c r="I406" s="48">
        <v>45949</v>
      </c>
      <c r="J406" s="41">
        <v>14</v>
      </c>
      <c r="K406" s="51">
        <f>IF(H406&lt;='Расчёт не доделан'!$C$20,IF(I406-'Расчёт не доделан'!$C$20&lt;1,J406,I406-'Расчёт не доделан'!$C$20),J406)</f>
        <v>4</v>
      </c>
    </row>
    <row r="407" spans="1:11" s="138" customFormat="1" ht="11.1" customHeight="1" outlineLevel="1" x14ac:dyDescent="0.2">
      <c r="A407" s="39" t="str">
        <f t="shared" si="18"/>
        <v>0021098645866</v>
      </c>
      <c r="B407" s="39">
        <f t="shared" si="19"/>
        <v>2</v>
      </c>
      <c r="C407" s="39" t="str">
        <f t="shared" si="20"/>
        <v>Барсуков Владимир Иванович2</v>
      </c>
      <c r="D407" s="40" t="s">
        <v>627</v>
      </c>
      <c r="E407" s="40" t="s">
        <v>628</v>
      </c>
      <c r="F407" s="40" t="s">
        <v>240</v>
      </c>
      <c r="G407" s="40" t="s">
        <v>296</v>
      </c>
      <c r="H407" s="48">
        <v>45866</v>
      </c>
      <c r="I407" s="48">
        <v>45872</v>
      </c>
      <c r="J407" s="41">
        <v>7</v>
      </c>
      <c r="K407" s="51">
        <f>IF(H407&lt;='Расчёт не доделан'!$C$20,IF(I407-'Расчёт не доделан'!$C$20&lt;1,J407,I407-'Расчёт не доделан'!$C$20),J407)</f>
        <v>7</v>
      </c>
    </row>
    <row r="408" spans="1:11" s="138" customFormat="1" ht="11.1" customHeight="1" outlineLevel="1" x14ac:dyDescent="0.2">
      <c r="A408" s="39" t="str">
        <f t="shared" si="18"/>
        <v>0018320145880</v>
      </c>
      <c r="B408" s="39">
        <f t="shared" si="19"/>
        <v>1</v>
      </c>
      <c r="C408" s="39" t="str">
        <f t="shared" si="20"/>
        <v>Барышников Юрий Александрович1</v>
      </c>
      <c r="D408" s="40" t="s">
        <v>629</v>
      </c>
      <c r="E408" s="40" t="s">
        <v>630</v>
      </c>
      <c r="F408" s="40" t="s">
        <v>249</v>
      </c>
      <c r="G408" s="40" t="s">
        <v>495</v>
      </c>
      <c r="H408" s="48">
        <v>45880</v>
      </c>
      <c r="I408" s="48">
        <v>45893</v>
      </c>
      <c r="J408" s="41">
        <v>14</v>
      </c>
      <c r="K408" s="51">
        <f>IF(H408&lt;='Расчёт не доделан'!$C$20,IF(I408-'Расчёт не доделан'!$C$20&lt;1,J408,I408-'Расчёт не доделан'!$C$20),J408)</f>
        <v>14</v>
      </c>
    </row>
    <row r="409" spans="1:11" s="138" customFormat="1" ht="11.1" customHeight="1" outlineLevel="1" x14ac:dyDescent="0.2">
      <c r="A409" s="39" t="str">
        <f t="shared" si="18"/>
        <v>0018320145894</v>
      </c>
      <c r="B409" s="39">
        <f t="shared" si="19"/>
        <v>2</v>
      </c>
      <c r="C409" s="39" t="str">
        <f t="shared" si="20"/>
        <v>Барышников Юрий Александрович2</v>
      </c>
      <c r="D409" s="40" t="s">
        <v>629</v>
      </c>
      <c r="E409" s="40" t="s">
        <v>630</v>
      </c>
      <c r="F409" s="40" t="s">
        <v>249</v>
      </c>
      <c r="G409" s="40" t="s">
        <v>495</v>
      </c>
      <c r="H409" s="48">
        <v>45894</v>
      </c>
      <c r="I409" s="48">
        <v>45898</v>
      </c>
      <c r="J409" s="41">
        <v>5</v>
      </c>
      <c r="K409" s="51">
        <f>IF(H409&lt;='Расчёт не доделан'!$C$20,IF(I409-'Расчёт не доделан'!$C$20&lt;1,J409,I409-'Расчёт не доделан'!$C$20),J409)</f>
        <v>5</v>
      </c>
    </row>
    <row r="410" spans="1:11" s="138" customFormat="1" ht="11.1" customHeight="1" outlineLevel="1" x14ac:dyDescent="0.2">
      <c r="A410" s="39" t="str">
        <f t="shared" si="18"/>
        <v>0018320146016</v>
      </c>
      <c r="B410" s="39">
        <f t="shared" si="19"/>
        <v>3</v>
      </c>
      <c r="C410" s="39" t="str">
        <f t="shared" si="20"/>
        <v>Барышников Юрий Александрович3</v>
      </c>
      <c r="D410" s="40" t="s">
        <v>629</v>
      </c>
      <c r="E410" s="40" t="s">
        <v>630</v>
      </c>
      <c r="F410" s="40" t="s">
        <v>249</v>
      </c>
      <c r="G410" s="40" t="s">
        <v>495</v>
      </c>
      <c r="H410" s="48">
        <v>46016</v>
      </c>
      <c r="I410" s="48">
        <v>46017</v>
      </c>
      <c r="J410" s="41">
        <v>2</v>
      </c>
      <c r="K410" s="51">
        <f>IF(H410&lt;='Расчёт не доделан'!$C$20,IF(I410-'Расчёт не доделан'!$C$20&lt;1,J410,I410-'Расчёт не доделан'!$C$20),J410)</f>
        <v>2</v>
      </c>
    </row>
    <row r="411" spans="1:11" s="138" customFormat="1" ht="11.1" customHeight="1" outlineLevel="1" x14ac:dyDescent="0.2">
      <c r="A411" s="39" t="str">
        <f t="shared" si="18"/>
        <v>0018320146018</v>
      </c>
      <c r="B411" s="39">
        <f t="shared" si="19"/>
        <v>4</v>
      </c>
      <c r="C411" s="39" t="str">
        <f t="shared" si="20"/>
        <v>Барышников Юрий Александрович4</v>
      </c>
      <c r="D411" s="40" t="s">
        <v>629</v>
      </c>
      <c r="E411" s="40" t="s">
        <v>630</v>
      </c>
      <c r="F411" s="40" t="s">
        <v>249</v>
      </c>
      <c r="G411" s="40" t="s">
        <v>495</v>
      </c>
      <c r="H411" s="48">
        <v>46018</v>
      </c>
      <c r="I411" s="48">
        <v>46018</v>
      </c>
      <c r="J411" s="41">
        <v>1</v>
      </c>
      <c r="K411" s="51">
        <f>IF(H411&lt;='Расчёт не доделан'!$C$20,IF(I411-'Расчёт не доделан'!$C$20&lt;1,J411,I411-'Расчёт не доделан'!$C$20),J411)</f>
        <v>1</v>
      </c>
    </row>
    <row r="412" spans="1:11" s="138" customFormat="1" ht="11.1" customHeight="1" outlineLevel="1" x14ac:dyDescent="0.2">
      <c r="A412" s="39" t="str">
        <f t="shared" si="18"/>
        <v>0018320146020</v>
      </c>
      <c r="B412" s="39">
        <f t="shared" si="19"/>
        <v>5</v>
      </c>
      <c r="C412" s="39" t="str">
        <f t="shared" si="20"/>
        <v>Барышников Юрий Александрович5</v>
      </c>
      <c r="D412" s="40" t="s">
        <v>629</v>
      </c>
      <c r="E412" s="40" t="s">
        <v>630</v>
      </c>
      <c r="F412" s="40" t="s">
        <v>249</v>
      </c>
      <c r="G412" s="40" t="s">
        <v>495</v>
      </c>
      <c r="H412" s="48">
        <v>46020</v>
      </c>
      <c r="I412" s="48">
        <v>46021</v>
      </c>
      <c r="J412" s="41">
        <v>2</v>
      </c>
      <c r="K412" s="51">
        <f>IF(H412&lt;='Расчёт не доделан'!$C$20,IF(I412-'Расчёт не доделан'!$C$20&lt;1,J412,I412-'Расчёт не доделан'!$C$20),J412)</f>
        <v>2</v>
      </c>
    </row>
    <row r="413" spans="1:11" s="138" customFormat="1" ht="11.1" customHeight="1" outlineLevel="1" x14ac:dyDescent="0.2">
      <c r="A413" s="39" t="str">
        <f t="shared" si="18"/>
        <v>0018533845936</v>
      </c>
      <c r="B413" s="39">
        <f t="shared" si="19"/>
        <v>1</v>
      </c>
      <c r="C413" s="39" t="str">
        <f t="shared" si="20"/>
        <v>Батаев Руслан Саламбекович1</v>
      </c>
      <c r="D413" s="40" t="s">
        <v>631</v>
      </c>
      <c r="E413" s="40" t="s">
        <v>632</v>
      </c>
      <c r="F413" s="40" t="s">
        <v>233</v>
      </c>
      <c r="G413" s="40" t="s">
        <v>230</v>
      </c>
      <c r="H413" s="48">
        <v>45936</v>
      </c>
      <c r="I413" s="48">
        <v>45947</v>
      </c>
      <c r="J413" s="41">
        <v>11</v>
      </c>
      <c r="K413" s="51">
        <f>IF(H413&lt;='Расчёт не доделан'!$C$20,IF(I413-'Расчёт не доделан'!$C$20&lt;1,J413,I413-'Расчёт не доделан'!$C$20),J413)</f>
        <v>2</v>
      </c>
    </row>
    <row r="414" spans="1:11" s="138" customFormat="1" ht="11.1" customHeight="1" outlineLevel="1" x14ac:dyDescent="0.2">
      <c r="A414" s="39" t="str">
        <f t="shared" si="18"/>
        <v>0018533845869</v>
      </c>
      <c r="B414" s="39">
        <f t="shared" si="19"/>
        <v>2</v>
      </c>
      <c r="C414" s="39" t="str">
        <f t="shared" si="20"/>
        <v>Батаев Руслан Саламбекович2</v>
      </c>
      <c r="D414" s="40" t="s">
        <v>631</v>
      </c>
      <c r="E414" s="40" t="s">
        <v>632</v>
      </c>
      <c r="F414" s="40" t="s">
        <v>233</v>
      </c>
      <c r="G414" s="40" t="s">
        <v>230</v>
      </c>
      <c r="H414" s="48">
        <v>45869</v>
      </c>
      <c r="I414" s="48">
        <v>45884</v>
      </c>
      <c r="J414" s="41">
        <v>16</v>
      </c>
      <c r="K414" s="51">
        <f>IF(H414&lt;='Расчёт не доделан'!$C$20,IF(I414-'Расчёт не доделан'!$C$20&lt;1,J414,I414-'Расчёт не доделан'!$C$20),J414)</f>
        <v>16</v>
      </c>
    </row>
    <row r="415" spans="1:11" s="138" customFormat="1" ht="11.1" customHeight="1" outlineLevel="1" x14ac:dyDescent="0.2">
      <c r="A415" s="39" t="str">
        <f t="shared" si="18"/>
        <v>0011845445957</v>
      </c>
      <c r="B415" s="39">
        <f t="shared" si="19"/>
        <v>1</v>
      </c>
      <c r="C415" s="39" t="str">
        <f t="shared" si="20"/>
        <v>Батталова Лена Фаилевна1</v>
      </c>
      <c r="D415" s="40" t="s">
        <v>633</v>
      </c>
      <c r="E415" s="40" t="s">
        <v>634</v>
      </c>
      <c r="F415" s="40" t="s">
        <v>265</v>
      </c>
      <c r="G415" s="40" t="s">
        <v>218</v>
      </c>
      <c r="H415" s="48">
        <v>45957</v>
      </c>
      <c r="I415" s="48">
        <v>45962</v>
      </c>
      <c r="J415" s="41">
        <v>6</v>
      </c>
      <c r="K415" s="51">
        <f>IF(H415&lt;='Расчёт не доделан'!$C$20,IF(I415-'Расчёт не доделан'!$C$20&lt;1,J415,I415-'Расчёт не доделан'!$C$20),J415)</f>
        <v>6</v>
      </c>
    </row>
    <row r="416" spans="1:11" ht="23.1" customHeight="1" outlineLevel="1" x14ac:dyDescent="0.2">
      <c r="A416" s="39" t="str">
        <f t="shared" si="18"/>
        <v>0019963145880</v>
      </c>
      <c r="B416" s="39">
        <f t="shared" si="19"/>
        <v>1</v>
      </c>
      <c r="C416" s="39" t="str">
        <f t="shared" si="20"/>
        <v>Батурин Андрей Николаевич1</v>
      </c>
      <c r="D416" s="42" t="s">
        <v>635</v>
      </c>
      <c r="E416" s="43" t="s">
        <v>636</v>
      </c>
      <c r="F416" s="43" t="s">
        <v>637</v>
      </c>
      <c r="G416" s="43" t="s">
        <v>241</v>
      </c>
      <c r="H416" s="49">
        <v>45880</v>
      </c>
      <c r="I416" s="49">
        <v>45893</v>
      </c>
      <c r="J416" s="44">
        <v>14</v>
      </c>
      <c r="K416" s="51">
        <f>IF(H416&lt;='Расчёт не доделан'!$C$20,IF(I416-'Расчёт не доделан'!$C$20&lt;1,J416,I416-'Расчёт не доделан'!$C$20),J416)</f>
        <v>14</v>
      </c>
    </row>
    <row r="417" spans="1:11" ht="23.1" customHeight="1" outlineLevel="1" x14ac:dyDescent="0.2">
      <c r="A417" s="39" t="str">
        <f t="shared" si="18"/>
        <v>0019963145950</v>
      </c>
      <c r="B417" s="39">
        <f t="shared" si="19"/>
        <v>2</v>
      </c>
      <c r="C417" s="39" t="str">
        <f t="shared" si="20"/>
        <v>Батурин Андрей Николаевич2</v>
      </c>
      <c r="D417" s="42" t="s">
        <v>635</v>
      </c>
      <c r="E417" s="43" t="s">
        <v>636</v>
      </c>
      <c r="F417" s="43" t="s">
        <v>637</v>
      </c>
      <c r="G417" s="43" t="s">
        <v>241</v>
      </c>
      <c r="H417" s="49">
        <v>45950</v>
      </c>
      <c r="I417" s="49">
        <v>45954</v>
      </c>
      <c r="J417" s="44">
        <v>5</v>
      </c>
      <c r="K417" s="51">
        <f>IF(H417&lt;='Расчёт не доделан'!$C$20,IF(I417-'Расчёт не доделан'!$C$20&lt;1,J417,I417-'Расчёт не доделан'!$C$20),J417)</f>
        <v>5</v>
      </c>
    </row>
    <row r="418" spans="1:11" s="138" customFormat="1" ht="23.1" customHeight="1" outlineLevel="1" x14ac:dyDescent="0.2">
      <c r="A418" s="39" t="str">
        <f t="shared" si="18"/>
        <v>0019355746007</v>
      </c>
      <c r="B418" s="39">
        <f t="shared" si="19"/>
        <v>1</v>
      </c>
      <c r="C418" s="39" t="str">
        <f t="shared" si="20"/>
        <v>Батюченко Надежда Андреевна1</v>
      </c>
      <c r="D418" s="40" t="s">
        <v>638</v>
      </c>
      <c r="E418" s="40" t="s">
        <v>639</v>
      </c>
      <c r="F418" s="40" t="s">
        <v>225</v>
      </c>
      <c r="G418" s="40" t="s">
        <v>302</v>
      </c>
      <c r="H418" s="48">
        <v>46007</v>
      </c>
      <c r="I418" s="48">
        <v>46019</v>
      </c>
      <c r="J418" s="41">
        <v>13</v>
      </c>
      <c r="K418" s="51">
        <f>IF(H418&lt;='Расчёт не доделан'!$C$20,IF(I418-'Расчёт не доделан'!$C$20&lt;1,J418,I418-'Расчёт не доделан'!$C$20),J418)</f>
        <v>13</v>
      </c>
    </row>
    <row r="419" spans="1:11" s="138" customFormat="1" ht="11.1" customHeight="1" outlineLevel="1" x14ac:dyDescent="0.2">
      <c r="A419" s="39" t="str">
        <f t="shared" si="18"/>
        <v>0020146045966</v>
      </c>
      <c r="B419" s="39">
        <f t="shared" si="19"/>
        <v>1</v>
      </c>
      <c r="C419" s="39" t="str">
        <f t="shared" si="20"/>
        <v>Батяйкина Вероника Владимировна1</v>
      </c>
      <c r="D419" s="40" t="s">
        <v>640</v>
      </c>
      <c r="E419" s="40" t="s">
        <v>641</v>
      </c>
      <c r="F419" s="40" t="s">
        <v>240</v>
      </c>
      <c r="G419" s="40" t="s">
        <v>302</v>
      </c>
      <c r="H419" s="48">
        <v>45966</v>
      </c>
      <c r="I419" s="48">
        <v>45968</v>
      </c>
      <c r="J419" s="41">
        <v>3</v>
      </c>
      <c r="K419" s="51">
        <f>IF(H419&lt;='Расчёт не доделан'!$C$20,IF(I419-'Расчёт не доделан'!$C$20&lt;1,J419,I419-'Расчёт не доделан'!$C$20),J419)</f>
        <v>3</v>
      </c>
    </row>
    <row r="420" spans="1:11" s="138" customFormat="1" ht="23.1" customHeight="1" outlineLevel="1" x14ac:dyDescent="0.2">
      <c r="A420" s="39" t="str">
        <f t="shared" si="18"/>
        <v>0020146045911</v>
      </c>
      <c r="B420" s="39">
        <f t="shared" si="19"/>
        <v>2</v>
      </c>
      <c r="C420" s="39" t="str">
        <f t="shared" si="20"/>
        <v>Батяйкина Вероника Владимировна2</v>
      </c>
      <c r="D420" s="40" t="s">
        <v>640</v>
      </c>
      <c r="E420" s="40" t="s">
        <v>641</v>
      </c>
      <c r="F420" s="40" t="s">
        <v>240</v>
      </c>
      <c r="G420" s="40" t="s">
        <v>302</v>
      </c>
      <c r="H420" s="48">
        <v>45911</v>
      </c>
      <c r="I420" s="48">
        <v>45928</v>
      </c>
      <c r="J420" s="41">
        <v>18</v>
      </c>
      <c r="K420" s="51">
        <f>IF(H420&lt;='Расчёт не доделан'!$C$20,IF(I420-'Расчёт не доделан'!$C$20&lt;1,J420,I420-'Расчёт не доделан'!$C$20),J420)</f>
        <v>18</v>
      </c>
    </row>
    <row r="421" spans="1:11" s="138" customFormat="1" ht="11.1" customHeight="1" outlineLevel="1" x14ac:dyDescent="0.2">
      <c r="A421" s="39" t="str">
        <f t="shared" si="18"/>
        <v>0020146046014</v>
      </c>
      <c r="B421" s="39">
        <f t="shared" si="19"/>
        <v>3</v>
      </c>
      <c r="C421" s="39" t="str">
        <f t="shared" si="20"/>
        <v>Батяйкина Вероника Владимировна3</v>
      </c>
      <c r="D421" s="40" t="s">
        <v>640</v>
      </c>
      <c r="E421" s="40" t="s">
        <v>641</v>
      </c>
      <c r="F421" s="40" t="s">
        <v>240</v>
      </c>
      <c r="G421" s="40" t="s">
        <v>302</v>
      </c>
      <c r="H421" s="48">
        <v>46014</v>
      </c>
      <c r="I421" s="48">
        <v>46021</v>
      </c>
      <c r="J421" s="41">
        <v>8</v>
      </c>
      <c r="K421" s="51">
        <f>IF(H421&lt;='Расчёт не доделан'!$C$20,IF(I421-'Расчёт не доделан'!$C$20&lt;1,J421,I421-'Расчёт не доделан'!$C$20),J421)</f>
        <v>8</v>
      </c>
    </row>
    <row r="422" spans="1:11" s="138" customFormat="1" ht="11.1" customHeight="1" outlineLevel="1" x14ac:dyDescent="0.2">
      <c r="A422" s="39" t="str">
        <f t="shared" si="18"/>
        <v>0016951445978</v>
      </c>
      <c r="B422" s="39">
        <f t="shared" si="19"/>
        <v>1</v>
      </c>
      <c r="C422" s="39" t="str">
        <f t="shared" si="20"/>
        <v>Бауэр Владимир Олегович1</v>
      </c>
      <c r="D422" s="40" t="s">
        <v>642</v>
      </c>
      <c r="E422" s="40" t="s">
        <v>643</v>
      </c>
      <c r="F422" s="40" t="s">
        <v>240</v>
      </c>
      <c r="G422" s="40" t="s">
        <v>218</v>
      </c>
      <c r="H422" s="48">
        <v>45978</v>
      </c>
      <c r="I422" s="48">
        <v>45991</v>
      </c>
      <c r="J422" s="41">
        <v>14</v>
      </c>
      <c r="K422" s="51">
        <f>IF(H422&lt;='Расчёт не доделан'!$C$20,IF(I422-'Расчёт не доделан'!$C$20&lt;1,J422,I422-'Расчёт не доделан'!$C$20),J422)</f>
        <v>14</v>
      </c>
    </row>
    <row r="423" spans="1:11" s="138" customFormat="1" ht="11.1" customHeight="1" outlineLevel="1" x14ac:dyDescent="0.2">
      <c r="A423" s="39" t="str">
        <f t="shared" si="18"/>
        <v>0015949045880</v>
      </c>
      <c r="B423" s="39">
        <f t="shared" si="19"/>
        <v>1</v>
      </c>
      <c r="C423" s="39" t="str">
        <f t="shared" si="20"/>
        <v>Бахарева Регина Наримановна1</v>
      </c>
      <c r="D423" s="40" t="s">
        <v>644</v>
      </c>
      <c r="E423" s="40" t="s">
        <v>645</v>
      </c>
      <c r="F423" s="40" t="s">
        <v>225</v>
      </c>
      <c r="G423" s="40" t="s">
        <v>262</v>
      </c>
      <c r="H423" s="48">
        <v>45880</v>
      </c>
      <c r="I423" s="48">
        <v>45893</v>
      </c>
      <c r="J423" s="41">
        <v>14</v>
      </c>
      <c r="K423" s="51">
        <f>IF(H423&lt;='Расчёт не доделан'!$C$20,IF(I423-'Расчёт не доделан'!$C$20&lt;1,J423,I423-'Расчёт не доделан'!$C$20),J423)</f>
        <v>14</v>
      </c>
    </row>
    <row r="424" spans="1:11" s="138" customFormat="1" ht="11.1" customHeight="1" outlineLevel="1" x14ac:dyDescent="0.2">
      <c r="A424" s="39" t="str">
        <f t="shared" si="18"/>
        <v>0015949045959</v>
      </c>
      <c r="B424" s="39">
        <f t="shared" si="19"/>
        <v>2</v>
      </c>
      <c r="C424" s="39" t="str">
        <f t="shared" si="20"/>
        <v>Бахарева Регина Наримановна2</v>
      </c>
      <c r="D424" s="40" t="s">
        <v>644</v>
      </c>
      <c r="E424" s="40" t="s">
        <v>645</v>
      </c>
      <c r="F424" s="40" t="s">
        <v>225</v>
      </c>
      <c r="G424" s="40" t="s">
        <v>262</v>
      </c>
      <c r="H424" s="48">
        <v>45959</v>
      </c>
      <c r="I424" s="48">
        <v>45962</v>
      </c>
      <c r="J424" s="41">
        <v>4</v>
      </c>
      <c r="K424" s="51">
        <f>IF(H424&lt;='Расчёт не доделан'!$C$20,IF(I424-'Расчёт не доделан'!$C$20&lt;1,J424,I424-'Расчёт не доделан'!$C$20),J424)</f>
        <v>4</v>
      </c>
    </row>
    <row r="425" spans="1:11" s="138" customFormat="1" ht="11.1" customHeight="1" outlineLevel="1" x14ac:dyDescent="0.2">
      <c r="A425" s="39" t="str">
        <f t="shared" si="18"/>
        <v>0015949046020</v>
      </c>
      <c r="B425" s="39">
        <f t="shared" si="19"/>
        <v>3</v>
      </c>
      <c r="C425" s="39" t="str">
        <f t="shared" si="20"/>
        <v>Бахарева Регина Наримановна3</v>
      </c>
      <c r="D425" s="40" t="s">
        <v>644</v>
      </c>
      <c r="E425" s="40" t="s">
        <v>645</v>
      </c>
      <c r="F425" s="40" t="s">
        <v>225</v>
      </c>
      <c r="G425" s="40" t="s">
        <v>262</v>
      </c>
      <c r="H425" s="48">
        <v>46020</v>
      </c>
      <c r="I425" s="48">
        <v>46021</v>
      </c>
      <c r="J425" s="41">
        <v>2</v>
      </c>
      <c r="K425" s="51">
        <f>IF(H425&lt;='Расчёт не доделан'!$C$20,IF(I425-'Расчёт не доделан'!$C$20&lt;1,J425,I425-'Расчёт не доделан'!$C$20),J425)</f>
        <v>2</v>
      </c>
    </row>
    <row r="426" spans="1:11" s="138" customFormat="1" ht="11.1" customHeight="1" outlineLevel="1" x14ac:dyDescent="0.2">
      <c r="A426" s="39" t="str">
        <f t="shared" si="18"/>
        <v>0018527145966</v>
      </c>
      <c r="B426" s="39">
        <f t="shared" si="19"/>
        <v>1</v>
      </c>
      <c r="C426" s="39" t="str">
        <f t="shared" si="20"/>
        <v>Бахвалова Марина Юрьевна1</v>
      </c>
      <c r="D426" s="40" t="s">
        <v>646</v>
      </c>
      <c r="E426" s="40" t="s">
        <v>647</v>
      </c>
      <c r="F426" s="40" t="s">
        <v>244</v>
      </c>
      <c r="G426" s="40" t="s">
        <v>262</v>
      </c>
      <c r="H426" s="48">
        <v>45966</v>
      </c>
      <c r="I426" s="48">
        <v>45968</v>
      </c>
      <c r="J426" s="41">
        <v>3</v>
      </c>
      <c r="K426" s="51">
        <f>IF(H426&lt;='Расчёт не доделан'!$C$20,IF(I426-'Расчёт не доделан'!$C$20&lt;1,J426,I426-'Расчёт не доделан'!$C$20),J426)</f>
        <v>3</v>
      </c>
    </row>
    <row r="427" spans="1:11" s="138" customFormat="1" ht="11.1" customHeight="1" outlineLevel="1" x14ac:dyDescent="0.2">
      <c r="A427" s="39" t="str">
        <f t="shared" si="18"/>
        <v>0018527145880</v>
      </c>
      <c r="B427" s="39">
        <f t="shared" si="19"/>
        <v>2</v>
      </c>
      <c r="C427" s="39" t="str">
        <f t="shared" si="20"/>
        <v>Бахвалова Марина Юрьевна2</v>
      </c>
      <c r="D427" s="40" t="s">
        <v>646</v>
      </c>
      <c r="E427" s="40" t="s">
        <v>647</v>
      </c>
      <c r="F427" s="40" t="s">
        <v>244</v>
      </c>
      <c r="G427" s="40" t="s">
        <v>262</v>
      </c>
      <c r="H427" s="48">
        <v>45880</v>
      </c>
      <c r="I427" s="48">
        <v>45884</v>
      </c>
      <c r="J427" s="41">
        <v>5</v>
      </c>
      <c r="K427" s="51">
        <f>IF(H427&lt;='Расчёт не доделан'!$C$20,IF(I427-'Расчёт не доделан'!$C$20&lt;1,J427,I427-'Расчёт не доделан'!$C$20),J427)</f>
        <v>5</v>
      </c>
    </row>
    <row r="428" spans="1:11" s="138" customFormat="1" ht="11.1" customHeight="1" outlineLevel="1" x14ac:dyDescent="0.2">
      <c r="A428" s="39" t="str">
        <f t="shared" si="18"/>
        <v>0018527145887</v>
      </c>
      <c r="B428" s="39">
        <f t="shared" si="19"/>
        <v>3</v>
      </c>
      <c r="C428" s="39" t="str">
        <f t="shared" si="20"/>
        <v>Бахвалова Марина Юрьевна3</v>
      </c>
      <c r="D428" s="40" t="s">
        <v>646</v>
      </c>
      <c r="E428" s="40" t="s">
        <v>647</v>
      </c>
      <c r="F428" s="40" t="s">
        <v>244</v>
      </c>
      <c r="G428" s="40" t="s">
        <v>262</v>
      </c>
      <c r="H428" s="48">
        <v>45887</v>
      </c>
      <c r="I428" s="48">
        <v>45889</v>
      </c>
      <c r="J428" s="41">
        <v>3</v>
      </c>
      <c r="K428" s="51">
        <f>IF(H428&lt;='Расчёт не доделан'!$C$20,IF(I428-'Расчёт не доделан'!$C$20&lt;1,J428,I428-'Расчёт не доделан'!$C$20),J428)</f>
        <v>3</v>
      </c>
    </row>
    <row r="429" spans="1:11" s="138" customFormat="1" ht="11.1" customHeight="1" outlineLevel="1" x14ac:dyDescent="0.2">
      <c r="A429" s="39" t="str">
        <f t="shared" si="18"/>
        <v>0021340846004</v>
      </c>
      <c r="B429" s="39">
        <f t="shared" si="19"/>
        <v>1</v>
      </c>
      <c r="C429" s="39" t="str">
        <f t="shared" si="20"/>
        <v>Бахтеев Ильшат Азатович1</v>
      </c>
      <c r="D429" s="40" t="s">
        <v>648</v>
      </c>
      <c r="E429" s="40" t="s">
        <v>649</v>
      </c>
      <c r="F429" s="40" t="s">
        <v>240</v>
      </c>
      <c r="G429" s="40" t="s">
        <v>302</v>
      </c>
      <c r="H429" s="48">
        <v>46004</v>
      </c>
      <c r="I429" s="48">
        <v>46017</v>
      </c>
      <c r="J429" s="41">
        <v>14</v>
      </c>
      <c r="K429" s="51">
        <f>IF(H429&lt;='Расчёт не доделан'!$C$20,IF(I429-'Расчёт не доделан'!$C$20&lt;1,J429,I429-'Расчёт не доделан'!$C$20),J429)</f>
        <v>14</v>
      </c>
    </row>
    <row r="430" spans="1:11" s="138" customFormat="1" ht="11.1" customHeight="1" outlineLevel="1" x14ac:dyDescent="0.2">
      <c r="A430" s="39" t="str">
        <f t="shared" si="18"/>
        <v>0021315345873</v>
      </c>
      <c r="B430" s="39">
        <f t="shared" si="19"/>
        <v>1</v>
      </c>
      <c r="C430" s="39" t="str">
        <f t="shared" si="20"/>
        <v>Бахтиев Марат Айзатович1</v>
      </c>
      <c r="D430" s="40" t="s">
        <v>650</v>
      </c>
      <c r="E430" s="40" t="s">
        <v>651</v>
      </c>
      <c r="F430" s="40" t="s">
        <v>244</v>
      </c>
      <c r="G430" s="40" t="s">
        <v>230</v>
      </c>
      <c r="H430" s="48">
        <v>45873</v>
      </c>
      <c r="I430" s="48">
        <v>45886</v>
      </c>
      <c r="J430" s="41">
        <v>14</v>
      </c>
      <c r="K430" s="51">
        <f>IF(H430&lt;='Расчёт не доделан'!$C$20,IF(I430-'Расчёт не доделан'!$C$20&lt;1,J430,I430-'Расчёт не доделан'!$C$20),J430)</f>
        <v>14</v>
      </c>
    </row>
    <row r="431" spans="1:11" s="138" customFormat="1" ht="11.1" customHeight="1" outlineLevel="1" x14ac:dyDescent="0.2">
      <c r="A431" s="39" t="str">
        <f t="shared" si="18"/>
        <v>0021315345887</v>
      </c>
      <c r="B431" s="39">
        <f t="shared" si="19"/>
        <v>2</v>
      </c>
      <c r="C431" s="39" t="str">
        <f t="shared" si="20"/>
        <v>Бахтиев Марат Айзатович2</v>
      </c>
      <c r="D431" s="40" t="s">
        <v>650</v>
      </c>
      <c r="E431" s="40" t="s">
        <v>651</v>
      </c>
      <c r="F431" s="40" t="s">
        <v>244</v>
      </c>
      <c r="G431" s="40" t="s">
        <v>230</v>
      </c>
      <c r="H431" s="48">
        <v>45887</v>
      </c>
      <c r="I431" s="48">
        <v>45887</v>
      </c>
      <c r="J431" s="41">
        <v>1</v>
      </c>
      <c r="K431" s="51">
        <f>IF(H431&lt;='Расчёт не доделан'!$C$20,IF(I431-'Расчёт не доделан'!$C$20&lt;1,J431,I431-'Расчёт не доделан'!$C$20),J431)</f>
        <v>1</v>
      </c>
    </row>
    <row r="432" spans="1:11" s="138" customFormat="1" ht="11.1" customHeight="1" outlineLevel="1" x14ac:dyDescent="0.2">
      <c r="A432" s="39" t="str">
        <f t="shared" si="18"/>
        <v>0021315345957</v>
      </c>
      <c r="B432" s="39">
        <f t="shared" si="19"/>
        <v>3</v>
      </c>
      <c r="C432" s="39" t="str">
        <f t="shared" si="20"/>
        <v>Бахтиев Марат Айзатович3</v>
      </c>
      <c r="D432" s="40" t="s">
        <v>650</v>
      </c>
      <c r="E432" s="40" t="s">
        <v>651</v>
      </c>
      <c r="F432" s="40" t="s">
        <v>244</v>
      </c>
      <c r="G432" s="40" t="s">
        <v>230</v>
      </c>
      <c r="H432" s="48">
        <v>45957</v>
      </c>
      <c r="I432" s="48">
        <v>45962</v>
      </c>
      <c r="J432" s="41">
        <v>6</v>
      </c>
      <c r="K432" s="51">
        <f>IF(H432&lt;='Расчёт не доделан'!$C$20,IF(I432-'Расчёт не доделан'!$C$20&lt;1,J432,I432-'Расчёт не доделан'!$C$20),J432)</f>
        <v>6</v>
      </c>
    </row>
    <row r="433" spans="1:11" s="138" customFormat="1" ht="11.1" customHeight="1" outlineLevel="1" x14ac:dyDescent="0.2">
      <c r="A433" s="39" t="str">
        <f t="shared" si="18"/>
        <v>0016901045966</v>
      </c>
      <c r="B433" s="39">
        <f t="shared" si="19"/>
        <v>1</v>
      </c>
      <c r="C433" s="39" t="str">
        <f t="shared" si="20"/>
        <v>Бахтин Игорь Юрьевич1</v>
      </c>
      <c r="D433" s="40" t="s">
        <v>652</v>
      </c>
      <c r="E433" s="40" t="s">
        <v>653</v>
      </c>
      <c r="F433" s="40" t="s">
        <v>240</v>
      </c>
      <c r="G433" s="40" t="s">
        <v>241</v>
      </c>
      <c r="H433" s="48">
        <v>45966</v>
      </c>
      <c r="I433" s="48">
        <v>45968</v>
      </c>
      <c r="J433" s="41">
        <v>3</v>
      </c>
      <c r="K433" s="51">
        <f>IF(H433&lt;='Расчёт не доделан'!$C$20,IF(I433-'Расчёт не доделан'!$C$20&lt;1,J433,I433-'Расчёт не доделан'!$C$20),J433)</f>
        <v>3</v>
      </c>
    </row>
    <row r="434" spans="1:11" s="138" customFormat="1" ht="11.1" customHeight="1" outlineLevel="1" x14ac:dyDescent="0.2">
      <c r="A434" s="39" t="str">
        <f t="shared" si="18"/>
        <v>0016901045845</v>
      </c>
      <c r="B434" s="39">
        <f t="shared" si="19"/>
        <v>2</v>
      </c>
      <c r="C434" s="39" t="str">
        <f t="shared" si="20"/>
        <v>Бахтин Игорь Юрьевич2</v>
      </c>
      <c r="D434" s="40" t="s">
        <v>652</v>
      </c>
      <c r="E434" s="40" t="s">
        <v>653</v>
      </c>
      <c r="F434" s="40" t="s">
        <v>240</v>
      </c>
      <c r="G434" s="40" t="s">
        <v>241</v>
      </c>
      <c r="H434" s="48">
        <v>45845</v>
      </c>
      <c r="I434" s="48">
        <v>45860</v>
      </c>
      <c r="J434" s="41">
        <v>16</v>
      </c>
      <c r="K434" s="51">
        <f>IF(H434&lt;='Расчёт не доделан'!$C$20,IF(I434-'Расчёт не доделан'!$C$20&lt;1,J434,I434-'Расчёт не доделан'!$C$20),J434)</f>
        <v>16</v>
      </c>
    </row>
    <row r="435" spans="1:11" s="138" customFormat="1" ht="11.1" customHeight="1" outlineLevel="1" x14ac:dyDescent="0.2">
      <c r="A435" s="39" t="str">
        <f t="shared" si="18"/>
        <v>0016901046020</v>
      </c>
      <c r="B435" s="39">
        <f t="shared" si="19"/>
        <v>3</v>
      </c>
      <c r="C435" s="39" t="str">
        <f t="shared" si="20"/>
        <v>Бахтин Игорь Юрьевич3</v>
      </c>
      <c r="D435" s="40" t="s">
        <v>652</v>
      </c>
      <c r="E435" s="40" t="s">
        <v>653</v>
      </c>
      <c r="F435" s="40" t="s">
        <v>240</v>
      </c>
      <c r="G435" s="40" t="s">
        <v>241</v>
      </c>
      <c r="H435" s="48">
        <v>46020</v>
      </c>
      <c r="I435" s="48">
        <v>46021</v>
      </c>
      <c r="J435" s="41">
        <v>2</v>
      </c>
      <c r="K435" s="51">
        <f>IF(H435&lt;='Расчёт не доделан'!$C$20,IF(I435-'Расчёт не доделан'!$C$20&lt;1,J435,I435-'Расчёт не доделан'!$C$20),J435)</f>
        <v>2</v>
      </c>
    </row>
    <row r="436" spans="1:11" s="138" customFormat="1" ht="11.1" customHeight="1" outlineLevel="1" x14ac:dyDescent="0.2">
      <c r="A436" s="39" t="str">
        <f t="shared" si="18"/>
        <v>0016580445887</v>
      </c>
      <c r="B436" s="39">
        <f t="shared" si="19"/>
        <v>1</v>
      </c>
      <c r="C436" s="39" t="str">
        <f t="shared" si="20"/>
        <v>Башарова Алия Иршатовна1</v>
      </c>
      <c r="D436" s="40" t="s">
        <v>654</v>
      </c>
      <c r="E436" s="40" t="s">
        <v>655</v>
      </c>
      <c r="F436" s="40" t="s">
        <v>240</v>
      </c>
      <c r="G436" s="40" t="s">
        <v>299</v>
      </c>
      <c r="H436" s="48">
        <v>45887</v>
      </c>
      <c r="I436" s="48">
        <v>45900</v>
      </c>
      <c r="J436" s="41">
        <v>13</v>
      </c>
      <c r="K436" s="51">
        <f>IF(H436&lt;='Расчёт не доделан'!$C$20,IF(I436-'Расчёт не доделан'!$C$20&lt;1,J436,I436-'Расчёт не доделан'!$C$20),J436)</f>
        <v>13</v>
      </c>
    </row>
    <row r="437" spans="1:11" s="138" customFormat="1" ht="11.1" customHeight="1" outlineLevel="1" x14ac:dyDescent="0.2">
      <c r="A437" s="39" t="str">
        <f t="shared" si="18"/>
        <v>0021378145964</v>
      </c>
      <c r="B437" s="39">
        <f t="shared" si="19"/>
        <v>1</v>
      </c>
      <c r="C437" s="39" t="str">
        <f t="shared" si="20"/>
        <v>Башмаков Александр Вячеславович1</v>
      </c>
      <c r="D437" s="40" t="s">
        <v>656</v>
      </c>
      <c r="E437" s="40" t="s">
        <v>657</v>
      </c>
      <c r="F437" s="40" t="s">
        <v>240</v>
      </c>
      <c r="G437" s="40" t="s">
        <v>241</v>
      </c>
      <c r="H437" s="48">
        <v>45964</v>
      </c>
      <c r="I437" s="48">
        <v>45971</v>
      </c>
      <c r="J437" s="41">
        <v>7</v>
      </c>
      <c r="K437" s="51">
        <f>IF(H437&lt;='Расчёт не доделан'!$C$20,IF(I437-'Расчёт не доделан'!$C$20&lt;1,J437,I437-'Расчёт не доделан'!$C$20),J437)</f>
        <v>7</v>
      </c>
    </row>
    <row r="438" spans="1:11" s="138" customFormat="1" ht="11.1" customHeight="1" outlineLevel="1" x14ac:dyDescent="0.2">
      <c r="A438" s="39" t="str">
        <f t="shared" si="18"/>
        <v>0021378145887</v>
      </c>
      <c r="B438" s="39">
        <f t="shared" si="19"/>
        <v>2</v>
      </c>
      <c r="C438" s="39" t="str">
        <f t="shared" si="20"/>
        <v>Башмаков Александр Вячеславович2</v>
      </c>
      <c r="D438" s="40" t="s">
        <v>656</v>
      </c>
      <c r="E438" s="40" t="s">
        <v>657</v>
      </c>
      <c r="F438" s="40" t="s">
        <v>240</v>
      </c>
      <c r="G438" s="40" t="s">
        <v>241</v>
      </c>
      <c r="H438" s="48">
        <v>45887</v>
      </c>
      <c r="I438" s="48">
        <v>45900</v>
      </c>
      <c r="J438" s="41">
        <v>14</v>
      </c>
      <c r="K438" s="51">
        <f>IF(H438&lt;='Расчёт не доделан'!$C$20,IF(I438-'Расчёт не доделан'!$C$20&lt;1,J438,I438-'Расчёт не доделан'!$C$20),J438)</f>
        <v>14</v>
      </c>
    </row>
    <row r="439" spans="1:11" s="138" customFormat="1" ht="23.1" customHeight="1" outlineLevel="1" x14ac:dyDescent="0.2">
      <c r="A439" s="39" t="str">
        <f t="shared" si="18"/>
        <v>0021378146015</v>
      </c>
      <c r="B439" s="39">
        <f t="shared" si="19"/>
        <v>3</v>
      </c>
      <c r="C439" s="39" t="str">
        <f t="shared" si="20"/>
        <v>Башмаков Александр Вячеславович3</v>
      </c>
      <c r="D439" s="40" t="s">
        <v>656</v>
      </c>
      <c r="E439" s="40" t="s">
        <v>657</v>
      </c>
      <c r="F439" s="40" t="s">
        <v>240</v>
      </c>
      <c r="G439" s="40" t="s">
        <v>241</v>
      </c>
      <c r="H439" s="48">
        <v>46015</v>
      </c>
      <c r="I439" s="48">
        <v>46021</v>
      </c>
      <c r="J439" s="41">
        <v>7</v>
      </c>
      <c r="K439" s="51">
        <f>IF(H439&lt;='Расчёт не доделан'!$C$20,IF(I439-'Расчёт не доделан'!$C$20&lt;1,J439,I439-'Расчёт не доделан'!$C$20),J439)</f>
        <v>7</v>
      </c>
    </row>
    <row r="440" spans="1:11" s="138" customFormat="1" ht="23.1" customHeight="1" outlineLevel="1" x14ac:dyDescent="0.2">
      <c r="A440" s="39" t="str">
        <f t="shared" si="18"/>
        <v>0019226145856</v>
      </c>
      <c r="B440" s="39">
        <f t="shared" si="19"/>
        <v>1</v>
      </c>
      <c r="C440" s="39" t="str">
        <f t="shared" si="20"/>
        <v>Башмаков Сергей Александрович1</v>
      </c>
      <c r="D440" s="40" t="s">
        <v>658</v>
      </c>
      <c r="E440" s="40" t="s">
        <v>659</v>
      </c>
      <c r="F440" s="40" t="s">
        <v>459</v>
      </c>
      <c r="G440" s="40" t="s">
        <v>296</v>
      </c>
      <c r="H440" s="48">
        <v>45856</v>
      </c>
      <c r="I440" s="48">
        <v>45856</v>
      </c>
      <c r="J440" s="41">
        <v>1</v>
      </c>
      <c r="K440" s="51">
        <f>IF(H440&lt;='Расчёт не доделан'!$C$20,IF(I440-'Расчёт не доделан'!$C$20&lt;1,J440,I440-'Расчёт не доделан'!$C$20),J440)</f>
        <v>1</v>
      </c>
    </row>
    <row r="441" spans="1:11" s="138" customFormat="1" ht="11.1" customHeight="1" outlineLevel="1" x14ac:dyDescent="0.2">
      <c r="A441" s="39" t="str">
        <f t="shared" si="18"/>
        <v>0019226145950</v>
      </c>
      <c r="B441" s="39">
        <f t="shared" si="19"/>
        <v>2</v>
      </c>
      <c r="C441" s="39" t="str">
        <f t="shared" si="20"/>
        <v>Башмаков Сергей Александрович2</v>
      </c>
      <c r="D441" s="40" t="s">
        <v>658</v>
      </c>
      <c r="E441" s="40" t="s">
        <v>659</v>
      </c>
      <c r="F441" s="40" t="s">
        <v>459</v>
      </c>
      <c r="G441" s="40" t="s">
        <v>296</v>
      </c>
      <c r="H441" s="48">
        <v>45950</v>
      </c>
      <c r="I441" s="48">
        <v>45963</v>
      </c>
      <c r="J441" s="41">
        <v>14</v>
      </c>
      <c r="K441" s="51">
        <f>IF(H441&lt;='Расчёт не доделан'!$C$20,IF(I441-'Расчёт не доделан'!$C$20&lt;1,J441,I441-'Расчёт не доделан'!$C$20),J441)</f>
        <v>14</v>
      </c>
    </row>
    <row r="442" spans="1:11" s="138" customFormat="1" ht="11.1" customHeight="1" outlineLevel="1" x14ac:dyDescent="0.2">
      <c r="A442" s="39" t="str">
        <f t="shared" si="18"/>
        <v>0019226145859</v>
      </c>
      <c r="B442" s="39">
        <f t="shared" si="19"/>
        <v>3</v>
      </c>
      <c r="C442" s="39" t="str">
        <f t="shared" si="20"/>
        <v>Башмаков Сергей Александрович3</v>
      </c>
      <c r="D442" s="40" t="s">
        <v>658</v>
      </c>
      <c r="E442" s="40" t="s">
        <v>659</v>
      </c>
      <c r="F442" s="40" t="s">
        <v>459</v>
      </c>
      <c r="G442" s="40" t="s">
        <v>296</v>
      </c>
      <c r="H442" s="48">
        <v>45859</v>
      </c>
      <c r="I442" s="48">
        <v>45859</v>
      </c>
      <c r="J442" s="41">
        <v>1</v>
      </c>
      <c r="K442" s="51">
        <f>IF(H442&lt;='Расчёт не доделан'!$C$20,IF(I442-'Расчёт не доделан'!$C$20&lt;1,J442,I442-'Расчёт не доделан'!$C$20),J442)</f>
        <v>1</v>
      </c>
    </row>
    <row r="443" spans="1:11" s="138" customFormat="1" ht="11.1" customHeight="1" outlineLevel="1" x14ac:dyDescent="0.2">
      <c r="A443" s="39" t="str">
        <f t="shared" si="18"/>
        <v>0019226145890</v>
      </c>
      <c r="B443" s="39">
        <f t="shared" si="19"/>
        <v>4</v>
      </c>
      <c r="C443" s="39" t="str">
        <f t="shared" si="20"/>
        <v>Башмаков Сергей Александрович4</v>
      </c>
      <c r="D443" s="40" t="s">
        <v>658</v>
      </c>
      <c r="E443" s="40" t="s">
        <v>659</v>
      </c>
      <c r="F443" s="40" t="s">
        <v>459</v>
      </c>
      <c r="G443" s="40" t="s">
        <v>296</v>
      </c>
      <c r="H443" s="48">
        <v>45890</v>
      </c>
      <c r="I443" s="48">
        <v>45891</v>
      </c>
      <c r="J443" s="41">
        <v>2</v>
      </c>
      <c r="K443" s="51">
        <f>IF(H443&lt;='Расчёт не доделан'!$C$20,IF(I443-'Расчёт не доделан'!$C$20&lt;1,J443,I443-'Расчёт не доделан'!$C$20),J443)</f>
        <v>2</v>
      </c>
    </row>
    <row r="444" spans="1:11" s="138" customFormat="1" ht="11.1" customHeight="1" outlineLevel="1" x14ac:dyDescent="0.2">
      <c r="A444" s="39" t="str">
        <f t="shared" si="18"/>
        <v>0019226145894</v>
      </c>
      <c r="B444" s="39">
        <f t="shared" si="19"/>
        <v>5</v>
      </c>
      <c r="C444" s="39" t="str">
        <f t="shared" si="20"/>
        <v>Башмаков Сергей Александрович5</v>
      </c>
      <c r="D444" s="40" t="s">
        <v>658</v>
      </c>
      <c r="E444" s="40" t="s">
        <v>659</v>
      </c>
      <c r="F444" s="40" t="s">
        <v>459</v>
      </c>
      <c r="G444" s="40" t="s">
        <v>296</v>
      </c>
      <c r="H444" s="48">
        <v>45894</v>
      </c>
      <c r="I444" s="48">
        <v>45898</v>
      </c>
      <c r="J444" s="41">
        <v>5</v>
      </c>
      <c r="K444" s="51">
        <f>IF(H444&lt;='Расчёт не доделан'!$C$20,IF(I444-'Расчёт не доделан'!$C$20&lt;1,J444,I444-'Расчёт не доделан'!$C$20),J444)</f>
        <v>5</v>
      </c>
    </row>
    <row r="445" spans="1:11" s="138" customFormat="1" ht="11.1" customHeight="1" outlineLevel="1" x14ac:dyDescent="0.2">
      <c r="A445" s="39" t="str">
        <f t="shared" si="18"/>
        <v>0019226146020</v>
      </c>
      <c r="B445" s="39">
        <f t="shared" si="19"/>
        <v>6</v>
      </c>
      <c r="C445" s="39" t="str">
        <f t="shared" si="20"/>
        <v>Башмаков Сергей Александрович6</v>
      </c>
      <c r="D445" s="40" t="s">
        <v>658</v>
      </c>
      <c r="E445" s="40" t="s">
        <v>659</v>
      </c>
      <c r="F445" s="40" t="s">
        <v>459</v>
      </c>
      <c r="G445" s="40" t="s">
        <v>296</v>
      </c>
      <c r="H445" s="48">
        <v>46020</v>
      </c>
      <c r="I445" s="48">
        <v>46021</v>
      </c>
      <c r="J445" s="41">
        <v>2</v>
      </c>
      <c r="K445" s="51">
        <f>IF(H445&lt;='Расчёт не доделан'!$C$20,IF(I445-'Расчёт не доделан'!$C$20&lt;1,J445,I445-'Расчёт не доделан'!$C$20),J445)</f>
        <v>2</v>
      </c>
    </row>
    <row r="446" spans="1:11" s="138" customFormat="1" ht="11.1" customHeight="1" outlineLevel="1" x14ac:dyDescent="0.2">
      <c r="A446" s="39" t="str">
        <f t="shared" si="18"/>
        <v>0010975645852</v>
      </c>
      <c r="B446" s="39">
        <f t="shared" si="19"/>
        <v>1</v>
      </c>
      <c r="C446" s="39" t="str">
        <f t="shared" si="20"/>
        <v>Баязитов Шамиль Фаррахович1</v>
      </c>
      <c r="D446" s="40" t="s">
        <v>660</v>
      </c>
      <c r="E446" s="40" t="s">
        <v>661</v>
      </c>
      <c r="F446" s="40" t="s">
        <v>217</v>
      </c>
      <c r="G446" s="40" t="s">
        <v>218</v>
      </c>
      <c r="H446" s="48">
        <v>45852</v>
      </c>
      <c r="I446" s="48">
        <v>45865</v>
      </c>
      <c r="J446" s="41">
        <v>14</v>
      </c>
      <c r="K446" s="51">
        <f>IF(H446&lt;='Расчёт не доделан'!$C$20,IF(I446-'Расчёт не доделан'!$C$20&lt;1,J446,I446-'Расчёт не доделан'!$C$20),J446)</f>
        <v>14</v>
      </c>
    </row>
    <row r="447" spans="1:11" s="138" customFormat="1" ht="11.1" customHeight="1" outlineLevel="1" x14ac:dyDescent="0.2">
      <c r="A447" s="39" t="str">
        <f t="shared" si="18"/>
        <v>0010975646015</v>
      </c>
      <c r="B447" s="39">
        <f t="shared" si="19"/>
        <v>2</v>
      </c>
      <c r="C447" s="39" t="str">
        <f t="shared" si="20"/>
        <v>Баязитов Шамиль Фаррахович2</v>
      </c>
      <c r="D447" s="40" t="s">
        <v>660</v>
      </c>
      <c r="E447" s="40" t="s">
        <v>661</v>
      </c>
      <c r="F447" s="40" t="s">
        <v>217</v>
      </c>
      <c r="G447" s="40" t="s">
        <v>218</v>
      </c>
      <c r="H447" s="48">
        <v>46015</v>
      </c>
      <c r="I447" s="48">
        <v>46021</v>
      </c>
      <c r="J447" s="41">
        <v>7</v>
      </c>
      <c r="K447" s="51">
        <f>IF(H447&lt;='Расчёт не доделан'!$C$20,IF(I447-'Расчёт не доделан'!$C$20&lt;1,J447,I447-'Расчёт не доделан'!$C$20),J447)</f>
        <v>7</v>
      </c>
    </row>
    <row r="448" spans="1:11" s="138" customFormat="1" ht="11.1" customHeight="1" outlineLevel="1" x14ac:dyDescent="0.2">
      <c r="A448" s="39" t="str">
        <f t="shared" si="18"/>
        <v>0021357345908</v>
      </c>
      <c r="B448" s="39">
        <f t="shared" si="19"/>
        <v>1</v>
      </c>
      <c r="C448" s="39" t="str">
        <f t="shared" si="20"/>
        <v>Беднягин Игорь Александрович1</v>
      </c>
      <c r="D448" s="40" t="s">
        <v>662</v>
      </c>
      <c r="E448" s="40" t="s">
        <v>663</v>
      </c>
      <c r="F448" s="40" t="s">
        <v>286</v>
      </c>
      <c r="G448" s="40" t="s">
        <v>262</v>
      </c>
      <c r="H448" s="48">
        <v>45908</v>
      </c>
      <c r="I448" s="48">
        <v>45912</v>
      </c>
      <c r="J448" s="41">
        <v>5</v>
      </c>
      <c r="K448" s="51">
        <f>IF(H448&lt;='Расчёт не доделан'!$C$20,IF(I448-'Расчёт не доделан'!$C$20&lt;1,J448,I448-'Расчёт не доделан'!$C$20),J448)</f>
        <v>5</v>
      </c>
    </row>
    <row r="449" spans="1:11" s="138" customFormat="1" ht="11.1" customHeight="1" outlineLevel="1" x14ac:dyDescent="0.2">
      <c r="A449" s="39" t="str">
        <f t="shared" si="18"/>
        <v>0021357345957</v>
      </c>
      <c r="B449" s="39">
        <f t="shared" si="19"/>
        <v>2</v>
      </c>
      <c r="C449" s="39" t="str">
        <f t="shared" si="20"/>
        <v>Беднягин Игорь Александрович2</v>
      </c>
      <c r="D449" s="40" t="s">
        <v>662</v>
      </c>
      <c r="E449" s="40" t="s">
        <v>663</v>
      </c>
      <c r="F449" s="40" t="s">
        <v>286</v>
      </c>
      <c r="G449" s="40" t="s">
        <v>262</v>
      </c>
      <c r="H449" s="48">
        <v>45957</v>
      </c>
      <c r="I449" s="48">
        <v>45962</v>
      </c>
      <c r="J449" s="41">
        <v>6</v>
      </c>
      <c r="K449" s="51">
        <f>IF(H449&lt;='Расчёт не доделан'!$C$20,IF(I449-'Расчёт не доделан'!$C$20&lt;1,J449,I449-'Расчёт не доделан'!$C$20),J449)</f>
        <v>6</v>
      </c>
    </row>
    <row r="450" spans="1:11" s="138" customFormat="1" ht="11.1" customHeight="1" outlineLevel="1" x14ac:dyDescent="0.2">
      <c r="A450" s="39" t="str">
        <f t="shared" si="18"/>
        <v>0021357345866</v>
      </c>
      <c r="B450" s="39">
        <f t="shared" si="19"/>
        <v>3</v>
      </c>
      <c r="C450" s="39" t="str">
        <f t="shared" si="20"/>
        <v>Беднягин Игорь Александрович3</v>
      </c>
      <c r="D450" s="40" t="s">
        <v>662</v>
      </c>
      <c r="E450" s="40" t="s">
        <v>663</v>
      </c>
      <c r="F450" s="40" t="s">
        <v>286</v>
      </c>
      <c r="G450" s="40" t="s">
        <v>262</v>
      </c>
      <c r="H450" s="48">
        <v>45866</v>
      </c>
      <c r="I450" s="48">
        <v>45879</v>
      </c>
      <c r="J450" s="41">
        <v>14</v>
      </c>
      <c r="K450" s="51">
        <f>IF(H450&lt;='Расчёт не доделан'!$C$20,IF(I450-'Расчёт не доделан'!$C$20&lt;1,J450,I450-'Расчёт не доделан'!$C$20),J450)</f>
        <v>14</v>
      </c>
    </row>
    <row r="451" spans="1:11" s="138" customFormat="1" ht="11.1" customHeight="1" outlineLevel="1" x14ac:dyDescent="0.2">
      <c r="A451" s="39" t="str">
        <f t="shared" ref="A451:A514" si="21">D451&amp;H451</f>
        <v>0019511845845</v>
      </c>
      <c r="B451" s="39">
        <f t="shared" ref="B451:B514" si="22">IF(E450=E451,B450+1,1)</f>
        <v>1</v>
      </c>
      <c r="C451" s="39" t="str">
        <f t="shared" ref="C451:C514" si="23">E451&amp;B451</f>
        <v>Бежан Евгения Михайловна1</v>
      </c>
      <c r="D451" s="40" t="s">
        <v>664</v>
      </c>
      <c r="E451" s="40" t="s">
        <v>665</v>
      </c>
      <c r="F451" s="40" t="s">
        <v>244</v>
      </c>
      <c r="G451" s="40" t="s">
        <v>666</v>
      </c>
      <c r="H451" s="48">
        <v>45845</v>
      </c>
      <c r="I451" s="48">
        <v>45863</v>
      </c>
      <c r="J451" s="41">
        <v>19</v>
      </c>
      <c r="K451" s="51">
        <f>IF(H451&lt;='Расчёт не доделан'!$C$20,IF(I451-'Расчёт не доделан'!$C$20&lt;1,J451,I451-'Расчёт не доделан'!$C$20),J451)</f>
        <v>19</v>
      </c>
    </row>
    <row r="452" spans="1:11" s="138" customFormat="1" ht="23.1" customHeight="1" outlineLevel="1" x14ac:dyDescent="0.2">
      <c r="A452" s="39" t="str">
        <f t="shared" si="21"/>
        <v>0019511846008</v>
      </c>
      <c r="B452" s="39">
        <f t="shared" si="22"/>
        <v>2</v>
      </c>
      <c r="C452" s="39" t="str">
        <f t="shared" si="23"/>
        <v>Бежан Евгения Михайловна2</v>
      </c>
      <c r="D452" s="40" t="s">
        <v>664</v>
      </c>
      <c r="E452" s="40" t="s">
        <v>665</v>
      </c>
      <c r="F452" s="40" t="s">
        <v>244</v>
      </c>
      <c r="G452" s="40" t="s">
        <v>666</v>
      </c>
      <c r="H452" s="48">
        <v>46008</v>
      </c>
      <c r="I452" s="48">
        <v>46021</v>
      </c>
      <c r="J452" s="41">
        <v>14</v>
      </c>
      <c r="K452" s="51">
        <f>IF(H452&lt;='Расчёт не доделан'!$C$20,IF(I452-'Расчёт не доделан'!$C$20&lt;1,J452,I452-'Расчёт не доделан'!$C$20),J452)</f>
        <v>14</v>
      </c>
    </row>
    <row r="453" spans="1:11" s="138" customFormat="1" ht="11.1" customHeight="1" outlineLevel="1" x14ac:dyDescent="0.2">
      <c r="A453" s="39" t="str">
        <f t="shared" si="21"/>
        <v>0020839245873</v>
      </c>
      <c r="B453" s="39">
        <f t="shared" si="22"/>
        <v>1</v>
      </c>
      <c r="C453" s="39" t="str">
        <f t="shared" si="23"/>
        <v>Безбородов Илья Юрьевич1</v>
      </c>
      <c r="D453" s="40" t="s">
        <v>667</v>
      </c>
      <c r="E453" s="40" t="s">
        <v>668</v>
      </c>
      <c r="F453" s="40" t="s">
        <v>221</v>
      </c>
      <c r="G453" s="40" t="s">
        <v>241</v>
      </c>
      <c r="H453" s="48">
        <v>45873</v>
      </c>
      <c r="I453" s="48">
        <v>45886</v>
      </c>
      <c r="J453" s="41">
        <v>14</v>
      </c>
      <c r="K453" s="51">
        <f>IF(H453&lt;='Расчёт не доделан'!$C$20,IF(I453-'Расчёт не доделан'!$C$20&lt;1,J453,I453-'Расчёт не доделан'!$C$20),J453)</f>
        <v>14</v>
      </c>
    </row>
    <row r="454" spans="1:11" s="138" customFormat="1" ht="11.1" customHeight="1" outlineLevel="1" x14ac:dyDescent="0.2">
      <c r="A454" s="39" t="str">
        <f t="shared" si="21"/>
        <v>0016114445873</v>
      </c>
      <c r="B454" s="39">
        <f t="shared" si="22"/>
        <v>1</v>
      </c>
      <c r="C454" s="39" t="str">
        <f t="shared" si="23"/>
        <v>Бездель Антон Владимирович1</v>
      </c>
      <c r="D454" s="40" t="s">
        <v>669</v>
      </c>
      <c r="E454" s="40" t="s">
        <v>670</v>
      </c>
      <c r="F454" s="40" t="s">
        <v>240</v>
      </c>
      <c r="G454" s="40" t="s">
        <v>299</v>
      </c>
      <c r="H454" s="48">
        <v>45873</v>
      </c>
      <c r="I454" s="48">
        <v>45877</v>
      </c>
      <c r="J454" s="41">
        <v>5</v>
      </c>
      <c r="K454" s="51">
        <f>IF(H454&lt;='Расчёт не доделан'!$C$20,IF(I454-'Расчёт не доделан'!$C$20&lt;1,J454,I454-'Расчёт не доделан'!$C$20),J454)</f>
        <v>5</v>
      </c>
    </row>
    <row r="455" spans="1:11" s="138" customFormat="1" ht="11.1" customHeight="1" outlineLevel="1" x14ac:dyDescent="0.2">
      <c r="A455" s="39" t="str">
        <f t="shared" si="21"/>
        <v>0016114445845</v>
      </c>
      <c r="B455" s="39">
        <f t="shared" si="22"/>
        <v>2</v>
      </c>
      <c r="C455" s="39" t="str">
        <f t="shared" si="23"/>
        <v>Бездель Антон Владимирович2</v>
      </c>
      <c r="D455" s="40" t="s">
        <v>669</v>
      </c>
      <c r="E455" s="40" t="s">
        <v>670</v>
      </c>
      <c r="F455" s="40" t="s">
        <v>240</v>
      </c>
      <c r="G455" s="40" t="s">
        <v>299</v>
      </c>
      <c r="H455" s="48">
        <v>45845</v>
      </c>
      <c r="I455" s="48">
        <v>45858</v>
      </c>
      <c r="J455" s="41">
        <v>14</v>
      </c>
      <c r="K455" s="51">
        <f>IF(H455&lt;='Расчёт не доделан'!$C$20,IF(I455-'Расчёт не доделан'!$C$20&lt;1,J455,I455-'Расчёт не доделан'!$C$20),J455)</f>
        <v>14</v>
      </c>
    </row>
    <row r="456" spans="1:11" s="138" customFormat="1" ht="11.1" customHeight="1" outlineLevel="1" x14ac:dyDescent="0.2">
      <c r="A456" s="39" t="str">
        <f t="shared" si="21"/>
        <v>0016114445894</v>
      </c>
      <c r="B456" s="39">
        <f t="shared" si="22"/>
        <v>3</v>
      </c>
      <c r="C456" s="39" t="str">
        <f t="shared" si="23"/>
        <v>Бездель Антон Владимирович3</v>
      </c>
      <c r="D456" s="40" t="s">
        <v>669</v>
      </c>
      <c r="E456" s="40" t="s">
        <v>670</v>
      </c>
      <c r="F456" s="40" t="s">
        <v>240</v>
      </c>
      <c r="G456" s="40" t="s">
        <v>299</v>
      </c>
      <c r="H456" s="48">
        <v>45894</v>
      </c>
      <c r="I456" s="48">
        <v>45897</v>
      </c>
      <c r="J456" s="41">
        <v>4</v>
      </c>
      <c r="K456" s="51">
        <f>IF(H456&lt;='Расчёт не доделан'!$C$20,IF(I456-'Расчёт не доделан'!$C$20&lt;1,J456,I456-'Расчёт не доделан'!$C$20),J456)</f>
        <v>4</v>
      </c>
    </row>
    <row r="457" spans="1:11" s="138" customFormat="1" ht="11.1" customHeight="1" outlineLevel="1" x14ac:dyDescent="0.2">
      <c r="A457" s="39" t="str">
        <f t="shared" si="21"/>
        <v>0016749845901</v>
      </c>
      <c r="B457" s="39">
        <f t="shared" si="22"/>
        <v>1</v>
      </c>
      <c r="C457" s="39" t="str">
        <f t="shared" si="23"/>
        <v>Безденежных Антон Александрович1</v>
      </c>
      <c r="D457" s="40" t="s">
        <v>671</v>
      </c>
      <c r="E457" s="40" t="s">
        <v>672</v>
      </c>
      <c r="F457" s="40" t="s">
        <v>249</v>
      </c>
      <c r="G457" s="40" t="s">
        <v>262</v>
      </c>
      <c r="H457" s="48">
        <v>45901</v>
      </c>
      <c r="I457" s="48">
        <v>45905</v>
      </c>
      <c r="J457" s="41">
        <v>5</v>
      </c>
      <c r="K457" s="51">
        <f>IF(H457&lt;='Расчёт не доделан'!$C$20,IF(I457-'Расчёт не доделан'!$C$20&lt;1,J457,I457-'Расчёт не доделан'!$C$20),J457)</f>
        <v>5</v>
      </c>
    </row>
    <row r="458" spans="1:11" s="138" customFormat="1" ht="11.1" customHeight="1" outlineLevel="1" x14ac:dyDescent="0.2">
      <c r="A458" s="39" t="str">
        <f t="shared" si="21"/>
        <v>0016749846016</v>
      </c>
      <c r="B458" s="39">
        <f t="shared" si="22"/>
        <v>2</v>
      </c>
      <c r="C458" s="39" t="str">
        <f t="shared" si="23"/>
        <v>Безденежных Антон Александрович2</v>
      </c>
      <c r="D458" s="40" t="s">
        <v>671</v>
      </c>
      <c r="E458" s="40" t="s">
        <v>672</v>
      </c>
      <c r="F458" s="40" t="s">
        <v>249</v>
      </c>
      <c r="G458" s="40" t="s">
        <v>262</v>
      </c>
      <c r="H458" s="48">
        <v>46016</v>
      </c>
      <c r="I458" s="48">
        <v>46021</v>
      </c>
      <c r="J458" s="41">
        <v>6</v>
      </c>
      <c r="K458" s="51">
        <f>IF(H458&lt;='Расчёт не доделан'!$C$20,IF(I458-'Расчёт не доделан'!$C$20&lt;1,J458,I458-'Расчёт не доделан'!$C$20),J458)</f>
        <v>6</v>
      </c>
    </row>
    <row r="459" spans="1:11" s="138" customFormat="1" ht="11.1" customHeight="1" outlineLevel="1" x14ac:dyDescent="0.2">
      <c r="A459" s="39" t="str">
        <f t="shared" si="21"/>
        <v>0017636945966</v>
      </c>
      <c r="B459" s="39">
        <f t="shared" si="22"/>
        <v>1</v>
      </c>
      <c r="C459" s="39" t="str">
        <f t="shared" si="23"/>
        <v>Беззубов Кирилл Викторович1</v>
      </c>
      <c r="D459" s="40" t="s">
        <v>673</v>
      </c>
      <c r="E459" s="40" t="s">
        <v>674</v>
      </c>
      <c r="F459" s="40" t="s">
        <v>240</v>
      </c>
      <c r="G459" s="40" t="s">
        <v>241</v>
      </c>
      <c r="H459" s="48">
        <v>45966</v>
      </c>
      <c r="I459" s="48">
        <v>45968</v>
      </c>
      <c r="J459" s="41">
        <v>3</v>
      </c>
      <c r="K459" s="51">
        <f>IF(H459&lt;='Расчёт не доделан'!$C$20,IF(I459-'Расчёт не доделан'!$C$20&lt;1,J459,I459-'Расчёт не доделан'!$C$20),J459)</f>
        <v>3</v>
      </c>
    </row>
    <row r="460" spans="1:11" s="138" customFormat="1" ht="11.1" customHeight="1" outlineLevel="1" x14ac:dyDescent="0.2">
      <c r="A460" s="39" t="str">
        <f t="shared" si="21"/>
        <v>0017636945910</v>
      </c>
      <c r="B460" s="39">
        <f t="shared" si="22"/>
        <v>2</v>
      </c>
      <c r="C460" s="39" t="str">
        <f t="shared" si="23"/>
        <v>Беззубов Кирилл Викторович2</v>
      </c>
      <c r="D460" s="40" t="s">
        <v>673</v>
      </c>
      <c r="E460" s="40" t="s">
        <v>674</v>
      </c>
      <c r="F460" s="40" t="s">
        <v>240</v>
      </c>
      <c r="G460" s="40" t="s">
        <v>241</v>
      </c>
      <c r="H460" s="48">
        <v>45910</v>
      </c>
      <c r="I460" s="48">
        <v>45923</v>
      </c>
      <c r="J460" s="41">
        <v>14</v>
      </c>
      <c r="K460" s="51">
        <f>IF(H460&lt;='Расчёт не доделан'!$C$20,IF(I460-'Расчёт не доделан'!$C$20&lt;1,J460,I460-'Расчёт не доделан'!$C$20),J460)</f>
        <v>14</v>
      </c>
    </row>
    <row r="461" spans="1:11" s="138" customFormat="1" ht="11.1" customHeight="1" outlineLevel="1" x14ac:dyDescent="0.2">
      <c r="A461" s="39" t="str">
        <f t="shared" si="21"/>
        <v>0017636946020</v>
      </c>
      <c r="B461" s="39">
        <f t="shared" si="22"/>
        <v>3</v>
      </c>
      <c r="C461" s="39" t="str">
        <f t="shared" si="23"/>
        <v>Беззубов Кирилл Викторович3</v>
      </c>
      <c r="D461" s="40" t="s">
        <v>673</v>
      </c>
      <c r="E461" s="40" t="s">
        <v>674</v>
      </c>
      <c r="F461" s="40" t="s">
        <v>240</v>
      </c>
      <c r="G461" s="40" t="s">
        <v>241</v>
      </c>
      <c r="H461" s="48">
        <v>46020</v>
      </c>
      <c r="I461" s="48">
        <v>46021</v>
      </c>
      <c r="J461" s="41">
        <v>2</v>
      </c>
      <c r="K461" s="51">
        <f>IF(H461&lt;='Расчёт не доделан'!$C$20,IF(I461-'Расчёт не доделан'!$C$20&lt;1,J461,I461-'Расчёт не доделан'!$C$20),J461)</f>
        <v>2</v>
      </c>
    </row>
    <row r="462" spans="1:11" s="138" customFormat="1" ht="23.1" customHeight="1" outlineLevel="1" x14ac:dyDescent="0.2">
      <c r="A462" s="39" t="str">
        <f t="shared" si="21"/>
        <v>0016419145992</v>
      </c>
      <c r="B462" s="39">
        <f t="shared" si="22"/>
        <v>1</v>
      </c>
      <c r="C462" s="39" t="str">
        <f t="shared" si="23"/>
        <v>Безкуцкая Татьяна Андреевна1</v>
      </c>
      <c r="D462" s="40" t="s">
        <v>675</v>
      </c>
      <c r="E462" s="40" t="s">
        <v>676</v>
      </c>
      <c r="F462" s="40" t="s">
        <v>249</v>
      </c>
      <c r="G462" s="40" t="s">
        <v>218</v>
      </c>
      <c r="H462" s="48">
        <v>45992</v>
      </c>
      <c r="I462" s="48">
        <v>45997</v>
      </c>
      <c r="J462" s="41">
        <v>6</v>
      </c>
      <c r="K462" s="51">
        <f>IF(H462&lt;='Расчёт не доделан'!$C$20,IF(I462-'Расчёт не доделан'!$C$20&lt;1,J462,I462-'Расчёт не доделан'!$C$20),J462)</f>
        <v>6</v>
      </c>
    </row>
    <row r="463" spans="1:11" s="138" customFormat="1" ht="23.1" customHeight="1" outlineLevel="1" x14ac:dyDescent="0.2">
      <c r="A463" s="39" t="str">
        <f t="shared" si="21"/>
        <v>0016419145978</v>
      </c>
      <c r="B463" s="39">
        <f t="shared" si="22"/>
        <v>2</v>
      </c>
      <c r="C463" s="39" t="str">
        <f t="shared" si="23"/>
        <v>Безкуцкая Татьяна Андреевна2</v>
      </c>
      <c r="D463" s="40" t="s">
        <v>675</v>
      </c>
      <c r="E463" s="40" t="s">
        <v>676</v>
      </c>
      <c r="F463" s="40" t="s">
        <v>249</v>
      </c>
      <c r="G463" s="40" t="s">
        <v>218</v>
      </c>
      <c r="H463" s="48">
        <v>45978</v>
      </c>
      <c r="I463" s="48">
        <v>45989</v>
      </c>
      <c r="J463" s="41">
        <v>12</v>
      </c>
      <c r="K463" s="51">
        <f>IF(H463&lt;='Расчёт не доделан'!$C$20,IF(I463-'Расчёт не доделан'!$C$20&lt;1,J463,I463-'Расчёт не доделан'!$C$20),J463)</f>
        <v>12</v>
      </c>
    </row>
    <row r="464" spans="1:11" s="138" customFormat="1" ht="23.1" customHeight="1" outlineLevel="1" x14ac:dyDescent="0.2">
      <c r="A464" s="39" t="str">
        <f t="shared" si="21"/>
        <v>0019961346006</v>
      </c>
      <c r="B464" s="39">
        <f t="shared" si="22"/>
        <v>1</v>
      </c>
      <c r="C464" s="39" t="str">
        <f t="shared" si="23"/>
        <v>Безруков Антон Станиславович1</v>
      </c>
      <c r="D464" s="40" t="s">
        <v>677</v>
      </c>
      <c r="E464" s="40" t="s">
        <v>678</v>
      </c>
      <c r="F464" s="40" t="s">
        <v>217</v>
      </c>
      <c r="G464" s="40" t="s">
        <v>222</v>
      </c>
      <c r="H464" s="48">
        <v>46006</v>
      </c>
      <c r="I464" s="48">
        <v>46019</v>
      </c>
      <c r="J464" s="41">
        <v>14</v>
      </c>
      <c r="K464" s="51">
        <f>IF(H464&lt;='Расчёт не доделан'!$C$20,IF(I464-'Расчёт не доделан'!$C$20&lt;1,J464,I464-'Расчёт не доделан'!$C$20),J464)</f>
        <v>14</v>
      </c>
    </row>
    <row r="465" spans="1:11" s="138" customFormat="1" ht="11.1" customHeight="1" outlineLevel="1" x14ac:dyDescent="0.2">
      <c r="A465" s="39" t="str">
        <f t="shared" si="21"/>
        <v>0019961345922</v>
      </c>
      <c r="B465" s="39">
        <f t="shared" si="22"/>
        <v>2</v>
      </c>
      <c r="C465" s="39" t="str">
        <f t="shared" si="23"/>
        <v>Безруков Антон Станиславович2</v>
      </c>
      <c r="D465" s="40" t="s">
        <v>677</v>
      </c>
      <c r="E465" s="40" t="s">
        <v>678</v>
      </c>
      <c r="F465" s="40" t="s">
        <v>217</v>
      </c>
      <c r="G465" s="40" t="s">
        <v>222</v>
      </c>
      <c r="H465" s="48">
        <v>45922</v>
      </c>
      <c r="I465" s="48">
        <v>45928</v>
      </c>
      <c r="J465" s="41">
        <v>7</v>
      </c>
      <c r="K465" s="51">
        <f>IF(H465&lt;='Расчёт не доделан'!$C$20,IF(I465-'Расчёт не доделан'!$C$20&lt;1,J465,I465-'Расчёт не доделан'!$C$20),J465)</f>
        <v>7</v>
      </c>
    </row>
    <row r="466" spans="1:11" s="138" customFormat="1" ht="11.1" customHeight="1" outlineLevel="1" x14ac:dyDescent="0.2">
      <c r="A466" s="39" t="str">
        <f t="shared" si="21"/>
        <v>0021093645873</v>
      </c>
      <c r="B466" s="39">
        <f t="shared" si="22"/>
        <v>1</v>
      </c>
      <c r="C466" s="39" t="str">
        <f t="shared" si="23"/>
        <v>Бекетов Валерий Александрович1</v>
      </c>
      <c r="D466" s="40" t="s">
        <v>679</v>
      </c>
      <c r="E466" s="40" t="s">
        <v>680</v>
      </c>
      <c r="F466" s="40" t="s">
        <v>229</v>
      </c>
      <c r="G466" s="40" t="s">
        <v>222</v>
      </c>
      <c r="H466" s="48">
        <v>45873</v>
      </c>
      <c r="I466" s="48">
        <v>45881</v>
      </c>
      <c r="J466" s="41">
        <v>9</v>
      </c>
      <c r="K466" s="51">
        <f>IF(H466&lt;='Расчёт не доделан'!$C$20,IF(I466-'Расчёт не доделан'!$C$20&lt;1,J466,I466-'Расчёт не доделан'!$C$20),J466)</f>
        <v>9</v>
      </c>
    </row>
    <row r="467" spans="1:11" s="138" customFormat="1" ht="11.1" customHeight="1" outlineLevel="1" x14ac:dyDescent="0.2">
      <c r="A467" s="39" t="str">
        <f t="shared" si="21"/>
        <v>0015523345908</v>
      </c>
      <c r="B467" s="39">
        <f t="shared" si="22"/>
        <v>1</v>
      </c>
      <c r="C467" s="39" t="str">
        <f t="shared" si="23"/>
        <v>Беликов Антон Алексеевич1</v>
      </c>
      <c r="D467" s="40" t="s">
        <v>681</v>
      </c>
      <c r="E467" s="40" t="s">
        <v>682</v>
      </c>
      <c r="F467" s="40" t="s">
        <v>568</v>
      </c>
      <c r="G467" s="40" t="s">
        <v>262</v>
      </c>
      <c r="H467" s="48">
        <v>45908</v>
      </c>
      <c r="I467" s="48">
        <v>45921</v>
      </c>
      <c r="J467" s="41">
        <v>14</v>
      </c>
      <c r="K467" s="51">
        <f>IF(H467&lt;='Расчёт не доделан'!$C$20,IF(I467-'Расчёт не доделан'!$C$20&lt;1,J467,I467-'Расчёт не доделан'!$C$20),J467)</f>
        <v>14</v>
      </c>
    </row>
    <row r="468" spans="1:11" s="138" customFormat="1" ht="11.1" customHeight="1" outlineLevel="1" x14ac:dyDescent="0.2">
      <c r="A468" s="39" t="str">
        <f t="shared" si="21"/>
        <v>0015523346020</v>
      </c>
      <c r="B468" s="39">
        <f t="shared" si="22"/>
        <v>2</v>
      </c>
      <c r="C468" s="39" t="str">
        <f t="shared" si="23"/>
        <v>Беликов Антон Алексеевич2</v>
      </c>
      <c r="D468" s="40" t="s">
        <v>681</v>
      </c>
      <c r="E468" s="40" t="s">
        <v>682</v>
      </c>
      <c r="F468" s="40" t="s">
        <v>568</v>
      </c>
      <c r="G468" s="40" t="s">
        <v>262</v>
      </c>
      <c r="H468" s="48">
        <v>46020</v>
      </c>
      <c r="I468" s="48">
        <v>46021</v>
      </c>
      <c r="J468" s="41">
        <v>2</v>
      </c>
      <c r="K468" s="51">
        <f>IF(H468&lt;='Расчёт не доделан'!$C$20,IF(I468-'Расчёт не доделан'!$C$20&lt;1,J468,I468-'Расчёт не доделан'!$C$20),J468)</f>
        <v>2</v>
      </c>
    </row>
    <row r="469" spans="1:11" s="138" customFormat="1" ht="11.1" customHeight="1" outlineLevel="1" x14ac:dyDescent="0.2">
      <c r="A469" s="39" t="str">
        <f t="shared" si="21"/>
        <v>0017111845901</v>
      </c>
      <c r="B469" s="39">
        <f t="shared" si="22"/>
        <v>1</v>
      </c>
      <c r="C469" s="39" t="str">
        <f t="shared" si="23"/>
        <v>Беликов Дмитрий Алексеевич1</v>
      </c>
      <c r="D469" s="40" t="s">
        <v>683</v>
      </c>
      <c r="E469" s="40" t="s">
        <v>684</v>
      </c>
      <c r="F469" s="40" t="s">
        <v>249</v>
      </c>
      <c r="G469" s="40" t="s">
        <v>290</v>
      </c>
      <c r="H469" s="48">
        <v>45901</v>
      </c>
      <c r="I469" s="48">
        <v>45914</v>
      </c>
      <c r="J469" s="41">
        <v>14</v>
      </c>
      <c r="K469" s="51">
        <f>IF(H469&lt;='Расчёт не доделан'!$C$20,IF(I469-'Расчёт не доделан'!$C$20&lt;1,J469,I469-'Расчёт не доделан'!$C$20),J469)</f>
        <v>14</v>
      </c>
    </row>
    <row r="470" spans="1:11" s="138" customFormat="1" ht="11.1" customHeight="1" outlineLevel="1" x14ac:dyDescent="0.2">
      <c r="A470" s="39" t="str">
        <f t="shared" si="21"/>
        <v>0017111845971</v>
      </c>
      <c r="B470" s="39">
        <f t="shared" si="22"/>
        <v>2</v>
      </c>
      <c r="C470" s="39" t="str">
        <f t="shared" si="23"/>
        <v>Беликов Дмитрий Алексеевич2</v>
      </c>
      <c r="D470" s="40" t="s">
        <v>683</v>
      </c>
      <c r="E470" s="40" t="s">
        <v>684</v>
      </c>
      <c r="F470" s="40" t="s">
        <v>249</v>
      </c>
      <c r="G470" s="40" t="s">
        <v>290</v>
      </c>
      <c r="H470" s="48">
        <v>45971</v>
      </c>
      <c r="I470" s="48">
        <v>45980</v>
      </c>
      <c r="J470" s="41">
        <v>10</v>
      </c>
      <c r="K470" s="51">
        <f>IF(H470&lt;='Расчёт не доделан'!$C$20,IF(I470-'Расчёт не доделан'!$C$20&lt;1,J470,I470-'Расчёт не доделан'!$C$20),J470)</f>
        <v>10</v>
      </c>
    </row>
    <row r="471" spans="1:11" s="138" customFormat="1" ht="11.1" customHeight="1" outlineLevel="1" x14ac:dyDescent="0.2">
      <c r="A471" s="39" t="str">
        <f t="shared" si="21"/>
        <v>0021058945905</v>
      </c>
      <c r="B471" s="39">
        <f t="shared" si="22"/>
        <v>1</v>
      </c>
      <c r="C471" s="39" t="str">
        <f t="shared" si="23"/>
        <v>Беличенко Дарья Игоревна1</v>
      </c>
      <c r="D471" s="40" t="s">
        <v>685</v>
      </c>
      <c r="E471" s="40" t="s">
        <v>686</v>
      </c>
      <c r="F471" s="40" t="s">
        <v>240</v>
      </c>
      <c r="G471" s="40" t="s">
        <v>302</v>
      </c>
      <c r="H471" s="48">
        <v>45905</v>
      </c>
      <c r="I471" s="48">
        <v>45911</v>
      </c>
      <c r="J471" s="41">
        <v>7</v>
      </c>
      <c r="K471" s="51">
        <f>IF(H471&lt;='Расчёт не доделан'!$C$20,IF(I471-'Расчёт не доделан'!$C$20&lt;1,J471,I471-'Расчёт не доделан'!$C$20),J471)</f>
        <v>7</v>
      </c>
    </row>
    <row r="472" spans="1:11" s="138" customFormat="1" ht="11.1" customHeight="1" outlineLevel="1" x14ac:dyDescent="0.2">
      <c r="A472" s="39" t="str">
        <f t="shared" si="21"/>
        <v>0021058945961</v>
      </c>
      <c r="B472" s="39">
        <f t="shared" si="22"/>
        <v>2</v>
      </c>
      <c r="C472" s="39" t="str">
        <f t="shared" si="23"/>
        <v>Беличенко Дарья Игоревна2</v>
      </c>
      <c r="D472" s="40" t="s">
        <v>685</v>
      </c>
      <c r="E472" s="40" t="s">
        <v>686</v>
      </c>
      <c r="F472" s="40" t="s">
        <v>240</v>
      </c>
      <c r="G472" s="40" t="s">
        <v>302</v>
      </c>
      <c r="H472" s="48">
        <v>45961</v>
      </c>
      <c r="I472" s="48">
        <v>45962</v>
      </c>
      <c r="J472" s="41">
        <v>2</v>
      </c>
      <c r="K472" s="51">
        <f>IF(H472&lt;='Расчёт не доделан'!$C$20,IF(I472-'Расчёт не доделан'!$C$20&lt;1,J472,I472-'Расчёт не доделан'!$C$20),J472)</f>
        <v>2</v>
      </c>
    </row>
    <row r="473" spans="1:11" s="138" customFormat="1" ht="11.1" customHeight="1" outlineLevel="1" x14ac:dyDescent="0.2">
      <c r="A473" s="39" t="str">
        <f t="shared" si="21"/>
        <v>0015337945966</v>
      </c>
      <c r="B473" s="39">
        <f t="shared" si="22"/>
        <v>1</v>
      </c>
      <c r="C473" s="39" t="str">
        <f t="shared" si="23"/>
        <v>Белкин Константин Борисович1</v>
      </c>
      <c r="D473" s="40" t="s">
        <v>687</v>
      </c>
      <c r="E473" s="40" t="s">
        <v>688</v>
      </c>
      <c r="F473" s="40" t="s">
        <v>225</v>
      </c>
      <c r="G473" s="40" t="s">
        <v>689</v>
      </c>
      <c r="H473" s="48">
        <v>45966</v>
      </c>
      <c r="I473" s="48">
        <v>45972</v>
      </c>
      <c r="J473" s="41">
        <v>7</v>
      </c>
      <c r="K473" s="51">
        <f>IF(H473&lt;='Расчёт не доделан'!$C$20,IF(I473-'Расчёт не доделан'!$C$20&lt;1,J473,I473-'Расчёт не доделан'!$C$20),J473)</f>
        <v>7</v>
      </c>
    </row>
    <row r="474" spans="1:11" s="138" customFormat="1" ht="11.1" customHeight="1" outlineLevel="1" x14ac:dyDescent="0.2">
      <c r="A474" s="39" t="str">
        <f t="shared" si="21"/>
        <v>0015337945852</v>
      </c>
      <c r="B474" s="39">
        <f t="shared" si="22"/>
        <v>2</v>
      </c>
      <c r="C474" s="39" t="str">
        <f t="shared" si="23"/>
        <v>Белкин Константин Борисович2</v>
      </c>
      <c r="D474" s="40" t="s">
        <v>687</v>
      </c>
      <c r="E474" s="40" t="s">
        <v>688</v>
      </c>
      <c r="F474" s="40" t="s">
        <v>225</v>
      </c>
      <c r="G474" s="40" t="s">
        <v>689</v>
      </c>
      <c r="H474" s="48">
        <v>45852</v>
      </c>
      <c r="I474" s="48">
        <v>45865</v>
      </c>
      <c r="J474" s="41">
        <v>14</v>
      </c>
      <c r="K474" s="51">
        <f>IF(H474&lt;='Расчёт не доделан'!$C$20,IF(I474-'Расчёт не доделан'!$C$20&lt;1,J474,I474-'Расчёт не доделан'!$C$20),J474)</f>
        <v>14</v>
      </c>
    </row>
    <row r="475" spans="1:11" s="138" customFormat="1" ht="11.1" customHeight="1" outlineLevel="1" x14ac:dyDescent="0.2">
      <c r="A475" s="39" t="str">
        <f t="shared" si="21"/>
        <v>0021152945852</v>
      </c>
      <c r="B475" s="39">
        <f t="shared" si="22"/>
        <v>1</v>
      </c>
      <c r="C475" s="39" t="str">
        <f t="shared" si="23"/>
        <v>Белкина Анастасия Валерьевна1</v>
      </c>
      <c r="D475" s="40" t="s">
        <v>690</v>
      </c>
      <c r="E475" s="40" t="s">
        <v>691</v>
      </c>
      <c r="F475" s="40" t="s">
        <v>221</v>
      </c>
      <c r="G475" s="40" t="s">
        <v>241</v>
      </c>
      <c r="H475" s="48">
        <v>45852</v>
      </c>
      <c r="I475" s="48">
        <v>45858</v>
      </c>
      <c r="J475" s="41">
        <v>7</v>
      </c>
      <c r="K475" s="51">
        <f>IF(H475&lt;='Расчёт не доделан'!$C$20,IF(I475-'Расчёт не доделан'!$C$20&lt;1,J475,I475-'Расчёт не доделан'!$C$20),J475)</f>
        <v>7</v>
      </c>
    </row>
    <row r="476" spans="1:11" s="138" customFormat="1" ht="11.1" customHeight="1" outlineLevel="1" x14ac:dyDescent="0.2">
      <c r="A476" s="39" t="str">
        <f t="shared" si="21"/>
        <v>0021152945915</v>
      </c>
      <c r="B476" s="39">
        <f t="shared" si="22"/>
        <v>2</v>
      </c>
      <c r="C476" s="39" t="str">
        <f t="shared" si="23"/>
        <v>Белкина Анастасия Валерьевна2</v>
      </c>
      <c r="D476" s="40" t="s">
        <v>690</v>
      </c>
      <c r="E476" s="40" t="s">
        <v>691</v>
      </c>
      <c r="F476" s="40" t="s">
        <v>221</v>
      </c>
      <c r="G476" s="40" t="s">
        <v>241</v>
      </c>
      <c r="H476" s="48">
        <v>45915</v>
      </c>
      <c r="I476" s="48">
        <v>45921</v>
      </c>
      <c r="J476" s="41">
        <v>7</v>
      </c>
      <c r="K476" s="51">
        <f>IF(H476&lt;='Расчёт не доделан'!$C$20,IF(I476-'Расчёт не доделан'!$C$20&lt;1,J476,I476-'Расчёт не доделан'!$C$20),J476)</f>
        <v>7</v>
      </c>
    </row>
    <row r="477" spans="1:11" s="138" customFormat="1" ht="11.1" customHeight="1" outlineLevel="1" x14ac:dyDescent="0.2">
      <c r="A477" s="39" t="str">
        <f t="shared" si="21"/>
        <v>0019575145936</v>
      </c>
      <c r="B477" s="39">
        <f t="shared" si="22"/>
        <v>1</v>
      </c>
      <c r="C477" s="39" t="str">
        <f t="shared" si="23"/>
        <v>Белобородов Олег Андреевич1</v>
      </c>
      <c r="D477" s="40" t="s">
        <v>692</v>
      </c>
      <c r="E477" s="40" t="s">
        <v>693</v>
      </c>
      <c r="F477" s="40" t="s">
        <v>694</v>
      </c>
      <c r="G477" s="40" t="s">
        <v>262</v>
      </c>
      <c r="H477" s="48">
        <v>45936</v>
      </c>
      <c r="I477" s="48">
        <v>45944</v>
      </c>
      <c r="J477" s="41">
        <v>9</v>
      </c>
      <c r="K477" s="51">
        <f>IF(H477&lt;='Расчёт не доделан'!$C$20,IF(I477-'Расчёт не доделан'!$C$20&lt;1,J477,I477-'Расчёт не доделан'!$C$20),J477)</f>
        <v>9</v>
      </c>
    </row>
    <row r="478" spans="1:11" s="138" customFormat="1" ht="11.1" customHeight="1" outlineLevel="1" x14ac:dyDescent="0.2">
      <c r="A478" s="39" t="str">
        <f t="shared" si="21"/>
        <v>0019575145845</v>
      </c>
      <c r="B478" s="39">
        <f t="shared" si="22"/>
        <v>2</v>
      </c>
      <c r="C478" s="39" t="str">
        <f t="shared" si="23"/>
        <v>Белобородов Олег Андреевич2</v>
      </c>
      <c r="D478" s="40" t="s">
        <v>692</v>
      </c>
      <c r="E478" s="40" t="s">
        <v>693</v>
      </c>
      <c r="F478" s="40" t="s">
        <v>694</v>
      </c>
      <c r="G478" s="40" t="s">
        <v>262</v>
      </c>
      <c r="H478" s="48">
        <v>45845</v>
      </c>
      <c r="I478" s="48">
        <v>45858</v>
      </c>
      <c r="J478" s="41">
        <v>14</v>
      </c>
      <c r="K478" s="51">
        <f>IF(H478&lt;='Расчёт не доделан'!$C$20,IF(I478-'Расчёт не доделан'!$C$20&lt;1,J478,I478-'Расчёт не доделан'!$C$20),J478)</f>
        <v>14</v>
      </c>
    </row>
    <row r="479" spans="1:11" s="138" customFormat="1" ht="11.1" customHeight="1" outlineLevel="1" x14ac:dyDescent="0.2">
      <c r="A479" s="39" t="str">
        <f t="shared" si="21"/>
        <v>0019575145908</v>
      </c>
      <c r="B479" s="39">
        <f t="shared" si="22"/>
        <v>3</v>
      </c>
      <c r="C479" s="39" t="str">
        <f t="shared" si="23"/>
        <v>Белобородов Олег Андреевич3</v>
      </c>
      <c r="D479" s="40" t="s">
        <v>692</v>
      </c>
      <c r="E479" s="40" t="s">
        <v>693</v>
      </c>
      <c r="F479" s="40" t="s">
        <v>694</v>
      </c>
      <c r="G479" s="40" t="s">
        <v>262</v>
      </c>
      <c r="H479" s="48">
        <v>45908</v>
      </c>
      <c r="I479" s="48">
        <v>45909</v>
      </c>
      <c r="J479" s="41">
        <v>2</v>
      </c>
      <c r="K479" s="51">
        <f>IF(H479&lt;='Расчёт не доделан'!$C$20,IF(I479-'Расчёт не доделан'!$C$20&lt;1,J479,I479-'Расчёт не доделан'!$C$20),J479)</f>
        <v>2</v>
      </c>
    </row>
    <row r="480" spans="1:11" s="138" customFormat="1" ht="11.1" customHeight="1" outlineLevel="1" x14ac:dyDescent="0.2">
      <c r="A480" s="39" t="str">
        <f t="shared" si="21"/>
        <v>0020445745852</v>
      </c>
      <c r="B480" s="39">
        <f t="shared" si="22"/>
        <v>1</v>
      </c>
      <c r="C480" s="39" t="str">
        <f t="shared" si="23"/>
        <v>Белов Алексей Андреевич1</v>
      </c>
      <c r="D480" s="40" t="s">
        <v>695</v>
      </c>
      <c r="E480" s="40" t="s">
        <v>696</v>
      </c>
      <c r="F480" s="40" t="s">
        <v>225</v>
      </c>
      <c r="G480" s="40" t="s">
        <v>299</v>
      </c>
      <c r="H480" s="48">
        <v>45852</v>
      </c>
      <c r="I480" s="48">
        <v>45865</v>
      </c>
      <c r="J480" s="41">
        <v>14</v>
      </c>
      <c r="K480" s="51">
        <f>IF(H480&lt;='Расчёт не доделан'!$C$20,IF(I480-'Расчёт не доделан'!$C$20&lt;1,J480,I480-'Расчёт не доделан'!$C$20),J480)</f>
        <v>14</v>
      </c>
    </row>
    <row r="481" spans="1:11" s="138" customFormat="1" ht="11.1" customHeight="1" outlineLevel="1" x14ac:dyDescent="0.2">
      <c r="A481" s="39" t="str">
        <f t="shared" si="21"/>
        <v>0020445745887</v>
      </c>
      <c r="B481" s="39">
        <f t="shared" si="22"/>
        <v>2</v>
      </c>
      <c r="C481" s="39" t="str">
        <f t="shared" si="23"/>
        <v>Белов Алексей Андреевич2</v>
      </c>
      <c r="D481" s="40" t="s">
        <v>695</v>
      </c>
      <c r="E481" s="40" t="s">
        <v>696</v>
      </c>
      <c r="F481" s="40" t="s">
        <v>225</v>
      </c>
      <c r="G481" s="40" t="s">
        <v>299</v>
      </c>
      <c r="H481" s="48">
        <v>45887</v>
      </c>
      <c r="I481" s="48">
        <v>45900</v>
      </c>
      <c r="J481" s="41">
        <v>14</v>
      </c>
      <c r="K481" s="51">
        <f>IF(H481&lt;='Расчёт не доделан'!$C$20,IF(I481-'Расчёт не доделан'!$C$20&lt;1,J481,I481-'Расчёт не доделан'!$C$20),J481)</f>
        <v>14</v>
      </c>
    </row>
    <row r="482" spans="1:11" s="138" customFormat="1" ht="11.1" customHeight="1" outlineLevel="1" x14ac:dyDescent="0.2">
      <c r="A482" s="39" t="str">
        <f t="shared" si="21"/>
        <v>0017421245966</v>
      </c>
      <c r="B482" s="39">
        <f t="shared" si="22"/>
        <v>1</v>
      </c>
      <c r="C482" s="39" t="str">
        <f t="shared" si="23"/>
        <v>Белов Виктор Дмитриевич1</v>
      </c>
      <c r="D482" s="40" t="s">
        <v>697</v>
      </c>
      <c r="E482" s="40" t="s">
        <v>698</v>
      </c>
      <c r="F482" s="40" t="s">
        <v>229</v>
      </c>
      <c r="G482" s="40" t="s">
        <v>218</v>
      </c>
      <c r="H482" s="48">
        <v>45966</v>
      </c>
      <c r="I482" s="48">
        <v>45966</v>
      </c>
      <c r="J482" s="41">
        <v>1</v>
      </c>
      <c r="K482" s="51">
        <f>IF(H482&lt;='Расчёт не доделан'!$C$20,IF(I482-'Расчёт не доделан'!$C$20&lt;1,J482,I482-'Расчёт не доделан'!$C$20),J482)</f>
        <v>1</v>
      </c>
    </row>
    <row r="483" spans="1:11" s="138" customFormat="1" ht="11.1" customHeight="1" outlineLevel="1" x14ac:dyDescent="0.2">
      <c r="A483" s="39" t="str">
        <f t="shared" si="21"/>
        <v>0017421245887</v>
      </c>
      <c r="B483" s="39">
        <f t="shared" si="22"/>
        <v>2</v>
      </c>
      <c r="C483" s="39" t="str">
        <f t="shared" si="23"/>
        <v>Белов Виктор Дмитриевич2</v>
      </c>
      <c r="D483" s="40" t="s">
        <v>697</v>
      </c>
      <c r="E483" s="40" t="s">
        <v>698</v>
      </c>
      <c r="F483" s="40" t="s">
        <v>229</v>
      </c>
      <c r="G483" s="40" t="s">
        <v>218</v>
      </c>
      <c r="H483" s="48">
        <v>45887</v>
      </c>
      <c r="I483" s="48">
        <v>45900</v>
      </c>
      <c r="J483" s="41">
        <v>14</v>
      </c>
      <c r="K483" s="51">
        <f>IF(H483&lt;='Расчёт не доделан'!$C$20,IF(I483-'Расчёт не доделан'!$C$20&lt;1,J483,I483-'Расчёт не доделан'!$C$20),J483)</f>
        <v>14</v>
      </c>
    </row>
    <row r="484" spans="1:11" s="138" customFormat="1" ht="11.1" customHeight="1" outlineLevel="1" x14ac:dyDescent="0.2">
      <c r="A484" s="39" t="str">
        <f t="shared" si="21"/>
        <v>0019991245962</v>
      </c>
      <c r="B484" s="39">
        <f t="shared" si="22"/>
        <v>1</v>
      </c>
      <c r="C484" s="39" t="str">
        <f t="shared" si="23"/>
        <v>Белов Дмитрий Юрьевич1</v>
      </c>
      <c r="D484" s="40" t="s">
        <v>699</v>
      </c>
      <c r="E484" s="40" t="s">
        <v>700</v>
      </c>
      <c r="F484" s="40" t="s">
        <v>249</v>
      </c>
      <c r="G484" s="40" t="s">
        <v>237</v>
      </c>
      <c r="H484" s="48">
        <v>45962</v>
      </c>
      <c r="I484" s="48">
        <v>45962</v>
      </c>
      <c r="J484" s="41">
        <v>1</v>
      </c>
      <c r="K484" s="51">
        <f>IF(H484&lt;='Расчёт не доделан'!$C$20,IF(I484-'Расчёт не доделан'!$C$20&lt;1,J484,I484-'Расчёт не доделан'!$C$20),J484)</f>
        <v>1</v>
      </c>
    </row>
    <row r="485" spans="1:11" s="138" customFormat="1" ht="11.1" customHeight="1" outlineLevel="1" x14ac:dyDescent="0.2">
      <c r="A485" s="39" t="str">
        <f t="shared" si="21"/>
        <v>0019991245880</v>
      </c>
      <c r="B485" s="39">
        <f t="shared" si="22"/>
        <v>2</v>
      </c>
      <c r="C485" s="39" t="str">
        <f t="shared" si="23"/>
        <v>Белов Дмитрий Юрьевич2</v>
      </c>
      <c r="D485" s="40" t="s">
        <v>699</v>
      </c>
      <c r="E485" s="40" t="s">
        <v>700</v>
      </c>
      <c r="F485" s="40" t="s">
        <v>249</v>
      </c>
      <c r="G485" s="40" t="s">
        <v>237</v>
      </c>
      <c r="H485" s="48">
        <v>45880</v>
      </c>
      <c r="I485" s="48">
        <v>45884</v>
      </c>
      <c r="J485" s="41">
        <v>5</v>
      </c>
      <c r="K485" s="51">
        <f>IF(H485&lt;='Расчёт не доделан'!$C$20,IF(I485-'Расчёт не доделан'!$C$20&lt;1,J485,I485-'Расчёт не доделан'!$C$20),J485)</f>
        <v>5</v>
      </c>
    </row>
    <row r="486" spans="1:11" s="138" customFormat="1" ht="11.1" customHeight="1" outlineLevel="1" x14ac:dyDescent="0.2">
      <c r="A486" s="39" t="str">
        <f t="shared" si="21"/>
        <v>0019991245887</v>
      </c>
      <c r="B486" s="39">
        <f t="shared" si="22"/>
        <v>3</v>
      </c>
      <c r="C486" s="39" t="str">
        <f t="shared" si="23"/>
        <v>Белов Дмитрий Юрьевич3</v>
      </c>
      <c r="D486" s="40" t="s">
        <v>699</v>
      </c>
      <c r="E486" s="40" t="s">
        <v>700</v>
      </c>
      <c r="F486" s="40" t="s">
        <v>249</v>
      </c>
      <c r="G486" s="40" t="s">
        <v>237</v>
      </c>
      <c r="H486" s="48">
        <v>45887</v>
      </c>
      <c r="I486" s="48">
        <v>45891</v>
      </c>
      <c r="J486" s="41">
        <v>5</v>
      </c>
      <c r="K486" s="51">
        <f>IF(H486&lt;='Расчёт не доделан'!$C$20,IF(I486-'Расчёт не доделан'!$C$20&lt;1,J486,I486-'Расчёт не доделан'!$C$20),J486)</f>
        <v>5</v>
      </c>
    </row>
    <row r="487" spans="1:11" s="138" customFormat="1" ht="11.1" customHeight="1" outlineLevel="1" x14ac:dyDescent="0.2">
      <c r="A487" s="39" t="str">
        <f t="shared" si="21"/>
        <v>0019991246020</v>
      </c>
      <c r="B487" s="39">
        <f t="shared" si="22"/>
        <v>4</v>
      </c>
      <c r="C487" s="39" t="str">
        <f t="shared" si="23"/>
        <v>Белов Дмитрий Юрьевич4</v>
      </c>
      <c r="D487" s="40" t="s">
        <v>699</v>
      </c>
      <c r="E487" s="40" t="s">
        <v>700</v>
      </c>
      <c r="F487" s="40" t="s">
        <v>249</v>
      </c>
      <c r="G487" s="40" t="s">
        <v>237</v>
      </c>
      <c r="H487" s="48">
        <v>46020</v>
      </c>
      <c r="I487" s="48">
        <v>46021</v>
      </c>
      <c r="J487" s="41">
        <v>2</v>
      </c>
      <c r="K487" s="51">
        <f>IF(H487&lt;='Расчёт не доделан'!$C$20,IF(I487-'Расчёт не доделан'!$C$20&lt;1,J487,I487-'Расчёт не доделан'!$C$20),J487)</f>
        <v>2</v>
      </c>
    </row>
    <row r="488" spans="1:11" s="138" customFormat="1" ht="11.1" customHeight="1" outlineLevel="1" x14ac:dyDescent="0.2">
      <c r="A488" s="39" t="str">
        <f t="shared" si="21"/>
        <v>0016957045859</v>
      </c>
      <c r="B488" s="39">
        <f t="shared" si="22"/>
        <v>1</v>
      </c>
      <c r="C488" s="39" t="str">
        <f t="shared" si="23"/>
        <v>Белова Екатерина Юрьевна1</v>
      </c>
      <c r="D488" s="40" t="s">
        <v>701</v>
      </c>
      <c r="E488" s="40" t="s">
        <v>702</v>
      </c>
      <c r="F488" s="40" t="s">
        <v>249</v>
      </c>
      <c r="G488" s="40" t="s">
        <v>604</v>
      </c>
      <c r="H488" s="48">
        <v>45859</v>
      </c>
      <c r="I488" s="48">
        <v>45872</v>
      </c>
      <c r="J488" s="41">
        <v>14</v>
      </c>
      <c r="K488" s="51">
        <f>IF(H488&lt;='Расчёт не доделан'!$C$20,IF(I488-'Расчёт не доделан'!$C$20&lt;1,J488,I488-'Расчёт не доделан'!$C$20),J488)</f>
        <v>14</v>
      </c>
    </row>
    <row r="489" spans="1:11" s="138" customFormat="1" ht="11.1" customHeight="1" outlineLevel="1" x14ac:dyDescent="0.2">
      <c r="A489" s="39" t="str">
        <f t="shared" si="21"/>
        <v>0016957045957</v>
      </c>
      <c r="B489" s="39">
        <f t="shared" si="22"/>
        <v>2</v>
      </c>
      <c r="C489" s="39" t="str">
        <f t="shared" si="23"/>
        <v>Белова Екатерина Юрьевна2</v>
      </c>
      <c r="D489" s="40" t="s">
        <v>701</v>
      </c>
      <c r="E489" s="40" t="s">
        <v>702</v>
      </c>
      <c r="F489" s="40" t="s">
        <v>249</v>
      </c>
      <c r="G489" s="40" t="s">
        <v>604</v>
      </c>
      <c r="H489" s="48">
        <v>45957</v>
      </c>
      <c r="I489" s="48">
        <v>45961</v>
      </c>
      <c r="J489" s="41">
        <v>5</v>
      </c>
      <c r="K489" s="51">
        <f>IF(H489&lt;='Расчёт не доделан'!$C$20,IF(I489-'Расчёт не доделан'!$C$20&lt;1,J489,I489-'Расчёт не доделан'!$C$20),J489)</f>
        <v>5</v>
      </c>
    </row>
    <row r="490" spans="1:11" s="138" customFormat="1" ht="23.1" customHeight="1" outlineLevel="1" x14ac:dyDescent="0.2">
      <c r="A490" s="39" t="str">
        <f t="shared" si="21"/>
        <v>0018986745931</v>
      </c>
      <c r="B490" s="39">
        <f t="shared" si="22"/>
        <v>1</v>
      </c>
      <c r="C490" s="39" t="str">
        <f t="shared" si="23"/>
        <v>Белова Ольга Васильевна1</v>
      </c>
      <c r="D490" s="40" t="s">
        <v>703</v>
      </c>
      <c r="E490" s="40" t="s">
        <v>704</v>
      </c>
      <c r="F490" s="40" t="s">
        <v>233</v>
      </c>
      <c r="G490" s="40" t="s">
        <v>218</v>
      </c>
      <c r="H490" s="48">
        <v>45931</v>
      </c>
      <c r="I490" s="48">
        <v>45933</v>
      </c>
      <c r="J490" s="41">
        <v>3</v>
      </c>
      <c r="K490" s="51">
        <f>IF(H490&lt;='Расчёт не доделан'!$C$20,IF(I490-'Расчёт не доделан'!$C$20&lt;1,J490,I490-'Расчёт не доделан'!$C$20),J490)</f>
        <v>3</v>
      </c>
    </row>
    <row r="491" spans="1:11" s="138" customFormat="1" ht="23.1" customHeight="1" outlineLevel="1" x14ac:dyDescent="0.2">
      <c r="A491" s="39" t="str">
        <f t="shared" si="21"/>
        <v>0018986745936</v>
      </c>
      <c r="B491" s="39">
        <f t="shared" si="22"/>
        <v>2</v>
      </c>
      <c r="C491" s="39" t="str">
        <f t="shared" si="23"/>
        <v>Белова Ольга Васильевна2</v>
      </c>
      <c r="D491" s="40" t="s">
        <v>703</v>
      </c>
      <c r="E491" s="40" t="s">
        <v>704</v>
      </c>
      <c r="F491" s="40" t="s">
        <v>233</v>
      </c>
      <c r="G491" s="40" t="s">
        <v>218</v>
      </c>
      <c r="H491" s="48">
        <v>45936</v>
      </c>
      <c r="I491" s="48">
        <v>45940</v>
      </c>
      <c r="J491" s="41">
        <v>5</v>
      </c>
      <c r="K491" s="51">
        <f>IF(H491&lt;='Расчёт не доделан'!$C$20,IF(I491-'Расчёт не доделан'!$C$20&lt;1,J491,I491-'Расчёт не доделан'!$C$20),J491)</f>
        <v>5</v>
      </c>
    </row>
    <row r="492" spans="1:11" s="138" customFormat="1" ht="23.1" customHeight="1" outlineLevel="1" x14ac:dyDescent="0.2">
      <c r="A492" s="39" t="str">
        <f t="shared" si="21"/>
        <v>0018986746008</v>
      </c>
      <c r="B492" s="39">
        <f t="shared" si="22"/>
        <v>3</v>
      </c>
      <c r="C492" s="39" t="str">
        <f t="shared" si="23"/>
        <v>Белова Ольга Васильевна3</v>
      </c>
      <c r="D492" s="40" t="s">
        <v>703</v>
      </c>
      <c r="E492" s="40" t="s">
        <v>704</v>
      </c>
      <c r="F492" s="40" t="s">
        <v>233</v>
      </c>
      <c r="G492" s="40" t="s">
        <v>218</v>
      </c>
      <c r="H492" s="48">
        <v>46008</v>
      </c>
      <c r="I492" s="48">
        <v>46021</v>
      </c>
      <c r="J492" s="41">
        <v>14</v>
      </c>
      <c r="K492" s="51">
        <f>IF(H492&lt;='Расчёт не доделан'!$C$20,IF(I492-'Расчёт не доделан'!$C$20&lt;1,J492,I492-'Расчёт не доделан'!$C$20),J492)</f>
        <v>14</v>
      </c>
    </row>
    <row r="493" spans="1:11" s="138" customFormat="1" ht="11.1" customHeight="1" outlineLevel="1" x14ac:dyDescent="0.2">
      <c r="A493" s="39" t="str">
        <f t="shared" si="21"/>
        <v>0012888145966</v>
      </c>
      <c r="B493" s="39">
        <f t="shared" si="22"/>
        <v>1</v>
      </c>
      <c r="C493" s="39" t="str">
        <f t="shared" si="23"/>
        <v>Белова Яна Вячеславовна1</v>
      </c>
      <c r="D493" s="40" t="s">
        <v>705</v>
      </c>
      <c r="E493" s="40" t="s">
        <v>706</v>
      </c>
      <c r="F493" s="40" t="s">
        <v>361</v>
      </c>
      <c r="G493" s="40" t="s">
        <v>237</v>
      </c>
      <c r="H493" s="48">
        <v>45966</v>
      </c>
      <c r="I493" s="48">
        <v>45970</v>
      </c>
      <c r="J493" s="41">
        <v>5</v>
      </c>
      <c r="K493" s="51">
        <f>IF(H493&lt;='Расчёт не доделан'!$C$20,IF(I493-'Расчёт не доделан'!$C$20&lt;1,J493,I493-'Расчёт не доделан'!$C$20),J493)</f>
        <v>5</v>
      </c>
    </row>
    <row r="494" spans="1:11" s="138" customFormat="1" ht="11.1" customHeight="1" outlineLevel="1" x14ac:dyDescent="0.2">
      <c r="A494" s="39" t="str">
        <f t="shared" si="21"/>
        <v>0012888145939</v>
      </c>
      <c r="B494" s="39">
        <f t="shared" si="22"/>
        <v>2</v>
      </c>
      <c r="C494" s="39" t="str">
        <f t="shared" si="23"/>
        <v>Белова Яна Вячеславовна2</v>
      </c>
      <c r="D494" s="40" t="s">
        <v>705</v>
      </c>
      <c r="E494" s="40" t="s">
        <v>706</v>
      </c>
      <c r="F494" s="40" t="s">
        <v>361</v>
      </c>
      <c r="G494" s="40" t="s">
        <v>237</v>
      </c>
      <c r="H494" s="48">
        <v>45939</v>
      </c>
      <c r="I494" s="48">
        <v>45942</v>
      </c>
      <c r="J494" s="41">
        <v>4</v>
      </c>
      <c r="K494" s="51">
        <f>IF(H494&lt;='Расчёт не доделан'!$C$20,IF(I494-'Расчёт не доделан'!$C$20&lt;1,J494,I494-'Расчёт не доделан'!$C$20),J494)</f>
        <v>4</v>
      </c>
    </row>
    <row r="495" spans="1:11" s="138" customFormat="1" ht="11.1" customHeight="1" outlineLevel="1" x14ac:dyDescent="0.2">
      <c r="A495" s="39" t="str">
        <f t="shared" si="21"/>
        <v>0012888145894</v>
      </c>
      <c r="B495" s="39">
        <f t="shared" si="22"/>
        <v>3</v>
      </c>
      <c r="C495" s="39" t="str">
        <f t="shared" si="23"/>
        <v>Белова Яна Вячеславовна3</v>
      </c>
      <c r="D495" s="40" t="s">
        <v>705</v>
      </c>
      <c r="E495" s="40" t="s">
        <v>706</v>
      </c>
      <c r="F495" s="40" t="s">
        <v>361</v>
      </c>
      <c r="G495" s="40" t="s">
        <v>237</v>
      </c>
      <c r="H495" s="48">
        <v>45894</v>
      </c>
      <c r="I495" s="48">
        <v>45907</v>
      </c>
      <c r="J495" s="41">
        <v>14</v>
      </c>
      <c r="K495" s="51">
        <f>IF(H495&lt;='Расчёт не доделан'!$C$20,IF(I495-'Расчёт не доделан'!$C$20&lt;1,J495,I495-'Расчёт не доделан'!$C$20),J495)</f>
        <v>14</v>
      </c>
    </row>
    <row r="496" spans="1:11" s="138" customFormat="1" ht="11.1" customHeight="1" outlineLevel="1" x14ac:dyDescent="0.2">
      <c r="A496" s="39" t="str">
        <f t="shared" si="21"/>
        <v>0012888146020</v>
      </c>
      <c r="B496" s="39">
        <f t="shared" si="22"/>
        <v>4</v>
      </c>
      <c r="C496" s="39" t="str">
        <f t="shared" si="23"/>
        <v>Белова Яна Вячеславовна4</v>
      </c>
      <c r="D496" s="40" t="s">
        <v>705</v>
      </c>
      <c r="E496" s="40" t="s">
        <v>706</v>
      </c>
      <c r="F496" s="40" t="s">
        <v>361</v>
      </c>
      <c r="G496" s="40" t="s">
        <v>237</v>
      </c>
      <c r="H496" s="48">
        <v>46020</v>
      </c>
      <c r="I496" s="48">
        <v>46021</v>
      </c>
      <c r="J496" s="41">
        <v>2</v>
      </c>
      <c r="K496" s="51">
        <f>IF(H496&lt;='Расчёт не доделан'!$C$20,IF(I496-'Расчёт не доделан'!$C$20&lt;1,J496,I496-'Расчёт не доделан'!$C$20),J496)</f>
        <v>2</v>
      </c>
    </row>
    <row r="497" spans="1:11" s="138" customFormat="1" ht="11.1" customHeight="1" outlineLevel="1" x14ac:dyDescent="0.2">
      <c r="A497" s="39" t="str">
        <f t="shared" si="21"/>
        <v>0020754145999</v>
      </c>
      <c r="B497" s="39">
        <f t="shared" si="22"/>
        <v>1</v>
      </c>
      <c r="C497" s="39" t="str">
        <f t="shared" si="23"/>
        <v>Белозеров Михаил Андреевич1</v>
      </c>
      <c r="D497" s="40" t="s">
        <v>707</v>
      </c>
      <c r="E497" s="40" t="s">
        <v>708</v>
      </c>
      <c r="F497" s="40" t="s">
        <v>244</v>
      </c>
      <c r="G497" s="40" t="s">
        <v>230</v>
      </c>
      <c r="H497" s="48">
        <v>45999</v>
      </c>
      <c r="I497" s="48">
        <v>46003</v>
      </c>
      <c r="J497" s="41">
        <v>5</v>
      </c>
      <c r="K497" s="51">
        <f>IF(H497&lt;='Расчёт не доделан'!$C$20,IF(I497-'Расчёт не доделан'!$C$20&lt;1,J497,I497-'Расчёт не доделан'!$C$20),J497)</f>
        <v>5</v>
      </c>
    </row>
    <row r="498" spans="1:11" s="138" customFormat="1" ht="11.1" customHeight="1" outlineLevel="1" x14ac:dyDescent="0.2">
      <c r="A498" s="39" t="str">
        <f t="shared" si="21"/>
        <v>0020754145915</v>
      </c>
      <c r="B498" s="39">
        <f t="shared" si="22"/>
        <v>2</v>
      </c>
      <c r="C498" s="39" t="str">
        <f t="shared" si="23"/>
        <v>Белозеров Михаил Андреевич2</v>
      </c>
      <c r="D498" s="40" t="s">
        <v>707</v>
      </c>
      <c r="E498" s="40" t="s">
        <v>708</v>
      </c>
      <c r="F498" s="40" t="s">
        <v>244</v>
      </c>
      <c r="G498" s="40" t="s">
        <v>230</v>
      </c>
      <c r="H498" s="48">
        <v>45915</v>
      </c>
      <c r="I498" s="48">
        <v>45928</v>
      </c>
      <c r="J498" s="41">
        <v>14</v>
      </c>
      <c r="K498" s="51">
        <f>IF(H498&lt;='Расчёт не доделан'!$C$20,IF(I498-'Расчёт не доделан'!$C$20&lt;1,J498,I498-'Расчёт не доделан'!$C$20),J498)</f>
        <v>14</v>
      </c>
    </row>
    <row r="499" spans="1:11" s="138" customFormat="1" ht="11.1" customHeight="1" outlineLevel="1" x14ac:dyDescent="0.2">
      <c r="A499" s="39" t="str">
        <f t="shared" si="21"/>
        <v>0020754145885</v>
      </c>
      <c r="B499" s="39">
        <f t="shared" si="22"/>
        <v>3</v>
      </c>
      <c r="C499" s="39" t="str">
        <f t="shared" si="23"/>
        <v>Белозеров Михаил Андреевич3</v>
      </c>
      <c r="D499" s="40" t="s">
        <v>707</v>
      </c>
      <c r="E499" s="40" t="s">
        <v>708</v>
      </c>
      <c r="F499" s="40" t="s">
        <v>244</v>
      </c>
      <c r="G499" s="40" t="s">
        <v>230</v>
      </c>
      <c r="H499" s="48">
        <v>45885</v>
      </c>
      <c r="I499" s="48">
        <v>45888</v>
      </c>
      <c r="J499" s="41">
        <v>4</v>
      </c>
      <c r="K499" s="51">
        <f>IF(H499&lt;='Расчёт не доделан'!$C$20,IF(I499-'Расчёт не доделан'!$C$20&lt;1,J499,I499-'Расчёт не доделан'!$C$20),J499)</f>
        <v>4</v>
      </c>
    </row>
    <row r="500" spans="1:11" s="138" customFormat="1" ht="11.1" customHeight="1" outlineLevel="1" x14ac:dyDescent="0.2">
      <c r="A500" s="39" t="str">
        <f t="shared" si="21"/>
        <v>0016606345894</v>
      </c>
      <c r="B500" s="39">
        <f t="shared" si="22"/>
        <v>1</v>
      </c>
      <c r="C500" s="39" t="str">
        <f t="shared" si="23"/>
        <v>Белоус Мирослав Аркадьевич1</v>
      </c>
      <c r="D500" s="40" t="s">
        <v>709</v>
      </c>
      <c r="E500" s="40" t="s">
        <v>710</v>
      </c>
      <c r="F500" s="40" t="s">
        <v>361</v>
      </c>
      <c r="G500" s="40" t="s">
        <v>237</v>
      </c>
      <c r="H500" s="48">
        <v>45894</v>
      </c>
      <c r="I500" s="48">
        <v>45907</v>
      </c>
      <c r="J500" s="41">
        <v>14</v>
      </c>
      <c r="K500" s="51">
        <f>IF(H500&lt;='Расчёт не доделан'!$C$20,IF(I500-'Расчёт не доделан'!$C$20&lt;1,J500,I500-'Расчёт не доделан'!$C$20),J500)</f>
        <v>14</v>
      </c>
    </row>
    <row r="501" spans="1:11" s="138" customFormat="1" ht="11.1" customHeight="1" outlineLevel="1" x14ac:dyDescent="0.2">
      <c r="A501" s="39" t="str">
        <f t="shared" si="21"/>
        <v>0019471745966</v>
      </c>
      <c r="B501" s="39">
        <f t="shared" si="22"/>
        <v>1</v>
      </c>
      <c r="C501" s="39" t="str">
        <f t="shared" si="23"/>
        <v>Белохонов Павел Владимирович1</v>
      </c>
      <c r="D501" s="40" t="s">
        <v>711</v>
      </c>
      <c r="E501" s="40" t="s">
        <v>712</v>
      </c>
      <c r="F501" s="40" t="s">
        <v>244</v>
      </c>
      <c r="G501" s="40" t="s">
        <v>262</v>
      </c>
      <c r="H501" s="48">
        <v>45966</v>
      </c>
      <c r="I501" s="48">
        <v>45968</v>
      </c>
      <c r="J501" s="41">
        <v>3</v>
      </c>
      <c r="K501" s="51">
        <f>IF(H501&lt;='Расчёт не доделан'!$C$20,IF(I501-'Расчёт не доделан'!$C$20&lt;1,J501,I501-'Расчёт не доделан'!$C$20),J501)</f>
        <v>3</v>
      </c>
    </row>
    <row r="502" spans="1:11" s="138" customFormat="1" ht="11.1" customHeight="1" outlineLevel="1" x14ac:dyDescent="0.2">
      <c r="A502" s="39" t="str">
        <f t="shared" si="21"/>
        <v>0019471745971</v>
      </c>
      <c r="B502" s="39">
        <f t="shared" si="22"/>
        <v>2</v>
      </c>
      <c r="C502" s="39" t="str">
        <f t="shared" si="23"/>
        <v>Белохонов Павел Владимирович2</v>
      </c>
      <c r="D502" s="40" t="s">
        <v>711</v>
      </c>
      <c r="E502" s="40" t="s">
        <v>712</v>
      </c>
      <c r="F502" s="40" t="s">
        <v>244</v>
      </c>
      <c r="G502" s="40" t="s">
        <v>262</v>
      </c>
      <c r="H502" s="48">
        <v>45971</v>
      </c>
      <c r="I502" s="48">
        <v>45973</v>
      </c>
      <c r="J502" s="41">
        <v>3</v>
      </c>
      <c r="K502" s="51">
        <f>IF(H502&lt;='Расчёт не доделан'!$C$20,IF(I502-'Расчёт не доделан'!$C$20&lt;1,J502,I502-'Расчёт не доделан'!$C$20),J502)</f>
        <v>3</v>
      </c>
    </row>
    <row r="503" spans="1:11" s="138" customFormat="1" ht="11.1" customHeight="1" outlineLevel="1" x14ac:dyDescent="0.2">
      <c r="A503" s="39" t="str">
        <f t="shared" si="21"/>
        <v>0020363445966</v>
      </c>
      <c r="B503" s="39">
        <f t="shared" si="22"/>
        <v>1</v>
      </c>
      <c r="C503" s="39" t="str">
        <f t="shared" si="23"/>
        <v>Белых Александр Александрович1</v>
      </c>
      <c r="D503" s="40" t="s">
        <v>713</v>
      </c>
      <c r="E503" s="40" t="s">
        <v>714</v>
      </c>
      <c r="F503" s="40" t="s">
        <v>293</v>
      </c>
      <c r="G503" s="40" t="s">
        <v>237</v>
      </c>
      <c r="H503" s="48">
        <v>45966</v>
      </c>
      <c r="I503" s="48">
        <v>45968</v>
      </c>
      <c r="J503" s="41">
        <v>3</v>
      </c>
      <c r="K503" s="51">
        <f>IF(H503&lt;='Расчёт не доделан'!$C$20,IF(I503-'Расчёт не доделан'!$C$20&lt;1,J503,I503-'Расчёт не доделан'!$C$20),J503)</f>
        <v>3</v>
      </c>
    </row>
    <row r="504" spans="1:11" s="138" customFormat="1" ht="11.1" customHeight="1" outlineLevel="1" x14ac:dyDescent="0.2">
      <c r="A504" s="39" t="str">
        <f t="shared" si="21"/>
        <v>0020363445908</v>
      </c>
      <c r="B504" s="39">
        <f t="shared" si="22"/>
        <v>2</v>
      </c>
      <c r="C504" s="39" t="str">
        <f t="shared" si="23"/>
        <v>Белых Александр Александрович2</v>
      </c>
      <c r="D504" s="40" t="s">
        <v>713</v>
      </c>
      <c r="E504" s="40" t="s">
        <v>714</v>
      </c>
      <c r="F504" s="40" t="s">
        <v>293</v>
      </c>
      <c r="G504" s="40" t="s">
        <v>237</v>
      </c>
      <c r="H504" s="48">
        <v>45908</v>
      </c>
      <c r="I504" s="48">
        <v>45912</v>
      </c>
      <c r="J504" s="41">
        <v>5</v>
      </c>
      <c r="K504" s="51">
        <f>IF(H504&lt;='Расчёт не доделан'!$C$20,IF(I504-'Расчёт не доделан'!$C$20&lt;1,J504,I504-'Расчёт не доделан'!$C$20),J504)</f>
        <v>5</v>
      </c>
    </row>
    <row r="505" spans="1:11" s="138" customFormat="1" ht="11.1" customHeight="1" outlineLevel="1" x14ac:dyDescent="0.2">
      <c r="A505" s="39" t="str">
        <f t="shared" si="21"/>
        <v>0020363446020</v>
      </c>
      <c r="B505" s="39">
        <f t="shared" si="22"/>
        <v>3</v>
      </c>
      <c r="C505" s="39" t="str">
        <f t="shared" si="23"/>
        <v>Белых Александр Александрович3</v>
      </c>
      <c r="D505" s="40" t="s">
        <v>713</v>
      </c>
      <c r="E505" s="40" t="s">
        <v>714</v>
      </c>
      <c r="F505" s="40" t="s">
        <v>293</v>
      </c>
      <c r="G505" s="40" t="s">
        <v>237</v>
      </c>
      <c r="H505" s="48">
        <v>46020</v>
      </c>
      <c r="I505" s="48">
        <v>46021</v>
      </c>
      <c r="J505" s="41">
        <v>2</v>
      </c>
      <c r="K505" s="51">
        <f>IF(H505&lt;='Расчёт не доделан'!$C$20,IF(I505-'Расчёт не доделан'!$C$20&lt;1,J505,I505-'Расчёт не доделан'!$C$20),J505)</f>
        <v>2</v>
      </c>
    </row>
    <row r="506" spans="1:11" s="138" customFormat="1" ht="23.1" customHeight="1" outlineLevel="1" x14ac:dyDescent="0.2">
      <c r="A506" s="39" t="str">
        <f t="shared" si="21"/>
        <v>0021287245901</v>
      </c>
      <c r="B506" s="39">
        <f t="shared" si="22"/>
        <v>1</v>
      </c>
      <c r="C506" s="39" t="str">
        <f t="shared" si="23"/>
        <v>Бельбеков Амир Мухамедович1</v>
      </c>
      <c r="D506" s="40" t="s">
        <v>715</v>
      </c>
      <c r="E506" s="40" t="s">
        <v>716</v>
      </c>
      <c r="F506" s="40" t="s">
        <v>459</v>
      </c>
      <c r="G506" s="40" t="s">
        <v>290</v>
      </c>
      <c r="H506" s="48">
        <v>45901</v>
      </c>
      <c r="I506" s="48">
        <v>45914</v>
      </c>
      <c r="J506" s="41">
        <v>13</v>
      </c>
      <c r="K506" s="51">
        <f>IF(H506&lt;='Расчёт не доделан'!$C$20,IF(I506-'Расчёт не доделан'!$C$20&lt;1,J506,I506-'Расчёт не доделан'!$C$20),J506)</f>
        <v>13</v>
      </c>
    </row>
    <row r="507" spans="1:11" s="138" customFormat="1" ht="23.1" customHeight="1" outlineLevel="1" x14ac:dyDescent="0.2">
      <c r="A507" s="39" t="str">
        <f t="shared" si="21"/>
        <v>0021287245859</v>
      </c>
      <c r="B507" s="39">
        <f t="shared" si="22"/>
        <v>2</v>
      </c>
      <c r="C507" s="39" t="str">
        <f t="shared" si="23"/>
        <v>Бельбеков Амир Мухамедович2</v>
      </c>
      <c r="D507" s="40" t="s">
        <v>715</v>
      </c>
      <c r="E507" s="40" t="s">
        <v>716</v>
      </c>
      <c r="F507" s="40" t="s">
        <v>459</v>
      </c>
      <c r="G507" s="40" t="s">
        <v>290</v>
      </c>
      <c r="H507" s="48">
        <v>45859</v>
      </c>
      <c r="I507" s="48">
        <v>45863</v>
      </c>
      <c r="J507" s="41">
        <v>5</v>
      </c>
      <c r="K507" s="51">
        <f>IF(H507&lt;='Расчёт не доделан'!$C$20,IF(I507-'Расчёт не доделан'!$C$20&lt;1,J507,I507-'Расчёт не доделан'!$C$20),J507)</f>
        <v>5</v>
      </c>
    </row>
    <row r="508" spans="1:11" s="138" customFormat="1" ht="11.1" customHeight="1" outlineLevel="1" x14ac:dyDescent="0.2">
      <c r="A508" s="39" t="str">
        <f t="shared" si="21"/>
        <v>0021287246016</v>
      </c>
      <c r="B508" s="39">
        <f t="shared" si="22"/>
        <v>3</v>
      </c>
      <c r="C508" s="39" t="str">
        <f t="shared" si="23"/>
        <v>Бельбеков Амир Мухамедович3</v>
      </c>
      <c r="D508" s="40" t="s">
        <v>715</v>
      </c>
      <c r="E508" s="40" t="s">
        <v>716</v>
      </c>
      <c r="F508" s="40" t="s">
        <v>459</v>
      </c>
      <c r="G508" s="40" t="s">
        <v>290</v>
      </c>
      <c r="H508" s="48">
        <v>46016</v>
      </c>
      <c r="I508" s="48">
        <v>46017</v>
      </c>
      <c r="J508" s="41">
        <v>2</v>
      </c>
      <c r="K508" s="51">
        <f>IF(H508&lt;='Расчёт не доделан'!$C$20,IF(I508-'Расчёт не доделан'!$C$20&lt;1,J508,I508-'Расчёт не доделан'!$C$20),J508)</f>
        <v>2</v>
      </c>
    </row>
    <row r="509" spans="1:11" s="138" customFormat="1" ht="11.1" customHeight="1" outlineLevel="1" x14ac:dyDescent="0.2">
      <c r="A509" s="39" t="str">
        <f t="shared" si="21"/>
        <v>0019574645873</v>
      </c>
      <c r="B509" s="39">
        <f t="shared" si="22"/>
        <v>1</v>
      </c>
      <c r="C509" s="39" t="str">
        <f t="shared" si="23"/>
        <v>Бельтюков Алексей Владимирович1</v>
      </c>
      <c r="D509" s="40" t="s">
        <v>717</v>
      </c>
      <c r="E509" s="40" t="s">
        <v>718</v>
      </c>
      <c r="F509" s="40" t="s">
        <v>225</v>
      </c>
      <c r="G509" s="40" t="s">
        <v>302</v>
      </c>
      <c r="H509" s="48">
        <v>45873</v>
      </c>
      <c r="I509" s="48">
        <v>45879</v>
      </c>
      <c r="J509" s="41">
        <v>7</v>
      </c>
      <c r="K509" s="51">
        <f>IF(H509&lt;='Расчёт не доделан'!$C$20,IF(I509-'Расчёт не доделан'!$C$20&lt;1,J509,I509-'Расчёт не доделан'!$C$20),J509)</f>
        <v>7</v>
      </c>
    </row>
    <row r="510" spans="1:11" s="138" customFormat="1" ht="11.1" customHeight="1" outlineLevel="1" x14ac:dyDescent="0.2">
      <c r="A510" s="39" t="str">
        <f t="shared" si="21"/>
        <v>0020595045852</v>
      </c>
      <c r="B510" s="39">
        <f t="shared" si="22"/>
        <v>1</v>
      </c>
      <c r="C510" s="39" t="str">
        <f t="shared" si="23"/>
        <v>Беляев Алексей Геннадьевич (ИНОСТРАНЕЦ)1</v>
      </c>
      <c r="D510" s="40" t="s">
        <v>719</v>
      </c>
      <c r="E510" s="40" t="s">
        <v>720</v>
      </c>
      <c r="F510" s="40" t="s">
        <v>217</v>
      </c>
      <c r="G510" s="40" t="s">
        <v>262</v>
      </c>
      <c r="H510" s="48">
        <v>45852</v>
      </c>
      <c r="I510" s="48">
        <v>45866</v>
      </c>
      <c r="J510" s="41">
        <v>15</v>
      </c>
      <c r="K510" s="51">
        <f>IF(H510&lt;='Расчёт не доделан'!$C$20,IF(I510-'Расчёт не доделан'!$C$20&lt;1,J510,I510-'Расчёт не доделан'!$C$20),J510)</f>
        <v>15</v>
      </c>
    </row>
    <row r="511" spans="1:11" s="138" customFormat="1" ht="11.1" customHeight="1" outlineLevel="1" x14ac:dyDescent="0.2">
      <c r="A511" s="39" t="str">
        <f t="shared" si="21"/>
        <v>0020595046015</v>
      </c>
      <c r="B511" s="39">
        <f t="shared" si="22"/>
        <v>2</v>
      </c>
      <c r="C511" s="39" t="str">
        <f t="shared" si="23"/>
        <v>Беляев Алексей Геннадьевич (ИНОСТРАНЕЦ)2</v>
      </c>
      <c r="D511" s="40" t="s">
        <v>719</v>
      </c>
      <c r="E511" s="40" t="s">
        <v>720</v>
      </c>
      <c r="F511" s="40" t="s">
        <v>217</v>
      </c>
      <c r="G511" s="40" t="s">
        <v>262</v>
      </c>
      <c r="H511" s="48">
        <v>46015</v>
      </c>
      <c r="I511" s="48">
        <v>46021</v>
      </c>
      <c r="J511" s="41">
        <v>7</v>
      </c>
      <c r="K511" s="51">
        <f>IF(H511&lt;='Расчёт не доделан'!$C$20,IF(I511-'Расчёт не доделан'!$C$20&lt;1,J511,I511-'Расчёт не доделан'!$C$20),J511)</f>
        <v>7</v>
      </c>
    </row>
    <row r="512" spans="1:11" s="138" customFormat="1" ht="11.1" customHeight="1" outlineLevel="1" x14ac:dyDescent="0.2">
      <c r="A512" s="39" t="str">
        <f t="shared" si="21"/>
        <v>0020595045960</v>
      </c>
      <c r="B512" s="39">
        <f t="shared" si="22"/>
        <v>3</v>
      </c>
      <c r="C512" s="39" t="str">
        <f t="shared" si="23"/>
        <v>Беляев Алексей Геннадьевич (ИНОСТРАНЕЦ)3</v>
      </c>
      <c r="D512" s="40" t="s">
        <v>719</v>
      </c>
      <c r="E512" s="40" t="s">
        <v>720</v>
      </c>
      <c r="F512" s="40" t="s">
        <v>217</v>
      </c>
      <c r="G512" s="40" t="s">
        <v>262</v>
      </c>
      <c r="H512" s="48">
        <v>45960</v>
      </c>
      <c r="I512" s="48">
        <v>45962</v>
      </c>
      <c r="J512" s="41">
        <v>3</v>
      </c>
      <c r="K512" s="51">
        <f>IF(H512&lt;='Расчёт не доделан'!$C$20,IF(I512-'Расчёт не доделан'!$C$20&lt;1,J512,I512-'Расчёт не доделан'!$C$20),J512)</f>
        <v>3</v>
      </c>
    </row>
    <row r="513" spans="1:11" s="138" customFormat="1" ht="11.1" customHeight="1" outlineLevel="1" x14ac:dyDescent="0.2">
      <c r="A513" s="39" t="str">
        <f t="shared" si="21"/>
        <v>0018122445936</v>
      </c>
      <c r="B513" s="39">
        <f t="shared" si="22"/>
        <v>1</v>
      </c>
      <c r="C513" s="39" t="str">
        <f t="shared" si="23"/>
        <v>Беляев Алексей Юрьевич1</v>
      </c>
      <c r="D513" s="40" t="s">
        <v>721</v>
      </c>
      <c r="E513" s="40" t="s">
        <v>722</v>
      </c>
      <c r="F513" s="40" t="s">
        <v>240</v>
      </c>
      <c r="G513" s="40" t="s">
        <v>241</v>
      </c>
      <c r="H513" s="48">
        <v>45936</v>
      </c>
      <c r="I513" s="48">
        <v>45942</v>
      </c>
      <c r="J513" s="41">
        <v>7</v>
      </c>
      <c r="K513" s="51">
        <f>IF(H513&lt;='Расчёт не доделан'!$C$20,IF(I513-'Расчёт не доделан'!$C$20&lt;1,J513,I513-'Расчёт не доделан'!$C$20),J513)</f>
        <v>7</v>
      </c>
    </row>
    <row r="514" spans="1:11" s="138" customFormat="1" ht="11.1" customHeight="1" outlineLevel="1" x14ac:dyDescent="0.2">
      <c r="A514" s="39" t="str">
        <f t="shared" si="21"/>
        <v>0019312445931</v>
      </c>
      <c r="B514" s="39">
        <f t="shared" si="22"/>
        <v>1</v>
      </c>
      <c r="C514" s="39" t="str">
        <f t="shared" si="23"/>
        <v>Беляев Данила Николаевич1</v>
      </c>
      <c r="D514" s="40" t="s">
        <v>723</v>
      </c>
      <c r="E514" s="40" t="s">
        <v>724</v>
      </c>
      <c r="F514" s="40" t="s">
        <v>217</v>
      </c>
      <c r="G514" s="40" t="s">
        <v>237</v>
      </c>
      <c r="H514" s="48">
        <v>45931</v>
      </c>
      <c r="I514" s="48">
        <v>45944</v>
      </c>
      <c r="J514" s="41">
        <v>14</v>
      </c>
      <c r="K514" s="51">
        <f>IF(H514&lt;='Расчёт не доделан'!$C$20,IF(I514-'Расчёт не доделан'!$C$20&lt;1,J514,I514-'Расчёт не доделан'!$C$20),J514)</f>
        <v>14</v>
      </c>
    </row>
    <row r="515" spans="1:11" s="138" customFormat="1" ht="11.1" customHeight="1" outlineLevel="1" x14ac:dyDescent="0.2">
      <c r="A515" s="39" t="str">
        <f t="shared" ref="A515:A578" si="24">D515&amp;H515</f>
        <v>0020650645873</v>
      </c>
      <c r="B515" s="39">
        <f t="shared" ref="B515:B578" si="25">IF(E514=E515,B514+1,1)</f>
        <v>1</v>
      </c>
      <c r="C515" s="39" t="str">
        <f t="shared" ref="C515:C578" si="26">E515&amp;B515</f>
        <v>Беляев Николай Леонидович1</v>
      </c>
      <c r="D515" s="40" t="s">
        <v>725</v>
      </c>
      <c r="E515" s="40" t="s">
        <v>726</v>
      </c>
      <c r="F515" s="40" t="s">
        <v>361</v>
      </c>
      <c r="G515" s="40" t="s">
        <v>237</v>
      </c>
      <c r="H515" s="48">
        <v>45873</v>
      </c>
      <c r="I515" s="48">
        <v>45886</v>
      </c>
      <c r="J515" s="41">
        <v>14</v>
      </c>
      <c r="K515" s="51">
        <f>IF(H515&lt;='Расчёт не доделан'!$C$20,IF(I515-'Расчёт не доделан'!$C$20&lt;1,J515,I515-'Расчёт не доделан'!$C$20),J515)</f>
        <v>14</v>
      </c>
    </row>
    <row r="516" spans="1:11" s="138" customFormat="1" ht="11.1" customHeight="1" outlineLevel="1" x14ac:dyDescent="0.2">
      <c r="A516" s="39" t="str">
        <f t="shared" si="24"/>
        <v>0020650645950</v>
      </c>
      <c r="B516" s="39">
        <f t="shared" si="25"/>
        <v>2</v>
      </c>
      <c r="C516" s="39" t="str">
        <f t="shared" si="26"/>
        <v>Беляев Николай Леонидович2</v>
      </c>
      <c r="D516" s="40" t="s">
        <v>725</v>
      </c>
      <c r="E516" s="40" t="s">
        <v>726</v>
      </c>
      <c r="F516" s="40" t="s">
        <v>361</v>
      </c>
      <c r="G516" s="40" t="s">
        <v>237</v>
      </c>
      <c r="H516" s="48">
        <v>45950</v>
      </c>
      <c r="I516" s="48">
        <v>45954</v>
      </c>
      <c r="J516" s="41">
        <v>5</v>
      </c>
      <c r="K516" s="51">
        <f>IF(H516&lt;='Расчёт не доделан'!$C$20,IF(I516-'Расчёт не доделан'!$C$20&lt;1,J516,I516-'Расчёт не доделан'!$C$20),J516)</f>
        <v>5</v>
      </c>
    </row>
    <row r="517" spans="1:11" s="138" customFormat="1" ht="11.1" customHeight="1" outlineLevel="1" x14ac:dyDescent="0.2">
      <c r="A517" s="39" t="str">
        <f t="shared" si="24"/>
        <v>0020650646020</v>
      </c>
      <c r="B517" s="39">
        <f t="shared" si="25"/>
        <v>3</v>
      </c>
      <c r="C517" s="39" t="str">
        <f t="shared" si="26"/>
        <v>Беляев Николай Леонидович3</v>
      </c>
      <c r="D517" s="40" t="s">
        <v>725</v>
      </c>
      <c r="E517" s="40" t="s">
        <v>726</v>
      </c>
      <c r="F517" s="40" t="s">
        <v>361</v>
      </c>
      <c r="G517" s="40" t="s">
        <v>237</v>
      </c>
      <c r="H517" s="48">
        <v>46020</v>
      </c>
      <c r="I517" s="48">
        <v>46021</v>
      </c>
      <c r="J517" s="41">
        <v>2</v>
      </c>
      <c r="K517" s="51">
        <f>IF(H517&lt;='Расчёт не доделан'!$C$20,IF(I517-'Расчёт не доделан'!$C$20&lt;1,J517,I517-'Расчёт не доделан'!$C$20),J517)</f>
        <v>2</v>
      </c>
    </row>
    <row r="518" spans="1:11" s="138" customFormat="1" ht="11.1" customHeight="1" outlineLevel="1" x14ac:dyDescent="0.2">
      <c r="A518" s="39" t="str">
        <f t="shared" si="24"/>
        <v>0016728945887</v>
      </c>
      <c r="B518" s="39">
        <f t="shared" si="25"/>
        <v>1</v>
      </c>
      <c r="C518" s="39" t="str">
        <f t="shared" si="26"/>
        <v>Беляева Олеся Викторовна1</v>
      </c>
      <c r="D518" s="40" t="s">
        <v>727</v>
      </c>
      <c r="E518" s="40" t="s">
        <v>728</v>
      </c>
      <c r="F518" s="40" t="s">
        <v>217</v>
      </c>
      <c r="G518" s="40" t="s">
        <v>331</v>
      </c>
      <c r="H518" s="48">
        <v>45887</v>
      </c>
      <c r="I518" s="48">
        <v>45900</v>
      </c>
      <c r="J518" s="41">
        <v>14</v>
      </c>
      <c r="K518" s="51">
        <f>IF(H518&lt;='Расчёт не доделан'!$C$20,IF(I518-'Расчёт не доделан'!$C$20&lt;1,J518,I518-'Расчёт не доделан'!$C$20),J518)</f>
        <v>14</v>
      </c>
    </row>
    <row r="519" spans="1:11" s="138" customFormat="1" ht="11.1" customHeight="1" outlineLevel="1" x14ac:dyDescent="0.2">
      <c r="A519" s="39" t="str">
        <f t="shared" si="24"/>
        <v>0020728145845</v>
      </c>
      <c r="B519" s="39">
        <f t="shared" si="25"/>
        <v>1</v>
      </c>
      <c r="C519" s="39" t="str">
        <f t="shared" si="26"/>
        <v>Беляков Андрей Николаевич1</v>
      </c>
      <c r="D519" s="40" t="s">
        <v>729</v>
      </c>
      <c r="E519" s="40" t="s">
        <v>730</v>
      </c>
      <c r="F519" s="40" t="s">
        <v>268</v>
      </c>
      <c r="G519" s="40" t="s">
        <v>315</v>
      </c>
      <c r="H519" s="48">
        <v>45845</v>
      </c>
      <c r="I519" s="48">
        <v>45851</v>
      </c>
      <c r="J519" s="41">
        <v>7</v>
      </c>
      <c r="K519" s="51">
        <f>IF(H519&lt;='Расчёт не доделан'!$C$20,IF(I519-'Расчёт не доделан'!$C$20&lt;1,J519,I519-'Расчёт не доделан'!$C$20),J519)</f>
        <v>7</v>
      </c>
    </row>
    <row r="520" spans="1:11" s="138" customFormat="1" ht="11.1" customHeight="1" outlineLevel="1" x14ac:dyDescent="0.2">
      <c r="A520" s="39" t="str">
        <f t="shared" si="24"/>
        <v>0020728145971</v>
      </c>
      <c r="B520" s="39">
        <f t="shared" si="25"/>
        <v>2</v>
      </c>
      <c r="C520" s="39" t="str">
        <f t="shared" si="26"/>
        <v>Беляков Андрей Николаевич2</v>
      </c>
      <c r="D520" s="40" t="s">
        <v>729</v>
      </c>
      <c r="E520" s="40" t="s">
        <v>730</v>
      </c>
      <c r="F520" s="40" t="s">
        <v>268</v>
      </c>
      <c r="G520" s="40" t="s">
        <v>315</v>
      </c>
      <c r="H520" s="48">
        <v>45971</v>
      </c>
      <c r="I520" s="48">
        <v>45984</v>
      </c>
      <c r="J520" s="41">
        <v>14</v>
      </c>
      <c r="K520" s="51">
        <f>IF(H520&lt;='Расчёт не доделан'!$C$20,IF(I520-'Расчёт не доделан'!$C$20&lt;1,J520,I520-'Расчёт не доделан'!$C$20),J520)</f>
        <v>14</v>
      </c>
    </row>
    <row r="521" spans="1:11" s="138" customFormat="1" ht="11.1" customHeight="1" outlineLevel="1" x14ac:dyDescent="0.2">
      <c r="A521" s="39" t="str">
        <f t="shared" si="24"/>
        <v>0015717345873</v>
      </c>
      <c r="B521" s="39">
        <f t="shared" si="25"/>
        <v>1</v>
      </c>
      <c r="C521" s="39" t="str">
        <f t="shared" si="26"/>
        <v>Бердышев Александр Викторович1</v>
      </c>
      <c r="D521" s="40" t="s">
        <v>731</v>
      </c>
      <c r="E521" s="40" t="s">
        <v>732</v>
      </c>
      <c r="F521" s="40" t="s">
        <v>361</v>
      </c>
      <c r="G521" s="40" t="s">
        <v>237</v>
      </c>
      <c r="H521" s="48">
        <v>45873</v>
      </c>
      <c r="I521" s="48">
        <v>45886</v>
      </c>
      <c r="J521" s="41">
        <v>14</v>
      </c>
      <c r="K521" s="51">
        <f>IF(H521&lt;='Расчёт не доделан'!$C$20,IF(I521-'Расчёт не доделан'!$C$20&lt;1,J521,I521-'Расчёт не доделан'!$C$20),J521)</f>
        <v>14</v>
      </c>
    </row>
    <row r="522" spans="1:11" s="138" customFormat="1" ht="11.1" customHeight="1" outlineLevel="1" x14ac:dyDescent="0.2">
      <c r="A522" s="39" t="str">
        <f t="shared" si="24"/>
        <v>0015717346020</v>
      </c>
      <c r="B522" s="39">
        <f t="shared" si="25"/>
        <v>2</v>
      </c>
      <c r="C522" s="39" t="str">
        <f t="shared" si="26"/>
        <v>Бердышев Александр Викторович2</v>
      </c>
      <c r="D522" s="40" t="s">
        <v>731</v>
      </c>
      <c r="E522" s="40" t="s">
        <v>732</v>
      </c>
      <c r="F522" s="40" t="s">
        <v>361</v>
      </c>
      <c r="G522" s="40" t="s">
        <v>237</v>
      </c>
      <c r="H522" s="48">
        <v>46020</v>
      </c>
      <c r="I522" s="48">
        <v>46021</v>
      </c>
      <c r="J522" s="41">
        <v>2</v>
      </c>
      <c r="K522" s="51">
        <f>IF(H522&lt;='Расчёт не доделан'!$C$20,IF(I522-'Расчёт не доделан'!$C$20&lt;1,J522,I522-'Расчёт не доделан'!$C$20),J522)</f>
        <v>2</v>
      </c>
    </row>
    <row r="523" spans="1:11" s="138" customFormat="1" ht="11.1" customHeight="1" outlineLevel="1" x14ac:dyDescent="0.2">
      <c r="A523" s="39" t="str">
        <f t="shared" si="24"/>
        <v>0018534745864</v>
      </c>
      <c r="B523" s="39">
        <f t="shared" si="25"/>
        <v>1</v>
      </c>
      <c r="C523" s="39" t="str">
        <f t="shared" si="26"/>
        <v>Березкина Мария Сергеевна1</v>
      </c>
      <c r="D523" s="40" t="s">
        <v>733</v>
      </c>
      <c r="E523" s="40" t="s">
        <v>734</v>
      </c>
      <c r="F523" s="40" t="s">
        <v>240</v>
      </c>
      <c r="G523" s="40" t="s">
        <v>299</v>
      </c>
      <c r="H523" s="48">
        <v>45864</v>
      </c>
      <c r="I523" s="48">
        <v>45879</v>
      </c>
      <c r="J523" s="41">
        <v>16</v>
      </c>
      <c r="K523" s="51">
        <f>IF(H523&lt;='Расчёт не доделан'!$C$20,IF(I523-'Расчёт не доделан'!$C$20&lt;1,J523,I523-'Расчёт не доделан'!$C$20),J523)</f>
        <v>16</v>
      </c>
    </row>
    <row r="524" spans="1:11" s="138" customFormat="1" ht="11.1" customHeight="1" outlineLevel="1" x14ac:dyDescent="0.2">
      <c r="A524" s="39" t="str">
        <f t="shared" si="24"/>
        <v>0015065345908</v>
      </c>
      <c r="B524" s="39">
        <f t="shared" si="25"/>
        <v>1</v>
      </c>
      <c r="C524" s="39" t="str">
        <f t="shared" si="26"/>
        <v>Березовский Иван Александрович1</v>
      </c>
      <c r="D524" s="40" t="s">
        <v>735</v>
      </c>
      <c r="E524" s="40" t="s">
        <v>736</v>
      </c>
      <c r="F524" s="40" t="s">
        <v>240</v>
      </c>
      <c r="G524" s="40" t="s">
        <v>302</v>
      </c>
      <c r="H524" s="48">
        <v>45908</v>
      </c>
      <c r="I524" s="48">
        <v>45914</v>
      </c>
      <c r="J524" s="41">
        <v>7</v>
      </c>
      <c r="K524" s="51">
        <f>IF(H524&lt;='Расчёт не доделан'!$C$20,IF(I524-'Расчёт не доделан'!$C$20&lt;1,J524,I524-'Расчёт не доделан'!$C$20),J524)</f>
        <v>7</v>
      </c>
    </row>
    <row r="525" spans="1:11" s="138" customFormat="1" ht="11.1" customHeight="1" outlineLevel="1" x14ac:dyDescent="0.2">
      <c r="A525" s="39" t="str">
        <f t="shared" si="24"/>
        <v>0020379445931</v>
      </c>
      <c r="B525" s="39">
        <f t="shared" si="25"/>
        <v>1</v>
      </c>
      <c r="C525" s="39" t="str">
        <f t="shared" si="26"/>
        <v>Бериев Роман Тахирович1</v>
      </c>
      <c r="D525" s="40" t="s">
        <v>737</v>
      </c>
      <c r="E525" s="40" t="s">
        <v>738</v>
      </c>
      <c r="F525" s="40" t="s">
        <v>240</v>
      </c>
      <c r="G525" s="40" t="s">
        <v>302</v>
      </c>
      <c r="H525" s="48">
        <v>45931</v>
      </c>
      <c r="I525" s="48">
        <v>45958</v>
      </c>
      <c r="J525" s="41">
        <v>28</v>
      </c>
      <c r="K525" s="51">
        <f>IF(H525&lt;='Расчёт не доделан'!$C$20,IF(I525-'Расчёт не доделан'!$C$20&lt;1,J525,I525-'Расчёт не доделан'!$C$20),J525)</f>
        <v>13</v>
      </c>
    </row>
    <row r="526" spans="1:11" s="138" customFormat="1" ht="11.1" customHeight="1" outlineLevel="1" x14ac:dyDescent="0.2">
      <c r="A526" s="39" t="str">
        <f t="shared" si="24"/>
        <v>0018753545943</v>
      </c>
      <c r="B526" s="39">
        <f t="shared" si="25"/>
        <v>1</v>
      </c>
      <c r="C526" s="39" t="str">
        <f t="shared" si="26"/>
        <v>Бернштам Раиса Геннадьевна1</v>
      </c>
      <c r="D526" s="40" t="s">
        <v>739</v>
      </c>
      <c r="E526" s="40" t="s">
        <v>740</v>
      </c>
      <c r="F526" s="40" t="s">
        <v>286</v>
      </c>
      <c r="G526" s="40" t="s">
        <v>299</v>
      </c>
      <c r="H526" s="48">
        <v>45943</v>
      </c>
      <c r="I526" s="48">
        <v>45949</v>
      </c>
      <c r="J526" s="41">
        <v>7</v>
      </c>
      <c r="K526" s="51">
        <f>IF(H526&lt;='Расчёт не доделан'!$C$20,IF(I526-'Расчёт не доделан'!$C$20&lt;1,J526,I526-'Расчёт не доделан'!$C$20),J526)</f>
        <v>4</v>
      </c>
    </row>
    <row r="527" spans="1:11" s="138" customFormat="1" ht="11.1" customHeight="1" outlineLevel="1" x14ac:dyDescent="0.2">
      <c r="A527" s="39" t="str">
        <f t="shared" si="24"/>
        <v>0018753545859</v>
      </c>
      <c r="B527" s="39">
        <f t="shared" si="25"/>
        <v>2</v>
      </c>
      <c r="C527" s="39" t="str">
        <f t="shared" si="26"/>
        <v>Бернштам Раиса Геннадьевна2</v>
      </c>
      <c r="D527" s="40" t="s">
        <v>739</v>
      </c>
      <c r="E527" s="40" t="s">
        <v>740</v>
      </c>
      <c r="F527" s="40" t="s">
        <v>286</v>
      </c>
      <c r="G527" s="40" t="s">
        <v>299</v>
      </c>
      <c r="H527" s="48">
        <v>45859</v>
      </c>
      <c r="I527" s="48">
        <v>45872</v>
      </c>
      <c r="J527" s="41">
        <v>14</v>
      </c>
      <c r="K527" s="51">
        <f>IF(H527&lt;='Расчёт не доделан'!$C$20,IF(I527-'Расчёт не доделан'!$C$20&lt;1,J527,I527-'Расчёт не доделан'!$C$20),J527)</f>
        <v>14</v>
      </c>
    </row>
    <row r="528" spans="1:11" s="138" customFormat="1" ht="11.1" customHeight="1" outlineLevel="1" x14ac:dyDescent="0.2">
      <c r="A528" s="39" t="str">
        <f t="shared" si="24"/>
        <v>0018753546013</v>
      </c>
      <c r="B528" s="39">
        <f t="shared" si="25"/>
        <v>3</v>
      </c>
      <c r="C528" s="39" t="str">
        <f t="shared" si="26"/>
        <v>Бернштам Раиса Геннадьевна3</v>
      </c>
      <c r="D528" s="40" t="s">
        <v>739</v>
      </c>
      <c r="E528" s="40" t="s">
        <v>740</v>
      </c>
      <c r="F528" s="40" t="s">
        <v>286</v>
      </c>
      <c r="G528" s="40" t="s">
        <v>299</v>
      </c>
      <c r="H528" s="48">
        <v>46013</v>
      </c>
      <c r="I528" s="48">
        <v>46021</v>
      </c>
      <c r="J528" s="41">
        <v>9</v>
      </c>
      <c r="K528" s="51">
        <f>IF(H528&lt;='Расчёт не доделан'!$C$20,IF(I528-'Расчёт не доделан'!$C$20&lt;1,J528,I528-'Расчёт не доделан'!$C$20),J528)</f>
        <v>9</v>
      </c>
    </row>
    <row r="529" spans="1:11" s="138" customFormat="1" ht="11.1" customHeight="1" outlineLevel="1" x14ac:dyDescent="0.2">
      <c r="A529" s="39" t="str">
        <f t="shared" si="24"/>
        <v>0019255145873</v>
      </c>
      <c r="B529" s="39">
        <f t="shared" si="25"/>
        <v>1</v>
      </c>
      <c r="C529" s="39" t="str">
        <f t="shared" si="26"/>
        <v>Беспалов Даниил Константинович1</v>
      </c>
      <c r="D529" s="40" t="s">
        <v>741</v>
      </c>
      <c r="E529" s="40" t="s">
        <v>742</v>
      </c>
      <c r="F529" s="40" t="s">
        <v>233</v>
      </c>
      <c r="G529" s="40" t="s">
        <v>230</v>
      </c>
      <c r="H529" s="48">
        <v>45873</v>
      </c>
      <c r="I529" s="48">
        <v>45886</v>
      </c>
      <c r="J529" s="41">
        <v>14</v>
      </c>
      <c r="K529" s="51">
        <f>IF(H529&lt;='Расчёт не доделан'!$C$20,IF(I529-'Расчёт не доделан'!$C$20&lt;1,J529,I529-'Расчёт не доделан'!$C$20),J529)</f>
        <v>14</v>
      </c>
    </row>
    <row r="530" spans="1:11" s="138" customFormat="1" ht="11.1" customHeight="1" outlineLevel="1" x14ac:dyDescent="0.2">
      <c r="A530" s="39" t="str">
        <f t="shared" si="24"/>
        <v>0019255145966</v>
      </c>
      <c r="B530" s="39">
        <f t="shared" si="25"/>
        <v>2</v>
      </c>
      <c r="C530" s="39" t="str">
        <f t="shared" si="26"/>
        <v>Беспалов Даниил Константинович2</v>
      </c>
      <c r="D530" s="40" t="s">
        <v>741</v>
      </c>
      <c r="E530" s="40" t="s">
        <v>742</v>
      </c>
      <c r="F530" s="40" t="s">
        <v>233</v>
      </c>
      <c r="G530" s="40" t="s">
        <v>230</v>
      </c>
      <c r="H530" s="48">
        <v>45966</v>
      </c>
      <c r="I530" s="48">
        <v>45968</v>
      </c>
      <c r="J530" s="41">
        <v>3</v>
      </c>
      <c r="K530" s="51">
        <f>IF(H530&lt;='Расчёт не доделан'!$C$20,IF(I530-'Расчёт не доделан'!$C$20&lt;1,J530,I530-'Расчёт не доделан'!$C$20),J530)</f>
        <v>3</v>
      </c>
    </row>
    <row r="531" spans="1:11" s="138" customFormat="1" ht="11.1" customHeight="1" outlineLevel="1" x14ac:dyDescent="0.2">
      <c r="A531" s="39" t="str">
        <f t="shared" si="24"/>
        <v>0019255146020</v>
      </c>
      <c r="B531" s="39">
        <f t="shared" si="25"/>
        <v>3</v>
      </c>
      <c r="C531" s="39" t="str">
        <f t="shared" si="26"/>
        <v>Беспалов Даниил Константинович3</v>
      </c>
      <c r="D531" s="40" t="s">
        <v>741</v>
      </c>
      <c r="E531" s="40" t="s">
        <v>742</v>
      </c>
      <c r="F531" s="40" t="s">
        <v>233</v>
      </c>
      <c r="G531" s="40" t="s">
        <v>230</v>
      </c>
      <c r="H531" s="48">
        <v>46020</v>
      </c>
      <c r="I531" s="48">
        <v>46021</v>
      </c>
      <c r="J531" s="41">
        <v>2</v>
      </c>
      <c r="K531" s="51">
        <f>IF(H531&lt;='Расчёт не доделан'!$C$20,IF(I531-'Расчёт не доделан'!$C$20&lt;1,J531,I531-'Расчёт не доделан'!$C$20),J531)</f>
        <v>2</v>
      </c>
    </row>
    <row r="532" spans="1:11" s="138" customFormat="1" ht="23.1" customHeight="1" outlineLevel="1" x14ac:dyDescent="0.2">
      <c r="A532" s="39" t="str">
        <f t="shared" si="24"/>
        <v>0020296745959</v>
      </c>
      <c r="B532" s="39">
        <f t="shared" si="25"/>
        <v>1</v>
      </c>
      <c r="C532" s="39" t="str">
        <f t="shared" si="26"/>
        <v>Бешенцев Александр Александрович1</v>
      </c>
      <c r="D532" s="40" t="s">
        <v>743</v>
      </c>
      <c r="E532" s="40" t="s">
        <v>744</v>
      </c>
      <c r="F532" s="40" t="s">
        <v>217</v>
      </c>
      <c r="G532" s="40" t="s">
        <v>237</v>
      </c>
      <c r="H532" s="48">
        <v>45959</v>
      </c>
      <c r="I532" s="48">
        <v>45962</v>
      </c>
      <c r="J532" s="41">
        <v>4</v>
      </c>
      <c r="K532" s="51">
        <f>IF(H532&lt;='Расчёт не доделан'!$C$20,IF(I532-'Расчёт не доделан'!$C$20&lt;1,J532,I532-'Расчёт не доделан'!$C$20),J532)</f>
        <v>4</v>
      </c>
    </row>
    <row r="533" spans="1:11" s="138" customFormat="1" ht="23.1" customHeight="1" outlineLevel="1" x14ac:dyDescent="0.2">
      <c r="A533" s="39" t="str">
        <f t="shared" si="24"/>
        <v>0020296746020</v>
      </c>
      <c r="B533" s="39">
        <f t="shared" si="25"/>
        <v>2</v>
      </c>
      <c r="C533" s="39" t="str">
        <f t="shared" si="26"/>
        <v>Бешенцев Александр Александрович2</v>
      </c>
      <c r="D533" s="40" t="s">
        <v>743</v>
      </c>
      <c r="E533" s="40" t="s">
        <v>744</v>
      </c>
      <c r="F533" s="40" t="s">
        <v>217</v>
      </c>
      <c r="G533" s="40" t="s">
        <v>237</v>
      </c>
      <c r="H533" s="48">
        <v>46020</v>
      </c>
      <c r="I533" s="48">
        <v>46021</v>
      </c>
      <c r="J533" s="41">
        <v>2</v>
      </c>
      <c r="K533" s="51">
        <f>IF(H533&lt;='Расчёт не доделан'!$C$20,IF(I533-'Расчёт не доделан'!$C$20&lt;1,J533,I533-'Расчёт не доделан'!$C$20),J533)</f>
        <v>2</v>
      </c>
    </row>
    <row r="534" spans="1:11" s="138" customFormat="1" ht="23.1" customHeight="1" outlineLevel="1" x14ac:dyDescent="0.2">
      <c r="A534" s="39" t="str">
        <f t="shared" si="24"/>
        <v>0018511445922</v>
      </c>
      <c r="B534" s="39">
        <f t="shared" si="25"/>
        <v>1</v>
      </c>
      <c r="C534" s="39" t="str">
        <f t="shared" si="26"/>
        <v>Бидниченко Марина Алексеевна1</v>
      </c>
      <c r="D534" s="40" t="s">
        <v>745</v>
      </c>
      <c r="E534" s="40" t="s">
        <v>746</v>
      </c>
      <c r="F534" s="40" t="s">
        <v>361</v>
      </c>
      <c r="G534" s="40" t="s">
        <v>253</v>
      </c>
      <c r="H534" s="48">
        <v>45922</v>
      </c>
      <c r="I534" s="48">
        <v>45935</v>
      </c>
      <c r="J534" s="41">
        <v>14</v>
      </c>
      <c r="K534" s="51">
        <f>IF(H534&lt;='Расчёт не доделан'!$C$20,IF(I534-'Расчёт не доделан'!$C$20&lt;1,J534,I534-'Расчёт не доделан'!$C$20),J534)</f>
        <v>14</v>
      </c>
    </row>
    <row r="535" spans="1:11" s="138" customFormat="1" ht="11.1" customHeight="1" outlineLevel="1" x14ac:dyDescent="0.2">
      <c r="A535" s="39" t="str">
        <f t="shared" si="24"/>
        <v>0017166045873</v>
      </c>
      <c r="B535" s="39">
        <f t="shared" si="25"/>
        <v>1</v>
      </c>
      <c r="C535" s="39" t="str">
        <f t="shared" si="26"/>
        <v>Бидюк Марина Сергеевна1</v>
      </c>
      <c r="D535" s="40" t="s">
        <v>747</v>
      </c>
      <c r="E535" s="40" t="s">
        <v>748</v>
      </c>
      <c r="F535" s="40" t="s">
        <v>240</v>
      </c>
      <c r="G535" s="40" t="s">
        <v>302</v>
      </c>
      <c r="H535" s="48">
        <v>45873</v>
      </c>
      <c r="I535" s="48">
        <v>45877</v>
      </c>
      <c r="J535" s="41">
        <v>5</v>
      </c>
      <c r="K535" s="51">
        <f>IF(H535&lt;='Расчёт не доделан'!$C$20,IF(I535-'Расчёт не доделан'!$C$20&lt;1,J535,I535-'Расчёт не доделан'!$C$20),J535)</f>
        <v>5</v>
      </c>
    </row>
    <row r="536" spans="1:11" s="138" customFormat="1" ht="23.1" customHeight="1" outlineLevel="1" x14ac:dyDescent="0.2">
      <c r="A536" s="39" t="str">
        <f t="shared" si="24"/>
        <v>0017166045957</v>
      </c>
      <c r="B536" s="39">
        <f t="shared" si="25"/>
        <v>2</v>
      </c>
      <c r="C536" s="39" t="str">
        <f t="shared" si="26"/>
        <v>Бидюк Марина Сергеевна2</v>
      </c>
      <c r="D536" s="40" t="s">
        <v>747</v>
      </c>
      <c r="E536" s="40" t="s">
        <v>748</v>
      </c>
      <c r="F536" s="40" t="s">
        <v>240</v>
      </c>
      <c r="G536" s="40" t="s">
        <v>302</v>
      </c>
      <c r="H536" s="48">
        <v>45957</v>
      </c>
      <c r="I536" s="48">
        <v>45961</v>
      </c>
      <c r="J536" s="41">
        <v>5</v>
      </c>
      <c r="K536" s="51">
        <f>IF(H536&lt;='Расчёт не доделан'!$C$20,IF(I536-'Расчёт не доделан'!$C$20&lt;1,J536,I536-'Расчёт не доделан'!$C$20),J536)</f>
        <v>5</v>
      </c>
    </row>
    <row r="537" spans="1:11" s="138" customFormat="1" ht="23.1" customHeight="1" outlineLevel="1" x14ac:dyDescent="0.2">
      <c r="A537" s="39" t="str">
        <f t="shared" si="24"/>
        <v>0020970945873</v>
      </c>
      <c r="B537" s="39">
        <f t="shared" si="25"/>
        <v>1</v>
      </c>
      <c r="C537" s="39" t="str">
        <f t="shared" si="26"/>
        <v>Бизина Анна Сергеевна1</v>
      </c>
      <c r="D537" s="40" t="s">
        <v>749</v>
      </c>
      <c r="E537" s="40" t="s">
        <v>750</v>
      </c>
      <c r="F537" s="40" t="s">
        <v>286</v>
      </c>
      <c r="G537" s="40" t="s">
        <v>751</v>
      </c>
      <c r="H537" s="48">
        <v>45873</v>
      </c>
      <c r="I537" s="48">
        <v>45890</v>
      </c>
      <c r="J537" s="41">
        <v>18</v>
      </c>
      <c r="K537" s="51">
        <f>IF(H537&lt;='Расчёт не доделан'!$C$20,IF(I537-'Расчёт не доделан'!$C$20&lt;1,J537,I537-'Расчёт не доделан'!$C$20),J537)</f>
        <v>18</v>
      </c>
    </row>
    <row r="538" spans="1:11" s="138" customFormat="1" ht="11.1" customHeight="1" outlineLevel="1" x14ac:dyDescent="0.2">
      <c r="A538" s="39" t="str">
        <f t="shared" si="24"/>
        <v>0021417645964</v>
      </c>
      <c r="B538" s="39">
        <f t="shared" si="25"/>
        <v>1</v>
      </c>
      <c r="C538" s="39" t="str">
        <f t="shared" si="26"/>
        <v>Бикташев Эльдар Камилевич1</v>
      </c>
      <c r="D538" s="40" t="s">
        <v>752</v>
      </c>
      <c r="E538" s="40" t="s">
        <v>753</v>
      </c>
      <c r="F538" s="40" t="s">
        <v>244</v>
      </c>
      <c r="G538" s="40" t="s">
        <v>230</v>
      </c>
      <c r="H538" s="48">
        <v>45964</v>
      </c>
      <c r="I538" s="48">
        <v>45971</v>
      </c>
      <c r="J538" s="41">
        <v>7</v>
      </c>
      <c r="K538" s="51">
        <f>IF(H538&lt;='Расчёт не доделан'!$C$20,IF(I538-'Расчёт не доделан'!$C$20&lt;1,J538,I538-'Расчёт не доделан'!$C$20),J538)</f>
        <v>7</v>
      </c>
    </row>
    <row r="539" spans="1:11" s="138" customFormat="1" ht="11.1" customHeight="1" outlineLevel="1" x14ac:dyDescent="0.2">
      <c r="A539" s="39" t="str">
        <f t="shared" si="24"/>
        <v>0021417645859</v>
      </c>
      <c r="B539" s="39">
        <f t="shared" si="25"/>
        <v>2</v>
      </c>
      <c r="C539" s="39" t="str">
        <f t="shared" si="26"/>
        <v>Бикташев Эльдар Камилевич2</v>
      </c>
      <c r="D539" s="40" t="s">
        <v>752</v>
      </c>
      <c r="E539" s="40" t="s">
        <v>753</v>
      </c>
      <c r="F539" s="40" t="s">
        <v>244</v>
      </c>
      <c r="G539" s="40" t="s">
        <v>230</v>
      </c>
      <c r="H539" s="48">
        <v>45859</v>
      </c>
      <c r="I539" s="48">
        <v>45865</v>
      </c>
      <c r="J539" s="41">
        <v>7</v>
      </c>
      <c r="K539" s="51">
        <f>IF(H539&lt;='Расчёт не доделан'!$C$20,IF(I539-'Расчёт не доделан'!$C$20&lt;1,J539,I539-'Расчёт не доделан'!$C$20),J539)</f>
        <v>7</v>
      </c>
    </row>
    <row r="540" spans="1:11" s="138" customFormat="1" ht="11.1" customHeight="1" outlineLevel="1" x14ac:dyDescent="0.2">
      <c r="A540" s="39" t="str">
        <f t="shared" si="24"/>
        <v>0021417645894</v>
      </c>
      <c r="B540" s="39">
        <f t="shared" si="25"/>
        <v>3</v>
      </c>
      <c r="C540" s="39" t="str">
        <f t="shared" si="26"/>
        <v>Бикташев Эльдар Камилевич3</v>
      </c>
      <c r="D540" s="40" t="s">
        <v>752</v>
      </c>
      <c r="E540" s="40" t="s">
        <v>753</v>
      </c>
      <c r="F540" s="40" t="s">
        <v>244</v>
      </c>
      <c r="G540" s="40" t="s">
        <v>230</v>
      </c>
      <c r="H540" s="48">
        <v>45894</v>
      </c>
      <c r="I540" s="48">
        <v>45907</v>
      </c>
      <c r="J540" s="41">
        <v>14</v>
      </c>
      <c r="K540" s="51">
        <f>IF(H540&lt;='Расчёт не доделан'!$C$20,IF(I540-'Расчёт не доделан'!$C$20&lt;1,J540,I540-'Расчёт не доделан'!$C$20),J540)</f>
        <v>14</v>
      </c>
    </row>
    <row r="541" spans="1:11" s="138" customFormat="1" ht="11.1" customHeight="1" outlineLevel="1" x14ac:dyDescent="0.2">
      <c r="A541" s="39" t="str">
        <f t="shared" si="24"/>
        <v>0019174245971</v>
      </c>
      <c r="B541" s="39">
        <f t="shared" si="25"/>
        <v>1</v>
      </c>
      <c r="C541" s="39" t="str">
        <f t="shared" si="26"/>
        <v>Бикулов Ярослав Николаевич1</v>
      </c>
      <c r="D541" s="40" t="s">
        <v>754</v>
      </c>
      <c r="E541" s="40" t="s">
        <v>755</v>
      </c>
      <c r="F541" s="40" t="s">
        <v>459</v>
      </c>
      <c r="G541" s="40" t="s">
        <v>666</v>
      </c>
      <c r="H541" s="48">
        <v>45971</v>
      </c>
      <c r="I541" s="48">
        <v>45984</v>
      </c>
      <c r="J541" s="41">
        <v>14</v>
      </c>
      <c r="K541" s="51">
        <f>IF(H541&lt;='Расчёт не доделан'!$C$20,IF(I541-'Расчёт не доделан'!$C$20&lt;1,J541,I541-'Расчёт не доделан'!$C$20),J541)</f>
        <v>14</v>
      </c>
    </row>
    <row r="542" spans="1:11" s="138" customFormat="1" ht="11.1" customHeight="1" outlineLevel="1" x14ac:dyDescent="0.2">
      <c r="A542" s="39" t="str">
        <f t="shared" si="24"/>
        <v>0019174245880</v>
      </c>
      <c r="B542" s="39">
        <f t="shared" si="25"/>
        <v>2</v>
      </c>
      <c r="C542" s="39" t="str">
        <f t="shared" si="26"/>
        <v>Бикулов Ярослав Николаевич2</v>
      </c>
      <c r="D542" s="40" t="s">
        <v>754</v>
      </c>
      <c r="E542" s="40" t="s">
        <v>755</v>
      </c>
      <c r="F542" s="40" t="s">
        <v>459</v>
      </c>
      <c r="G542" s="40" t="s">
        <v>666</v>
      </c>
      <c r="H542" s="48">
        <v>45880</v>
      </c>
      <c r="I542" s="48">
        <v>45886</v>
      </c>
      <c r="J542" s="41">
        <v>7</v>
      </c>
      <c r="K542" s="51">
        <f>IF(H542&lt;='Расчёт не доделан'!$C$20,IF(I542-'Расчёт не доделан'!$C$20&lt;1,J542,I542-'Расчёт не доделан'!$C$20),J542)</f>
        <v>7</v>
      </c>
    </row>
    <row r="543" spans="1:11" s="138" customFormat="1" ht="23.1" customHeight="1" outlineLevel="1" x14ac:dyDescent="0.2">
      <c r="A543" s="39" t="str">
        <f t="shared" si="24"/>
        <v>0009471845845</v>
      </c>
      <c r="B543" s="39">
        <f t="shared" si="25"/>
        <v>1</v>
      </c>
      <c r="C543" s="39" t="str">
        <f t="shared" si="26"/>
        <v>Билалов Алмаз Равдатович1</v>
      </c>
      <c r="D543" s="40" t="s">
        <v>756</v>
      </c>
      <c r="E543" s="40" t="s">
        <v>757</v>
      </c>
      <c r="F543" s="40" t="s">
        <v>229</v>
      </c>
      <c r="G543" s="40" t="s">
        <v>283</v>
      </c>
      <c r="H543" s="48">
        <v>45845</v>
      </c>
      <c r="I543" s="48">
        <v>45851</v>
      </c>
      <c r="J543" s="41">
        <v>7</v>
      </c>
      <c r="K543" s="51">
        <f>IF(H543&lt;='Расчёт не доделан'!$C$20,IF(I543-'Расчёт не доделан'!$C$20&lt;1,J543,I543-'Расчёт не доделан'!$C$20),J543)</f>
        <v>7</v>
      </c>
    </row>
    <row r="544" spans="1:11" s="138" customFormat="1" ht="23.1" customHeight="1" outlineLevel="1" x14ac:dyDescent="0.2">
      <c r="A544" s="39" t="str">
        <f t="shared" si="24"/>
        <v>0009471845944</v>
      </c>
      <c r="B544" s="39">
        <f t="shared" si="25"/>
        <v>2</v>
      </c>
      <c r="C544" s="39" t="str">
        <f t="shared" si="26"/>
        <v>Билалов Алмаз Равдатович2</v>
      </c>
      <c r="D544" s="40" t="s">
        <v>756</v>
      </c>
      <c r="E544" s="40" t="s">
        <v>757</v>
      </c>
      <c r="F544" s="40" t="s">
        <v>229</v>
      </c>
      <c r="G544" s="40" t="s">
        <v>283</v>
      </c>
      <c r="H544" s="48">
        <v>45944</v>
      </c>
      <c r="I544" s="48">
        <v>45950</v>
      </c>
      <c r="J544" s="41">
        <v>7</v>
      </c>
      <c r="K544" s="51">
        <f>IF(H544&lt;='Расчёт не доделан'!$C$20,IF(I544-'Расчёт не доделан'!$C$20&lt;1,J544,I544-'Расчёт не доделан'!$C$20),J544)</f>
        <v>5</v>
      </c>
    </row>
    <row r="545" spans="1:11" s="138" customFormat="1" ht="23.1" customHeight="1" outlineLevel="1" x14ac:dyDescent="0.2">
      <c r="A545" s="39" t="str">
        <f t="shared" si="24"/>
        <v>0018619345859</v>
      </c>
      <c r="B545" s="39">
        <f t="shared" si="25"/>
        <v>1</v>
      </c>
      <c r="C545" s="39" t="str">
        <f t="shared" si="26"/>
        <v>Биленко Павел Анатольевич1</v>
      </c>
      <c r="D545" s="40" t="s">
        <v>758</v>
      </c>
      <c r="E545" s="40" t="s">
        <v>759</v>
      </c>
      <c r="F545" s="40" t="s">
        <v>240</v>
      </c>
      <c r="G545" s="40" t="s">
        <v>241</v>
      </c>
      <c r="H545" s="48">
        <v>45859</v>
      </c>
      <c r="I545" s="48">
        <v>45872</v>
      </c>
      <c r="J545" s="41">
        <v>14</v>
      </c>
      <c r="K545" s="51">
        <f>IF(H545&lt;='Расчёт не доделан'!$C$20,IF(I545-'Расчёт не доделан'!$C$20&lt;1,J545,I545-'Расчёт не доделан'!$C$20),J545)</f>
        <v>14</v>
      </c>
    </row>
    <row r="546" spans="1:11" s="138" customFormat="1" ht="11.1" customHeight="1" outlineLevel="1" x14ac:dyDescent="0.2">
      <c r="A546" s="39" t="str">
        <f t="shared" si="24"/>
        <v>0012610345936</v>
      </c>
      <c r="B546" s="39">
        <f t="shared" si="25"/>
        <v>1</v>
      </c>
      <c r="C546" s="39" t="str">
        <f t="shared" si="26"/>
        <v>Бир Марина Витальевна1</v>
      </c>
      <c r="D546" s="40" t="s">
        <v>760</v>
      </c>
      <c r="E546" s="40" t="s">
        <v>761</v>
      </c>
      <c r="F546" s="40" t="s">
        <v>265</v>
      </c>
      <c r="G546" s="40" t="s">
        <v>218</v>
      </c>
      <c r="H546" s="48">
        <v>45936</v>
      </c>
      <c r="I546" s="48">
        <v>45939</v>
      </c>
      <c r="J546" s="41">
        <v>4</v>
      </c>
      <c r="K546" s="51">
        <f>IF(H546&lt;='Расчёт не доделан'!$C$20,IF(I546-'Расчёт не доделан'!$C$20&lt;1,J546,I546-'Расчёт не доделан'!$C$20),J546)</f>
        <v>4</v>
      </c>
    </row>
    <row r="547" spans="1:11" s="138" customFormat="1" ht="11.1" customHeight="1" outlineLevel="1" x14ac:dyDescent="0.2">
      <c r="A547" s="39" t="str">
        <f t="shared" si="24"/>
        <v>0012610345887</v>
      </c>
      <c r="B547" s="39">
        <f t="shared" si="25"/>
        <v>2</v>
      </c>
      <c r="C547" s="39" t="str">
        <f t="shared" si="26"/>
        <v>Бир Марина Витальевна2</v>
      </c>
      <c r="D547" s="40" t="s">
        <v>760</v>
      </c>
      <c r="E547" s="40" t="s">
        <v>761</v>
      </c>
      <c r="F547" s="40" t="s">
        <v>265</v>
      </c>
      <c r="G547" s="40" t="s">
        <v>218</v>
      </c>
      <c r="H547" s="48">
        <v>45887</v>
      </c>
      <c r="I547" s="48">
        <v>45900</v>
      </c>
      <c r="J547" s="41">
        <v>14</v>
      </c>
      <c r="K547" s="51">
        <f>IF(H547&lt;='Расчёт не доделан'!$C$20,IF(I547-'Расчёт не доделан'!$C$20&lt;1,J547,I547-'Расчёт не доделан'!$C$20),J547)</f>
        <v>14</v>
      </c>
    </row>
    <row r="548" spans="1:11" s="138" customFormat="1" ht="23.1" customHeight="1" outlineLevel="1" x14ac:dyDescent="0.2">
      <c r="A548" s="39" t="str">
        <f t="shared" si="24"/>
        <v>0016930945936</v>
      </c>
      <c r="B548" s="39">
        <f t="shared" si="25"/>
        <v>1</v>
      </c>
      <c r="C548" s="39" t="str">
        <f t="shared" si="26"/>
        <v>Бирюков Станислав Александрович1</v>
      </c>
      <c r="D548" s="40" t="s">
        <v>762</v>
      </c>
      <c r="E548" s="40" t="s">
        <v>763</v>
      </c>
      <c r="F548" s="40" t="s">
        <v>244</v>
      </c>
      <c r="G548" s="40" t="s">
        <v>230</v>
      </c>
      <c r="H548" s="48">
        <v>45936</v>
      </c>
      <c r="I548" s="48">
        <v>45942</v>
      </c>
      <c r="J548" s="41">
        <v>7</v>
      </c>
      <c r="K548" s="51">
        <f>IF(H548&lt;='Расчёт не доделан'!$C$20,IF(I548-'Расчёт не доделан'!$C$20&lt;1,J548,I548-'Расчёт не доделан'!$C$20),J548)</f>
        <v>7</v>
      </c>
    </row>
    <row r="549" spans="1:11" s="138" customFormat="1" ht="23.1" customHeight="1" outlineLevel="1" x14ac:dyDescent="0.2">
      <c r="A549" s="39" t="str">
        <f t="shared" si="24"/>
        <v>0016930945887</v>
      </c>
      <c r="B549" s="39">
        <f t="shared" si="25"/>
        <v>2</v>
      </c>
      <c r="C549" s="39" t="str">
        <f t="shared" si="26"/>
        <v>Бирюков Станислав Александрович2</v>
      </c>
      <c r="D549" s="40" t="s">
        <v>762</v>
      </c>
      <c r="E549" s="40" t="s">
        <v>763</v>
      </c>
      <c r="F549" s="40" t="s">
        <v>244</v>
      </c>
      <c r="G549" s="40" t="s">
        <v>230</v>
      </c>
      <c r="H549" s="48">
        <v>45887</v>
      </c>
      <c r="I549" s="48">
        <v>45907</v>
      </c>
      <c r="J549" s="41">
        <v>21</v>
      </c>
      <c r="K549" s="51">
        <f>IF(H549&lt;='Расчёт не доделан'!$C$20,IF(I549-'Расчёт не доделан'!$C$20&lt;1,J549,I549-'Расчёт не доделан'!$C$20),J549)</f>
        <v>21</v>
      </c>
    </row>
    <row r="550" spans="1:11" s="138" customFormat="1" ht="11.1" customHeight="1" outlineLevel="1" x14ac:dyDescent="0.2">
      <c r="A550" s="39" t="str">
        <f t="shared" si="24"/>
        <v>0019025145880</v>
      </c>
      <c r="B550" s="39">
        <f t="shared" si="25"/>
        <v>1</v>
      </c>
      <c r="C550" s="39" t="str">
        <f t="shared" si="26"/>
        <v>Бирюкова Елена Сергеевна1</v>
      </c>
      <c r="D550" s="40" t="s">
        <v>764</v>
      </c>
      <c r="E550" s="40" t="s">
        <v>765</v>
      </c>
      <c r="F550" s="40" t="s">
        <v>217</v>
      </c>
      <c r="G550" s="40" t="s">
        <v>218</v>
      </c>
      <c r="H550" s="48">
        <v>45880</v>
      </c>
      <c r="I550" s="48">
        <v>45893</v>
      </c>
      <c r="J550" s="41">
        <v>14</v>
      </c>
      <c r="K550" s="51">
        <f>IF(H550&lt;='Расчёт не доделан'!$C$20,IF(I550-'Расчёт не доделан'!$C$20&lt;1,J550,I550-'Расчёт не доделан'!$C$20),J550)</f>
        <v>14</v>
      </c>
    </row>
    <row r="551" spans="1:11" s="138" customFormat="1" ht="11.1" customHeight="1" outlineLevel="1" x14ac:dyDescent="0.2">
      <c r="A551" s="39" t="str">
        <f t="shared" si="24"/>
        <v>0019025145859</v>
      </c>
      <c r="B551" s="39">
        <f t="shared" si="25"/>
        <v>2</v>
      </c>
      <c r="C551" s="39" t="str">
        <f t="shared" si="26"/>
        <v>Бирюкова Елена Сергеевна2</v>
      </c>
      <c r="D551" s="40" t="s">
        <v>764</v>
      </c>
      <c r="E551" s="40" t="s">
        <v>765</v>
      </c>
      <c r="F551" s="40" t="s">
        <v>217</v>
      </c>
      <c r="G551" s="40" t="s">
        <v>218</v>
      </c>
      <c r="H551" s="48">
        <v>45859</v>
      </c>
      <c r="I551" s="48">
        <v>45862</v>
      </c>
      <c r="J551" s="41">
        <v>4</v>
      </c>
      <c r="K551" s="51">
        <f>IF(H551&lt;='Расчёт не доделан'!$C$20,IF(I551-'Расчёт не доделан'!$C$20&lt;1,J551,I551-'Расчёт не доделан'!$C$20),J551)</f>
        <v>4</v>
      </c>
    </row>
    <row r="552" spans="1:11" s="138" customFormat="1" ht="11.1" customHeight="1" outlineLevel="1" x14ac:dyDescent="0.2">
      <c r="A552" s="39" t="str">
        <f t="shared" si="24"/>
        <v>0019025145985</v>
      </c>
      <c r="B552" s="39">
        <f t="shared" si="25"/>
        <v>3</v>
      </c>
      <c r="C552" s="39" t="str">
        <f t="shared" si="26"/>
        <v>Бирюкова Елена Сергеевна3</v>
      </c>
      <c r="D552" s="40" t="s">
        <v>764</v>
      </c>
      <c r="E552" s="40" t="s">
        <v>765</v>
      </c>
      <c r="F552" s="40" t="s">
        <v>217</v>
      </c>
      <c r="G552" s="40" t="s">
        <v>218</v>
      </c>
      <c r="H552" s="48">
        <v>45985</v>
      </c>
      <c r="I552" s="48">
        <v>45989</v>
      </c>
      <c r="J552" s="41">
        <v>5</v>
      </c>
      <c r="K552" s="51">
        <f>IF(H552&lt;='Расчёт не доделан'!$C$20,IF(I552-'Расчёт не доделан'!$C$20&lt;1,J552,I552-'Расчёт не доделан'!$C$20),J552)</f>
        <v>5</v>
      </c>
    </row>
    <row r="553" spans="1:11" s="138" customFormat="1" ht="11.1" customHeight="1" outlineLevel="1" x14ac:dyDescent="0.2">
      <c r="A553" s="39" t="str">
        <f t="shared" si="24"/>
        <v>0019025145929</v>
      </c>
      <c r="B553" s="39">
        <f t="shared" si="25"/>
        <v>4</v>
      </c>
      <c r="C553" s="39" t="str">
        <f t="shared" si="26"/>
        <v>Бирюкова Елена Сергеевна4</v>
      </c>
      <c r="D553" s="40" t="s">
        <v>764</v>
      </c>
      <c r="E553" s="40" t="s">
        <v>765</v>
      </c>
      <c r="F553" s="40" t="s">
        <v>217</v>
      </c>
      <c r="G553" s="40" t="s">
        <v>218</v>
      </c>
      <c r="H553" s="48">
        <v>45929</v>
      </c>
      <c r="I553" s="48">
        <v>45933</v>
      </c>
      <c r="J553" s="41">
        <v>5</v>
      </c>
      <c r="K553" s="51">
        <f>IF(H553&lt;='Расчёт не доделан'!$C$20,IF(I553-'Расчёт не доделан'!$C$20&lt;1,J553,I553-'Расчёт не доделан'!$C$20),J553)</f>
        <v>5</v>
      </c>
    </row>
    <row r="554" spans="1:11" s="138" customFormat="1" ht="11.1" customHeight="1" outlineLevel="1" x14ac:dyDescent="0.2">
      <c r="A554" s="39" t="str">
        <f t="shared" si="24"/>
        <v>0018390145966</v>
      </c>
      <c r="B554" s="39">
        <f t="shared" si="25"/>
        <v>1</v>
      </c>
      <c r="C554" s="39" t="str">
        <f t="shared" si="26"/>
        <v>Бирюкова Карина Валентиновна1</v>
      </c>
      <c r="D554" s="40" t="s">
        <v>766</v>
      </c>
      <c r="E554" s="40" t="s">
        <v>767</v>
      </c>
      <c r="F554" s="40" t="s">
        <v>265</v>
      </c>
      <c r="G554" s="40" t="s">
        <v>230</v>
      </c>
      <c r="H554" s="48">
        <v>45966</v>
      </c>
      <c r="I554" s="48">
        <v>45967</v>
      </c>
      <c r="J554" s="41">
        <v>2</v>
      </c>
      <c r="K554" s="51">
        <f>IF(H554&lt;='Расчёт не доделан'!$C$20,IF(I554-'Расчёт не доделан'!$C$20&lt;1,J554,I554-'Расчёт не доделан'!$C$20),J554)</f>
        <v>2</v>
      </c>
    </row>
    <row r="555" spans="1:11" s="138" customFormat="1" ht="11.1" customHeight="1" outlineLevel="1" x14ac:dyDescent="0.2">
      <c r="A555" s="39" t="str">
        <f t="shared" si="24"/>
        <v>0018390145880</v>
      </c>
      <c r="B555" s="39">
        <f t="shared" si="25"/>
        <v>2</v>
      </c>
      <c r="C555" s="39" t="str">
        <f t="shared" si="26"/>
        <v>Бирюкова Карина Валентиновна2</v>
      </c>
      <c r="D555" s="40" t="s">
        <v>766</v>
      </c>
      <c r="E555" s="40" t="s">
        <v>767</v>
      </c>
      <c r="F555" s="40" t="s">
        <v>265</v>
      </c>
      <c r="G555" s="40" t="s">
        <v>230</v>
      </c>
      <c r="H555" s="48">
        <v>45880</v>
      </c>
      <c r="I555" s="48">
        <v>45893</v>
      </c>
      <c r="J555" s="41">
        <v>14</v>
      </c>
      <c r="K555" s="51">
        <f>IF(H555&lt;='Расчёт не доделан'!$C$20,IF(I555-'Расчёт не доделан'!$C$20&lt;1,J555,I555-'Расчёт не доделан'!$C$20),J555)</f>
        <v>14</v>
      </c>
    </row>
    <row r="556" spans="1:11" s="138" customFormat="1" ht="11.1" customHeight="1" outlineLevel="1" x14ac:dyDescent="0.2">
      <c r="A556" s="39" t="str">
        <f t="shared" si="24"/>
        <v>0014422945962</v>
      </c>
      <c r="B556" s="39">
        <f t="shared" si="25"/>
        <v>1</v>
      </c>
      <c r="C556" s="39" t="str">
        <f t="shared" si="26"/>
        <v>Бирюкова Наталья Николаевна1</v>
      </c>
      <c r="D556" s="40" t="s">
        <v>768</v>
      </c>
      <c r="E556" s="40" t="s">
        <v>769</v>
      </c>
      <c r="F556" s="40" t="s">
        <v>244</v>
      </c>
      <c r="G556" s="40" t="s">
        <v>230</v>
      </c>
      <c r="H556" s="48">
        <v>45962</v>
      </c>
      <c r="I556" s="48">
        <v>45962</v>
      </c>
      <c r="J556" s="41">
        <v>1</v>
      </c>
      <c r="K556" s="51">
        <f>IF(H556&lt;='Расчёт не доделан'!$C$20,IF(I556-'Расчёт не доделан'!$C$20&lt;1,J556,I556-'Расчёт не доделан'!$C$20),J556)</f>
        <v>1</v>
      </c>
    </row>
    <row r="557" spans="1:11" s="138" customFormat="1" ht="23.1" customHeight="1" outlineLevel="1" x14ac:dyDescent="0.2">
      <c r="A557" s="39" t="str">
        <f t="shared" si="24"/>
        <v>0014422945966</v>
      </c>
      <c r="B557" s="39">
        <f t="shared" si="25"/>
        <v>2</v>
      </c>
      <c r="C557" s="39" t="str">
        <f t="shared" si="26"/>
        <v>Бирюкова Наталья Николаевна2</v>
      </c>
      <c r="D557" s="40" t="s">
        <v>768</v>
      </c>
      <c r="E557" s="40" t="s">
        <v>769</v>
      </c>
      <c r="F557" s="40" t="s">
        <v>244</v>
      </c>
      <c r="G557" s="40" t="s">
        <v>230</v>
      </c>
      <c r="H557" s="48">
        <v>45966</v>
      </c>
      <c r="I557" s="48">
        <v>45968</v>
      </c>
      <c r="J557" s="41">
        <v>3</v>
      </c>
      <c r="K557" s="51">
        <f>IF(H557&lt;='Расчёт не доделан'!$C$20,IF(I557-'Расчёт не доделан'!$C$20&lt;1,J557,I557-'Расчёт не доделан'!$C$20),J557)</f>
        <v>3</v>
      </c>
    </row>
    <row r="558" spans="1:11" s="138" customFormat="1" ht="23.1" customHeight="1" outlineLevel="1" x14ac:dyDescent="0.2">
      <c r="A558" s="39" t="str">
        <f t="shared" si="24"/>
        <v>0014422945866</v>
      </c>
      <c r="B558" s="39">
        <f t="shared" si="25"/>
        <v>3</v>
      </c>
      <c r="C558" s="39" t="str">
        <f t="shared" si="26"/>
        <v>Бирюкова Наталья Николаевна3</v>
      </c>
      <c r="D558" s="40" t="s">
        <v>768</v>
      </c>
      <c r="E558" s="40" t="s">
        <v>769</v>
      </c>
      <c r="F558" s="40" t="s">
        <v>244</v>
      </c>
      <c r="G558" s="40" t="s">
        <v>230</v>
      </c>
      <c r="H558" s="48">
        <v>45866</v>
      </c>
      <c r="I558" s="48">
        <v>45870</v>
      </c>
      <c r="J558" s="41">
        <v>5</v>
      </c>
      <c r="K558" s="51">
        <f>IF(H558&lt;='Расчёт не доделан'!$C$20,IF(I558-'Расчёт не доделан'!$C$20&lt;1,J558,I558-'Расчёт не доделан'!$C$20),J558)</f>
        <v>5</v>
      </c>
    </row>
    <row r="559" spans="1:11" s="138" customFormat="1" ht="23.1" customHeight="1" outlineLevel="1" x14ac:dyDescent="0.2">
      <c r="A559" s="39" t="str">
        <f t="shared" si="24"/>
        <v>0019179745992</v>
      </c>
      <c r="B559" s="39">
        <f t="shared" si="25"/>
        <v>1</v>
      </c>
      <c r="C559" s="39" t="str">
        <f t="shared" si="26"/>
        <v>Бителев Дмитрий Александрович1</v>
      </c>
      <c r="D559" s="40" t="s">
        <v>770</v>
      </c>
      <c r="E559" s="40" t="s">
        <v>771</v>
      </c>
      <c r="F559" s="40" t="s">
        <v>217</v>
      </c>
      <c r="G559" s="40" t="s">
        <v>296</v>
      </c>
      <c r="H559" s="48">
        <v>45992</v>
      </c>
      <c r="I559" s="48">
        <v>46019</v>
      </c>
      <c r="J559" s="41">
        <v>28</v>
      </c>
      <c r="K559" s="51">
        <f>IF(H559&lt;='Расчёт не доделан'!$C$20,IF(I559-'Расчёт не доделан'!$C$20&lt;1,J559,I559-'Расчёт не доделан'!$C$20),J559)</f>
        <v>28</v>
      </c>
    </row>
    <row r="560" spans="1:11" s="138" customFormat="1" ht="23.1" customHeight="1" outlineLevel="1" x14ac:dyDescent="0.2">
      <c r="A560" s="39" t="str">
        <f t="shared" si="24"/>
        <v>0018097145840</v>
      </c>
      <c r="B560" s="39">
        <f t="shared" si="25"/>
        <v>1</v>
      </c>
      <c r="C560" s="39" t="str">
        <f t="shared" si="26"/>
        <v>Бичан Юлия Игоревна1</v>
      </c>
      <c r="D560" s="40" t="s">
        <v>772</v>
      </c>
      <c r="E560" s="40" t="s">
        <v>773</v>
      </c>
      <c r="F560" s="40" t="s">
        <v>233</v>
      </c>
      <c r="G560" s="40" t="s">
        <v>218</v>
      </c>
      <c r="H560" s="48">
        <v>45840</v>
      </c>
      <c r="I560" s="48">
        <v>45842</v>
      </c>
      <c r="J560" s="41">
        <v>3</v>
      </c>
      <c r="K560" s="51">
        <f>IF(H560&lt;='Расчёт не доделан'!$C$20,IF(I560-'Расчёт не доделан'!$C$20&lt;1,J560,I560-'Расчёт не доделан'!$C$20),J560)</f>
        <v>3</v>
      </c>
    </row>
    <row r="561" spans="1:11" s="138" customFormat="1" ht="11.1" customHeight="1" outlineLevel="1" x14ac:dyDescent="0.2">
      <c r="A561" s="39" t="str">
        <f t="shared" si="24"/>
        <v>0018097145845</v>
      </c>
      <c r="B561" s="39">
        <f t="shared" si="25"/>
        <v>2</v>
      </c>
      <c r="C561" s="39" t="str">
        <f t="shared" si="26"/>
        <v>Бичан Юлия Игоревна2</v>
      </c>
      <c r="D561" s="40" t="s">
        <v>772</v>
      </c>
      <c r="E561" s="40" t="s">
        <v>773</v>
      </c>
      <c r="F561" s="40" t="s">
        <v>233</v>
      </c>
      <c r="G561" s="40" t="s">
        <v>218</v>
      </c>
      <c r="H561" s="48">
        <v>45845</v>
      </c>
      <c r="I561" s="48">
        <v>45849</v>
      </c>
      <c r="J561" s="41">
        <v>5</v>
      </c>
      <c r="K561" s="51">
        <f>IF(H561&lt;='Расчёт не доделан'!$C$20,IF(I561-'Расчёт не доделан'!$C$20&lt;1,J561,I561-'Расчёт не доделан'!$C$20),J561)</f>
        <v>5</v>
      </c>
    </row>
    <row r="562" spans="1:11" s="138" customFormat="1" ht="11.1" customHeight="1" outlineLevel="1" x14ac:dyDescent="0.2">
      <c r="A562" s="39" t="str">
        <f t="shared" si="24"/>
        <v>0016077345908</v>
      </c>
      <c r="B562" s="39">
        <f t="shared" si="25"/>
        <v>1</v>
      </c>
      <c r="C562" s="39" t="str">
        <f t="shared" si="26"/>
        <v>Блинков Павел Михайлович1</v>
      </c>
      <c r="D562" s="40" t="s">
        <v>774</v>
      </c>
      <c r="E562" s="40" t="s">
        <v>775</v>
      </c>
      <c r="F562" s="40" t="s">
        <v>249</v>
      </c>
      <c r="G562" s="40" t="s">
        <v>230</v>
      </c>
      <c r="H562" s="48">
        <v>45908</v>
      </c>
      <c r="I562" s="48">
        <v>45912</v>
      </c>
      <c r="J562" s="41">
        <v>5</v>
      </c>
      <c r="K562" s="51">
        <f>IF(H562&lt;='Расчёт не доделан'!$C$20,IF(I562-'Расчёт не доделан'!$C$20&lt;1,J562,I562-'Расчёт не доделан'!$C$20),J562)</f>
        <v>5</v>
      </c>
    </row>
    <row r="563" spans="1:11" s="138" customFormat="1" ht="11.1" customHeight="1" outlineLevel="1" x14ac:dyDescent="0.2">
      <c r="A563" s="39" t="str">
        <f t="shared" si="24"/>
        <v>0016077345866</v>
      </c>
      <c r="B563" s="39">
        <f t="shared" si="25"/>
        <v>2</v>
      </c>
      <c r="C563" s="39" t="str">
        <f t="shared" si="26"/>
        <v>Блинков Павел Михайлович2</v>
      </c>
      <c r="D563" s="40" t="s">
        <v>774</v>
      </c>
      <c r="E563" s="40" t="s">
        <v>775</v>
      </c>
      <c r="F563" s="40" t="s">
        <v>249</v>
      </c>
      <c r="G563" s="40" t="s">
        <v>230</v>
      </c>
      <c r="H563" s="48">
        <v>45866</v>
      </c>
      <c r="I563" s="48">
        <v>45870</v>
      </c>
      <c r="J563" s="41">
        <v>5</v>
      </c>
      <c r="K563" s="51">
        <f>IF(H563&lt;='Расчёт не доделан'!$C$20,IF(I563-'Расчёт не доделан'!$C$20&lt;1,J563,I563-'Расчёт не доделан'!$C$20),J563)</f>
        <v>5</v>
      </c>
    </row>
    <row r="564" spans="1:11" s="138" customFormat="1" ht="11.1" customHeight="1" outlineLevel="1" x14ac:dyDescent="0.2">
      <c r="A564" s="39" t="str">
        <f t="shared" si="24"/>
        <v>0019066245894</v>
      </c>
      <c r="B564" s="39">
        <f t="shared" si="25"/>
        <v>1</v>
      </c>
      <c r="C564" s="39" t="str">
        <f t="shared" si="26"/>
        <v>Блинов Илья Алексеевич1</v>
      </c>
      <c r="D564" s="40" t="s">
        <v>776</v>
      </c>
      <c r="E564" s="40" t="s">
        <v>777</v>
      </c>
      <c r="F564" s="40" t="s">
        <v>249</v>
      </c>
      <c r="G564" s="40" t="s">
        <v>218</v>
      </c>
      <c r="H564" s="48">
        <v>45894</v>
      </c>
      <c r="I564" s="48">
        <v>45898</v>
      </c>
      <c r="J564" s="41">
        <v>5</v>
      </c>
      <c r="K564" s="51">
        <f>IF(H564&lt;='Расчёт не доделан'!$C$20,IF(I564-'Расчёт не доделан'!$C$20&lt;1,J564,I564-'Расчёт не доделан'!$C$20),J564)</f>
        <v>5</v>
      </c>
    </row>
    <row r="565" spans="1:11" s="138" customFormat="1" ht="11.1" customHeight="1" outlineLevel="1" x14ac:dyDescent="0.2">
      <c r="A565" s="39" t="str">
        <f t="shared" si="24"/>
        <v>0019066245957</v>
      </c>
      <c r="B565" s="39">
        <f t="shared" si="25"/>
        <v>2</v>
      </c>
      <c r="C565" s="39" t="str">
        <f t="shared" si="26"/>
        <v>Блинов Илья Алексеевич2</v>
      </c>
      <c r="D565" s="40" t="s">
        <v>776</v>
      </c>
      <c r="E565" s="40" t="s">
        <v>777</v>
      </c>
      <c r="F565" s="40" t="s">
        <v>249</v>
      </c>
      <c r="G565" s="40" t="s">
        <v>218</v>
      </c>
      <c r="H565" s="48">
        <v>45957</v>
      </c>
      <c r="I565" s="48">
        <v>45971</v>
      </c>
      <c r="J565" s="41">
        <v>14</v>
      </c>
      <c r="K565" s="51">
        <f>IF(H565&lt;='Расчёт не доделан'!$C$20,IF(I565-'Расчёт не доделан'!$C$20&lt;1,J565,I565-'Расчёт не доделан'!$C$20),J565)</f>
        <v>14</v>
      </c>
    </row>
    <row r="566" spans="1:11" s="138" customFormat="1" ht="11.1" customHeight="1" outlineLevel="1" x14ac:dyDescent="0.2">
      <c r="A566" s="39" t="str">
        <f t="shared" si="24"/>
        <v>0010253945894</v>
      </c>
      <c r="B566" s="39">
        <f t="shared" si="25"/>
        <v>1</v>
      </c>
      <c r="C566" s="39" t="str">
        <f t="shared" si="26"/>
        <v>Блинова Александра Александровна1</v>
      </c>
      <c r="D566" s="40" t="s">
        <v>778</v>
      </c>
      <c r="E566" s="40" t="s">
        <v>779</v>
      </c>
      <c r="F566" s="40" t="s">
        <v>221</v>
      </c>
      <c r="G566" s="40" t="s">
        <v>241</v>
      </c>
      <c r="H566" s="48">
        <v>45894</v>
      </c>
      <c r="I566" s="48">
        <v>45909</v>
      </c>
      <c r="J566" s="41">
        <v>16</v>
      </c>
      <c r="K566" s="51">
        <f>IF(H566&lt;='Расчёт не доделан'!$C$20,IF(I566-'Расчёт не доделан'!$C$20&lt;1,J566,I566-'Расчёт не доделан'!$C$20),J566)</f>
        <v>16</v>
      </c>
    </row>
    <row r="567" spans="1:11" s="138" customFormat="1" ht="11.1" customHeight="1" outlineLevel="1" x14ac:dyDescent="0.2">
      <c r="A567" s="39" t="str">
        <f t="shared" si="24"/>
        <v>0020652045852</v>
      </c>
      <c r="B567" s="39">
        <f t="shared" si="25"/>
        <v>1</v>
      </c>
      <c r="C567" s="39" t="str">
        <f t="shared" si="26"/>
        <v>Блинова Светлана Романовна1</v>
      </c>
      <c r="D567" s="40" t="s">
        <v>780</v>
      </c>
      <c r="E567" s="40" t="s">
        <v>781</v>
      </c>
      <c r="F567" s="40" t="s">
        <v>459</v>
      </c>
      <c r="G567" s="40" t="s">
        <v>218</v>
      </c>
      <c r="H567" s="48">
        <v>45852</v>
      </c>
      <c r="I567" s="48">
        <v>45858</v>
      </c>
      <c r="J567" s="41">
        <v>7</v>
      </c>
      <c r="K567" s="51">
        <f>IF(H567&lt;='Расчёт не доделан'!$C$20,IF(I567-'Расчёт не доделан'!$C$20&lt;1,J567,I567-'Расчёт не доделан'!$C$20),J567)</f>
        <v>7</v>
      </c>
    </row>
    <row r="568" spans="1:11" s="138" customFormat="1" ht="11.1" customHeight="1" outlineLevel="1" x14ac:dyDescent="0.2">
      <c r="A568" s="39" t="str">
        <f t="shared" si="24"/>
        <v>0020652045957</v>
      </c>
      <c r="B568" s="39">
        <f t="shared" si="25"/>
        <v>2</v>
      </c>
      <c r="C568" s="39" t="str">
        <f t="shared" si="26"/>
        <v>Блинова Светлана Романовна2</v>
      </c>
      <c r="D568" s="40" t="s">
        <v>780</v>
      </c>
      <c r="E568" s="40" t="s">
        <v>781</v>
      </c>
      <c r="F568" s="40" t="s">
        <v>459</v>
      </c>
      <c r="G568" s="40" t="s">
        <v>218</v>
      </c>
      <c r="H568" s="48">
        <v>45957</v>
      </c>
      <c r="I568" s="48">
        <v>45963</v>
      </c>
      <c r="J568" s="41">
        <v>7</v>
      </c>
      <c r="K568" s="51">
        <f>IF(H568&lt;='Расчёт не доделан'!$C$20,IF(I568-'Расчёт не доделан'!$C$20&lt;1,J568,I568-'Расчёт не доделан'!$C$20),J568)</f>
        <v>7</v>
      </c>
    </row>
    <row r="569" spans="1:11" s="138" customFormat="1" ht="11.1" customHeight="1" outlineLevel="1" x14ac:dyDescent="0.2">
      <c r="A569" s="39" t="str">
        <f t="shared" si="24"/>
        <v>0019962945950</v>
      </c>
      <c r="B569" s="39">
        <f t="shared" si="25"/>
        <v>1</v>
      </c>
      <c r="C569" s="39" t="str">
        <f t="shared" si="26"/>
        <v>Блохин Илья Андреевич1</v>
      </c>
      <c r="D569" s="40" t="s">
        <v>782</v>
      </c>
      <c r="E569" s="40" t="s">
        <v>783</v>
      </c>
      <c r="F569" s="40" t="s">
        <v>217</v>
      </c>
      <c r="G569" s="40" t="s">
        <v>230</v>
      </c>
      <c r="H569" s="48">
        <v>45950</v>
      </c>
      <c r="I569" s="48">
        <v>45955</v>
      </c>
      <c r="J569" s="41">
        <v>6</v>
      </c>
      <c r="K569" s="51">
        <f>IF(H569&lt;='Расчёт не доделан'!$C$20,IF(I569-'Расчёт не доделан'!$C$20&lt;1,J569,I569-'Расчёт не доделан'!$C$20),J569)</f>
        <v>6</v>
      </c>
    </row>
    <row r="570" spans="1:11" s="138" customFormat="1" ht="11.1" customHeight="1" outlineLevel="1" x14ac:dyDescent="0.2">
      <c r="A570" s="39" t="str">
        <f t="shared" si="24"/>
        <v>0019962945859</v>
      </c>
      <c r="B570" s="39">
        <f t="shared" si="25"/>
        <v>2</v>
      </c>
      <c r="C570" s="39" t="str">
        <f t="shared" si="26"/>
        <v>Блохин Илья Андреевич2</v>
      </c>
      <c r="D570" s="40" t="s">
        <v>782</v>
      </c>
      <c r="E570" s="40" t="s">
        <v>783</v>
      </c>
      <c r="F570" s="40" t="s">
        <v>217</v>
      </c>
      <c r="G570" s="40" t="s">
        <v>230</v>
      </c>
      <c r="H570" s="48">
        <v>45859</v>
      </c>
      <c r="I570" s="48">
        <v>45872</v>
      </c>
      <c r="J570" s="41">
        <v>14</v>
      </c>
      <c r="K570" s="51">
        <f>IF(H570&lt;='Расчёт не доделан'!$C$20,IF(I570-'Расчёт не доделан'!$C$20&lt;1,J570,I570-'Расчёт не доделан'!$C$20),J570)</f>
        <v>14</v>
      </c>
    </row>
    <row r="571" spans="1:11" s="138" customFormat="1" ht="11.1" customHeight="1" outlineLevel="1" x14ac:dyDescent="0.2">
      <c r="A571" s="39" t="str">
        <f t="shared" si="24"/>
        <v>0020522045966</v>
      </c>
      <c r="B571" s="39">
        <f t="shared" si="25"/>
        <v>1</v>
      </c>
      <c r="C571" s="39" t="str">
        <f t="shared" si="26"/>
        <v>Блохина Ольга Игоревна1</v>
      </c>
      <c r="D571" s="40" t="s">
        <v>784</v>
      </c>
      <c r="E571" s="40" t="s">
        <v>785</v>
      </c>
      <c r="F571" s="40" t="s">
        <v>240</v>
      </c>
      <c r="G571" s="40" t="s">
        <v>230</v>
      </c>
      <c r="H571" s="48">
        <v>45966</v>
      </c>
      <c r="I571" s="48">
        <v>45970</v>
      </c>
      <c r="J571" s="41">
        <v>5</v>
      </c>
      <c r="K571" s="51">
        <f>IF(H571&lt;='Расчёт не доделан'!$C$20,IF(I571-'Расчёт не доделан'!$C$20&lt;1,J571,I571-'Расчёт не доделан'!$C$20),J571)</f>
        <v>5</v>
      </c>
    </row>
    <row r="572" spans="1:11" s="138" customFormat="1" ht="11.1" customHeight="1" outlineLevel="1" x14ac:dyDescent="0.2">
      <c r="A572" s="39" t="str">
        <f t="shared" si="24"/>
        <v>0020522045852</v>
      </c>
      <c r="B572" s="39">
        <f t="shared" si="25"/>
        <v>2</v>
      </c>
      <c r="C572" s="39" t="str">
        <f t="shared" si="26"/>
        <v>Блохина Ольга Игоревна2</v>
      </c>
      <c r="D572" s="40" t="s">
        <v>784</v>
      </c>
      <c r="E572" s="40" t="s">
        <v>785</v>
      </c>
      <c r="F572" s="40" t="s">
        <v>240</v>
      </c>
      <c r="G572" s="40" t="s">
        <v>230</v>
      </c>
      <c r="H572" s="48">
        <v>45852</v>
      </c>
      <c r="I572" s="48">
        <v>45858</v>
      </c>
      <c r="J572" s="41">
        <v>7</v>
      </c>
      <c r="K572" s="51">
        <f>IF(H572&lt;='Расчёт не доделан'!$C$20,IF(I572-'Расчёт не доделан'!$C$20&lt;1,J572,I572-'Расчёт не доделан'!$C$20),J572)</f>
        <v>7</v>
      </c>
    </row>
    <row r="573" spans="1:11" s="138" customFormat="1" ht="11.1" customHeight="1" outlineLevel="1" x14ac:dyDescent="0.2">
      <c r="A573" s="39" t="str">
        <f t="shared" si="24"/>
        <v>0020522045915</v>
      </c>
      <c r="B573" s="39">
        <f t="shared" si="25"/>
        <v>3</v>
      </c>
      <c r="C573" s="39" t="str">
        <f t="shared" si="26"/>
        <v>Блохина Ольга Игоревна3</v>
      </c>
      <c r="D573" s="40" t="s">
        <v>784</v>
      </c>
      <c r="E573" s="40" t="s">
        <v>785</v>
      </c>
      <c r="F573" s="40" t="s">
        <v>240</v>
      </c>
      <c r="G573" s="40" t="s">
        <v>230</v>
      </c>
      <c r="H573" s="48">
        <v>45915</v>
      </c>
      <c r="I573" s="48">
        <v>45928</v>
      </c>
      <c r="J573" s="41">
        <v>14</v>
      </c>
      <c r="K573" s="51">
        <f>IF(H573&lt;='Расчёт не доделан'!$C$20,IF(I573-'Расчёт не доделан'!$C$20&lt;1,J573,I573-'Расчёт не доделан'!$C$20),J573)</f>
        <v>14</v>
      </c>
    </row>
    <row r="574" spans="1:11" s="138" customFormat="1" ht="11.1" customHeight="1" outlineLevel="1" x14ac:dyDescent="0.2">
      <c r="A574" s="39" t="str">
        <f t="shared" si="24"/>
        <v>0020522046020</v>
      </c>
      <c r="B574" s="39">
        <f t="shared" si="25"/>
        <v>4</v>
      </c>
      <c r="C574" s="39" t="str">
        <f t="shared" si="26"/>
        <v>Блохина Ольга Игоревна4</v>
      </c>
      <c r="D574" s="40" t="s">
        <v>784</v>
      </c>
      <c r="E574" s="40" t="s">
        <v>785</v>
      </c>
      <c r="F574" s="40" t="s">
        <v>240</v>
      </c>
      <c r="G574" s="40" t="s">
        <v>230</v>
      </c>
      <c r="H574" s="48">
        <v>46020</v>
      </c>
      <c r="I574" s="48">
        <v>46022</v>
      </c>
      <c r="J574" s="41">
        <v>3</v>
      </c>
      <c r="K574" s="51">
        <f>IF(H574&lt;='Расчёт не доделан'!$C$20,IF(I574-'Расчёт не доделан'!$C$20&lt;1,J574,I574-'Расчёт не доделан'!$C$20),J574)</f>
        <v>3</v>
      </c>
    </row>
    <row r="575" spans="1:11" s="138" customFormat="1" ht="11.1" customHeight="1" outlineLevel="1" x14ac:dyDescent="0.2">
      <c r="A575" s="39" t="str">
        <f t="shared" si="24"/>
        <v>0019486945901</v>
      </c>
      <c r="B575" s="39">
        <f t="shared" si="25"/>
        <v>1</v>
      </c>
      <c r="C575" s="39" t="str">
        <f t="shared" si="26"/>
        <v>Бобков Александр Владимирович1</v>
      </c>
      <c r="D575" s="40" t="s">
        <v>786</v>
      </c>
      <c r="E575" s="40" t="s">
        <v>787</v>
      </c>
      <c r="F575" s="40" t="s">
        <v>217</v>
      </c>
      <c r="G575" s="40" t="s">
        <v>230</v>
      </c>
      <c r="H575" s="48">
        <v>45901</v>
      </c>
      <c r="I575" s="48">
        <v>45905</v>
      </c>
      <c r="J575" s="41">
        <v>5</v>
      </c>
      <c r="K575" s="51">
        <f>IF(H575&lt;='Расчёт не доделан'!$C$20,IF(I575-'Расчёт не доделан'!$C$20&lt;1,J575,I575-'Расчёт не доделан'!$C$20),J575)</f>
        <v>5</v>
      </c>
    </row>
    <row r="576" spans="1:11" s="138" customFormat="1" ht="11.1" customHeight="1" outlineLevel="1" x14ac:dyDescent="0.2">
      <c r="A576" s="39" t="str">
        <f t="shared" si="24"/>
        <v>0019486945966</v>
      </c>
      <c r="B576" s="39">
        <f t="shared" si="25"/>
        <v>2</v>
      </c>
      <c r="C576" s="39" t="str">
        <f t="shared" si="26"/>
        <v>Бобков Александр Владимирович2</v>
      </c>
      <c r="D576" s="40" t="s">
        <v>786</v>
      </c>
      <c r="E576" s="40" t="s">
        <v>787</v>
      </c>
      <c r="F576" s="40" t="s">
        <v>217</v>
      </c>
      <c r="G576" s="40" t="s">
        <v>230</v>
      </c>
      <c r="H576" s="48">
        <v>45966</v>
      </c>
      <c r="I576" s="48">
        <v>45968</v>
      </c>
      <c r="J576" s="41">
        <v>3</v>
      </c>
      <c r="K576" s="51">
        <f>IF(H576&lt;='Расчёт не доделан'!$C$20,IF(I576-'Расчёт не доделан'!$C$20&lt;1,J576,I576-'Расчёт не доделан'!$C$20),J576)</f>
        <v>3</v>
      </c>
    </row>
    <row r="577" spans="1:11" s="138" customFormat="1" ht="23.1" customHeight="1" outlineLevel="1" x14ac:dyDescent="0.2">
      <c r="A577" s="39" t="str">
        <f t="shared" si="24"/>
        <v>0019158545852</v>
      </c>
      <c r="B577" s="39">
        <f t="shared" si="25"/>
        <v>1</v>
      </c>
      <c r="C577" s="39" t="str">
        <f t="shared" si="26"/>
        <v>Бобков Алексей Иванович1</v>
      </c>
      <c r="D577" s="40" t="s">
        <v>788</v>
      </c>
      <c r="E577" s="40" t="s">
        <v>789</v>
      </c>
      <c r="F577" s="40" t="s">
        <v>229</v>
      </c>
      <c r="G577" s="40" t="s">
        <v>218</v>
      </c>
      <c r="H577" s="48">
        <v>45852</v>
      </c>
      <c r="I577" s="48">
        <v>45865</v>
      </c>
      <c r="J577" s="41">
        <v>14</v>
      </c>
      <c r="K577" s="51">
        <f>IF(H577&lt;='Расчёт не доделан'!$C$20,IF(I577-'Расчёт не доделан'!$C$20&lt;1,J577,I577-'Расчёт не доделан'!$C$20),J577)</f>
        <v>14</v>
      </c>
    </row>
    <row r="578" spans="1:11" s="138" customFormat="1" ht="23.1" customHeight="1" outlineLevel="1" x14ac:dyDescent="0.2">
      <c r="A578" s="39" t="str">
        <f t="shared" si="24"/>
        <v>0019158546017</v>
      </c>
      <c r="B578" s="39">
        <f t="shared" si="25"/>
        <v>2</v>
      </c>
      <c r="C578" s="39" t="str">
        <f t="shared" si="26"/>
        <v>Бобков Алексей Иванович2</v>
      </c>
      <c r="D578" s="40" t="s">
        <v>788</v>
      </c>
      <c r="E578" s="40" t="s">
        <v>789</v>
      </c>
      <c r="F578" s="40" t="s">
        <v>229</v>
      </c>
      <c r="G578" s="40" t="s">
        <v>218</v>
      </c>
      <c r="H578" s="48">
        <v>46017</v>
      </c>
      <c r="I578" s="48">
        <v>46017</v>
      </c>
      <c r="J578" s="41">
        <v>1</v>
      </c>
      <c r="K578" s="51">
        <f>IF(H578&lt;='Расчёт не доделан'!$C$20,IF(I578-'Расчёт не доделан'!$C$20&lt;1,J578,I578-'Расчёт не доделан'!$C$20),J578)</f>
        <v>1</v>
      </c>
    </row>
    <row r="579" spans="1:11" s="138" customFormat="1" ht="23.1" customHeight="1" outlineLevel="1" x14ac:dyDescent="0.2">
      <c r="A579" s="39" t="str">
        <f t="shared" ref="A579:A642" si="27">D579&amp;H579</f>
        <v>0019158546020</v>
      </c>
      <c r="B579" s="39">
        <f t="shared" ref="B579:B642" si="28">IF(E578=E579,B578+1,1)</f>
        <v>3</v>
      </c>
      <c r="C579" s="39" t="str">
        <f t="shared" ref="C579:C642" si="29">E579&amp;B579</f>
        <v>Бобков Алексей Иванович3</v>
      </c>
      <c r="D579" s="40" t="s">
        <v>788</v>
      </c>
      <c r="E579" s="40" t="s">
        <v>789</v>
      </c>
      <c r="F579" s="40" t="s">
        <v>229</v>
      </c>
      <c r="G579" s="40" t="s">
        <v>218</v>
      </c>
      <c r="H579" s="48">
        <v>46020</v>
      </c>
      <c r="I579" s="48">
        <v>46021</v>
      </c>
      <c r="J579" s="41">
        <v>2</v>
      </c>
      <c r="K579" s="51">
        <f>IF(H579&lt;='Расчёт не доделан'!$C$20,IF(I579-'Расчёт не доделан'!$C$20&lt;1,J579,I579-'Расчёт не доделан'!$C$20),J579)</f>
        <v>2</v>
      </c>
    </row>
    <row r="580" spans="1:11" s="138" customFormat="1" ht="23.1" customHeight="1" outlineLevel="1" x14ac:dyDescent="0.2">
      <c r="A580" s="39" t="str">
        <f t="shared" si="27"/>
        <v>0020459645964</v>
      </c>
      <c r="B580" s="39">
        <f t="shared" si="28"/>
        <v>1</v>
      </c>
      <c r="C580" s="39" t="str">
        <f t="shared" si="29"/>
        <v>Бобовский Антон Александрович1</v>
      </c>
      <c r="D580" s="40" t="s">
        <v>790</v>
      </c>
      <c r="E580" s="40" t="s">
        <v>791</v>
      </c>
      <c r="F580" s="40" t="s">
        <v>229</v>
      </c>
      <c r="G580" s="40" t="s">
        <v>230</v>
      </c>
      <c r="H580" s="48">
        <v>45964</v>
      </c>
      <c r="I580" s="48">
        <v>45976</v>
      </c>
      <c r="J580" s="41">
        <v>12</v>
      </c>
      <c r="K580" s="51">
        <f>IF(H580&lt;='Расчёт не доделан'!$C$20,IF(I580-'Расчёт не доделан'!$C$20&lt;1,J580,I580-'Расчёт не доделан'!$C$20),J580)</f>
        <v>12</v>
      </c>
    </row>
    <row r="581" spans="1:11" s="138" customFormat="1" ht="11.1" customHeight="1" outlineLevel="1" x14ac:dyDescent="0.2">
      <c r="A581" s="39" t="str">
        <f t="shared" si="27"/>
        <v>0020459645977</v>
      </c>
      <c r="B581" s="39">
        <f t="shared" si="28"/>
        <v>2</v>
      </c>
      <c r="C581" s="39" t="str">
        <f t="shared" si="29"/>
        <v>Бобовский Антон Александрович2</v>
      </c>
      <c r="D581" s="40" t="s">
        <v>790</v>
      </c>
      <c r="E581" s="40" t="s">
        <v>791</v>
      </c>
      <c r="F581" s="40" t="s">
        <v>229</v>
      </c>
      <c r="G581" s="40" t="s">
        <v>230</v>
      </c>
      <c r="H581" s="48">
        <v>45977</v>
      </c>
      <c r="I581" s="48">
        <v>45978</v>
      </c>
      <c r="J581" s="41">
        <v>2</v>
      </c>
      <c r="K581" s="51">
        <f>IF(H581&lt;='Расчёт не доделан'!$C$20,IF(I581-'Расчёт не доделан'!$C$20&lt;1,J581,I581-'Расчёт не доделан'!$C$20),J581)</f>
        <v>2</v>
      </c>
    </row>
    <row r="582" spans="1:11" s="138" customFormat="1" ht="11.1" customHeight="1" outlineLevel="1" x14ac:dyDescent="0.2">
      <c r="A582" s="39" t="str">
        <f t="shared" si="27"/>
        <v>0021381045966</v>
      </c>
      <c r="B582" s="39">
        <f t="shared" si="28"/>
        <v>1</v>
      </c>
      <c r="C582" s="39" t="str">
        <f t="shared" si="29"/>
        <v>Боброва Елена Васильевна1</v>
      </c>
      <c r="D582" s="40" t="s">
        <v>792</v>
      </c>
      <c r="E582" s="40" t="s">
        <v>793</v>
      </c>
      <c r="F582" s="40" t="s">
        <v>217</v>
      </c>
      <c r="G582" s="40" t="s">
        <v>253</v>
      </c>
      <c r="H582" s="48">
        <v>45966</v>
      </c>
      <c r="I582" s="48">
        <v>45969</v>
      </c>
      <c r="J582" s="41">
        <v>4</v>
      </c>
      <c r="K582" s="51">
        <f>IF(H582&lt;='Расчёт не доделан'!$C$20,IF(I582-'Расчёт не доделан'!$C$20&lt;1,J582,I582-'Расчёт не доделан'!$C$20),J582)</f>
        <v>4</v>
      </c>
    </row>
    <row r="583" spans="1:11" s="138" customFormat="1" ht="11.1" customHeight="1" outlineLevel="1" x14ac:dyDescent="0.2">
      <c r="A583" s="39" t="str">
        <f t="shared" si="27"/>
        <v>0021381045880</v>
      </c>
      <c r="B583" s="39">
        <f t="shared" si="28"/>
        <v>2</v>
      </c>
      <c r="C583" s="39" t="str">
        <f t="shared" si="29"/>
        <v>Боброва Елена Васильевна2</v>
      </c>
      <c r="D583" s="40" t="s">
        <v>792</v>
      </c>
      <c r="E583" s="40" t="s">
        <v>793</v>
      </c>
      <c r="F583" s="40" t="s">
        <v>217</v>
      </c>
      <c r="G583" s="40" t="s">
        <v>253</v>
      </c>
      <c r="H583" s="48">
        <v>45880</v>
      </c>
      <c r="I583" s="48">
        <v>45893</v>
      </c>
      <c r="J583" s="41">
        <v>14</v>
      </c>
      <c r="K583" s="51">
        <f>IF(H583&lt;='Расчёт не доделан'!$C$20,IF(I583-'Расчёт не доделан'!$C$20&lt;1,J583,I583-'Расчёт не доделан'!$C$20),J583)</f>
        <v>14</v>
      </c>
    </row>
    <row r="584" spans="1:11" s="138" customFormat="1" ht="11.1" customHeight="1" outlineLevel="1" x14ac:dyDescent="0.2">
      <c r="A584" s="39" t="str">
        <f t="shared" si="27"/>
        <v>0016164745852</v>
      </c>
      <c r="B584" s="39">
        <f t="shared" si="28"/>
        <v>1</v>
      </c>
      <c r="C584" s="39" t="str">
        <f t="shared" si="29"/>
        <v>Боброва Наталья Валерьевна1</v>
      </c>
      <c r="D584" s="40" t="s">
        <v>794</v>
      </c>
      <c r="E584" s="40" t="s">
        <v>795</v>
      </c>
      <c r="F584" s="40" t="s">
        <v>265</v>
      </c>
      <c r="G584" s="40" t="s">
        <v>230</v>
      </c>
      <c r="H584" s="48">
        <v>45852</v>
      </c>
      <c r="I584" s="48">
        <v>45865</v>
      </c>
      <c r="J584" s="41">
        <v>14</v>
      </c>
      <c r="K584" s="51">
        <f>IF(H584&lt;='Расчёт не доделан'!$C$20,IF(I584-'Расчёт не доделан'!$C$20&lt;1,J584,I584-'Расчёт не доделан'!$C$20),J584)</f>
        <v>14</v>
      </c>
    </row>
    <row r="585" spans="1:11" s="138" customFormat="1" ht="11.1" customHeight="1" outlineLevel="1" x14ac:dyDescent="0.2">
      <c r="A585" s="39" t="str">
        <f t="shared" si="27"/>
        <v>0016164745887</v>
      </c>
      <c r="B585" s="39">
        <f t="shared" si="28"/>
        <v>2</v>
      </c>
      <c r="C585" s="39" t="str">
        <f t="shared" si="29"/>
        <v>Боброва Наталья Валерьевна2</v>
      </c>
      <c r="D585" s="40" t="s">
        <v>794</v>
      </c>
      <c r="E585" s="40" t="s">
        <v>795</v>
      </c>
      <c r="F585" s="40" t="s">
        <v>265</v>
      </c>
      <c r="G585" s="40" t="s">
        <v>230</v>
      </c>
      <c r="H585" s="48">
        <v>45887</v>
      </c>
      <c r="I585" s="48">
        <v>45893</v>
      </c>
      <c r="J585" s="41">
        <v>7</v>
      </c>
      <c r="K585" s="51">
        <f>IF(H585&lt;='Расчёт не доделан'!$C$20,IF(I585-'Расчёт не доделан'!$C$20&lt;1,J585,I585-'Расчёт не доделан'!$C$20),J585)</f>
        <v>7</v>
      </c>
    </row>
    <row r="586" spans="1:11" s="138" customFormat="1" ht="23.1" customHeight="1" outlineLevel="1" x14ac:dyDescent="0.2">
      <c r="A586" s="39" t="str">
        <f t="shared" si="27"/>
        <v>0016164745922</v>
      </c>
      <c r="B586" s="39">
        <f t="shared" si="28"/>
        <v>3</v>
      </c>
      <c r="C586" s="39" t="str">
        <f t="shared" si="29"/>
        <v>Боброва Наталья Валерьевна3</v>
      </c>
      <c r="D586" s="40" t="s">
        <v>794</v>
      </c>
      <c r="E586" s="40" t="s">
        <v>795</v>
      </c>
      <c r="F586" s="40" t="s">
        <v>265</v>
      </c>
      <c r="G586" s="40" t="s">
        <v>230</v>
      </c>
      <c r="H586" s="48">
        <v>45922</v>
      </c>
      <c r="I586" s="48">
        <v>45928</v>
      </c>
      <c r="J586" s="41">
        <v>7</v>
      </c>
      <c r="K586" s="51">
        <f>IF(H586&lt;='Расчёт не доделан'!$C$20,IF(I586-'Расчёт не доделан'!$C$20&lt;1,J586,I586-'Расчёт не доделан'!$C$20),J586)</f>
        <v>7</v>
      </c>
    </row>
    <row r="587" spans="1:11" s="138" customFormat="1" ht="23.1" customHeight="1" outlineLevel="1" x14ac:dyDescent="0.2">
      <c r="A587" s="39" t="str">
        <f t="shared" si="27"/>
        <v>0021185145908</v>
      </c>
      <c r="B587" s="39">
        <f t="shared" si="28"/>
        <v>1</v>
      </c>
      <c r="C587" s="39" t="str">
        <f t="shared" si="29"/>
        <v>Боброва Полина Александровна1</v>
      </c>
      <c r="D587" s="40" t="s">
        <v>796</v>
      </c>
      <c r="E587" s="40" t="s">
        <v>797</v>
      </c>
      <c r="F587" s="40" t="s">
        <v>293</v>
      </c>
      <c r="G587" s="40" t="s">
        <v>218</v>
      </c>
      <c r="H587" s="48">
        <v>45908</v>
      </c>
      <c r="I587" s="48">
        <v>45921</v>
      </c>
      <c r="J587" s="41">
        <v>14</v>
      </c>
      <c r="K587" s="51">
        <f>IF(H587&lt;='Расчёт не доделан'!$C$20,IF(I587-'Расчёт не доделан'!$C$20&lt;1,J587,I587-'Расчёт не доделан'!$C$20),J587)</f>
        <v>14</v>
      </c>
    </row>
    <row r="588" spans="1:11" s="138" customFormat="1" ht="23.1" customHeight="1" outlineLevel="1" x14ac:dyDescent="0.2">
      <c r="A588" s="39" t="str">
        <f t="shared" si="27"/>
        <v>0021185145978</v>
      </c>
      <c r="B588" s="39">
        <f t="shared" si="28"/>
        <v>2</v>
      </c>
      <c r="C588" s="39" t="str">
        <f t="shared" si="29"/>
        <v>Боброва Полина Александровна2</v>
      </c>
      <c r="D588" s="40" t="s">
        <v>796</v>
      </c>
      <c r="E588" s="40" t="s">
        <v>797</v>
      </c>
      <c r="F588" s="40" t="s">
        <v>293</v>
      </c>
      <c r="G588" s="40" t="s">
        <v>218</v>
      </c>
      <c r="H588" s="48">
        <v>45978</v>
      </c>
      <c r="I588" s="48">
        <v>45982</v>
      </c>
      <c r="J588" s="41">
        <v>5</v>
      </c>
      <c r="K588" s="51">
        <f>IF(H588&lt;='Расчёт не доделан'!$C$20,IF(I588-'Расчёт не доделан'!$C$20&lt;1,J588,I588-'Расчёт не доделан'!$C$20),J588)</f>
        <v>5</v>
      </c>
    </row>
    <row r="589" spans="1:11" s="138" customFormat="1" ht="11.1" customHeight="1" outlineLevel="1" x14ac:dyDescent="0.2">
      <c r="A589" s="39" t="str">
        <f t="shared" si="27"/>
        <v>0021185145860</v>
      </c>
      <c r="B589" s="39">
        <f t="shared" si="28"/>
        <v>3</v>
      </c>
      <c r="C589" s="39" t="str">
        <f t="shared" si="29"/>
        <v>Боброва Полина Александровна3</v>
      </c>
      <c r="D589" s="40" t="s">
        <v>796</v>
      </c>
      <c r="E589" s="40" t="s">
        <v>797</v>
      </c>
      <c r="F589" s="40" t="s">
        <v>293</v>
      </c>
      <c r="G589" s="40" t="s">
        <v>218</v>
      </c>
      <c r="H589" s="48">
        <v>45860</v>
      </c>
      <c r="I589" s="48">
        <v>45863</v>
      </c>
      <c r="J589" s="41">
        <v>4</v>
      </c>
      <c r="K589" s="51">
        <f>IF(H589&lt;='Расчёт не доделан'!$C$20,IF(I589-'Расчёт не доделан'!$C$20&lt;1,J589,I589-'Расчёт не доделан'!$C$20),J589)</f>
        <v>4</v>
      </c>
    </row>
    <row r="590" spans="1:11" s="138" customFormat="1" ht="11.1" customHeight="1" outlineLevel="1" x14ac:dyDescent="0.2">
      <c r="A590" s="39" t="str">
        <f t="shared" si="27"/>
        <v>0017574445915</v>
      </c>
      <c r="B590" s="39">
        <f t="shared" si="28"/>
        <v>1</v>
      </c>
      <c r="C590" s="39" t="str">
        <f t="shared" si="29"/>
        <v>Бовыкин Егор Алексеевич1</v>
      </c>
      <c r="D590" s="40" t="s">
        <v>798</v>
      </c>
      <c r="E590" s="40" t="s">
        <v>799</v>
      </c>
      <c r="F590" s="40" t="s">
        <v>240</v>
      </c>
      <c r="G590" s="40" t="s">
        <v>302</v>
      </c>
      <c r="H590" s="48">
        <v>45915</v>
      </c>
      <c r="I590" s="48">
        <v>45919</v>
      </c>
      <c r="J590" s="41">
        <v>5</v>
      </c>
      <c r="K590" s="51">
        <f>IF(H590&lt;='Расчёт не доделан'!$C$20,IF(I590-'Расчёт не доделан'!$C$20&lt;1,J590,I590-'Расчёт не доделан'!$C$20),J590)</f>
        <v>5</v>
      </c>
    </row>
    <row r="591" spans="1:11" s="138" customFormat="1" ht="11.1" customHeight="1" outlineLevel="1" x14ac:dyDescent="0.2">
      <c r="A591" s="39" t="str">
        <f t="shared" si="27"/>
        <v>0017574445859</v>
      </c>
      <c r="B591" s="39">
        <f t="shared" si="28"/>
        <v>2</v>
      </c>
      <c r="C591" s="39" t="str">
        <f t="shared" si="29"/>
        <v>Бовыкин Егор Алексеевич2</v>
      </c>
      <c r="D591" s="40" t="s">
        <v>798</v>
      </c>
      <c r="E591" s="40" t="s">
        <v>799</v>
      </c>
      <c r="F591" s="40" t="s">
        <v>240</v>
      </c>
      <c r="G591" s="40" t="s">
        <v>302</v>
      </c>
      <c r="H591" s="48">
        <v>45859</v>
      </c>
      <c r="I591" s="48">
        <v>45863</v>
      </c>
      <c r="J591" s="41">
        <v>5</v>
      </c>
      <c r="K591" s="51">
        <f>IF(H591&lt;='Расчёт не доделан'!$C$20,IF(I591-'Расчёт не доделан'!$C$20&lt;1,J591,I591-'Расчёт не доделан'!$C$20),J591)</f>
        <v>5</v>
      </c>
    </row>
    <row r="592" spans="1:11" s="138" customFormat="1" ht="11.1" customHeight="1" outlineLevel="1" x14ac:dyDescent="0.2">
      <c r="A592" s="39" t="str">
        <f t="shared" si="27"/>
        <v>0017574445929</v>
      </c>
      <c r="B592" s="39">
        <f t="shared" si="28"/>
        <v>3</v>
      </c>
      <c r="C592" s="39" t="str">
        <f t="shared" si="29"/>
        <v>Бовыкин Егор Алексеевич3</v>
      </c>
      <c r="D592" s="40" t="s">
        <v>798</v>
      </c>
      <c r="E592" s="40" t="s">
        <v>799</v>
      </c>
      <c r="F592" s="40" t="s">
        <v>240</v>
      </c>
      <c r="G592" s="40" t="s">
        <v>302</v>
      </c>
      <c r="H592" s="48">
        <v>45929</v>
      </c>
      <c r="I592" s="48">
        <v>45933</v>
      </c>
      <c r="J592" s="41">
        <v>5</v>
      </c>
      <c r="K592" s="51">
        <f>IF(H592&lt;='Расчёт не доделан'!$C$20,IF(I592-'Расчёт не доделан'!$C$20&lt;1,J592,I592-'Расчёт не доделан'!$C$20),J592)</f>
        <v>5</v>
      </c>
    </row>
    <row r="593" spans="1:11" s="138" customFormat="1" ht="11.1" customHeight="1" outlineLevel="1" x14ac:dyDescent="0.2">
      <c r="A593" s="39" t="str">
        <f t="shared" si="27"/>
        <v>0017105545873</v>
      </c>
      <c r="B593" s="39">
        <f t="shared" si="28"/>
        <v>1</v>
      </c>
      <c r="C593" s="39" t="str">
        <f t="shared" si="29"/>
        <v>Богданов Артур Львович1</v>
      </c>
      <c r="D593" s="40" t="s">
        <v>800</v>
      </c>
      <c r="E593" s="40" t="s">
        <v>801</v>
      </c>
      <c r="F593" s="40" t="s">
        <v>240</v>
      </c>
      <c r="G593" s="40" t="s">
        <v>299</v>
      </c>
      <c r="H593" s="48">
        <v>45873</v>
      </c>
      <c r="I593" s="48">
        <v>45874</v>
      </c>
      <c r="J593" s="41">
        <v>2</v>
      </c>
      <c r="K593" s="51">
        <f>IF(H593&lt;='Расчёт не доделан'!$C$20,IF(I593-'Расчёт не доделан'!$C$20&lt;1,J593,I593-'Расчёт не доделан'!$C$20),J593)</f>
        <v>2</v>
      </c>
    </row>
    <row r="594" spans="1:11" s="138" customFormat="1" ht="11.1" customHeight="1" outlineLevel="1" x14ac:dyDescent="0.2">
      <c r="A594" s="39" t="str">
        <f t="shared" si="27"/>
        <v>0017105545936</v>
      </c>
      <c r="B594" s="39">
        <f t="shared" si="28"/>
        <v>2</v>
      </c>
      <c r="C594" s="39" t="str">
        <f t="shared" si="29"/>
        <v>Богданов Артур Львович2</v>
      </c>
      <c r="D594" s="40" t="s">
        <v>800</v>
      </c>
      <c r="E594" s="40" t="s">
        <v>801</v>
      </c>
      <c r="F594" s="40" t="s">
        <v>240</v>
      </c>
      <c r="G594" s="40" t="s">
        <v>299</v>
      </c>
      <c r="H594" s="48">
        <v>45936</v>
      </c>
      <c r="I594" s="48">
        <v>45937</v>
      </c>
      <c r="J594" s="41">
        <v>2</v>
      </c>
      <c r="K594" s="51">
        <f>IF(H594&lt;='Расчёт не доделан'!$C$20,IF(I594-'Расчёт не доделан'!$C$20&lt;1,J594,I594-'Расчёт не доделан'!$C$20),J594)</f>
        <v>2</v>
      </c>
    </row>
    <row r="595" spans="1:11" s="138" customFormat="1" ht="11.1" customHeight="1" outlineLevel="1" x14ac:dyDescent="0.2">
      <c r="A595" s="39" t="str">
        <f t="shared" si="27"/>
        <v>0017105545999</v>
      </c>
      <c r="B595" s="39">
        <f t="shared" si="28"/>
        <v>3</v>
      </c>
      <c r="C595" s="39" t="str">
        <f t="shared" si="29"/>
        <v>Богданов Артур Львович3</v>
      </c>
      <c r="D595" s="40" t="s">
        <v>800</v>
      </c>
      <c r="E595" s="40" t="s">
        <v>801</v>
      </c>
      <c r="F595" s="40" t="s">
        <v>240</v>
      </c>
      <c r="G595" s="40" t="s">
        <v>299</v>
      </c>
      <c r="H595" s="48">
        <v>45999</v>
      </c>
      <c r="I595" s="48">
        <v>45999</v>
      </c>
      <c r="J595" s="41">
        <v>1</v>
      </c>
      <c r="K595" s="51">
        <f>IF(H595&lt;='Расчёт не доделан'!$C$20,IF(I595-'Расчёт не доделан'!$C$20&lt;1,J595,I595-'Расчёт не доделан'!$C$20),J595)</f>
        <v>1</v>
      </c>
    </row>
    <row r="596" spans="1:11" s="138" customFormat="1" ht="11.1" customHeight="1" outlineLevel="1" x14ac:dyDescent="0.2">
      <c r="A596" s="39" t="str">
        <f t="shared" si="27"/>
        <v>0016134245936</v>
      </c>
      <c r="B596" s="39">
        <f t="shared" si="28"/>
        <v>1</v>
      </c>
      <c r="C596" s="39" t="str">
        <f t="shared" si="29"/>
        <v>Богданов Владимир Валерьевич1</v>
      </c>
      <c r="D596" s="40" t="s">
        <v>802</v>
      </c>
      <c r="E596" s="40" t="s">
        <v>803</v>
      </c>
      <c r="F596" s="40" t="s">
        <v>265</v>
      </c>
      <c r="G596" s="40" t="s">
        <v>296</v>
      </c>
      <c r="H596" s="48">
        <v>45936</v>
      </c>
      <c r="I596" s="48">
        <v>45942</v>
      </c>
      <c r="J596" s="41">
        <v>7</v>
      </c>
      <c r="K596" s="51">
        <f>IF(H596&lt;='Расчёт не доделан'!$C$20,IF(I596-'Расчёт не доделан'!$C$20&lt;1,J596,I596-'Расчёт не доделан'!$C$20),J596)</f>
        <v>7</v>
      </c>
    </row>
    <row r="597" spans="1:11" s="138" customFormat="1" ht="11.1" customHeight="1" outlineLevel="1" x14ac:dyDescent="0.2">
      <c r="A597" s="39" t="str">
        <f t="shared" si="27"/>
        <v>0016134245845</v>
      </c>
      <c r="B597" s="39">
        <f t="shared" si="28"/>
        <v>2</v>
      </c>
      <c r="C597" s="39" t="str">
        <f t="shared" si="29"/>
        <v>Богданов Владимир Валерьевич2</v>
      </c>
      <c r="D597" s="40" t="s">
        <v>802</v>
      </c>
      <c r="E597" s="40" t="s">
        <v>803</v>
      </c>
      <c r="F597" s="40" t="s">
        <v>265</v>
      </c>
      <c r="G597" s="40" t="s">
        <v>296</v>
      </c>
      <c r="H597" s="48">
        <v>45845</v>
      </c>
      <c r="I597" s="48">
        <v>45858</v>
      </c>
      <c r="J597" s="41">
        <v>14</v>
      </c>
      <c r="K597" s="51">
        <f>IF(H597&lt;='Расчёт не доделан'!$C$20,IF(I597-'Расчёт не доделан'!$C$20&lt;1,J597,I597-'Расчёт не доделан'!$C$20),J597)</f>
        <v>14</v>
      </c>
    </row>
    <row r="598" spans="1:11" s="138" customFormat="1" ht="11.1" customHeight="1" outlineLevel="1" x14ac:dyDescent="0.2">
      <c r="A598" s="39" t="str">
        <f t="shared" si="27"/>
        <v>0014692146006</v>
      </c>
      <c r="B598" s="39">
        <f t="shared" si="28"/>
        <v>1</v>
      </c>
      <c r="C598" s="39" t="str">
        <f t="shared" si="29"/>
        <v>Богданов Павел Николаевич1</v>
      </c>
      <c r="D598" s="40" t="s">
        <v>804</v>
      </c>
      <c r="E598" s="40" t="s">
        <v>805</v>
      </c>
      <c r="F598" s="40" t="s">
        <v>293</v>
      </c>
      <c r="G598" s="40" t="s">
        <v>367</v>
      </c>
      <c r="H598" s="48">
        <v>46006</v>
      </c>
      <c r="I598" s="48">
        <v>46021</v>
      </c>
      <c r="J598" s="41">
        <v>16</v>
      </c>
      <c r="K598" s="51">
        <f>IF(H598&lt;='Расчёт не доделан'!$C$20,IF(I598-'Расчёт не доделан'!$C$20&lt;1,J598,I598-'Расчёт не доделан'!$C$20),J598)</f>
        <v>16</v>
      </c>
    </row>
    <row r="599" spans="1:11" s="138" customFormat="1" ht="11.1" customHeight="1" outlineLevel="1" x14ac:dyDescent="0.2">
      <c r="A599" s="39" t="str">
        <f t="shared" si="27"/>
        <v>0014692145957</v>
      </c>
      <c r="B599" s="39">
        <f t="shared" si="28"/>
        <v>2</v>
      </c>
      <c r="C599" s="39" t="str">
        <f t="shared" si="29"/>
        <v>Богданов Павел Николаевич2</v>
      </c>
      <c r="D599" s="40" t="s">
        <v>804</v>
      </c>
      <c r="E599" s="40" t="s">
        <v>805</v>
      </c>
      <c r="F599" s="40" t="s">
        <v>293</v>
      </c>
      <c r="G599" s="40" t="s">
        <v>367</v>
      </c>
      <c r="H599" s="48">
        <v>45957</v>
      </c>
      <c r="I599" s="48">
        <v>45962</v>
      </c>
      <c r="J599" s="41">
        <v>6</v>
      </c>
      <c r="K599" s="51">
        <f>IF(H599&lt;='Расчёт не доделан'!$C$20,IF(I599-'Расчёт не доделан'!$C$20&lt;1,J599,I599-'Расчёт не доделан'!$C$20),J599)</f>
        <v>6</v>
      </c>
    </row>
    <row r="600" spans="1:11" s="138" customFormat="1" ht="23.1" customHeight="1" outlineLevel="1" x14ac:dyDescent="0.2">
      <c r="A600" s="39" t="str">
        <f t="shared" si="27"/>
        <v>0018358145915</v>
      </c>
      <c r="B600" s="39">
        <f t="shared" si="28"/>
        <v>1</v>
      </c>
      <c r="C600" s="39" t="str">
        <f t="shared" si="29"/>
        <v>Богданова Анастасия Алексеевна1</v>
      </c>
      <c r="D600" s="40" t="s">
        <v>806</v>
      </c>
      <c r="E600" s="40" t="s">
        <v>807</v>
      </c>
      <c r="F600" s="40" t="s">
        <v>268</v>
      </c>
      <c r="G600" s="40" t="s">
        <v>230</v>
      </c>
      <c r="H600" s="48">
        <v>45915</v>
      </c>
      <c r="I600" s="48">
        <v>45928</v>
      </c>
      <c r="J600" s="41">
        <v>14</v>
      </c>
      <c r="K600" s="51">
        <f>IF(H600&lt;='Расчёт не доделан'!$C$20,IF(I600-'Расчёт не доделан'!$C$20&lt;1,J600,I600-'Расчёт не доделан'!$C$20),J600)</f>
        <v>14</v>
      </c>
    </row>
    <row r="601" spans="1:11" s="138" customFormat="1" ht="23.1" customHeight="1" outlineLevel="1" x14ac:dyDescent="0.2">
      <c r="A601" s="39" t="str">
        <f t="shared" si="27"/>
        <v>0018358145859</v>
      </c>
      <c r="B601" s="39">
        <f t="shared" si="28"/>
        <v>2</v>
      </c>
      <c r="C601" s="39" t="str">
        <f t="shared" si="29"/>
        <v>Богданова Анастасия Алексеевна2</v>
      </c>
      <c r="D601" s="40" t="s">
        <v>806</v>
      </c>
      <c r="E601" s="40" t="s">
        <v>807</v>
      </c>
      <c r="F601" s="40" t="s">
        <v>268</v>
      </c>
      <c r="G601" s="40" t="s">
        <v>230</v>
      </c>
      <c r="H601" s="48">
        <v>45859</v>
      </c>
      <c r="I601" s="48">
        <v>45869</v>
      </c>
      <c r="J601" s="41">
        <v>11</v>
      </c>
      <c r="K601" s="51">
        <f>IF(H601&lt;='Расчёт не доделан'!$C$20,IF(I601-'Расчёт не доделан'!$C$20&lt;1,J601,I601-'Расчёт не доделан'!$C$20),J601)</f>
        <v>11</v>
      </c>
    </row>
    <row r="602" spans="1:11" s="138" customFormat="1" ht="23.1" customHeight="1" outlineLevel="1" x14ac:dyDescent="0.2">
      <c r="A602" s="39" t="str">
        <f t="shared" si="27"/>
        <v>0017425945966</v>
      </c>
      <c r="B602" s="39">
        <f t="shared" si="28"/>
        <v>1</v>
      </c>
      <c r="C602" s="39" t="str">
        <f t="shared" si="29"/>
        <v>Богданчиков Михаил Геннадьевич1</v>
      </c>
      <c r="D602" s="40" t="s">
        <v>808</v>
      </c>
      <c r="E602" s="40" t="s">
        <v>809</v>
      </c>
      <c r="F602" s="40" t="s">
        <v>229</v>
      </c>
      <c r="G602" s="40" t="s">
        <v>230</v>
      </c>
      <c r="H602" s="48">
        <v>45966</v>
      </c>
      <c r="I602" s="48">
        <v>45975</v>
      </c>
      <c r="J602" s="41">
        <v>10</v>
      </c>
      <c r="K602" s="51">
        <f>IF(H602&lt;='Расчёт не доделан'!$C$20,IF(I602-'Расчёт не доделан'!$C$20&lt;1,J602,I602-'Расчёт не доделан'!$C$20),J602)</f>
        <v>10</v>
      </c>
    </row>
    <row r="603" spans="1:11" s="138" customFormat="1" ht="11.1" customHeight="1" outlineLevel="1" x14ac:dyDescent="0.2">
      <c r="A603" s="39" t="str">
        <f t="shared" si="27"/>
        <v>0014251445880</v>
      </c>
      <c r="B603" s="39">
        <f t="shared" si="28"/>
        <v>1</v>
      </c>
      <c r="C603" s="39" t="str">
        <f t="shared" si="29"/>
        <v>Богословский Дмитрий Викторович1</v>
      </c>
      <c r="D603" s="40" t="s">
        <v>810</v>
      </c>
      <c r="E603" s="40" t="s">
        <v>811</v>
      </c>
      <c r="F603" s="40" t="s">
        <v>244</v>
      </c>
      <c r="G603" s="40" t="s">
        <v>315</v>
      </c>
      <c r="H603" s="48">
        <v>45880</v>
      </c>
      <c r="I603" s="48">
        <v>45893</v>
      </c>
      <c r="J603" s="41">
        <v>14</v>
      </c>
      <c r="K603" s="51">
        <f>IF(H603&lt;='Расчёт не доделан'!$C$20,IF(I603-'Расчёт не доделан'!$C$20&lt;1,J603,I603-'Расчёт не доделан'!$C$20),J603)</f>
        <v>14</v>
      </c>
    </row>
    <row r="604" spans="1:11" s="138" customFormat="1" ht="11.1" customHeight="1" outlineLevel="1" x14ac:dyDescent="0.2">
      <c r="A604" s="39" t="str">
        <f t="shared" si="27"/>
        <v>0016205345842</v>
      </c>
      <c r="B604" s="39">
        <f t="shared" si="28"/>
        <v>1</v>
      </c>
      <c r="C604" s="39" t="str">
        <f t="shared" si="29"/>
        <v>Бодунов Роман Михайлович1</v>
      </c>
      <c r="D604" s="40" t="s">
        <v>812</v>
      </c>
      <c r="E604" s="40" t="s">
        <v>813</v>
      </c>
      <c r="F604" s="40" t="s">
        <v>221</v>
      </c>
      <c r="G604" s="40" t="s">
        <v>241</v>
      </c>
      <c r="H604" s="48">
        <v>45842</v>
      </c>
      <c r="I604" s="48">
        <v>45858</v>
      </c>
      <c r="J604" s="41">
        <v>17</v>
      </c>
      <c r="K604" s="51">
        <f>IF(H604&lt;='Расчёт не доделан'!$C$20,IF(I604-'Расчёт не доделан'!$C$20&lt;1,J604,I604-'Расчёт не доделан'!$C$20),J604)</f>
        <v>17</v>
      </c>
    </row>
    <row r="605" spans="1:11" s="138" customFormat="1" ht="11.1" customHeight="1" outlineLevel="1" x14ac:dyDescent="0.2">
      <c r="A605" s="39" t="str">
        <f t="shared" si="27"/>
        <v>0016205345936</v>
      </c>
      <c r="B605" s="39">
        <f t="shared" si="28"/>
        <v>2</v>
      </c>
      <c r="C605" s="39" t="str">
        <f t="shared" si="29"/>
        <v>Бодунов Роман Михайлович2</v>
      </c>
      <c r="D605" s="40" t="s">
        <v>812</v>
      </c>
      <c r="E605" s="40" t="s">
        <v>813</v>
      </c>
      <c r="F605" s="40" t="s">
        <v>221</v>
      </c>
      <c r="G605" s="40" t="s">
        <v>241</v>
      </c>
      <c r="H605" s="48">
        <v>45936</v>
      </c>
      <c r="I605" s="48">
        <v>45939</v>
      </c>
      <c r="J605" s="41">
        <v>4</v>
      </c>
      <c r="K605" s="51">
        <f>IF(H605&lt;='Расчёт не доделан'!$C$20,IF(I605-'Расчёт не доделан'!$C$20&lt;1,J605,I605-'Расчёт не доделан'!$C$20),J605)</f>
        <v>4</v>
      </c>
    </row>
    <row r="606" spans="1:11" s="138" customFormat="1" ht="11.1" customHeight="1" outlineLevel="1" x14ac:dyDescent="0.2">
      <c r="A606" s="39" t="str">
        <f t="shared" si="27"/>
        <v>0019875845845</v>
      </c>
      <c r="B606" s="39">
        <f t="shared" si="28"/>
        <v>1</v>
      </c>
      <c r="C606" s="39" t="str">
        <f t="shared" si="29"/>
        <v>Бойнов Максим Андреевич1</v>
      </c>
      <c r="D606" s="40" t="s">
        <v>814</v>
      </c>
      <c r="E606" s="40" t="s">
        <v>815</v>
      </c>
      <c r="F606" s="40" t="s">
        <v>240</v>
      </c>
      <c r="G606" s="40" t="s">
        <v>302</v>
      </c>
      <c r="H606" s="48">
        <v>45845</v>
      </c>
      <c r="I606" s="48">
        <v>45858</v>
      </c>
      <c r="J606" s="41">
        <v>14</v>
      </c>
      <c r="K606" s="51">
        <f>IF(H606&lt;='Расчёт не доделан'!$C$20,IF(I606-'Расчёт не доделан'!$C$20&lt;1,J606,I606-'Расчёт не доделан'!$C$20),J606)</f>
        <v>14</v>
      </c>
    </row>
    <row r="607" spans="1:11" s="138" customFormat="1" ht="11.1" customHeight="1" outlineLevel="1" x14ac:dyDescent="0.2">
      <c r="A607" s="39" t="str">
        <f t="shared" si="27"/>
        <v>0019875845877</v>
      </c>
      <c r="B607" s="39">
        <f t="shared" si="28"/>
        <v>2</v>
      </c>
      <c r="C607" s="39" t="str">
        <f t="shared" si="29"/>
        <v>Бойнов Максим Андреевич2</v>
      </c>
      <c r="D607" s="40" t="s">
        <v>814</v>
      </c>
      <c r="E607" s="40" t="s">
        <v>815</v>
      </c>
      <c r="F607" s="40" t="s">
        <v>240</v>
      </c>
      <c r="G607" s="40" t="s">
        <v>302</v>
      </c>
      <c r="H607" s="48">
        <v>45877</v>
      </c>
      <c r="I607" s="48">
        <v>45877</v>
      </c>
      <c r="J607" s="41">
        <v>1</v>
      </c>
      <c r="K607" s="51">
        <f>IF(H607&lt;='Расчёт не доделан'!$C$20,IF(I607-'Расчёт не доделан'!$C$20&lt;1,J607,I607-'Расчёт не доделан'!$C$20),J607)</f>
        <v>1</v>
      </c>
    </row>
    <row r="608" spans="1:11" s="138" customFormat="1" ht="11.1" customHeight="1" outlineLevel="1" x14ac:dyDescent="0.2">
      <c r="A608" s="39" t="str">
        <f t="shared" si="27"/>
        <v>0019875845880</v>
      </c>
      <c r="B608" s="39">
        <f t="shared" si="28"/>
        <v>3</v>
      </c>
      <c r="C608" s="39" t="str">
        <f t="shared" si="29"/>
        <v>Бойнов Максим Андреевич3</v>
      </c>
      <c r="D608" s="40" t="s">
        <v>814</v>
      </c>
      <c r="E608" s="40" t="s">
        <v>815</v>
      </c>
      <c r="F608" s="40" t="s">
        <v>240</v>
      </c>
      <c r="G608" s="40" t="s">
        <v>302</v>
      </c>
      <c r="H608" s="48">
        <v>45880</v>
      </c>
      <c r="I608" s="48">
        <v>45884</v>
      </c>
      <c r="J608" s="41">
        <v>5</v>
      </c>
      <c r="K608" s="51">
        <f>IF(H608&lt;='Расчёт не доделан'!$C$20,IF(I608-'Расчёт не доделан'!$C$20&lt;1,J608,I608-'Расчёт не доделан'!$C$20),J608)</f>
        <v>5</v>
      </c>
    </row>
    <row r="609" spans="1:11" s="138" customFormat="1" ht="11.1" customHeight="1" outlineLevel="1" x14ac:dyDescent="0.2">
      <c r="A609" s="39" t="str">
        <f t="shared" si="27"/>
        <v>0019875845887</v>
      </c>
      <c r="B609" s="39">
        <f t="shared" si="28"/>
        <v>4</v>
      </c>
      <c r="C609" s="39" t="str">
        <f t="shared" si="29"/>
        <v>Бойнов Максим Андреевич4</v>
      </c>
      <c r="D609" s="40" t="s">
        <v>814</v>
      </c>
      <c r="E609" s="40" t="s">
        <v>815</v>
      </c>
      <c r="F609" s="40" t="s">
        <v>240</v>
      </c>
      <c r="G609" s="40" t="s">
        <v>302</v>
      </c>
      <c r="H609" s="48">
        <v>45887</v>
      </c>
      <c r="I609" s="48">
        <v>45891</v>
      </c>
      <c r="J609" s="41">
        <v>5</v>
      </c>
      <c r="K609" s="51">
        <f>IF(H609&lt;='Расчёт не доделан'!$C$20,IF(I609-'Расчёт не доделан'!$C$20&lt;1,J609,I609-'Расчёт не доделан'!$C$20),J609)</f>
        <v>5</v>
      </c>
    </row>
    <row r="610" spans="1:11" s="138" customFormat="1" ht="11.1" customHeight="1" outlineLevel="1" x14ac:dyDescent="0.2">
      <c r="A610" s="39" t="str">
        <f t="shared" si="27"/>
        <v>0021422145887</v>
      </c>
      <c r="B610" s="39">
        <f t="shared" si="28"/>
        <v>1</v>
      </c>
      <c r="C610" s="39" t="str">
        <f t="shared" si="29"/>
        <v>Бойцов Александр Владимирович1</v>
      </c>
      <c r="D610" s="40" t="s">
        <v>816</v>
      </c>
      <c r="E610" s="40" t="s">
        <v>817</v>
      </c>
      <c r="F610" s="40" t="s">
        <v>249</v>
      </c>
      <c r="G610" s="40" t="s">
        <v>218</v>
      </c>
      <c r="H610" s="48">
        <v>45887</v>
      </c>
      <c r="I610" s="48">
        <v>45900</v>
      </c>
      <c r="J610" s="41">
        <v>14</v>
      </c>
      <c r="K610" s="51">
        <f>IF(H610&lt;='Расчёт не доделан'!$C$20,IF(I610-'Расчёт не доделан'!$C$20&lt;1,J610,I610-'Расчёт не доделан'!$C$20),J610)</f>
        <v>14</v>
      </c>
    </row>
    <row r="611" spans="1:11" s="138" customFormat="1" ht="11.1" customHeight="1" outlineLevel="1" x14ac:dyDescent="0.2">
      <c r="A611" s="39" t="str">
        <f t="shared" si="27"/>
        <v>0017111945936</v>
      </c>
      <c r="B611" s="39">
        <f t="shared" si="28"/>
        <v>1</v>
      </c>
      <c r="C611" s="39" t="str">
        <f t="shared" si="29"/>
        <v>Боканева Оксана Юрьевна1</v>
      </c>
      <c r="D611" s="40" t="s">
        <v>818</v>
      </c>
      <c r="E611" s="40" t="s">
        <v>819</v>
      </c>
      <c r="F611" s="40" t="s">
        <v>225</v>
      </c>
      <c r="G611" s="40" t="s">
        <v>302</v>
      </c>
      <c r="H611" s="48">
        <v>45936</v>
      </c>
      <c r="I611" s="48">
        <v>45940</v>
      </c>
      <c r="J611" s="41">
        <v>5</v>
      </c>
      <c r="K611" s="51">
        <f>IF(H611&lt;='Расчёт не доделан'!$C$20,IF(I611-'Расчёт не доделан'!$C$20&lt;1,J611,I611-'Расчёт не доделан'!$C$20),J611)</f>
        <v>5</v>
      </c>
    </row>
    <row r="612" spans="1:11" s="138" customFormat="1" ht="11.1" customHeight="1" outlineLevel="1" x14ac:dyDescent="0.2">
      <c r="A612" s="39" t="str">
        <f t="shared" si="27"/>
        <v>0017111945880</v>
      </c>
      <c r="B612" s="39">
        <f t="shared" si="28"/>
        <v>2</v>
      </c>
      <c r="C612" s="39" t="str">
        <f t="shared" si="29"/>
        <v>Боканева Оксана Юрьевна2</v>
      </c>
      <c r="D612" s="40" t="s">
        <v>818</v>
      </c>
      <c r="E612" s="40" t="s">
        <v>819</v>
      </c>
      <c r="F612" s="40" t="s">
        <v>225</v>
      </c>
      <c r="G612" s="40" t="s">
        <v>302</v>
      </c>
      <c r="H612" s="48">
        <v>45880</v>
      </c>
      <c r="I612" s="48">
        <v>45884</v>
      </c>
      <c r="J612" s="41">
        <v>5</v>
      </c>
      <c r="K612" s="51">
        <f>IF(H612&lt;='Расчёт не доделан'!$C$20,IF(I612-'Расчёт не доделан'!$C$20&lt;1,J612,I612-'Расчёт не доделан'!$C$20),J612)</f>
        <v>5</v>
      </c>
    </row>
    <row r="613" spans="1:11" s="138" customFormat="1" ht="11.1" customHeight="1" outlineLevel="1" x14ac:dyDescent="0.2">
      <c r="A613" s="39" t="str">
        <f t="shared" si="27"/>
        <v>0017111946020</v>
      </c>
      <c r="B613" s="39">
        <f t="shared" si="28"/>
        <v>3</v>
      </c>
      <c r="C613" s="39" t="str">
        <f t="shared" si="29"/>
        <v>Боканева Оксана Юрьевна3</v>
      </c>
      <c r="D613" s="40" t="s">
        <v>818</v>
      </c>
      <c r="E613" s="40" t="s">
        <v>819</v>
      </c>
      <c r="F613" s="40" t="s">
        <v>225</v>
      </c>
      <c r="G613" s="40" t="s">
        <v>302</v>
      </c>
      <c r="H613" s="48">
        <v>46020</v>
      </c>
      <c r="I613" s="48">
        <v>46021</v>
      </c>
      <c r="J613" s="41">
        <v>2</v>
      </c>
      <c r="K613" s="51">
        <f>IF(H613&lt;='Расчёт не доделан'!$C$20,IF(I613-'Расчёт не доделан'!$C$20&lt;1,J613,I613-'Расчёт не доделан'!$C$20),J613)</f>
        <v>2</v>
      </c>
    </row>
    <row r="614" spans="1:11" s="138" customFormat="1" ht="11.1" customHeight="1" outlineLevel="1" x14ac:dyDescent="0.2">
      <c r="A614" s="39" t="str">
        <f t="shared" si="27"/>
        <v>0015712745884</v>
      </c>
      <c r="B614" s="39">
        <f t="shared" si="28"/>
        <v>1</v>
      </c>
      <c r="C614" s="39" t="str">
        <f t="shared" si="29"/>
        <v>Болгова Юлия Андреевна1</v>
      </c>
      <c r="D614" s="40" t="s">
        <v>820</v>
      </c>
      <c r="E614" s="40" t="s">
        <v>821</v>
      </c>
      <c r="F614" s="40" t="s">
        <v>217</v>
      </c>
      <c r="G614" s="40" t="s">
        <v>237</v>
      </c>
      <c r="H614" s="48">
        <v>45884</v>
      </c>
      <c r="I614" s="48">
        <v>45898</v>
      </c>
      <c r="J614" s="41">
        <v>15</v>
      </c>
      <c r="K614" s="51">
        <f>IF(H614&lt;='Расчёт не доделан'!$C$20,IF(I614-'Расчёт не доделан'!$C$20&lt;1,J614,I614-'Расчёт не доделан'!$C$20),J614)</f>
        <v>15</v>
      </c>
    </row>
    <row r="615" spans="1:11" s="138" customFormat="1" ht="11.1" customHeight="1" outlineLevel="1" x14ac:dyDescent="0.2">
      <c r="A615" s="39" t="str">
        <f t="shared" si="27"/>
        <v>0020343845839</v>
      </c>
      <c r="B615" s="39">
        <f t="shared" si="28"/>
        <v>1</v>
      </c>
      <c r="C615" s="39" t="str">
        <f t="shared" si="29"/>
        <v>Болотин Александр Андреевич1</v>
      </c>
      <c r="D615" s="40" t="s">
        <v>822</v>
      </c>
      <c r="E615" s="40" t="s">
        <v>823</v>
      </c>
      <c r="F615" s="40" t="s">
        <v>229</v>
      </c>
      <c r="G615" s="40" t="s">
        <v>237</v>
      </c>
      <c r="H615" s="48">
        <v>45839</v>
      </c>
      <c r="I615" s="48">
        <v>45852</v>
      </c>
      <c r="J615" s="41">
        <v>14</v>
      </c>
      <c r="K615" s="51">
        <f>IF(H615&lt;='Расчёт не доделан'!$C$20,IF(I615-'Расчёт не доделан'!$C$20&lt;1,J615,I615-'Расчёт не доделан'!$C$20),J615)</f>
        <v>14</v>
      </c>
    </row>
    <row r="616" spans="1:11" s="138" customFormat="1" ht="11.1" customHeight="1" outlineLevel="1" x14ac:dyDescent="0.2">
      <c r="A616" s="39" t="str">
        <f t="shared" si="27"/>
        <v>0020343845894</v>
      </c>
      <c r="B616" s="39">
        <f t="shared" si="28"/>
        <v>2</v>
      </c>
      <c r="C616" s="39" t="str">
        <f t="shared" si="29"/>
        <v>Болотин Александр Андреевич2</v>
      </c>
      <c r="D616" s="40" t="s">
        <v>822</v>
      </c>
      <c r="E616" s="40" t="s">
        <v>823</v>
      </c>
      <c r="F616" s="40" t="s">
        <v>229</v>
      </c>
      <c r="G616" s="40" t="s">
        <v>237</v>
      </c>
      <c r="H616" s="48">
        <v>45894</v>
      </c>
      <c r="I616" s="48">
        <v>45894</v>
      </c>
      <c r="J616" s="41">
        <v>1</v>
      </c>
      <c r="K616" s="51">
        <f>IF(H616&lt;='Расчёт не доделан'!$C$20,IF(I616-'Расчёт не доделан'!$C$20&lt;1,J616,I616-'Расчёт не доделан'!$C$20),J616)</f>
        <v>1</v>
      </c>
    </row>
    <row r="617" spans="1:11" s="138" customFormat="1" ht="11.1" customHeight="1" outlineLevel="1" x14ac:dyDescent="0.2">
      <c r="A617" s="39" t="str">
        <f t="shared" si="27"/>
        <v>0020343845895</v>
      </c>
      <c r="B617" s="39">
        <f t="shared" si="28"/>
        <v>3</v>
      </c>
      <c r="C617" s="39" t="str">
        <f t="shared" si="29"/>
        <v>Болотин Александр Андреевич3</v>
      </c>
      <c r="D617" s="40" t="s">
        <v>822</v>
      </c>
      <c r="E617" s="40" t="s">
        <v>823</v>
      </c>
      <c r="F617" s="40" t="s">
        <v>229</v>
      </c>
      <c r="G617" s="40" t="s">
        <v>237</v>
      </c>
      <c r="H617" s="48">
        <v>45895</v>
      </c>
      <c r="I617" s="48">
        <v>45898</v>
      </c>
      <c r="J617" s="41">
        <v>4</v>
      </c>
      <c r="K617" s="51">
        <f>IF(H617&lt;='Расчёт не доделан'!$C$20,IF(I617-'Расчёт не доделан'!$C$20&lt;1,J617,I617-'Расчёт не доделан'!$C$20),J617)</f>
        <v>4</v>
      </c>
    </row>
    <row r="618" spans="1:11" s="138" customFormat="1" ht="11.1" customHeight="1" outlineLevel="1" x14ac:dyDescent="0.2">
      <c r="A618" s="39" t="str">
        <f t="shared" si="27"/>
        <v>0020343845957</v>
      </c>
      <c r="B618" s="39">
        <f t="shared" si="28"/>
        <v>4</v>
      </c>
      <c r="C618" s="39" t="str">
        <f t="shared" si="29"/>
        <v>Болотин Александр Андреевич4</v>
      </c>
      <c r="D618" s="40" t="s">
        <v>822</v>
      </c>
      <c r="E618" s="40" t="s">
        <v>823</v>
      </c>
      <c r="F618" s="40" t="s">
        <v>229</v>
      </c>
      <c r="G618" s="40" t="s">
        <v>237</v>
      </c>
      <c r="H618" s="48">
        <v>45957</v>
      </c>
      <c r="I618" s="48">
        <v>45961</v>
      </c>
      <c r="J618" s="41">
        <v>5</v>
      </c>
      <c r="K618" s="51">
        <f>IF(H618&lt;='Расчёт не доделан'!$C$20,IF(I618-'Расчёт не доделан'!$C$20&lt;1,J618,I618-'Расчёт не доделан'!$C$20),J618)</f>
        <v>5</v>
      </c>
    </row>
    <row r="619" spans="1:11" s="138" customFormat="1" ht="11.1" customHeight="1" outlineLevel="1" x14ac:dyDescent="0.2">
      <c r="A619" s="39" t="str">
        <f t="shared" si="27"/>
        <v>0021281945999</v>
      </c>
      <c r="B619" s="39">
        <f t="shared" si="28"/>
        <v>1</v>
      </c>
      <c r="C619" s="39" t="str">
        <f t="shared" si="29"/>
        <v>Болотов Андрей Иванович1</v>
      </c>
      <c r="D619" s="40" t="s">
        <v>824</v>
      </c>
      <c r="E619" s="40" t="s">
        <v>825</v>
      </c>
      <c r="F619" s="40" t="s">
        <v>217</v>
      </c>
      <c r="G619" s="40" t="s">
        <v>218</v>
      </c>
      <c r="H619" s="48">
        <v>45999</v>
      </c>
      <c r="I619" s="48">
        <v>46005</v>
      </c>
      <c r="J619" s="41">
        <v>7</v>
      </c>
      <c r="K619" s="51">
        <f>IF(H619&lt;='Расчёт не доделан'!$C$20,IF(I619-'Расчёт не доделан'!$C$20&lt;1,J619,I619-'Расчёт не доделан'!$C$20),J619)</f>
        <v>7</v>
      </c>
    </row>
    <row r="620" spans="1:11" s="138" customFormat="1" ht="11.1" customHeight="1" outlineLevel="1" x14ac:dyDescent="0.2">
      <c r="A620" s="39" t="str">
        <f t="shared" si="27"/>
        <v>0021281945852</v>
      </c>
      <c r="B620" s="39">
        <f t="shared" si="28"/>
        <v>2</v>
      </c>
      <c r="C620" s="39" t="str">
        <f t="shared" si="29"/>
        <v>Болотов Андрей Иванович2</v>
      </c>
      <c r="D620" s="40" t="s">
        <v>824</v>
      </c>
      <c r="E620" s="40" t="s">
        <v>825</v>
      </c>
      <c r="F620" s="40" t="s">
        <v>217</v>
      </c>
      <c r="G620" s="40" t="s">
        <v>218</v>
      </c>
      <c r="H620" s="48">
        <v>45852</v>
      </c>
      <c r="I620" s="48">
        <v>45866</v>
      </c>
      <c r="J620" s="41">
        <v>15</v>
      </c>
      <c r="K620" s="51">
        <f>IF(H620&lt;='Расчёт не доделан'!$C$20,IF(I620-'Расчёт не доделан'!$C$20&lt;1,J620,I620-'Расчёт не доделан'!$C$20),J620)</f>
        <v>15</v>
      </c>
    </row>
    <row r="621" spans="1:11" s="138" customFormat="1" ht="11.1" customHeight="1" outlineLevel="1" x14ac:dyDescent="0.2">
      <c r="A621" s="39" t="str">
        <f t="shared" si="27"/>
        <v>0021281945887</v>
      </c>
      <c r="B621" s="39">
        <f t="shared" si="28"/>
        <v>3</v>
      </c>
      <c r="C621" s="39" t="str">
        <f t="shared" si="29"/>
        <v>Болотов Андрей Иванович3</v>
      </c>
      <c r="D621" s="40" t="s">
        <v>824</v>
      </c>
      <c r="E621" s="40" t="s">
        <v>825</v>
      </c>
      <c r="F621" s="40" t="s">
        <v>217</v>
      </c>
      <c r="G621" s="40" t="s">
        <v>218</v>
      </c>
      <c r="H621" s="48">
        <v>45887</v>
      </c>
      <c r="I621" s="48">
        <v>45900</v>
      </c>
      <c r="J621" s="41">
        <v>14</v>
      </c>
      <c r="K621" s="51">
        <f>IF(H621&lt;='Расчёт не доделан'!$C$20,IF(I621-'Расчёт не доделан'!$C$20&lt;1,J621,I621-'Расчёт не доделан'!$C$20),J621)</f>
        <v>14</v>
      </c>
    </row>
    <row r="622" spans="1:11" s="138" customFormat="1" ht="11.1" customHeight="1" outlineLevel="1" x14ac:dyDescent="0.2">
      <c r="A622" s="39" t="str">
        <f t="shared" si="27"/>
        <v>0014066445962</v>
      </c>
      <c r="B622" s="39">
        <f t="shared" si="28"/>
        <v>1</v>
      </c>
      <c r="C622" s="39" t="str">
        <f t="shared" si="29"/>
        <v>Болотов Игорь Валериевич1</v>
      </c>
      <c r="D622" s="40" t="s">
        <v>826</v>
      </c>
      <c r="E622" s="40" t="s">
        <v>827</v>
      </c>
      <c r="F622" s="40" t="s">
        <v>240</v>
      </c>
      <c r="G622" s="40" t="s">
        <v>302</v>
      </c>
      <c r="H622" s="48">
        <v>45962</v>
      </c>
      <c r="I622" s="48">
        <v>45962</v>
      </c>
      <c r="J622" s="41">
        <v>1</v>
      </c>
      <c r="K622" s="51">
        <f>IF(H622&lt;='Расчёт не доделан'!$C$20,IF(I622-'Расчёт не доделан'!$C$20&lt;1,J622,I622-'Расчёт не доделан'!$C$20),J622)</f>
        <v>1</v>
      </c>
    </row>
    <row r="623" spans="1:11" s="138" customFormat="1" ht="11.1" customHeight="1" outlineLevel="1" x14ac:dyDescent="0.2">
      <c r="A623" s="39" t="str">
        <f t="shared" si="27"/>
        <v>0014066445966</v>
      </c>
      <c r="B623" s="39">
        <f t="shared" si="28"/>
        <v>2</v>
      </c>
      <c r="C623" s="39" t="str">
        <f t="shared" si="29"/>
        <v>Болотов Игорь Валериевич2</v>
      </c>
      <c r="D623" s="40" t="s">
        <v>826</v>
      </c>
      <c r="E623" s="40" t="s">
        <v>827</v>
      </c>
      <c r="F623" s="40" t="s">
        <v>240</v>
      </c>
      <c r="G623" s="40" t="s">
        <v>302</v>
      </c>
      <c r="H623" s="48">
        <v>45966</v>
      </c>
      <c r="I623" s="48">
        <v>45968</v>
      </c>
      <c r="J623" s="41">
        <v>3</v>
      </c>
      <c r="K623" s="51">
        <f>IF(H623&lt;='Расчёт не доделан'!$C$20,IF(I623-'Расчёт не доделан'!$C$20&lt;1,J623,I623-'Расчёт не доделан'!$C$20),J623)</f>
        <v>3</v>
      </c>
    </row>
    <row r="624" spans="1:11" s="138" customFormat="1" ht="11.1" customHeight="1" outlineLevel="1" x14ac:dyDescent="0.2">
      <c r="A624" s="39" t="str">
        <f t="shared" si="27"/>
        <v>0014066445845</v>
      </c>
      <c r="B624" s="39">
        <f t="shared" si="28"/>
        <v>3</v>
      </c>
      <c r="C624" s="39" t="str">
        <f t="shared" si="29"/>
        <v>Болотов Игорь Валериевич3</v>
      </c>
      <c r="D624" s="40" t="s">
        <v>826</v>
      </c>
      <c r="E624" s="40" t="s">
        <v>827</v>
      </c>
      <c r="F624" s="40" t="s">
        <v>240</v>
      </c>
      <c r="G624" s="40" t="s">
        <v>302</v>
      </c>
      <c r="H624" s="48">
        <v>45845</v>
      </c>
      <c r="I624" s="48">
        <v>45849</v>
      </c>
      <c r="J624" s="41">
        <v>5</v>
      </c>
      <c r="K624" s="51">
        <f>IF(H624&lt;='Расчёт не доделан'!$C$20,IF(I624-'Расчёт не доделан'!$C$20&lt;1,J624,I624-'Расчёт не доделан'!$C$20),J624)</f>
        <v>5</v>
      </c>
    </row>
    <row r="625" spans="1:11" s="138" customFormat="1" ht="11.1" customHeight="1" outlineLevel="1" x14ac:dyDescent="0.2">
      <c r="A625" s="39" t="str">
        <f t="shared" si="27"/>
        <v>0014066445894</v>
      </c>
      <c r="B625" s="39">
        <f t="shared" si="28"/>
        <v>4</v>
      </c>
      <c r="C625" s="39" t="str">
        <f t="shared" si="29"/>
        <v>Болотов Игорь Валериевич4</v>
      </c>
      <c r="D625" s="40" t="s">
        <v>826</v>
      </c>
      <c r="E625" s="40" t="s">
        <v>827</v>
      </c>
      <c r="F625" s="40" t="s">
        <v>240</v>
      </c>
      <c r="G625" s="40" t="s">
        <v>302</v>
      </c>
      <c r="H625" s="48">
        <v>45894</v>
      </c>
      <c r="I625" s="48">
        <v>45907</v>
      </c>
      <c r="J625" s="41">
        <v>14</v>
      </c>
      <c r="K625" s="51">
        <f>IF(H625&lt;='Расчёт не доделан'!$C$20,IF(I625-'Расчёт не доделан'!$C$20&lt;1,J625,I625-'Расчёт не доделан'!$C$20),J625)</f>
        <v>14</v>
      </c>
    </row>
    <row r="626" spans="1:11" s="138" customFormat="1" ht="11.1" customHeight="1" outlineLevel="1" x14ac:dyDescent="0.2">
      <c r="A626" s="39" t="str">
        <f t="shared" si="27"/>
        <v>0018282745908</v>
      </c>
      <c r="B626" s="39">
        <f t="shared" si="28"/>
        <v>1</v>
      </c>
      <c r="C626" s="39" t="str">
        <f t="shared" si="29"/>
        <v>Большаков Александр Иванович1</v>
      </c>
      <c r="D626" s="40" t="s">
        <v>828</v>
      </c>
      <c r="E626" s="40" t="s">
        <v>829</v>
      </c>
      <c r="F626" s="40" t="s">
        <v>217</v>
      </c>
      <c r="G626" s="40" t="s">
        <v>218</v>
      </c>
      <c r="H626" s="48">
        <v>45908</v>
      </c>
      <c r="I626" s="48">
        <v>45914</v>
      </c>
      <c r="J626" s="41">
        <v>7</v>
      </c>
      <c r="K626" s="51">
        <f>IF(H626&lt;='Расчёт не доделан'!$C$20,IF(I626-'Расчёт не доделан'!$C$20&lt;1,J626,I626-'Расчёт не доделан'!$C$20),J626)</f>
        <v>7</v>
      </c>
    </row>
    <row r="627" spans="1:11" s="138" customFormat="1" ht="11.1" customHeight="1" outlineLevel="1" x14ac:dyDescent="0.2">
      <c r="A627" s="39" t="str">
        <f t="shared" si="27"/>
        <v>0015522945845</v>
      </c>
      <c r="B627" s="39">
        <f t="shared" si="28"/>
        <v>1</v>
      </c>
      <c r="C627" s="39" t="str">
        <f t="shared" si="29"/>
        <v>Большаков Евгений Эрленович1</v>
      </c>
      <c r="D627" s="40" t="s">
        <v>830</v>
      </c>
      <c r="E627" s="40" t="s">
        <v>831</v>
      </c>
      <c r="F627" s="40" t="s">
        <v>217</v>
      </c>
      <c r="G627" s="40" t="s">
        <v>230</v>
      </c>
      <c r="H627" s="48">
        <v>45845</v>
      </c>
      <c r="I627" s="48">
        <v>45851</v>
      </c>
      <c r="J627" s="41">
        <v>7</v>
      </c>
      <c r="K627" s="51">
        <f>IF(H627&lt;='Расчёт не доделан'!$C$20,IF(I627-'Расчёт не доделан'!$C$20&lt;1,J627,I627-'Расчёт не доделан'!$C$20),J627)</f>
        <v>7</v>
      </c>
    </row>
    <row r="628" spans="1:11" s="138" customFormat="1" ht="11.1" customHeight="1" outlineLevel="1" x14ac:dyDescent="0.2">
      <c r="A628" s="39" t="str">
        <f t="shared" si="27"/>
        <v>0015522945915</v>
      </c>
      <c r="B628" s="39">
        <f t="shared" si="28"/>
        <v>2</v>
      </c>
      <c r="C628" s="39" t="str">
        <f t="shared" si="29"/>
        <v>Большаков Евгений Эрленович2</v>
      </c>
      <c r="D628" s="40" t="s">
        <v>830</v>
      </c>
      <c r="E628" s="40" t="s">
        <v>831</v>
      </c>
      <c r="F628" s="40" t="s">
        <v>217</v>
      </c>
      <c r="G628" s="40" t="s">
        <v>230</v>
      </c>
      <c r="H628" s="48">
        <v>45915</v>
      </c>
      <c r="I628" s="48">
        <v>45921</v>
      </c>
      <c r="J628" s="41">
        <v>7</v>
      </c>
      <c r="K628" s="51">
        <f>IF(H628&lt;='Расчёт не доделан'!$C$20,IF(I628-'Расчёт не доделан'!$C$20&lt;1,J628,I628-'Расчёт не доделан'!$C$20),J628)</f>
        <v>7</v>
      </c>
    </row>
    <row r="629" spans="1:11" s="138" customFormat="1" ht="11.1" customHeight="1" outlineLevel="1" x14ac:dyDescent="0.2">
      <c r="A629" s="39" t="str">
        <f t="shared" si="27"/>
        <v>0016158045901</v>
      </c>
      <c r="B629" s="39">
        <f t="shared" si="28"/>
        <v>1</v>
      </c>
      <c r="C629" s="39" t="str">
        <f t="shared" si="29"/>
        <v>Бондаренко Александр Александрович1</v>
      </c>
      <c r="D629" s="40" t="s">
        <v>832</v>
      </c>
      <c r="E629" s="40" t="s">
        <v>833</v>
      </c>
      <c r="F629" s="40" t="s">
        <v>268</v>
      </c>
      <c r="G629" s="40" t="s">
        <v>262</v>
      </c>
      <c r="H629" s="48">
        <v>45901</v>
      </c>
      <c r="I629" s="48">
        <v>45905</v>
      </c>
      <c r="J629" s="41">
        <v>5</v>
      </c>
      <c r="K629" s="51">
        <f>IF(H629&lt;='Расчёт не доделан'!$C$20,IF(I629-'Расчёт не доделан'!$C$20&lt;1,J629,I629-'Расчёт не доделан'!$C$20),J629)</f>
        <v>5</v>
      </c>
    </row>
    <row r="630" spans="1:11" s="138" customFormat="1" ht="11.1" customHeight="1" outlineLevel="1" x14ac:dyDescent="0.2">
      <c r="A630" s="39" t="str">
        <f t="shared" si="27"/>
        <v>0016158045845</v>
      </c>
      <c r="B630" s="39">
        <f t="shared" si="28"/>
        <v>2</v>
      </c>
      <c r="C630" s="39" t="str">
        <f t="shared" si="29"/>
        <v>Бондаренко Александр Александрович2</v>
      </c>
      <c r="D630" s="40" t="s">
        <v>832</v>
      </c>
      <c r="E630" s="40" t="s">
        <v>833</v>
      </c>
      <c r="F630" s="40" t="s">
        <v>268</v>
      </c>
      <c r="G630" s="40" t="s">
        <v>262</v>
      </c>
      <c r="H630" s="48">
        <v>45845</v>
      </c>
      <c r="I630" s="48">
        <v>45858</v>
      </c>
      <c r="J630" s="41">
        <v>14</v>
      </c>
      <c r="K630" s="51">
        <f>IF(H630&lt;='Расчёт не доделан'!$C$20,IF(I630-'Расчёт не доделан'!$C$20&lt;1,J630,I630-'Расчёт не доделан'!$C$20),J630)</f>
        <v>14</v>
      </c>
    </row>
    <row r="631" spans="1:11" s="138" customFormat="1" ht="11.1" customHeight="1" outlineLevel="1" x14ac:dyDescent="0.2">
      <c r="A631" s="39" t="str">
        <f t="shared" si="27"/>
        <v>0016158046020</v>
      </c>
      <c r="B631" s="39">
        <f t="shared" si="28"/>
        <v>3</v>
      </c>
      <c r="C631" s="39" t="str">
        <f t="shared" si="29"/>
        <v>Бондаренко Александр Александрович3</v>
      </c>
      <c r="D631" s="40" t="s">
        <v>832</v>
      </c>
      <c r="E631" s="40" t="s">
        <v>833</v>
      </c>
      <c r="F631" s="40" t="s">
        <v>268</v>
      </c>
      <c r="G631" s="40" t="s">
        <v>262</v>
      </c>
      <c r="H631" s="48">
        <v>46020</v>
      </c>
      <c r="I631" s="48">
        <v>46022</v>
      </c>
      <c r="J631" s="41">
        <v>3</v>
      </c>
      <c r="K631" s="51">
        <f>IF(H631&lt;='Расчёт не доделан'!$C$20,IF(I631-'Расчёт не доделан'!$C$20&lt;1,J631,I631-'Расчёт не доделан'!$C$20),J631)</f>
        <v>3</v>
      </c>
    </row>
    <row r="632" spans="1:11" s="138" customFormat="1" ht="11.1" customHeight="1" outlineLevel="1" x14ac:dyDescent="0.2">
      <c r="A632" s="39" t="str">
        <f t="shared" si="27"/>
        <v>0016797045856</v>
      </c>
      <c r="B632" s="39">
        <f t="shared" si="28"/>
        <v>1</v>
      </c>
      <c r="C632" s="39" t="str">
        <f t="shared" si="29"/>
        <v>Бондаренко Александр Владимирович1</v>
      </c>
      <c r="D632" s="40" t="s">
        <v>834</v>
      </c>
      <c r="E632" s="40" t="s">
        <v>835</v>
      </c>
      <c r="F632" s="40" t="s">
        <v>229</v>
      </c>
      <c r="G632" s="40" t="s">
        <v>218</v>
      </c>
      <c r="H632" s="48">
        <v>45856</v>
      </c>
      <c r="I632" s="48">
        <v>45869</v>
      </c>
      <c r="J632" s="41">
        <v>14</v>
      </c>
      <c r="K632" s="51">
        <f>IF(H632&lt;='Расчёт не доделан'!$C$20,IF(I632-'Расчёт не доделан'!$C$20&lt;1,J632,I632-'Расчёт не доделан'!$C$20),J632)</f>
        <v>14</v>
      </c>
    </row>
    <row r="633" spans="1:11" s="138" customFormat="1" ht="11.1" customHeight="1" outlineLevel="1" x14ac:dyDescent="0.2">
      <c r="A633" s="39" t="str">
        <f t="shared" si="27"/>
        <v>0016797045985</v>
      </c>
      <c r="B633" s="39">
        <f t="shared" si="28"/>
        <v>2</v>
      </c>
      <c r="C633" s="39" t="str">
        <f t="shared" si="29"/>
        <v>Бондаренко Александр Владимирович2</v>
      </c>
      <c r="D633" s="40" t="s">
        <v>834</v>
      </c>
      <c r="E633" s="40" t="s">
        <v>835</v>
      </c>
      <c r="F633" s="40" t="s">
        <v>229</v>
      </c>
      <c r="G633" s="40" t="s">
        <v>218</v>
      </c>
      <c r="H633" s="48">
        <v>45985</v>
      </c>
      <c r="I633" s="48">
        <v>45991</v>
      </c>
      <c r="J633" s="41">
        <v>7</v>
      </c>
      <c r="K633" s="51">
        <f>IF(H633&lt;='Расчёт не доделан'!$C$20,IF(I633-'Расчёт не доделан'!$C$20&lt;1,J633,I633-'Расчёт не доделан'!$C$20),J633)</f>
        <v>7</v>
      </c>
    </row>
    <row r="634" spans="1:11" s="138" customFormat="1" ht="11.1" customHeight="1" outlineLevel="1" x14ac:dyDescent="0.2">
      <c r="A634" s="39" t="str">
        <f t="shared" si="27"/>
        <v>0018003345845</v>
      </c>
      <c r="B634" s="39">
        <f t="shared" si="28"/>
        <v>1</v>
      </c>
      <c r="C634" s="39" t="str">
        <f t="shared" si="29"/>
        <v>Борблик Сергей Николаевич1</v>
      </c>
      <c r="D634" s="40" t="s">
        <v>836</v>
      </c>
      <c r="E634" s="40" t="s">
        <v>837</v>
      </c>
      <c r="F634" s="40" t="s">
        <v>240</v>
      </c>
      <c r="G634" s="40" t="s">
        <v>262</v>
      </c>
      <c r="H634" s="48">
        <v>45845</v>
      </c>
      <c r="I634" s="48">
        <v>45849</v>
      </c>
      <c r="J634" s="41">
        <v>5</v>
      </c>
      <c r="K634" s="51">
        <f>IF(H634&lt;='Расчёт не доделан'!$C$20,IF(I634-'Расчёт не доделан'!$C$20&lt;1,J634,I634-'Расчёт не доделан'!$C$20),J634)</f>
        <v>5</v>
      </c>
    </row>
    <row r="635" spans="1:11" s="138" customFormat="1" ht="11.1" customHeight="1" outlineLevel="1" x14ac:dyDescent="0.2">
      <c r="A635" s="39" t="str">
        <f t="shared" si="27"/>
        <v>0018003346009</v>
      </c>
      <c r="B635" s="39">
        <f t="shared" si="28"/>
        <v>2</v>
      </c>
      <c r="C635" s="39" t="str">
        <f t="shared" si="29"/>
        <v>Борблик Сергей Николаевич2</v>
      </c>
      <c r="D635" s="40" t="s">
        <v>836</v>
      </c>
      <c r="E635" s="40" t="s">
        <v>837</v>
      </c>
      <c r="F635" s="40" t="s">
        <v>240</v>
      </c>
      <c r="G635" s="40" t="s">
        <v>262</v>
      </c>
      <c r="H635" s="48">
        <v>46009</v>
      </c>
      <c r="I635" s="48">
        <v>46022</v>
      </c>
      <c r="J635" s="41">
        <v>14</v>
      </c>
      <c r="K635" s="51">
        <f>IF(H635&lt;='Расчёт не доделан'!$C$20,IF(I635-'Расчёт не доделан'!$C$20&lt;1,J635,I635-'Расчёт не доделан'!$C$20),J635)</f>
        <v>14</v>
      </c>
    </row>
    <row r="636" spans="1:11" s="138" customFormat="1" ht="23.1" customHeight="1" outlineLevel="1" x14ac:dyDescent="0.2">
      <c r="A636" s="39" t="str">
        <f t="shared" si="27"/>
        <v>0018003345950</v>
      </c>
      <c r="B636" s="39">
        <f t="shared" si="28"/>
        <v>3</v>
      </c>
      <c r="C636" s="39" t="str">
        <f t="shared" si="29"/>
        <v>Борблик Сергей Николаевич3</v>
      </c>
      <c r="D636" s="40" t="s">
        <v>836</v>
      </c>
      <c r="E636" s="40" t="s">
        <v>837</v>
      </c>
      <c r="F636" s="40" t="s">
        <v>240</v>
      </c>
      <c r="G636" s="40" t="s">
        <v>262</v>
      </c>
      <c r="H636" s="48">
        <v>45950</v>
      </c>
      <c r="I636" s="48">
        <v>45954</v>
      </c>
      <c r="J636" s="41">
        <v>5</v>
      </c>
      <c r="K636" s="51">
        <f>IF(H636&lt;='Расчёт не доделан'!$C$20,IF(I636-'Расчёт не доделан'!$C$20&lt;1,J636,I636-'Расчёт не доделан'!$C$20),J636)</f>
        <v>5</v>
      </c>
    </row>
    <row r="637" spans="1:11" s="138" customFormat="1" ht="23.1" customHeight="1" outlineLevel="1" x14ac:dyDescent="0.2">
      <c r="A637" s="39" t="str">
        <f t="shared" si="27"/>
        <v>0018003345929</v>
      </c>
      <c r="B637" s="39">
        <f t="shared" si="28"/>
        <v>4</v>
      </c>
      <c r="C637" s="39" t="str">
        <f t="shared" si="29"/>
        <v>Борблик Сергей Николаевич4</v>
      </c>
      <c r="D637" s="40" t="s">
        <v>836</v>
      </c>
      <c r="E637" s="40" t="s">
        <v>837</v>
      </c>
      <c r="F637" s="40" t="s">
        <v>240</v>
      </c>
      <c r="G637" s="40" t="s">
        <v>262</v>
      </c>
      <c r="H637" s="48">
        <v>45929</v>
      </c>
      <c r="I637" s="48">
        <v>45933</v>
      </c>
      <c r="J637" s="41">
        <v>5</v>
      </c>
      <c r="K637" s="51">
        <f>IF(H637&lt;='Расчёт не доделан'!$C$20,IF(I637-'Расчёт не доделан'!$C$20&lt;1,J637,I637-'Расчёт не доделан'!$C$20),J637)</f>
        <v>5</v>
      </c>
    </row>
    <row r="638" spans="1:11" s="138" customFormat="1" ht="11.1" customHeight="1" outlineLevel="1" x14ac:dyDescent="0.2">
      <c r="A638" s="39" t="str">
        <f t="shared" si="27"/>
        <v>0013280745880</v>
      </c>
      <c r="B638" s="39">
        <f t="shared" si="28"/>
        <v>1</v>
      </c>
      <c r="C638" s="39" t="str">
        <f t="shared" si="29"/>
        <v>Борзенко Максим Александрович1</v>
      </c>
      <c r="D638" s="40" t="s">
        <v>838</v>
      </c>
      <c r="E638" s="40" t="s">
        <v>839</v>
      </c>
      <c r="F638" s="40" t="s">
        <v>268</v>
      </c>
      <c r="G638" s="40" t="s">
        <v>262</v>
      </c>
      <c r="H638" s="48">
        <v>45880</v>
      </c>
      <c r="I638" s="48">
        <v>45888</v>
      </c>
      <c r="J638" s="41">
        <v>9</v>
      </c>
      <c r="K638" s="51">
        <f>IF(H638&lt;='Расчёт не доделан'!$C$20,IF(I638-'Расчёт не доделан'!$C$20&lt;1,J638,I638-'Расчёт не доделан'!$C$20),J638)</f>
        <v>9</v>
      </c>
    </row>
    <row r="639" spans="1:11" s="138" customFormat="1" ht="11.1" customHeight="1" outlineLevel="1" x14ac:dyDescent="0.2">
      <c r="A639" s="39" t="str">
        <f t="shared" si="27"/>
        <v>0013280746008</v>
      </c>
      <c r="B639" s="39">
        <f t="shared" si="28"/>
        <v>2</v>
      </c>
      <c r="C639" s="39" t="str">
        <f t="shared" si="29"/>
        <v>Борзенко Максим Александрович2</v>
      </c>
      <c r="D639" s="40" t="s">
        <v>838</v>
      </c>
      <c r="E639" s="40" t="s">
        <v>839</v>
      </c>
      <c r="F639" s="40" t="s">
        <v>268</v>
      </c>
      <c r="G639" s="40" t="s">
        <v>262</v>
      </c>
      <c r="H639" s="48">
        <v>46008</v>
      </c>
      <c r="I639" s="48">
        <v>46021</v>
      </c>
      <c r="J639" s="41">
        <v>14</v>
      </c>
      <c r="K639" s="51">
        <f>IF(H639&lt;='Расчёт не доделан'!$C$20,IF(I639-'Расчёт не доделан'!$C$20&lt;1,J639,I639-'Расчёт не доделан'!$C$20),J639)</f>
        <v>14</v>
      </c>
    </row>
    <row r="640" spans="1:11" s="138" customFormat="1" ht="11.1" customHeight="1" outlineLevel="1" x14ac:dyDescent="0.2">
      <c r="A640" s="39" t="str">
        <f t="shared" si="27"/>
        <v>0020480445962</v>
      </c>
      <c r="B640" s="39">
        <f t="shared" si="28"/>
        <v>1</v>
      </c>
      <c r="C640" s="39" t="str">
        <f t="shared" si="29"/>
        <v>Борзенков Михаил Сергеевич1</v>
      </c>
      <c r="D640" s="40" t="s">
        <v>840</v>
      </c>
      <c r="E640" s="40" t="s">
        <v>841</v>
      </c>
      <c r="F640" s="40" t="s">
        <v>217</v>
      </c>
      <c r="G640" s="40" t="s">
        <v>253</v>
      </c>
      <c r="H640" s="48">
        <v>45962</v>
      </c>
      <c r="I640" s="48">
        <v>45968</v>
      </c>
      <c r="J640" s="41">
        <v>6</v>
      </c>
      <c r="K640" s="51">
        <f>IF(H640&lt;='Расчёт не доделан'!$C$20,IF(I640-'Расчёт не доделан'!$C$20&lt;1,J640,I640-'Расчёт не доделан'!$C$20),J640)</f>
        <v>6</v>
      </c>
    </row>
    <row r="641" spans="1:11" s="138" customFormat="1" ht="11.1" customHeight="1" outlineLevel="1" x14ac:dyDescent="0.2">
      <c r="A641" s="39" t="str">
        <f t="shared" si="27"/>
        <v>0020480445969</v>
      </c>
      <c r="B641" s="39">
        <f t="shared" si="28"/>
        <v>2</v>
      </c>
      <c r="C641" s="39" t="str">
        <f t="shared" si="29"/>
        <v>Борзенков Михаил Сергеевич2</v>
      </c>
      <c r="D641" s="40" t="s">
        <v>840</v>
      </c>
      <c r="E641" s="40" t="s">
        <v>841</v>
      </c>
      <c r="F641" s="40" t="s">
        <v>217</v>
      </c>
      <c r="G641" s="40" t="s">
        <v>253</v>
      </c>
      <c r="H641" s="48">
        <v>45969</v>
      </c>
      <c r="I641" s="48">
        <v>45975</v>
      </c>
      <c r="J641" s="41">
        <v>7</v>
      </c>
      <c r="K641" s="51">
        <f>IF(H641&lt;='Расчёт не доделан'!$C$20,IF(I641-'Расчёт не доделан'!$C$20&lt;1,J641,I641-'Расчёт не доделан'!$C$20),J641)</f>
        <v>7</v>
      </c>
    </row>
    <row r="642" spans="1:11" s="138" customFormat="1" ht="11.1" customHeight="1" outlineLevel="1" x14ac:dyDescent="0.2">
      <c r="A642" s="39" t="str">
        <f t="shared" si="27"/>
        <v>0020480446013</v>
      </c>
      <c r="B642" s="39">
        <f t="shared" si="28"/>
        <v>3</v>
      </c>
      <c r="C642" s="39" t="str">
        <f t="shared" si="29"/>
        <v>Борзенков Михаил Сергеевич3</v>
      </c>
      <c r="D642" s="40" t="s">
        <v>840</v>
      </c>
      <c r="E642" s="40" t="s">
        <v>841</v>
      </c>
      <c r="F642" s="40" t="s">
        <v>217</v>
      </c>
      <c r="G642" s="40" t="s">
        <v>253</v>
      </c>
      <c r="H642" s="48">
        <v>46013</v>
      </c>
      <c r="I642" s="48">
        <v>46018</v>
      </c>
      <c r="J642" s="41">
        <v>6</v>
      </c>
      <c r="K642" s="51">
        <f>IF(H642&lt;='Расчёт не доделан'!$C$20,IF(I642-'Расчёт не доделан'!$C$20&lt;1,J642,I642-'Расчёт не доделан'!$C$20),J642)</f>
        <v>6</v>
      </c>
    </row>
    <row r="643" spans="1:11" s="138" customFormat="1" ht="11.1" customHeight="1" outlineLevel="1" x14ac:dyDescent="0.2">
      <c r="A643" s="39" t="str">
        <f t="shared" ref="A643:A706" si="30">D643&amp;H643</f>
        <v>0020480445866</v>
      </c>
      <c r="B643" s="39">
        <f t="shared" ref="B643:B706" si="31">IF(E642=E643,B642+1,1)</f>
        <v>4</v>
      </c>
      <c r="C643" s="39" t="str">
        <f t="shared" ref="C643:C706" si="32">E643&amp;B643</f>
        <v>Борзенков Михаил Сергеевич4</v>
      </c>
      <c r="D643" s="40" t="s">
        <v>840</v>
      </c>
      <c r="E643" s="40" t="s">
        <v>841</v>
      </c>
      <c r="F643" s="40" t="s">
        <v>217</v>
      </c>
      <c r="G643" s="40" t="s">
        <v>253</v>
      </c>
      <c r="H643" s="48">
        <v>45866</v>
      </c>
      <c r="I643" s="48">
        <v>45879</v>
      </c>
      <c r="J643" s="41">
        <v>14</v>
      </c>
      <c r="K643" s="51">
        <f>IF(H643&lt;='Расчёт не доделан'!$C$20,IF(I643-'Расчёт не доделан'!$C$20&lt;1,J643,I643-'Расчёт не доделан'!$C$20),J643)</f>
        <v>14</v>
      </c>
    </row>
    <row r="644" spans="1:11" s="138" customFormat="1" ht="11.1" customHeight="1" outlineLevel="1" x14ac:dyDescent="0.2">
      <c r="A644" s="39" t="str">
        <f t="shared" si="30"/>
        <v>0020069245901</v>
      </c>
      <c r="B644" s="39">
        <f t="shared" si="31"/>
        <v>1</v>
      </c>
      <c r="C644" s="39" t="str">
        <f t="shared" si="32"/>
        <v>Борзых Юлия Алексеевна1</v>
      </c>
      <c r="D644" s="40" t="s">
        <v>842</v>
      </c>
      <c r="E644" s="40" t="s">
        <v>843</v>
      </c>
      <c r="F644" s="40" t="s">
        <v>265</v>
      </c>
      <c r="G644" s="40" t="s">
        <v>218</v>
      </c>
      <c r="H644" s="48">
        <v>45901</v>
      </c>
      <c r="I644" s="48">
        <v>45903</v>
      </c>
      <c r="J644" s="41">
        <v>3</v>
      </c>
      <c r="K644" s="51">
        <f>IF(H644&lt;='Расчёт не доделан'!$C$20,IF(I644-'Расчёт не доделан'!$C$20&lt;1,J644,I644-'Расчёт не доделан'!$C$20),J644)</f>
        <v>3</v>
      </c>
    </row>
    <row r="645" spans="1:11" s="138" customFormat="1" ht="11.1" customHeight="1" outlineLevel="1" x14ac:dyDescent="0.2">
      <c r="A645" s="39" t="str">
        <f t="shared" si="30"/>
        <v>0020069245962</v>
      </c>
      <c r="B645" s="39">
        <f t="shared" si="31"/>
        <v>2</v>
      </c>
      <c r="C645" s="39" t="str">
        <f t="shared" si="32"/>
        <v>Борзых Юлия Алексеевна2</v>
      </c>
      <c r="D645" s="40" t="s">
        <v>842</v>
      </c>
      <c r="E645" s="40" t="s">
        <v>843</v>
      </c>
      <c r="F645" s="40" t="s">
        <v>265</v>
      </c>
      <c r="G645" s="40" t="s">
        <v>218</v>
      </c>
      <c r="H645" s="48">
        <v>45962</v>
      </c>
      <c r="I645" s="48">
        <v>45962</v>
      </c>
      <c r="J645" s="41">
        <v>1</v>
      </c>
      <c r="K645" s="51">
        <f>IF(H645&lt;='Расчёт не доделан'!$C$20,IF(I645-'Расчёт не доделан'!$C$20&lt;1,J645,I645-'Расчёт не доделан'!$C$20),J645)</f>
        <v>1</v>
      </c>
    </row>
    <row r="646" spans="1:11" s="138" customFormat="1" ht="11.1" customHeight="1" outlineLevel="1" x14ac:dyDescent="0.2">
      <c r="A646" s="39" t="str">
        <f t="shared" si="30"/>
        <v>0020069245992</v>
      </c>
      <c r="B646" s="39">
        <f t="shared" si="31"/>
        <v>3</v>
      </c>
      <c r="C646" s="39" t="str">
        <f t="shared" si="32"/>
        <v>Борзых Юлия Алексеевна3</v>
      </c>
      <c r="D646" s="40" t="s">
        <v>842</v>
      </c>
      <c r="E646" s="40" t="s">
        <v>843</v>
      </c>
      <c r="F646" s="40" t="s">
        <v>265</v>
      </c>
      <c r="G646" s="40" t="s">
        <v>218</v>
      </c>
      <c r="H646" s="48">
        <v>45992</v>
      </c>
      <c r="I646" s="48">
        <v>45992</v>
      </c>
      <c r="J646" s="41">
        <v>1</v>
      </c>
      <c r="K646" s="51">
        <f>IF(H646&lt;='Расчёт не доделан'!$C$20,IF(I646-'Расчёт не доделан'!$C$20&lt;1,J646,I646-'Расчёт не доделан'!$C$20),J646)</f>
        <v>1</v>
      </c>
    </row>
    <row r="647" spans="1:11" s="138" customFormat="1" ht="11.1" customHeight="1" outlineLevel="1" x14ac:dyDescent="0.2">
      <c r="A647" s="39" t="str">
        <f t="shared" si="30"/>
        <v>0020069245859</v>
      </c>
      <c r="B647" s="39">
        <f t="shared" si="31"/>
        <v>4</v>
      </c>
      <c r="C647" s="39" t="str">
        <f t="shared" si="32"/>
        <v>Борзых Юлия Алексеевна4</v>
      </c>
      <c r="D647" s="40" t="s">
        <v>842</v>
      </c>
      <c r="E647" s="40" t="s">
        <v>843</v>
      </c>
      <c r="F647" s="40" t="s">
        <v>265</v>
      </c>
      <c r="G647" s="40" t="s">
        <v>218</v>
      </c>
      <c r="H647" s="48">
        <v>45859</v>
      </c>
      <c r="I647" s="48">
        <v>45872</v>
      </c>
      <c r="J647" s="41">
        <v>14</v>
      </c>
      <c r="K647" s="51">
        <f>IF(H647&lt;='Расчёт не доделан'!$C$20,IF(I647-'Расчёт не доделан'!$C$20&lt;1,J647,I647-'Расчёт не доделан'!$C$20),J647)</f>
        <v>14</v>
      </c>
    </row>
    <row r="648" spans="1:11" s="138" customFormat="1" ht="11.1" customHeight="1" outlineLevel="1" x14ac:dyDescent="0.2">
      <c r="A648" s="39" t="str">
        <f t="shared" si="30"/>
        <v>0019879045916</v>
      </c>
      <c r="B648" s="39">
        <f t="shared" si="31"/>
        <v>1</v>
      </c>
      <c r="C648" s="39" t="str">
        <f t="shared" si="32"/>
        <v>Борискин Андрей Евгеньевич1</v>
      </c>
      <c r="D648" s="40" t="s">
        <v>844</v>
      </c>
      <c r="E648" s="40" t="s">
        <v>845</v>
      </c>
      <c r="F648" s="40" t="s">
        <v>249</v>
      </c>
      <c r="G648" s="40" t="s">
        <v>218</v>
      </c>
      <c r="H648" s="48">
        <v>45916</v>
      </c>
      <c r="I648" s="48">
        <v>45926</v>
      </c>
      <c r="J648" s="41">
        <v>11</v>
      </c>
      <c r="K648" s="51">
        <f>IF(H648&lt;='Расчёт не доделан'!$C$20,IF(I648-'Расчёт не доделан'!$C$20&lt;1,J648,I648-'Расчёт не доделан'!$C$20),J648)</f>
        <v>11</v>
      </c>
    </row>
    <row r="649" spans="1:11" s="138" customFormat="1" ht="11.1" customHeight="1" outlineLevel="1" x14ac:dyDescent="0.2">
      <c r="A649" s="39" t="str">
        <f t="shared" si="30"/>
        <v>0020768445860</v>
      </c>
      <c r="B649" s="39">
        <f t="shared" si="31"/>
        <v>1</v>
      </c>
      <c r="C649" s="39" t="str">
        <f t="shared" si="32"/>
        <v>Борисов Алексей Вадимович1</v>
      </c>
      <c r="D649" s="40" t="s">
        <v>846</v>
      </c>
      <c r="E649" s="40" t="s">
        <v>847</v>
      </c>
      <c r="F649" s="40" t="s">
        <v>244</v>
      </c>
      <c r="G649" s="40" t="s">
        <v>262</v>
      </c>
      <c r="H649" s="48">
        <v>45860</v>
      </c>
      <c r="I649" s="48">
        <v>45873</v>
      </c>
      <c r="J649" s="41">
        <v>14</v>
      </c>
      <c r="K649" s="51">
        <f>IF(H649&lt;='Расчёт не доделан'!$C$20,IF(I649-'Расчёт не доделан'!$C$20&lt;1,J649,I649-'Расчёт не доделан'!$C$20),J649)</f>
        <v>14</v>
      </c>
    </row>
    <row r="650" spans="1:11" s="138" customFormat="1" ht="11.1" customHeight="1" outlineLevel="1" x14ac:dyDescent="0.2">
      <c r="A650" s="39" t="str">
        <f t="shared" si="30"/>
        <v>0020768446013</v>
      </c>
      <c r="B650" s="39">
        <f t="shared" si="31"/>
        <v>2</v>
      </c>
      <c r="C650" s="39" t="str">
        <f t="shared" si="32"/>
        <v>Борисов Алексей Вадимович2</v>
      </c>
      <c r="D650" s="40" t="s">
        <v>846</v>
      </c>
      <c r="E650" s="40" t="s">
        <v>847</v>
      </c>
      <c r="F650" s="40" t="s">
        <v>244</v>
      </c>
      <c r="G650" s="40" t="s">
        <v>262</v>
      </c>
      <c r="H650" s="48">
        <v>46013</v>
      </c>
      <c r="I650" s="48">
        <v>46021</v>
      </c>
      <c r="J650" s="41">
        <v>9</v>
      </c>
      <c r="K650" s="51">
        <f>IF(H650&lt;='Расчёт не доделан'!$C$20,IF(I650-'Расчёт не доделан'!$C$20&lt;1,J650,I650-'Расчёт не доделан'!$C$20),J650)</f>
        <v>9</v>
      </c>
    </row>
    <row r="651" spans="1:11" s="138" customFormat="1" ht="11.1" customHeight="1" outlineLevel="1" x14ac:dyDescent="0.2">
      <c r="A651" s="39" t="str">
        <f t="shared" si="30"/>
        <v>0018162645894</v>
      </c>
      <c r="B651" s="39">
        <f t="shared" si="31"/>
        <v>1</v>
      </c>
      <c r="C651" s="39" t="str">
        <f t="shared" si="32"/>
        <v>Борисов Андрей Дмитриевич1</v>
      </c>
      <c r="D651" s="40" t="s">
        <v>848</v>
      </c>
      <c r="E651" s="40" t="s">
        <v>849</v>
      </c>
      <c r="F651" s="40" t="s">
        <v>459</v>
      </c>
      <c r="G651" s="40" t="s">
        <v>218</v>
      </c>
      <c r="H651" s="48">
        <v>45894</v>
      </c>
      <c r="I651" s="48">
        <v>45907</v>
      </c>
      <c r="J651" s="41">
        <v>14</v>
      </c>
      <c r="K651" s="51">
        <f>IF(H651&lt;='Расчёт не доделан'!$C$20,IF(I651-'Расчёт не доделан'!$C$20&lt;1,J651,I651-'Расчёт не доделан'!$C$20),J651)</f>
        <v>14</v>
      </c>
    </row>
    <row r="652" spans="1:11" s="138" customFormat="1" ht="11.1" customHeight="1" outlineLevel="1" x14ac:dyDescent="0.2">
      <c r="A652" s="39" t="str">
        <f t="shared" si="30"/>
        <v>0016610945962</v>
      </c>
      <c r="B652" s="39">
        <f t="shared" si="31"/>
        <v>1</v>
      </c>
      <c r="C652" s="39" t="str">
        <f t="shared" si="32"/>
        <v>Борисов Дмитрий Михайлович1</v>
      </c>
      <c r="D652" s="40" t="s">
        <v>850</v>
      </c>
      <c r="E652" s="40" t="s">
        <v>851</v>
      </c>
      <c r="F652" s="40" t="s">
        <v>217</v>
      </c>
      <c r="G652" s="40" t="s">
        <v>230</v>
      </c>
      <c r="H652" s="48">
        <v>45962</v>
      </c>
      <c r="I652" s="48">
        <v>45977</v>
      </c>
      <c r="J652" s="41">
        <v>15</v>
      </c>
      <c r="K652" s="51">
        <f>IF(H652&lt;='Расчёт не доделан'!$C$20,IF(I652-'Расчёт не доделан'!$C$20&lt;1,J652,I652-'Расчёт не доделан'!$C$20),J652)</f>
        <v>15</v>
      </c>
    </row>
    <row r="653" spans="1:11" s="138" customFormat="1" ht="11.1" customHeight="1" outlineLevel="1" x14ac:dyDescent="0.2">
      <c r="A653" s="39" t="str">
        <f t="shared" si="30"/>
        <v>0016610945966</v>
      </c>
      <c r="B653" s="39">
        <f t="shared" si="31"/>
        <v>2</v>
      </c>
      <c r="C653" s="39" t="str">
        <f t="shared" si="32"/>
        <v>Борисов Дмитрий Михайлович2</v>
      </c>
      <c r="D653" s="40" t="s">
        <v>850</v>
      </c>
      <c r="E653" s="40" t="s">
        <v>851</v>
      </c>
      <c r="F653" s="40" t="s">
        <v>217</v>
      </c>
      <c r="G653" s="40" t="s">
        <v>230</v>
      </c>
      <c r="H653" s="48">
        <v>45966</v>
      </c>
      <c r="I653" s="48">
        <v>45968</v>
      </c>
      <c r="J653" s="41">
        <v>3</v>
      </c>
      <c r="K653" s="51">
        <f>IF(H653&lt;='Расчёт не доделан'!$C$20,IF(I653-'Расчёт не доделан'!$C$20&lt;1,J653,I653-'Расчёт не доделан'!$C$20),J653)</f>
        <v>3</v>
      </c>
    </row>
    <row r="654" spans="1:11" s="138" customFormat="1" ht="11.1" customHeight="1" outlineLevel="1" x14ac:dyDescent="0.2">
      <c r="A654" s="39" t="str">
        <f t="shared" si="30"/>
        <v>0016610945961</v>
      </c>
      <c r="B654" s="39">
        <f t="shared" si="31"/>
        <v>3</v>
      </c>
      <c r="C654" s="39" t="str">
        <f t="shared" si="32"/>
        <v>Борисов Дмитрий Михайлович3</v>
      </c>
      <c r="D654" s="40" t="s">
        <v>850</v>
      </c>
      <c r="E654" s="40" t="s">
        <v>851</v>
      </c>
      <c r="F654" s="40" t="s">
        <v>217</v>
      </c>
      <c r="G654" s="40" t="s">
        <v>230</v>
      </c>
      <c r="H654" s="48">
        <v>45961</v>
      </c>
      <c r="I654" s="48">
        <v>45962</v>
      </c>
      <c r="J654" s="41">
        <v>2</v>
      </c>
      <c r="K654" s="51">
        <f>IF(H654&lt;='Расчёт не доделан'!$C$20,IF(I654-'Расчёт не доделан'!$C$20&lt;1,J654,I654-'Расчёт не доделан'!$C$20),J654)</f>
        <v>2</v>
      </c>
    </row>
    <row r="655" spans="1:11" s="138" customFormat="1" ht="23.1" customHeight="1" outlineLevel="1" x14ac:dyDescent="0.2">
      <c r="A655" s="39" t="str">
        <f t="shared" si="30"/>
        <v>0019029945894</v>
      </c>
      <c r="B655" s="39">
        <f t="shared" si="31"/>
        <v>1</v>
      </c>
      <c r="C655" s="39" t="str">
        <f t="shared" si="32"/>
        <v>Борисов Игорь Вячеславович1</v>
      </c>
      <c r="D655" s="40" t="s">
        <v>852</v>
      </c>
      <c r="E655" s="40" t="s">
        <v>853</v>
      </c>
      <c r="F655" s="40" t="s">
        <v>244</v>
      </c>
      <c r="G655" s="40" t="s">
        <v>230</v>
      </c>
      <c r="H655" s="48">
        <v>45894</v>
      </c>
      <c r="I655" s="48">
        <v>45902</v>
      </c>
      <c r="J655" s="41">
        <v>9</v>
      </c>
      <c r="K655" s="51">
        <f>IF(H655&lt;='Расчёт не доделан'!$C$20,IF(I655-'Расчёт не доделан'!$C$20&lt;1,J655,I655-'Расчёт не доделан'!$C$20),J655)</f>
        <v>9</v>
      </c>
    </row>
    <row r="656" spans="1:11" s="138" customFormat="1" ht="11.1" customHeight="1" outlineLevel="1" x14ac:dyDescent="0.2">
      <c r="A656" s="39" t="str">
        <f t="shared" si="30"/>
        <v>0021289145943</v>
      </c>
      <c r="B656" s="39">
        <f t="shared" si="31"/>
        <v>1</v>
      </c>
      <c r="C656" s="39" t="str">
        <f t="shared" si="32"/>
        <v>Борисова Ирина Васильевна1</v>
      </c>
      <c r="D656" s="40" t="s">
        <v>854</v>
      </c>
      <c r="E656" s="40" t="s">
        <v>855</v>
      </c>
      <c r="F656" s="40" t="s">
        <v>265</v>
      </c>
      <c r="G656" s="40" t="s">
        <v>253</v>
      </c>
      <c r="H656" s="48">
        <v>45943</v>
      </c>
      <c r="I656" s="48">
        <v>45956</v>
      </c>
      <c r="J656" s="41">
        <v>14</v>
      </c>
      <c r="K656" s="51">
        <f>IF(H656&lt;='Расчёт не доделан'!$C$20,IF(I656-'Расчёт не доделан'!$C$20&lt;1,J656,I656-'Расчёт не доделан'!$C$20),J656)</f>
        <v>11</v>
      </c>
    </row>
    <row r="657" spans="1:11" s="138" customFormat="1" ht="11.1" customHeight="1" outlineLevel="1" x14ac:dyDescent="0.2">
      <c r="A657" s="39" t="str">
        <f t="shared" si="30"/>
        <v>0017523945845</v>
      </c>
      <c r="B657" s="39">
        <f t="shared" si="31"/>
        <v>1</v>
      </c>
      <c r="C657" s="39" t="str">
        <f t="shared" si="32"/>
        <v>Борисова Милана Александровна1</v>
      </c>
      <c r="D657" s="40" t="s">
        <v>856</v>
      </c>
      <c r="E657" s="40" t="s">
        <v>857</v>
      </c>
      <c r="F657" s="40" t="s">
        <v>240</v>
      </c>
      <c r="G657" s="40" t="s">
        <v>302</v>
      </c>
      <c r="H657" s="48">
        <v>45845</v>
      </c>
      <c r="I657" s="48">
        <v>45849</v>
      </c>
      <c r="J657" s="41">
        <v>5</v>
      </c>
      <c r="K657" s="51">
        <f>IF(H657&lt;='Расчёт не доделан'!$C$20,IF(I657-'Расчёт не доделан'!$C$20&lt;1,J657,I657-'Расчёт не доделан'!$C$20),J657)</f>
        <v>5</v>
      </c>
    </row>
    <row r="658" spans="1:11" s="138" customFormat="1" ht="11.1" customHeight="1" outlineLevel="1" x14ac:dyDescent="0.2">
      <c r="A658" s="39" t="str">
        <f t="shared" si="30"/>
        <v>0017523945937</v>
      </c>
      <c r="B658" s="39">
        <f t="shared" si="31"/>
        <v>2</v>
      </c>
      <c r="C658" s="39" t="str">
        <f t="shared" si="32"/>
        <v>Борисова Милана Александровна2</v>
      </c>
      <c r="D658" s="40" t="s">
        <v>856</v>
      </c>
      <c r="E658" s="40" t="s">
        <v>857</v>
      </c>
      <c r="F658" s="40" t="s">
        <v>240</v>
      </c>
      <c r="G658" s="40" t="s">
        <v>302</v>
      </c>
      <c r="H658" s="48">
        <v>45937</v>
      </c>
      <c r="I658" s="48">
        <v>45940</v>
      </c>
      <c r="J658" s="41">
        <v>4</v>
      </c>
      <c r="K658" s="51">
        <f>IF(H658&lt;='Расчёт не доделан'!$C$20,IF(I658-'Расчёт не доделан'!$C$20&lt;1,J658,I658-'Расчёт не доделан'!$C$20),J658)</f>
        <v>4</v>
      </c>
    </row>
    <row r="659" spans="1:11" s="138" customFormat="1" ht="11.1" customHeight="1" outlineLevel="1" x14ac:dyDescent="0.2">
      <c r="A659" s="39" t="str">
        <f t="shared" si="30"/>
        <v>0017523945880</v>
      </c>
      <c r="B659" s="39">
        <f t="shared" si="31"/>
        <v>3</v>
      </c>
      <c r="C659" s="39" t="str">
        <f t="shared" si="32"/>
        <v>Борисова Милана Александровна3</v>
      </c>
      <c r="D659" s="40" t="s">
        <v>856</v>
      </c>
      <c r="E659" s="40" t="s">
        <v>857</v>
      </c>
      <c r="F659" s="40" t="s">
        <v>240</v>
      </c>
      <c r="G659" s="40" t="s">
        <v>302</v>
      </c>
      <c r="H659" s="48">
        <v>45880</v>
      </c>
      <c r="I659" s="48">
        <v>45884</v>
      </c>
      <c r="J659" s="41">
        <v>5</v>
      </c>
      <c r="K659" s="51">
        <f>IF(H659&lt;='Расчёт не доделан'!$C$20,IF(I659-'Расчёт не доделан'!$C$20&lt;1,J659,I659-'Расчёт не доделан'!$C$20),J659)</f>
        <v>5</v>
      </c>
    </row>
    <row r="660" spans="1:11" s="138" customFormat="1" ht="11.1" customHeight="1" outlineLevel="1" x14ac:dyDescent="0.2">
      <c r="A660" s="39" t="str">
        <f t="shared" si="30"/>
        <v>0015074345962</v>
      </c>
      <c r="B660" s="39">
        <f t="shared" si="31"/>
        <v>1</v>
      </c>
      <c r="C660" s="39" t="str">
        <f t="shared" si="32"/>
        <v>Борисова Наталья Дмитриевна1</v>
      </c>
      <c r="D660" s="40" t="s">
        <v>858</v>
      </c>
      <c r="E660" s="40" t="s">
        <v>859</v>
      </c>
      <c r="F660" s="40" t="s">
        <v>229</v>
      </c>
      <c r="G660" s="40" t="s">
        <v>262</v>
      </c>
      <c r="H660" s="48">
        <v>45962</v>
      </c>
      <c r="I660" s="48">
        <v>45962</v>
      </c>
      <c r="J660" s="41">
        <v>1</v>
      </c>
      <c r="K660" s="51">
        <f>IF(H660&lt;='Расчёт не доделан'!$C$20,IF(I660-'Расчёт не доделан'!$C$20&lt;1,J660,I660-'Расчёт не доделан'!$C$20),J660)</f>
        <v>1</v>
      </c>
    </row>
    <row r="661" spans="1:11" s="138" customFormat="1" ht="11.1" customHeight="1" outlineLevel="1" x14ac:dyDescent="0.2">
      <c r="A661" s="39" t="str">
        <f t="shared" si="30"/>
        <v>0015074345964</v>
      </c>
      <c r="B661" s="39">
        <f t="shared" si="31"/>
        <v>2</v>
      </c>
      <c r="C661" s="39" t="str">
        <f t="shared" si="32"/>
        <v>Борисова Наталья Дмитриевна2</v>
      </c>
      <c r="D661" s="40" t="s">
        <v>858</v>
      </c>
      <c r="E661" s="40" t="s">
        <v>859</v>
      </c>
      <c r="F661" s="40" t="s">
        <v>229</v>
      </c>
      <c r="G661" s="40" t="s">
        <v>262</v>
      </c>
      <c r="H661" s="48">
        <v>45964</v>
      </c>
      <c r="I661" s="48">
        <v>45970</v>
      </c>
      <c r="J661" s="41">
        <v>6</v>
      </c>
      <c r="K661" s="51">
        <f>IF(H661&lt;='Расчёт не доделан'!$C$20,IF(I661-'Расчёт не доделан'!$C$20&lt;1,J661,I661-'Расчёт не доделан'!$C$20),J661)</f>
        <v>6</v>
      </c>
    </row>
    <row r="662" spans="1:11" s="138" customFormat="1" ht="11.1" customHeight="1" outlineLevel="1" x14ac:dyDescent="0.2">
      <c r="A662" s="39" t="str">
        <f t="shared" si="30"/>
        <v>0015074345880</v>
      </c>
      <c r="B662" s="39">
        <f t="shared" si="31"/>
        <v>3</v>
      </c>
      <c r="C662" s="39" t="str">
        <f t="shared" si="32"/>
        <v>Борисова Наталья Дмитриевна3</v>
      </c>
      <c r="D662" s="40" t="s">
        <v>858</v>
      </c>
      <c r="E662" s="40" t="s">
        <v>859</v>
      </c>
      <c r="F662" s="40" t="s">
        <v>229</v>
      </c>
      <c r="G662" s="40" t="s">
        <v>262</v>
      </c>
      <c r="H662" s="48">
        <v>45880</v>
      </c>
      <c r="I662" s="48">
        <v>45893</v>
      </c>
      <c r="J662" s="41">
        <v>14</v>
      </c>
      <c r="K662" s="51">
        <f>IF(H662&lt;='Расчёт не доделан'!$C$20,IF(I662-'Расчёт не доделан'!$C$20&lt;1,J662,I662-'Расчёт не доделан'!$C$20),J662)</f>
        <v>14</v>
      </c>
    </row>
    <row r="663" spans="1:11" s="138" customFormat="1" ht="11.1" customHeight="1" outlineLevel="1" x14ac:dyDescent="0.2">
      <c r="A663" s="39" t="str">
        <f t="shared" si="30"/>
        <v>0020063145845</v>
      </c>
      <c r="B663" s="39">
        <f t="shared" si="31"/>
        <v>1</v>
      </c>
      <c r="C663" s="39" t="str">
        <f t="shared" si="32"/>
        <v>Борисова Юлия Алексеевна1</v>
      </c>
      <c r="D663" s="40" t="s">
        <v>860</v>
      </c>
      <c r="E663" s="40" t="s">
        <v>861</v>
      </c>
      <c r="F663" s="40" t="s">
        <v>217</v>
      </c>
      <c r="G663" s="40" t="s">
        <v>218</v>
      </c>
      <c r="H663" s="48">
        <v>45845</v>
      </c>
      <c r="I663" s="48">
        <v>45853</v>
      </c>
      <c r="J663" s="41">
        <v>9</v>
      </c>
      <c r="K663" s="51">
        <f>IF(H663&lt;='Расчёт не доделан'!$C$20,IF(I663-'Расчёт не доделан'!$C$20&lt;1,J663,I663-'Расчёт не доделан'!$C$20),J663)</f>
        <v>9</v>
      </c>
    </row>
    <row r="664" spans="1:11" s="138" customFormat="1" ht="11.1" customHeight="1" outlineLevel="1" x14ac:dyDescent="0.2">
      <c r="A664" s="39" t="str">
        <f t="shared" si="30"/>
        <v>0020063145894</v>
      </c>
      <c r="B664" s="39">
        <f t="shared" si="31"/>
        <v>2</v>
      </c>
      <c r="C664" s="39" t="str">
        <f t="shared" si="32"/>
        <v>Борисова Юлия Алексеевна2</v>
      </c>
      <c r="D664" s="40" t="s">
        <v>860</v>
      </c>
      <c r="E664" s="40" t="s">
        <v>861</v>
      </c>
      <c r="F664" s="40" t="s">
        <v>217</v>
      </c>
      <c r="G664" s="40" t="s">
        <v>218</v>
      </c>
      <c r="H664" s="48">
        <v>45894</v>
      </c>
      <c r="I664" s="48">
        <v>45898</v>
      </c>
      <c r="J664" s="41">
        <v>5</v>
      </c>
      <c r="K664" s="51">
        <f>IF(H664&lt;='Расчёт не доделан'!$C$20,IF(I664-'Расчёт не доделан'!$C$20&lt;1,J664,I664-'Расчёт не доделан'!$C$20),J664)</f>
        <v>5</v>
      </c>
    </row>
    <row r="665" spans="1:11" s="138" customFormat="1" ht="11.1" customHeight="1" outlineLevel="1" x14ac:dyDescent="0.2">
      <c r="A665" s="39" t="str">
        <f t="shared" si="30"/>
        <v>0020063145929</v>
      </c>
      <c r="B665" s="39">
        <f t="shared" si="31"/>
        <v>3</v>
      </c>
      <c r="C665" s="39" t="str">
        <f t="shared" si="32"/>
        <v>Борисова Юлия Алексеевна3</v>
      </c>
      <c r="D665" s="40" t="s">
        <v>860</v>
      </c>
      <c r="E665" s="40" t="s">
        <v>861</v>
      </c>
      <c r="F665" s="40" t="s">
        <v>217</v>
      </c>
      <c r="G665" s="40" t="s">
        <v>218</v>
      </c>
      <c r="H665" s="48">
        <v>45929</v>
      </c>
      <c r="I665" s="48">
        <v>45942</v>
      </c>
      <c r="J665" s="41">
        <v>14</v>
      </c>
      <c r="K665" s="51">
        <f>IF(H665&lt;='Расчёт не доделан'!$C$20,IF(I665-'Расчёт не доделан'!$C$20&lt;1,J665,I665-'Расчёт не доделан'!$C$20),J665)</f>
        <v>14</v>
      </c>
    </row>
    <row r="666" spans="1:11" s="138" customFormat="1" ht="11.1" customHeight="1" outlineLevel="1" x14ac:dyDescent="0.2">
      <c r="A666" s="39" t="str">
        <f t="shared" si="30"/>
        <v>0021198045966</v>
      </c>
      <c r="B666" s="39">
        <f t="shared" si="31"/>
        <v>1</v>
      </c>
      <c r="C666" s="39" t="str">
        <f t="shared" si="32"/>
        <v>Боркунов Николай Владимирович1</v>
      </c>
      <c r="D666" s="40" t="s">
        <v>862</v>
      </c>
      <c r="E666" s="40" t="s">
        <v>863</v>
      </c>
      <c r="F666" s="40" t="s">
        <v>217</v>
      </c>
      <c r="G666" s="40" t="s">
        <v>230</v>
      </c>
      <c r="H666" s="48">
        <v>45966</v>
      </c>
      <c r="I666" s="48">
        <v>45968</v>
      </c>
      <c r="J666" s="41">
        <v>3</v>
      </c>
      <c r="K666" s="51">
        <f>IF(H666&lt;='Расчёт не доделан'!$C$20,IF(I666-'Расчёт не доделан'!$C$20&lt;1,J666,I666-'Расчёт не доделан'!$C$20),J666)</f>
        <v>3</v>
      </c>
    </row>
    <row r="667" spans="1:11" s="138" customFormat="1" ht="11.1" customHeight="1" outlineLevel="1" x14ac:dyDescent="0.2">
      <c r="A667" s="39" t="str">
        <f t="shared" si="30"/>
        <v>0021198046014</v>
      </c>
      <c r="B667" s="39">
        <f t="shared" si="31"/>
        <v>2</v>
      </c>
      <c r="C667" s="39" t="str">
        <f t="shared" si="32"/>
        <v>Боркунов Николай Владимирович2</v>
      </c>
      <c r="D667" s="40" t="s">
        <v>862</v>
      </c>
      <c r="E667" s="40" t="s">
        <v>863</v>
      </c>
      <c r="F667" s="40" t="s">
        <v>217</v>
      </c>
      <c r="G667" s="40" t="s">
        <v>230</v>
      </c>
      <c r="H667" s="48">
        <v>46014</v>
      </c>
      <c r="I667" s="48">
        <v>46021</v>
      </c>
      <c r="J667" s="41">
        <v>8</v>
      </c>
      <c r="K667" s="51">
        <f>IF(H667&lt;='Расчёт не доделан'!$C$20,IF(I667-'Расчёт не доделан'!$C$20&lt;1,J667,I667-'Расчёт не доделан'!$C$20),J667)</f>
        <v>8</v>
      </c>
    </row>
    <row r="668" spans="1:11" s="138" customFormat="1" ht="11.1" customHeight="1" outlineLevel="1" x14ac:dyDescent="0.2">
      <c r="A668" s="39" t="str">
        <f t="shared" si="30"/>
        <v>0021198045863</v>
      </c>
      <c r="B668" s="39">
        <f t="shared" si="31"/>
        <v>3</v>
      </c>
      <c r="C668" s="39" t="str">
        <f t="shared" si="32"/>
        <v>Боркунов Николай Владимирович3</v>
      </c>
      <c r="D668" s="40" t="s">
        <v>862</v>
      </c>
      <c r="E668" s="40" t="s">
        <v>863</v>
      </c>
      <c r="F668" s="40" t="s">
        <v>217</v>
      </c>
      <c r="G668" s="40" t="s">
        <v>230</v>
      </c>
      <c r="H668" s="48">
        <v>45863</v>
      </c>
      <c r="I668" s="48">
        <v>45876</v>
      </c>
      <c r="J668" s="41">
        <v>14</v>
      </c>
      <c r="K668" s="51">
        <f>IF(H668&lt;='Расчёт не доделан'!$C$20,IF(I668-'Расчёт не доделан'!$C$20&lt;1,J668,I668-'Расчёт не доделан'!$C$20),J668)</f>
        <v>14</v>
      </c>
    </row>
    <row r="669" spans="1:11" s="138" customFormat="1" ht="23.1" customHeight="1" outlineLevel="1" x14ac:dyDescent="0.2">
      <c r="A669" s="39" t="str">
        <f t="shared" si="30"/>
        <v>0020969645931</v>
      </c>
      <c r="B669" s="39">
        <f t="shared" si="31"/>
        <v>1</v>
      </c>
      <c r="C669" s="39" t="str">
        <f t="shared" si="32"/>
        <v>Боровиков Сергей Евгеньевич1</v>
      </c>
      <c r="D669" s="40" t="s">
        <v>864</v>
      </c>
      <c r="E669" s="40" t="s">
        <v>865</v>
      </c>
      <c r="F669" s="40" t="s">
        <v>240</v>
      </c>
      <c r="G669" s="40" t="s">
        <v>262</v>
      </c>
      <c r="H669" s="48">
        <v>45931</v>
      </c>
      <c r="I669" s="48">
        <v>45958</v>
      </c>
      <c r="J669" s="41">
        <v>28</v>
      </c>
      <c r="K669" s="51">
        <f>IF(H669&lt;='Расчёт не доделан'!$C$20,IF(I669-'Расчёт не доделан'!$C$20&lt;1,J669,I669-'Расчёт не доделан'!$C$20),J669)</f>
        <v>13</v>
      </c>
    </row>
    <row r="670" spans="1:11" s="138" customFormat="1" ht="23.1" customHeight="1" outlineLevel="1" x14ac:dyDescent="0.2">
      <c r="A670" s="39" t="str">
        <f t="shared" si="30"/>
        <v>0018112545894</v>
      </c>
      <c r="B670" s="39">
        <f t="shared" si="31"/>
        <v>1</v>
      </c>
      <c r="C670" s="39" t="str">
        <f t="shared" si="32"/>
        <v>Боровкова Алина Олеговна1</v>
      </c>
      <c r="D670" s="40" t="s">
        <v>866</v>
      </c>
      <c r="E670" s="40" t="s">
        <v>867</v>
      </c>
      <c r="F670" s="40" t="s">
        <v>272</v>
      </c>
      <c r="G670" s="40" t="s">
        <v>222</v>
      </c>
      <c r="H670" s="48">
        <v>45894</v>
      </c>
      <c r="I670" s="48">
        <v>45907</v>
      </c>
      <c r="J670" s="41">
        <v>14</v>
      </c>
      <c r="K670" s="51">
        <f>IF(H670&lt;='Расчёт не доделан'!$C$20,IF(I670-'Расчёт не доделан'!$C$20&lt;1,J670,I670-'Расчёт не доделан'!$C$20),J670)</f>
        <v>14</v>
      </c>
    </row>
    <row r="671" spans="1:11" s="138" customFormat="1" ht="23.1" customHeight="1" outlineLevel="1" x14ac:dyDescent="0.2">
      <c r="A671" s="39" t="str">
        <f t="shared" si="30"/>
        <v>0018112546020</v>
      </c>
      <c r="B671" s="39">
        <f t="shared" si="31"/>
        <v>2</v>
      </c>
      <c r="C671" s="39" t="str">
        <f t="shared" si="32"/>
        <v>Боровкова Алина Олеговна2</v>
      </c>
      <c r="D671" s="40" t="s">
        <v>866</v>
      </c>
      <c r="E671" s="40" t="s">
        <v>867</v>
      </c>
      <c r="F671" s="40" t="s">
        <v>272</v>
      </c>
      <c r="G671" s="40" t="s">
        <v>222</v>
      </c>
      <c r="H671" s="48">
        <v>46020</v>
      </c>
      <c r="I671" s="48">
        <v>46021</v>
      </c>
      <c r="J671" s="41">
        <v>2</v>
      </c>
      <c r="K671" s="51">
        <f>IF(H671&lt;='Расчёт не доделан'!$C$20,IF(I671-'Расчёт не доделан'!$C$20&lt;1,J671,I671-'Расчёт не доделан'!$C$20),J671)</f>
        <v>2</v>
      </c>
    </row>
    <row r="672" spans="1:11" s="138" customFormat="1" ht="23.1" customHeight="1" outlineLevel="1" x14ac:dyDescent="0.2">
      <c r="A672" s="39" t="str">
        <f t="shared" si="30"/>
        <v>0020445245964</v>
      </c>
      <c r="B672" s="39">
        <f t="shared" si="31"/>
        <v>1</v>
      </c>
      <c r="C672" s="39" t="str">
        <f t="shared" si="32"/>
        <v>Бородин Антон Александрович1</v>
      </c>
      <c r="D672" s="40" t="s">
        <v>868</v>
      </c>
      <c r="E672" s="40" t="s">
        <v>869</v>
      </c>
      <c r="F672" s="40" t="s">
        <v>265</v>
      </c>
      <c r="G672" s="40" t="s">
        <v>262</v>
      </c>
      <c r="H672" s="48">
        <v>45964</v>
      </c>
      <c r="I672" s="48">
        <v>45978</v>
      </c>
      <c r="J672" s="41">
        <v>14</v>
      </c>
      <c r="K672" s="51">
        <f>IF(H672&lt;='Расчёт не доделан'!$C$20,IF(I672-'Расчёт не доделан'!$C$20&lt;1,J672,I672-'Расчёт не доделан'!$C$20),J672)</f>
        <v>14</v>
      </c>
    </row>
    <row r="673" spans="1:11" s="138" customFormat="1" ht="11.1" customHeight="1" outlineLevel="1" x14ac:dyDescent="0.2">
      <c r="A673" s="39" t="str">
        <f t="shared" si="30"/>
        <v>0020445245936</v>
      </c>
      <c r="B673" s="39">
        <f t="shared" si="31"/>
        <v>2</v>
      </c>
      <c r="C673" s="39" t="str">
        <f t="shared" si="32"/>
        <v>Бородин Антон Александрович2</v>
      </c>
      <c r="D673" s="40" t="s">
        <v>868</v>
      </c>
      <c r="E673" s="40" t="s">
        <v>869</v>
      </c>
      <c r="F673" s="40" t="s">
        <v>265</v>
      </c>
      <c r="G673" s="40" t="s">
        <v>262</v>
      </c>
      <c r="H673" s="48">
        <v>45936</v>
      </c>
      <c r="I673" s="48">
        <v>45942</v>
      </c>
      <c r="J673" s="41">
        <v>7</v>
      </c>
      <c r="K673" s="51">
        <f>IF(H673&lt;='Расчёт не доделан'!$C$20,IF(I673-'Расчёт не доделан'!$C$20&lt;1,J673,I673-'Расчёт не доделан'!$C$20),J673)</f>
        <v>7</v>
      </c>
    </row>
    <row r="674" spans="1:11" s="138" customFormat="1" ht="11.1" customHeight="1" outlineLevel="1" x14ac:dyDescent="0.2">
      <c r="A674" s="39" t="str">
        <f t="shared" si="30"/>
        <v>0020445246015</v>
      </c>
      <c r="B674" s="39">
        <f t="shared" si="31"/>
        <v>3</v>
      </c>
      <c r="C674" s="39" t="str">
        <f t="shared" si="32"/>
        <v>Бородин Антон Александрович3</v>
      </c>
      <c r="D674" s="40" t="s">
        <v>868</v>
      </c>
      <c r="E674" s="40" t="s">
        <v>869</v>
      </c>
      <c r="F674" s="40" t="s">
        <v>265</v>
      </c>
      <c r="G674" s="40" t="s">
        <v>262</v>
      </c>
      <c r="H674" s="48">
        <v>46015</v>
      </c>
      <c r="I674" s="48">
        <v>46021</v>
      </c>
      <c r="J674" s="41">
        <v>7</v>
      </c>
      <c r="K674" s="51">
        <f>IF(H674&lt;='Расчёт не доделан'!$C$20,IF(I674-'Расчёт не доделан'!$C$20&lt;1,J674,I674-'Расчёт не доделан'!$C$20),J674)</f>
        <v>7</v>
      </c>
    </row>
    <row r="675" spans="1:11" s="138" customFormat="1" ht="11.1" customHeight="1" outlineLevel="1" x14ac:dyDescent="0.2">
      <c r="A675" s="39" t="str">
        <f t="shared" si="30"/>
        <v>0018456245873</v>
      </c>
      <c r="B675" s="39">
        <f t="shared" si="31"/>
        <v>1</v>
      </c>
      <c r="C675" s="39" t="str">
        <f t="shared" si="32"/>
        <v>Бортников Артём Михайлович1</v>
      </c>
      <c r="D675" s="40" t="s">
        <v>870</v>
      </c>
      <c r="E675" s="40" t="s">
        <v>871</v>
      </c>
      <c r="F675" s="40" t="s">
        <v>244</v>
      </c>
      <c r="G675" s="40" t="s">
        <v>331</v>
      </c>
      <c r="H675" s="48">
        <v>45873</v>
      </c>
      <c r="I675" s="48">
        <v>45876</v>
      </c>
      <c r="J675" s="41">
        <v>4</v>
      </c>
      <c r="K675" s="51">
        <f>IF(H675&lt;='Расчёт не доделан'!$C$20,IF(I675-'Расчёт не доделан'!$C$20&lt;1,J675,I675-'Расчёт не доделан'!$C$20),J675)</f>
        <v>4</v>
      </c>
    </row>
    <row r="676" spans="1:11" s="138" customFormat="1" ht="11.1" customHeight="1" outlineLevel="1" x14ac:dyDescent="0.2">
      <c r="A676" s="39" t="str">
        <f t="shared" si="30"/>
        <v>0018456245852</v>
      </c>
      <c r="B676" s="39">
        <f t="shared" si="31"/>
        <v>2</v>
      </c>
      <c r="C676" s="39" t="str">
        <f t="shared" si="32"/>
        <v>Бортников Артём Михайлович2</v>
      </c>
      <c r="D676" s="40" t="s">
        <v>870</v>
      </c>
      <c r="E676" s="40" t="s">
        <v>871</v>
      </c>
      <c r="F676" s="40" t="s">
        <v>244</v>
      </c>
      <c r="G676" s="40" t="s">
        <v>331</v>
      </c>
      <c r="H676" s="48">
        <v>45852</v>
      </c>
      <c r="I676" s="48">
        <v>45865</v>
      </c>
      <c r="J676" s="41">
        <v>14</v>
      </c>
      <c r="K676" s="51">
        <f>IF(H676&lt;='Расчёт не доделан'!$C$20,IF(I676-'Расчёт не доделан'!$C$20&lt;1,J676,I676-'Расчёт не доделан'!$C$20),J676)</f>
        <v>14</v>
      </c>
    </row>
    <row r="677" spans="1:11" s="138" customFormat="1" ht="11.1" customHeight="1" outlineLevel="1" x14ac:dyDescent="0.2">
      <c r="A677" s="39" t="str">
        <f t="shared" si="30"/>
        <v>0018456245915</v>
      </c>
      <c r="B677" s="39">
        <f t="shared" si="31"/>
        <v>3</v>
      </c>
      <c r="C677" s="39" t="str">
        <f t="shared" si="32"/>
        <v>Бортников Артём Михайлович3</v>
      </c>
      <c r="D677" s="40" t="s">
        <v>870</v>
      </c>
      <c r="E677" s="40" t="s">
        <v>871</v>
      </c>
      <c r="F677" s="40" t="s">
        <v>244</v>
      </c>
      <c r="G677" s="40" t="s">
        <v>331</v>
      </c>
      <c r="H677" s="48">
        <v>45915</v>
      </c>
      <c r="I677" s="48">
        <v>45919</v>
      </c>
      <c r="J677" s="41">
        <v>5</v>
      </c>
      <c r="K677" s="51">
        <f>IF(H677&lt;='Расчёт не доделан'!$C$20,IF(I677-'Расчёт не доделан'!$C$20&lt;1,J677,I677-'Расчёт не доделан'!$C$20),J677)</f>
        <v>5</v>
      </c>
    </row>
    <row r="678" spans="1:11" s="138" customFormat="1" ht="11.1" customHeight="1" outlineLevel="1" x14ac:dyDescent="0.2">
      <c r="A678" s="39" t="str">
        <f t="shared" si="30"/>
        <v>0018456245922</v>
      </c>
      <c r="B678" s="39">
        <f t="shared" si="31"/>
        <v>4</v>
      </c>
      <c r="C678" s="39" t="str">
        <f t="shared" si="32"/>
        <v>Бортников Артём Михайлович4</v>
      </c>
      <c r="D678" s="40" t="s">
        <v>870</v>
      </c>
      <c r="E678" s="40" t="s">
        <v>871</v>
      </c>
      <c r="F678" s="40" t="s">
        <v>244</v>
      </c>
      <c r="G678" s="40" t="s">
        <v>331</v>
      </c>
      <c r="H678" s="48">
        <v>45922</v>
      </c>
      <c r="I678" s="48">
        <v>45926</v>
      </c>
      <c r="J678" s="41">
        <v>5</v>
      </c>
      <c r="K678" s="51">
        <f>IF(H678&lt;='Расчёт не доделан'!$C$20,IF(I678-'Расчёт не доделан'!$C$20&lt;1,J678,I678-'Расчёт не доделан'!$C$20),J678)</f>
        <v>5</v>
      </c>
    </row>
    <row r="679" spans="1:11" s="138" customFormat="1" ht="11.1" customHeight="1" outlineLevel="1" x14ac:dyDescent="0.2">
      <c r="A679" s="39" t="str">
        <f t="shared" si="30"/>
        <v>0021313245873</v>
      </c>
      <c r="B679" s="39">
        <f t="shared" si="31"/>
        <v>1</v>
      </c>
      <c r="C679" s="39" t="str">
        <f t="shared" si="32"/>
        <v>Борцова Мария Михайловна1</v>
      </c>
      <c r="D679" s="40" t="s">
        <v>872</v>
      </c>
      <c r="E679" s="40" t="s">
        <v>873</v>
      </c>
      <c r="F679" s="40" t="s">
        <v>240</v>
      </c>
      <c r="G679" s="40" t="s">
        <v>241</v>
      </c>
      <c r="H679" s="48">
        <v>45873</v>
      </c>
      <c r="I679" s="48">
        <v>45886</v>
      </c>
      <c r="J679" s="41">
        <v>14</v>
      </c>
      <c r="K679" s="51">
        <f>IF(H679&lt;='Расчёт не доделан'!$C$20,IF(I679-'Расчёт не доделан'!$C$20&lt;1,J679,I679-'Расчёт не доделан'!$C$20),J679)</f>
        <v>14</v>
      </c>
    </row>
    <row r="680" spans="1:11" s="138" customFormat="1" ht="11.1" customHeight="1" outlineLevel="1" x14ac:dyDescent="0.2">
      <c r="A680" s="39" t="str">
        <f t="shared" si="30"/>
        <v>0014199145934</v>
      </c>
      <c r="B680" s="39">
        <f t="shared" si="31"/>
        <v>1</v>
      </c>
      <c r="C680" s="39" t="str">
        <f t="shared" si="32"/>
        <v>Боткин Юрий Николаевич1</v>
      </c>
      <c r="D680" s="40" t="s">
        <v>874</v>
      </c>
      <c r="E680" s="40" t="s">
        <v>875</v>
      </c>
      <c r="F680" s="40" t="s">
        <v>217</v>
      </c>
      <c r="G680" s="40" t="s">
        <v>218</v>
      </c>
      <c r="H680" s="48">
        <v>45934</v>
      </c>
      <c r="I680" s="48">
        <v>45936</v>
      </c>
      <c r="J680" s="41">
        <v>3</v>
      </c>
      <c r="K680" s="51">
        <f>IF(H680&lt;='Расчёт не доделан'!$C$20,IF(I680-'Расчёт не доделан'!$C$20&lt;1,J680,I680-'Расчёт не доделан'!$C$20),J680)</f>
        <v>3</v>
      </c>
    </row>
    <row r="681" spans="1:11" s="138" customFormat="1" ht="11.1" customHeight="1" outlineLevel="1" x14ac:dyDescent="0.2">
      <c r="A681" s="39" t="str">
        <f t="shared" si="30"/>
        <v>0014199145941</v>
      </c>
      <c r="B681" s="39">
        <f t="shared" si="31"/>
        <v>2</v>
      </c>
      <c r="C681" s="39" t="str">
        <f t="shared" si="32"/>
        <v>Боткин Юрий Николаевич2</v>
      </c>
      <c r="D681" s="40" t="s">
        <v>874</v>
      </c>
      <c r="E681" s="40" t="s">
        <v>875</v>
      </c>
      <c r="F681" s="40" t="s">
        <v>217</v>
      </c>
      <c r="G681" s="40" t="s">
        <v>218</v>
      </c>
      <c r="H681" s="48">
        <v>45941</v>
      </c>
      <c r="I681" s="48">
        <v>45943</v>
      </c>
      <c r="J681" s="41">
        <v>3</v>
      </c>
      <c r="K681" s="51">
        <f>IF(H681&lt;='Расчёт не доделан'!$C$20,IF(I681-'Расчёт не доделан'!$C$20&lt;1,J681,I681-'Расчёт не доделан'!$C$20),J681)</f>
        <v>3</v>
      </c>
    </row>
    <row r="682" spans="1:11" s="138" customFormat="1" ht="11.1" customHeight="1" outlineLevel="1" x14ac:dyDescent="0.2">
      <c r="A682" s="39" t="str">
        <f t="shared" si="30"/>
        <v>0014199145856</v>
      </c>
      <c r="B682" s="39">
        <f t="shared" si="31"/>
        <v>3</v>
      </c>
      <c r="C682" s="39" t="str">
        <f t="shared" si="32"/>
        <v>Боткин Юрий Николаевич3</v>
      </c>
      <c r="D682" s="40" t="s">
        <v>874</v>
      </c>
      <c r="E682" s="40" t="s">
        <v>875</v>
      </c>
      <c r="F682" s="40" t="s">
        <v>217</v>
      </c>
      <c r="G682" s="40" t="s">
        <v>218</v>
      </c>
      <c r="H682" s="48">
        <v>45856</v>
      </c>
      <c r="I682" s="48">
        <v>45869</v>
      </c>
      <c r="J682" s="41">
        <v>14</v>
      </c>
      <c r="K682" s="51">
        <f>IF(H682&lt;='Расчёт не доделан'!$C$20,IF(I682-'Расчёт не доделан'!$C$20&lt;1,J682,I682-'Расчёт не доделан'!$C$20),J682)</f>
        <v>14</v>
      </c>
    </row>
    <row r="683" spans="1:11" s="138" customFormat="1" ht="11.1" customHeight="1" outlineLevel="1" x14ac:dyDescent="0.2">
      <c r="A683" s="39" t="str">
        <f t="shared" si="30"/>
        <v>0014199145948</v>
      </c>
      <c r="B683" s="39">
        <f t="shared" si="31"/>
        <v>4</v>
      </c>
      <c r="C683" s="39" t="str">
        <f t="shared" si="32"/>
        <v>Боткин Юрий Николаевич4</v>
      </c>
      <c r="D683" s="40" t="s">
        <v>874</v>
      </c>
      <c r="E683" s="40" t="s">
        <v>875</v>
      </c>
      <c r="F683" s="40" t="s">
        <v>217</v>
      </c>
      <c r="G683" s="40" t="s">
        <v>218</v>
      </c>
      <c r="H683" s="48">
        <v>45948</v>
      </c>
      <c r="I683" s="48">
        <v>45950</v>
      </c>
      <c r="J683" s="41">
        <v>3</v>
      </c>
      <c r="K683" s="51">
        <f>IF(H683&lt;='Расчёт не доделан'!$C$20,IF(I683-'Расчёт не доделан'!$C$20&lt;1,J683,I683-'Расчёт не доделан'!$C$20),J683)</f>
        <v>3</v>
      </c>
    </row>
    <row r="684" spans="1:11" s="138" customFormat="1" ht="11.1" customHeight="1" outlineLevel="1" x14ac:dyDescent="0.2">
      <c r="A684" s="39" t="str">
        <f t="shared" si="30"/>
        <v>0014199145955</v>
      </c>
      <c r="B684" s="39">
        <f t="shared" si="31"/>
        <v>5</v>
      </c>
      <c r="C684" s="39" t="str">
        <f t="shared" si="32"/>
        <v>Боткин Юрий Николаевич5</v>
      </c>
      <c r="D684" s="40" t="s">
        <v>874</v>
      </c>
      <c r="E684" s="40" t="s">
        <v>875</v>
      </c>
      <c r="F684" s="40" t="s">
        <v>217</v>
      </c>
      <c r="G684" s="40" t="s">
        <v>218</v>
      </c>
      <c r="H684" s="48">
        <v>45955</v>
      </c>
      <c r="I684" s="48">
        <v>45957</v>
      </c>
      <c r="J684" s="41">
        <v>3</v>
      </c>
      <c r="K684" s="51">
        <f>IF(H684&lt;='Расчёт не доделан'!$C$20,IF(I684-'Расчёт не доделан'!$C$20&lt;1,J684,I684-'Расчёт не доделан'!$C$20),J684)</f>
        <v>3</v>
      </c>
    </row>
    <row r="685" spans="1:11" s="138" customFormat="1" ht="11.1" customHeight="1" outlineLevel="1" x14ac:dyDescent="0.2">
      <c r="A685" s="39" t="str">
        <f t="shared" si="30"/>
        <v>0021019145966</v>
      </c>
      <c r="B685" s="39">
        <f t="shared" si="31"/>
        <v>1</v>
      </c>
      <c r="C685" s="39" t="str">
        <f t="shared" si="32"/>
        <v>Бочаров Кирилл Вадимович1</v>
      </c>
      <c r="D685" s="40" t="s">
        <v>876</v>
      </c>
      <c r="E685" s="40" t="s">
        <v>877</v>
      </c>
      <c r="F685" s="40" t="s">
        <v>244</v>
      </c>
      <c r="G685" s="40" t="s">
        <v>230</v>
      </c>
      <c r="H685" s="48">
        <v>45966</v>
      </c>
      <c r="I685" s="48">
        <v>45968</v>
      </c>
      <c r="J685" s="41">
        <v>3</v>
      </c>
      <c r="K685" s="51">
        <f>IF(H685&lt;='Расчёт не доделан'!$C$20,IF(I685-'Расчёт не доделан'!$C$20&lt;1,J685,I685-'Расчёт не доделан'!$C$20),J685)</f>
        <v>3</v>
      </c>
    </row>
    <row r="686" spans="1:11" s="138" customFormat="1" ht="11.1" customHeight="1" outlineLevel="1" x14ac:dyDescent="0.2">
      <c r="A686" s="39" t="str">
        <f t="shared" si="30"/>
        <v>0021019145943</v>
      </c>
      <c r="B686" s="39">
        <f t="shared" si="31"/>
        <v>2</v>
      </c>
      <c r="C686" s="39" t="str">
        <f t="shared" si="32"/>
        <v>Бочаров Кирилл Вадимович2</v>
      </c>
      <c r="D686" s="40" t="s">
        <v>876</v>
      </c>
      <c r="E686" s="40" t="s">
        <v>877</v>
      </c>
      <c r="F686" s="40" t="s">
        <v>244</v>
      </c>
      <c r="G686" s="40" t="s">
        <v>230</v>
      </c>
      <c r="H686" s="48">
        <v>45943</v>
      </c>
      <c r="I686" s="48">
        <v>45947</v>
      </c>
      <c r="J686" s="41">
        <v>5</v>
      </c>
      <c r="K686" s="51">
        <f>IF(H686&lt;='Расчёт не доделан'!$C$20,IF(I686-'Расчёт не доделан'!$C$20&lt;1,J686,I686-'Расчёт не доделан'!$C$20),J686)</f>
        <v>2</v>
      </c>
    </row>
    <row r="687" spans="1:11" s="138" customFormat="1" ht="11.1" customHeight="1" outlineLevel="1" x14ac:dyDescent="0.2">
      <c r="A687" s="39" t="str">
        <f t="shared" si="30"/>
        <v>0021019145866</v>
      </c>
      <c r="B687" s="39">
        <f t="shared" si="31"/>
        <v>3</v>
      </c>
      <c r="C687" s="39" t="str">
        <f t="shared" si="32"/>
        <v>Бочаров Кирилл Вадимович3</v>
      </c>
      <c r="D687" s="40" t="s">
        <v>876</v>
      </c>
      <c r="E687" s="40" t="s">
        <v>877</v>
      </c>
      <c r="F687" s="40" t="s">
        <v>244</v>
      </c>
      <c r="G687" s="40" t="s">
        <v>230</v>
      </c>
      <c r="H687" s="48">
        <v>45866</v>
      </c>
      <c r="I687" s="48">
        <v>45882</v>
      </c>
      <c r="J687" s="41">
        <v>17</v>
      </c>
      <c r="K687" s="51">
        <f>IF(H687&lt;='Расчёт не доделан'!$C$20,IF(I687-'Расчёт не доделан'!$C$20&lt;1,J687,I687-'Расчёт не доделан'!$C$20),J687)</f>
        <v>17</v>
      </c>
    </row>
    <row r="688" spans="1:11" s="138" customFormat="1" ht="11.1" customHeight="1" outlineLevel="1" x14ac:dyDescent="0.2">
      <c r="A688" s="39" t="str">
        <f t="shared" si="30"/>
        <v>0020494345901</v>
      </c>
      <c r="B688" s="39">
        <f t="shared" si="31"/>
        <v>1</v>
      </c>
      <c r="C688" s="39" t="str">
        <f t="shared" si="32"/>
        <v>Бочаров Олег Юрьевич1</v>
      </c>
      <c r="D688" s="40" t="s">
        <v>878</v>
      </c>
      <c r="E688" s="40" t="s">
        <v>879</v>
      </c>
      <c r="F688" s="40" t="s">
        <v>249</v>
      </c>
      <c r="G688" s="40" t="s">
        <v>218</v>
      </c>
      <c r="H688" s="48">
        <v>45901</v>
      </c>
      <c r="I688" s="48">
        <v>45907</v>
      </c>
      <c r="J688" s="41">
        <v>7</v>
      </c>
      <c r="K688" s="51">
        <f>IF(H688&lt;='Расчёт не доделан'!$C$20,IF(I688-'Расчёт не доделан'!$C$20&lt;1,J688,I688-'Расчёт не доделан'!$C$20),J688)</f>
        <v>7</v>
      </c>
    </row>
    <row r="689" spans="1:11" s="138" customFormat="1" ht="11.1" customHeight="1" outlineLevel="1" x14ac:dyDescent="0.2">
      <c r="A689" s="39" t="str">
        <f t="shared" si="30"/>
        <v>0020494346006</v>
      </c>
      <c r="B689" s="39">
        <f t="shared" si="31"/>
        <v>2</v>
      </c>
      <c r="C689" s="39" t="str">
        <f t="shared" si="32"/>
        <v>Бочаров Олег Юрьевич2</v>
      </c>
      <c r="D689" s="40" t="s">
        <v>878</v>
      </c>
      <c r="E689" s="40" t="s">
        <v>879</v>
      </c>
      <c r="F689" s="40" t="s">
        <v>249</v>
      </c>
      <c r="G689" s="40" t="s">
        <v>218</v>
      </c>
      <c r="H689" s="48">
        <v>46006</v>
      </c>
      <c r="I689" s="48">
        <v>46012</v>
      </c>
      <c r="J689" s="41">
        <v>7</v>
      </c>
      <c r="K689" s="51">
        <f>IF(H689&lt;='Расчёт не доделан'!$C$20,IF(I689-'Расчёт не доделан'!$C$20&lt;1,J689,I689-'Расчёт не доделан'!$C$20),J689)</f>
        <v>7</v>
      </c>
    </row>
    <row r="690" spans="1:11" s="138" customFormat="1" ht="11.1" customHeight="1" outlineLevel="1" x14ac:dyDescent="0.2">
      <c r="A690" s="39" t="str">
        <f t="shared" si="30"/>
        <v>0018229545966</v>
      </c>
      <c r="B690" s="39">
        <f t="shared" si="31"/>
        <v>1</v>
      </c>
      <c r="C690" s="39" t="str">
        <f t="shared" si="32"/>
        <v>Бочкарев Кирилл Михайлович1</v>
      </c>
      <c r="D690" s="40" t="s">
        <v>880</v>
      </c>
      <c r="E690" s="40" t="s">
        <v>881</v>
      </c>
      <c r="F690" s="40" t="s">
        <v>244</v>
      </c>
      <c r="G690" s="40" t="s">
        <v>262</v>
      </c>
      <c r="H690" s="48">
        <v>45966</v>
      </c>
      <c r="I690" s="48">
        <v>45968</v>
      </c>
      <c r="J690" s="41">
        <v>3</v>
      </c>
      <c r="K690" s="51">
        <f>IF(H690&lt;='Расчёт не доделан'!$C$20,IF(I690-'Расчёт не доделан'!$C$20&lt;1,J690,I690-'Расчёт не доделан'!$C$20),J690)</f>
        <v>3</v>
      </c>
    </row>
    <row r="691" spans="1:11" s="138" customFormat="1" ht="11.1" customHeight="1" outlineLevel="1" x14ac:dyDescent="0.2">
      <c r="A691" s="39" t="str">
        <f t="shared" si="30"/>
        <v>0018229545887</v>
      </c>
      <c r="B691" s="39">
        <f t="shared" si="31"/>
        <v>2</v>
      </c>
      <c r="C691" s="39" t="str">
        <f t="shared" si="32"/>
        <v>Бочкарев Кирилл Михайлович2</v>
      </c>
      <c r="D691" s="40" t="s">
        <v>880</v>
      </c>
      <c r="E691" s="40" t="s">
        <v>881</v>
      </c>
      <c r="F691" s="40" t="s">
        <v>244</v>
      </c>
      <c r="G691" s="40" t="s">
        <v>262</v>
      </c>
      <c r="H691" s="48">
        <v>45887</v>
      </c>
      <c r="I691" s="48">
        <v>45900</v>
      </c>
      <c r="J691" s="41">
        <v>14</v>
      </c>
      <c r="K691" s="51">
        <f>IF(H691&lt;='Расчёт не доделан'!$C$20,IF(I691-'Расчёт не доделан'!$C$20&lt;1,J691,I691-'Расчёт не доделан'!$C$20),J691)</f>
        <v>14</v>
      </c>
    </row>
    <row r="692" spans="1:11" s="138" customFormat="1" ht="11.1" customHeight="1" outlineLevel="1" x14ac:dyDescent="0.2">
      <c r="A692" s="39" t="str">
        <f t="shared" si="30"/>
        <v>0018229546022</v>
      </c>
      <c r="B692" s="39">
        <f t="shared" si="31"/>
        <v>3</v>
      </c>
      <c r="C692" s="39" t="str">
        <f t="shared" si="32"/>
        <v>Бочкарев Кирилл Михайлович3</v>
      </c>
      <c r="D692" s="40" t="s">
        <v>880</v>
      </c>
      <c r="E692" s="40" t="s">
        <v>881</v>
      </c>
      <c r="F692" s="40" t="s">
        <v>244</v>
      </c>
      <c r="G692" s="40" t="s">
        <v>262</v>
      </c>
      <c r="H692" s="48">
        <v>46022</v>
      </c>
      <c r="I692" s="48">
        <v>46022</v>
      </c>
      <c r="J692" s="41">
        <v>1</v>
      </c>
      <c r="K692" s="51">
        <f>IF(H692&lt;='Расчёт не доделан'!$C$20,IF(I692-'Расчёт не доделан'!$C$20&lt;1,J692,I692-'Расчёт не доделан'!$C$20),J692)</f>
        <v>1</v>
      </c>
    </row>
    <row r="693" spans="1:11" s="138" customFormat="1" ht="23.1" customHeight="1" outlineLevel="1" x14ac:dyDescent="0.2">
      <c r="A693" s="39" t="str">
        <f t="shared" si="30"/>
        <v>0015443945873</v>
      </c>
      <c r="B693" s="39">
        <f t="shared" si="31"/>
        <v>1</v>
      </c>
      <c r="C693" s="39" t="str">
        <f t="shared" si="32"/>
        <v>Бочкарева Анжелика Сергеевна1</v>
      </c>
      <c r="D693" s="40" t="s">
        <v>882</v>
      </c>
      <c r="E693" s="40" t="s">
        <v>883</v>
      </c>
      <c r="F693" s="40" t="s">
        <v>240</v>
      </c>
      <c r="G693" s="40" t="s">
        <v>230</v>
      </c>
      <c r="H693" s="48">
        <v>45873</v>
      </c>
      <c r="I693" s="48">
        <v>45886</v>
      </c>
      <c r="J693" s="41">
        <v>14</v>
      </c>
      <c r="K693" s="51">
        <f>IF(H693&lt;='Расчёт не доделан'!$C$20,IF(I693-'Расчёт не доделан'!$C$20&lt;1,J693,I693-'Расчёт не доделан'!$C$20),J693)</f>
        <v>14</v>
      </c>
    </row>
    <row r="694" spans="1:11" s="138" customFormat="1" ht="23.1" customHeight="1" outlineLevel="1" x14ac:dyDescent="0.2">
      <c r="A694" s="39" t="str">
        <f t="shared" si="30"/>
        <v>0015443945936</v>
      </c>
      <c r="B694" s="39">
        <f t="shared" si="31"/>
        <v>2</v>
      </c>
      <c r="C694" s="39" t="str">
        <f t="shared" si="32"/>
        <v>Бочкарева Анжелика Сергеевна2</v>
      </c>
      <c r="D694" s="40" t="s">
        <v>882</v>
      </c>
      <c r="E694" s="40" t="s">
        <v>883</v>
      </c>
      <c r="F694" s="40" t="s">
        <v>240</v>
      </c>
      <c r="G694" s="40" t="s">
        <v>230</v>
      </c>
      <c r="H694" s="48">
        <v>45936</v>
      </c>
      <c r="I694" s="48">
        <v>45942</v>
      </c>
      <c r="J694" s="41">
        <v>7</v>
      </c>
      <c r="K694" s="51">
        <f>IF(H694&lt;='Расчёт не доделан'!$C$20,IF(I694-'Расчёт не доделан'!$C$20&lt;1,J694,I694-'Расчёт не доделан'!$C$20),J694)</f>
        <v>7</v>
      </c>
    </row>
    <row r="695" spans="1:11" s="138" customFormat="1" ht="23.1" customHeight="1" outlineLevel="1" x14ac:dyDescent="0.2">
      <c r="A695" s="39" t="str">
        <f t="shared" si="30"/>
        <v>0009474545936</v>
      </c>
      <c r="B695" s="39">
        <f t="shared" si="31"/>
        <v>1</v>
      </c>
      <c r="C695" s="39" t="str">
        <f t="shared" si="32"/>
        <v>Бочкарёва Ольга Павловна1</v>
      </c>
      <c r="D695" s="40" t="s">
        <v>884</v>
      </c>
      <c r="E695" s="40" t="s">
        <v>885</v>
      </c>
      <c r="F695" s="40" t="s">
        <v>459</v>
      </c>
      <c r="G695" s="40" t="s">
        <v>218</v>
      </c>
      <c r="H695" s="48">
        <v>45936</v>
      </c>
      <c r="I695" s="48">
        <v>45940</v>
      </c>
      <c r="J695" s="41">
        <v>5</v>
      </c>
      <c r="K695" s="51">
        <f>IF(H695&lt;='Расчёт не доделан'!$C$20,IF(I695-'Расчёт не доделан'!$C$20&lt;1,J695,I695-'Расчёт не доделан'!$C$20),J695)</f>
        <v>5</v>
      </c>
    </row>
    <row r="696" spans="1:11" s="138" customFormat="1" ht="23.1" customHeight="1" outlineLevel="1" x14ac:dyDescent="0.2">
      <c r="A696" s="39" t="str">
        <f t="shared" si="30"/>
        <v>0009474545845</v>
      </c>
      <c r="B696" s="39">
        <f t="shared" si="31"/>
        <v>2</v>
      </c>
      <c r="C696" s="39" t="str">
        <f t="shared" si="32"/>
        <v>Бочкарёва Ольга Павловна2</v>
      </c>
      <c r="D696" s="40" t="s">
        <v>884</v>
      </c>
      <c r="E696" s="40" t="s">
        <v>885</v>
      </c>
      <c r="F696" s="40" t="s">
        <v>459</v>
      </c>
      <c r="G696" s="40" t="s">
        <v>218</v>
      </c>
      <c r="H696" s="48">
        <v>45845</v>
      </c>
      <c r="I696" s="48">
        <v>45858</v>
      </c>
      <c r="J696" s="41">
        <v>14</v>
      </c>
      <c r="K696" s="51">
        <f>IF(H696&lt;='Расчёт не доделан'!$C$20,IF(I696-'Расчёт не доделан'!$C$20&lt;1,J696,I696-'Расчёт не доделан'!$C$20),J696)</f>
        <v>14</v>
      </c>
    </row>
    <row r="697" spans="1:11" s="138" customFormat="1" ht="23.1" customHeight="1" outlineLevel="1" x14ac:dyDescent="0.2">
      <c r="A697" s="39" t="str">
        <f t="shared" si="30"/>
        <v>0009474545915</v>
      </c>
      <c r="B697" s="39">
        <f t="shared" si="31"/>
        <v>3</v>
      </c>
      <c r="C697" s="39" t="str">
        <f t="shared" si="32"/>
        <v>Бочкарёва Ольга Павловна3</v>
      </c>
      <c r="D697" s="40" t="s">
        <v>884</v>
      </c>
      <c r="E697" s="40" t="s">
        <v>885</v>
      </c>
      <c r="F697" s="40" t="s">
        <v>459</v>
      </c>
      <c r="G697" s="40" t="s">
        <v>218</v>
      </c>
      <c r="H697" s="48">
        <v>45915</v>
      </c>
      <c r="I697" s="48">
        <v>45918</v>
      </c>
      <c r="J697" s="41">
        <v>4</v>
      </c>
      <c r="K697" s="51">
        <f>IF(H697&lt;='Расчёт не доделан'!$C$20,IF(I697-'Расчёт не доделан'!$C$20&lt;1,J697,I697-'Расчёт не доделан'!$C$20),J697)</f>
        <v>4</v>
      </c>
    </row>
    <row r="698" spans="1:11" s="138" customFormat="1" ht="11.1" customHeight="1" outlineLevel="1" x14ac:dyDescent="0.2">
      <c r="A698" s="39" t="str">
        <f t="shared" si="30"/>
        <v>0016709145936</v>
      </c>
      <c r="B698" s="39">
        <f t="shared" si="31"/>
        <v>1</v>
      </c>
      <c r="C698" s="39" t="str">
        <f t="shared" si="32"/>
        <v>Бояков Кирилл Вячеславович1</v>
      </c>
      <c r="D698" s="40" t="s">
        <v>886</v>
      </c>
      <c r="E698" s="40" t="s">
        <v>887</v>
      </c>
      <c r="F698" s="40" t="s">
        <v>244</v>
      </c>
      <c r="G698" s="40" t="s">
        <v>315</v>
      </c>
      <c r="H698" s="48">
        <v>45936</v>
      </c>
      <c r="I698" s="48">
        <v>45942</v>
      </c>
      <c r="J698" s="41">
        <v>7</v>
      </c>
      <c r="K698" s="51">
        <f>IF(H698&lt;='Расчёт не доделан'!$C$20,IF(I698-'Расчёт не доделан'!$C$20&lt;1,J698,I698-'Расчёт не доделан'!$C$20),J698)</f>
        <v>7</v>
      </c>
    </row>
    <row r="699" spans="1:11" s="138" customFormat="1" ht="11.1" customHeight="1" outlineLevel="1" x14ac:dyDescent="0.2">
      <c r="A699" s="39" t="str">
        <f t="shared" si="30"/>
        <v>0016709145845</v>
      </c>
      <c r="B699" s="39">
        <f t="shared" si="31"/>
        <v>2</v>
      </c>
      <c r="C699" s="39" t="str">
        <f t="shared" si="32"/>
        <v>Бояков Кирилл Вячеславович2</v>
      </c>
      <c r="D699" s="40" t="s">
        <v>886</v>
      </c>
      <c r="E699" s="40" t="s">
        <v>887</v>
      </c>
      <c r="F699" s="40" t="s">
        <v>244</v>
      </c>
      <c r="G699" s="40" t="s">
        <v>315</v>
      </c>
      <c r="H699" s="48">
        <v>45845</v>
      </c>
      <c r="I699" s="48">
        <v>45858</v>
      </c>
      <c r="J699" s="41">
        <v>14</v>
      </c>
      <c r="K699" s="51">
        <f>IF(H699&lt;='Расчёт не доделан'!$C$20,IF(I699-'Расчёт не доделан'!$C$20&lt;1,J699,I699-'Расчёт не доделан'!$C$20),J699)</f>
        <v>14</v>
      </c>
    </row>
    <row r="700" spans="1:11" s="138" customFormat="1" ht="11.1" customHeight="1" outlineLevel="1" x14ac:dyDescent="0.2">
      <c r="A700" s="39" t="str">
        <f t="shared" si="30"/>
        <v>0018902145848</v>
      </c>
      <c r="B700" s="39">
        <f t="shared" si="31"/>
        <v>1</v>
      </c>
      <c r="C700" s="39" t="str">
        <f t="shared" si="32"/>
        <v>Боярская Ирина Георгиевна1</v>
      </c>
      <c r="D700" s="40" t="s">
        <v>888</v>
      </c>
      <c r="E700" s="40" t="s">
        <v>889</v>
      </c>
      <c r="F700" s="40" t="s">
        <v>233</v>
      </c>
      <c r="G700" s="40" t="s">
        <v>230</v>
      </c>
      <c r="H700" s="48">
        <v>45848</v>
      </c>
      <c r="I700" s="48">
        <v>45861</v>
      </c>
      <c r="J700" s="41">
        <v>14</v>
      </c>
      <c r="K700" s="51">
        <f>IF(H700&lt;='Расчёт не доделан'!$C$20,IF(I700-'Расчёт не доделан'!$C$20&lt;1,J700,I700-'Расчёт не доделан'!$C$20),J700)</f>
        <v>14</v>
      </c>
    </row>
    <row r="701" spans="1:11" s="138" customFormat="1" ht="11.1" customHeight="1" outlineLevel="1" x14ac:dyDescent="0.2">
      <c r="A701" s="39" t="str">
        <f t="shared" si="30"/>
        <v>0018902145887</v>
      </c>
      <c r="B701" s="39">
        <f t="shared" si="31"/>
        <v>2</v>
      </c>
      <c r="C701" s="39" t="str">
        <f t="shared" si="32"/>
        <v>Боярская Ирина Георгиевна2</v>
      </c>
      <c r="D701" s="40" t="s">
        <v>888</v>
      </c>
      <c r="E701" s="40" t="s">
        <v>889</v>
      </c>
      <c r="F701" s="40" t="s">
        <v>233</v>
      </c>
      <c r="G701" s="40" t="s">
        <v>230</v>
      </c>
      <c r="H701" s="48">
        <v>45887</v>
      </c>
      <c r="I701" s="48">
        <v>45891</v>
      </c>
      <c r="J701" s="41">
        <v>5</v>
      </c>
      <c r="K701" s="51">
        <f>IF(H701&lt;='Расчёт не доделан'!$C$20,IF(I701-'Расчёт не доделан'!$C$20&lt;1,J701,I701-'Расчёт не доделан'!$C$20),J701)</f>
        <v>5</v>
      </c>
    </row>
    <row r="702" spans="1:11" s="138" customFormat="1" ht="11.1" customHeight="1" outlineLevel="1" x14ac:dyDescent="0.2">
      <c r="A702" s="39" t="str">
        <f t="shared" si="30"/>
        <v>0018902145922</v>
      </c>
      <c r="B702" s="39">
        <f t="shared" si="31"/>
        <v>3</v>
      </c>
      <c r="C702" s="39" t="str">
        <f t="shared" si="32"/>
        <v>Боярская Ирина Георгиевна3</v>
      </c>
      <c r="D702" s="40" t="s">
        <v>888</v>
      </c>
      <c r="E702" s="40" t="s">
        <v>889</v>
      </c>
      <c r="F702" s="40" t="s">
        <v>233</v>
      </c>
      <c r="G702" s="40" t="s">
        <v>230</v>
      </c>
      <c r="H702" s="48">
        <v>45922</v>
      </c>
      <c r="I702" s="48">
        <v>45926</v>
      </c>
      <c r="J702" s="41">
        <v>5</v>
      </c>
      <c r="K702" s="51">
        <f>IF(H702&lt;='Расчёт не доделан'!$C$20,IF(I702-'Расчёт не доделан'!$C$20&lt;1,J702,I702-'Расчёт не доделан'!$C$20),J702)</f>
        <v>5</v>
      </c>
    </row>
    <row r="703" spans="1:11" s="138" customFormat="1" ht="11.1" customHeight="1" outlineLevel="1" x14ac:dyDescent="0.2">
      <c r="A703" s="39" t="str">
        <f t="shared" si="30"/>
        <v>0018902146014</v>
      </c>
      <c r="B703" s="39">
        <f t="shared" si="31"/>
        <v>4</v>
      </c>
      <c r="C703" s="39" t="str">
        <f t="shared" si="32"/>
        <v>Боярская Ирина Георгиевна4</v>
      </c>
      <c r="D703" s="40" t="s">
        <v>888</v>
      </c>
      <c r="E703" s="40" t="s">
        <v>889</v>
      </c>
      <c r="F703" s="40" t="s">
        <v>233</v>
      </c>
      <c r="G703" s="40" t="s">
        <v>230</v>
      </c>
      <c r="H703" s="48">
        <v>46014</v>
      </c>
      <c r="I703" s="48">
        <v>46017</v>
      </c>
      <c r="J703" s="41">
        <v>4</v>
      </c>
      <c r="K703" s="51">
        <f>IF(H703&lt;='Расчёт не доделан'!$C$20,IF(I703-'Расчёт не доделан'!$C$20&lt;1,J703,I703-'Расчёт не доделан'!$C$20),J703)</f>
        <v>4</v>
      </c>
    </row>
    <row r="704" spans="1:11" s="138" customFormat="1" ht="11.1" customHeight="1" outlineLevel="1" x14ac:dyDescent="0.2">
      <c r="A704" s="39" t="str">
        <f t="shared" si="30"/>
        <v>0021417945966</v>
      </c>
      <c r="B704" s="39">
        <f t="shared" si="31"/>
        <v>1</v>
      </c>
      <c r="C704" s="39" t="str">
        <f t="shared" si="32"/>
        <v>Брайцева Марина Александровна1</v>
      </c>
      <c r="D704" s="40" t="s">
        <v>890</v>
      </c>
      <c r="E704" s="40" t="s">
        <v>891</v>
      </c>
      <c r="F704" s="40" t="s">
        <v>240</v>
      </c>
      <c r="G704" s="40" t="s">
        <v>302</v>
      </c>
      <c r="H704" s="48">
        <v>45966</v>
      </c>
      <c r="I704" s="48">
        <v>45968</v>
      </c>
      <c r="J704" s="41">
        <v>3</v>
      </c>
      <c r="K704" s="51">
        <f>IF(H704&lt;='Расчёт не доделан'!$C$20,IF(I704-'Расчёт не доделан'!$C$20&lt;1,J704,I704-'Расчёт не доделан'!$C$20),J704)</f>
        <v>3</v>
      </c>
    </row>
    <row r="705" spans="1:11" s="138" customFormat="1" ht="11.1" customHeight="1" outlineLevel="1" x14ac:dyDescent="0.2">
      <c r="A705" s="39" t="str">
        <f t="shared" si="30"/>
        <v>0021417945894</v>
      </c>
      <c r="B705" s="39">
        <f t="shared" si="31"/>
        <v>2</v>
      </c>
      <c r="C705" s="39" t="str">
        <f t="shared" si="32"/>
        <v>Брайцева Марина Александровна2</v>
      </c>
      <c r="D705" s="40" t="s">
        <v>890</v>
      </c>
      <c r="E705" s="40" t="s">
        <v>891</v>
      </c>
      <c r="F705" s="40" t="s">
        <v>240</v>
      </c>
      <c r="G705" s="40" t="s">
        <v>302</v>
      </c>
      <c r="H705" s="48">
        <v>45894</v>
      </c>
      <c r="I705" s="48">
        <v>45907</v>
      </c>
      <c r="J705" s="41">
        <v>14</v>
      </c>
      <c r="K705" s="51">
        <f>IF(H705&lt;='Расчёт не доделан'!$C$20,IF(I705-'Расчёт не доделан'!$C$20&lt;1,J705,I705-'Расчёт не доделан'!$C$20),J705)</f>
        <v>14</v>
      </c>
    </row>
    <row r="706" spans="1:11" s="138" customFormat="1" ht="11.1" customHeight="1" outlineLevel="1" x14ac:dyDescent="0.2">
      <c r="A706" s="39" t="str">
        <f t="shared" si="30"/>
        <v>0021417946020</v>
      </c>
      <c r="B706" s="39">
        <f t="shared" si="31"/>
        <v>3</v>
      </c>
      <c r="C706" s="39" t="str">
        <f t="shared" si="32"/>
        <v>Брайцева Марина Александровна3</v>
      </c>
      <c r="D706" s="40" t="s">
        <v>890</v>
      </c>
      <c r="E706" s="40" t="s">
        <v>891</v>
      </c>
      <c r="F706" s="40" t="s">
        <v>240</v>
      </c>
      <c r="G706" s="40" t="s">
        <v>302</v>
      </c>
      <c r="H706" s="48">
        <v>46020</v>
      </c>
      <c r="I706" s="48">
        <v>46021</v>
      </c>
      <c r="J706" s="41">
        <v>2</v>
      </c>
      <c r="K706" s="51">
        <f>IF(H706&lt;='Расчёт не доделан'!$C$20,IF(I706-'Расчёт не доделан'!$C$20&lt;1,J706,I706-'Расчёт не доделан'!$C$20),J706)</f>
        <v>2</v>
      </c>
    </row>
    <row r="707" spans="1:11" s="138" customFormat="1" ht="11.1" customHeight="1" outlineLevel="1" x14ac:dyDescent="0.2">
      <c r="A707" s="39" t="str">
        <f t="shared" ref="A707:A770" si="33">D707&amp;H707</f>
        <v>0018819945904</v>
      </c>
      <c r="B707" s="39">
        <f t="shared" ref="B707:B770" si="34">IF(E706=E707,B706+1,1)</f>
        <v>1</v>
      </c>
      <c r="C707" s="39" t="str">
        <f t="shared" ref="C707:C770" si="35">E707&amp;B707</f>
        <v>Брандин Олег Борисович1</v>
      </c>
      <c r="D707" s="40" t="s">
        <v>892</v>
      </c>
      <c r="E707" s="40" t="s">
        <v>893</v>
      </c>
      <c r="F707" s="40" t="s">
        <v>249</v>
      </c>
      <c r="G707" s="40" t="s">
        <v>331</v>
      </c>
      <c r="H707" s="48">
        <v>45904</v>
      </c>
      <c r="I707" s="48">
        <v>45905</v>
      </c>
      <c r="J707" s="41">
        <v>2</v>
      </c>
      <c r="K707" s="51">
        <f>IF(H707&lt;='Расчёт не доделан'!$C$20,IF(I707-'Расчёт не доделан'!$C$20&lt;1,J707,I707-'Расчёт не доделан'!$C$20),J707)</f>
        <v>2</v>
      </c>
    </row>
    <row r="708" spans="1:11" s="138" customFormat="1" ht="11.1" customHeight="1" outlineLevel="1" x14ac:dyDescent="0.2">
      <c r="A708" s="39" t="str">
        <f t="shared" si="33"/>
        <v>0018819945936</v>
      </c>
      <c r="B708" s="39">
        <f t="shared" si="34"/>
        <v>2</v>
      </c>
      <c r="C708" s="39" t="str">
        <f t="shared" si="35"/>
        <v>Брандин Олег Борисович2</v>
      </c>
      <c r="D708" s="40" t="s">
        <v>892</v>
      </c>
      <c r="E708" s="40" t="s">
        <v>893</v>
      </c>
      <c r="F708" s="40" t="s">
        <v>249</v>
      </c>
      <c r="G708" s="40" t="s">
        <v>331</v>
      </c>
      <c r="H708" s="48">
        <v>45936</v>
      </c>
      <c r="I708" s="48">
        <v>45949</v>
      </c>
      <c r="J708" s="41">
        <v>14</v>
      </c>
      <c r="K708" s="51">
        <f>IF(H708&lt;='Расчёт не доделан'!$C$20,IF(I708-'Расчёт не доделан'!$C$20&lt;1,J708,I708-'Расчёт не доделан'!$C$20),J708)</f>
        <v>4</v>
      </c>
    </row>
    <row r="709" spans="1:11" s="138" customFormat="1" ht="11.1" customHeight="1" outlineLevel="1" x14ac:dyDescent="0.2">
      <c r="A709" s="39" t="str">
        <f t="shared" si="33"/>
        <v>0020317445880</v>
      </c>
      <c r="B709" s="39">
        <f t="shared" si="34"/>
        <v>1</v>
      </c>
      <c r="C709" s="39" t="str">
        <f t="shared" si="35"/>
        <v>Брандышев Сергей Викторович1</v>
      </c>
      <c r="D709" s="40" t="s">
        <v>894</v>
      </c>
      <c r="E709" s="40" t="s">
        <v>895</v>
      </c>
      <c r="F709" s="40" t="s">
        <v>240</v>
      </c>
      <c r="G709" s="40" t="s">
        <v>302</v>
      </c>
      <c r="H709" s="48">
        <v>45880</v>
      </c>
      <c r="I709" s="48">
        <v>45886</v>
      </c>
      <c r="J709" s="41">
        <v>7</v>
      </c>
      <c r="K709" s="51">
        <f>IF(H709&lt;='Расчёт не доделан'!$C$20,IF(I709-'Расчёт не доделан'!$C$20&lt;1,J709,I709-'Расчёт не доделан'!$C$20),J709)</f>
        <v>7</v>
      </c>
    </row>
    <row r="710" spans="1:11" s="138" customFormat="1" ht="11.1" customHeight="1" outlineLevel="1" x14ac:dyDescent="0.2">
      <c r="A710" s="39" t="str">
        <f t="shared" si="33"/>
        <v>0020317445957</v>
      </c>
      <c r="B710" s="39">
        <f t="shared" si="34"/>
        <v>2</v>
      </c>
      <c r="C710" s="39" t="str">
        <f t="shared" si="35"/>
        <v>Брандышев Сергей Викторович2</v>
      </c>
      <c r="D710" s="40" t="s">
        <v>894</v>
      </c>
      <c r="E710" s="40" t="s">
        <v>895</v>
      </c>
      <c r="F710" s="40" t="s">
        <v>240</v>
      </c>
      <c r="G710" s="40" t="s">
        <v>302</v>
      </c>
      <c r="H710" s="48">
        <v>45957</v>
      </c>
      <c r="I710" s="48">
        <v>45963</v>
      </c>
      <c r="J710" s="41">
        <v>7</v>
      </c>
      <c r="K710" s="51">
        <f>IF(H710&lt;='Расчёт не доделан'!$C$20,IF(I710-'Расчёт не доделан'!$C$20&lt;1,J710,I710-'Расчёт не доделан'!$C$20),J710)</f>
        <v>7</v>
      </c>
    </row>
    <row r="711" spans="1:11" s="138" customFormat="1" ht="11.1" customHeight="1" outlineLevel="1" x14ac:dyDescent="0.2">
      <c r="A711" s="39" t="str">
        <f t="shared" si="33"/>
        <v>0021051045839</v>
      </c>
      <c r="B711" s="39">
        <f t="shared" si="34"/>
        <v>1</v>
      </c>
      <c r="C711" s="39" t="str">
        <f t="shared" si="35"/>
        <v>Братецкий Сергей Леонидович1</v>
      </c>
      <c r="D711" s="40" t="s">
        <v>896</v>
      </c>
      <c r="E711" s="40" t="s">
        <v>897</v>
      </c>
      <c r="F711" s="40" t="s">
        <v>293</v>
      </c>
      <c r="G711" s="40" t="s">
        <v>262</v>
      </c>
      <c r="H711" s="48">
        <v>45839</v>
      </c>
      <c r="I711" s="48">
        <v>45852</v>
      </c>
      <c r="J711" s="41">
        <v>14</v>
      </c>
      <c r="K711" s="51">
        <f>IF(H711&lt;='Расчёт не доделан'!$C$20,IF(I711-'Расчёт не доделан'!$C$20&lt;1,J711,I711-'Расчёт не доделан'!$C$20),J711)</f>
        <v>14</v>
      </c>
    </row>
    <row r="712" spans="1:11" s="138" customFormat="1" ht="11.1" customHeight="1" outlineLevel="1" x14ac:dyDescent="0.2">
      <c r="A712" s="39" t="str">
        <f t="shared" si="33"/>
        <v>0021051045905</v>
      </c>
      <c r="B712" s="39">
        <f t="shared" si="34"/>
        <v>2</v>
      </c>
      <c r="C712" s="39" t="str">
        <f t="shared" si="35"/>
        <v>Братецкий Сергей Леонидович2</v>
      </c>
      <c r="D712" s="40" t="s">
        <v>896</v>
      </c>
      <c r="E712" s="40" t="s">
        <v>897</v>
      </c>
      <c r="F712" s="40" t="s">
        <v>293</v>
      </c>
      <c r="G712" s="40" t="s">
        <v>262</v>
      </c>
      <c r="H712" s="48">
        <v>45905</v>
      </c>
      <c r="I712" s="48">
        <v>45907</v>
      </c>
      <c r="J712" s="41">
        <v>3</v>
      </c>
      <c r="K712" s="51">
        <f>IF(H712&lt;='Расчёт не доделан'!$C$20,IF(I712-'Расчёт не доделан'!$C$20&lt;1,J712,I712-'Расчёт не доделан'!$C$20),J712)</f>
        <v>3</v>
      </c>
    </row>
    <row r="713" spans="1:11" s="138" customFormat="1" ht="11.1" customHeight="1" outlineLevel="1" x14ac:dyDescent="0.2">
      <c r="A713" s="39" t="str">
        <f t="shared" si="33"/>
        <v>0021051045966</v>
      </c>
      <c r="B713" s="39">
        <f t="shared" si="34"/>
        <v>3</v>
      </c>
      <c r="C713" s="39" t="str">
        <f t="shared" si="35"/>
        <v>Братецкий Сергей Леонидович3</v>
      </c>
      <c r="D713" s="40" t="s">
        <v>896</v>
      </c>
      <c r="E713" s="40" t="s">
        <v>897</v>
      </c>
      <c r="F713" s="40" t="s">
        <v>293</v>
      </c>
      <c r="G713" s="40" t="s">
        <v>262</v>
      </c>
      <c r="H713" s="48">
        <v>45966</v>
      </c>
      <c r="I713" s="48">
        <v>45968</v>
      </c>
      <c r="J713" s="41">
        <v>3</v>
      </c>
      <c r="K713" s="51">
        <f>IF(H713&lt;='Расчёт не доделан'!$C$20,IF(I713-'Расчёт не доделан'!$C$20&lt;1,J713,I713-'Расчёт не доделан'!$C$20),J713)</f>
        <v>3</v>
      </c>
    </row>
    <row r="714" spans="1:11" s="138" customFormat="1" ht="11.1" customHeight="1" outlineLevel="1" x14ac:dyDescent="0.2">
      <c r="A714" s="39" t="str">
        <f t="shared" si="33"/>
        <v>0021051045894</v>
      </c>
      <c r="B714" s="39">
        <f t="shared" si="34"/>
        <v>4</v>
      </c>
      <c r="C714" s="39" t="str">
        <f t="shared" si="35"/>
        <v>Братецкий Сергей Леонидович4</v>
      </c>
      <c r="D714" s="40" t="s">
        <v>896</v>
      </c>
      <c r="E714" s="40" t="s">
        <v>897</v>
      </c>
      <c r="F714" s="40" t="s">
        <v>293</v>
      </c>
      <c r="G714" s="40" t="s">
        <v>262</v>
      </c>
      <c r="H714" s="48">
        <v>45894</v>
      </c>
      <c r="I714" s="48">
        <v>45901</v>
      </c>
      <c r="J714" s="41">
        <v>8</v>
      </c>
      <c r="K714" s="51">
        <f>IF(H714&lt;='Расчёт не доделан'!$C$20,IF(I714-'Расчёт не доделан'!$C$20&lt;1,J714,I714-'Расчёт не доделан'!$C$20),J714)</f>
        <v>8</v>
      </c>
    </row>
    <row r="715" spans="1:11" s="138" customFormat="1" ht="11.1" customHeight="1" outlineLevel="1" x14ac:dyDescent="0.2">
      <c r="A715" s="39" t="str">
        <f t="shared" si="33"/>
        <v>0015170945839</v>
      </c>
      <c r="B715" s="39">
        <f t="shared" si="34"/>
        <v>1</v>
      </c>
      <c r="C715" s="39" t="str">
        <f t="shared" si="35"/>
        <v>Брежнева Тамара Олеговна1</v>
      </c>
      <c r="D715" s="40" t="s">
        <v>898</v>
      </c>
      <c r="E715" s="40" t="s">
        <v>899</v>
      </c>
      <c r="F715" s="40" t="s">
        <v>233</v>
      </c>
      <c r="G715" s="40" t="s">
        <v>230</v>
      </c>
      <c r="H715" s="48">
        <v>45839</v>
      </c>
      <c r="I715" s="48">
        <v>45852</v>
      </c>
      <c r="J715" s="41">
        <v>14</v>
      </c>
      <c r="K715" s="51">
        <f>IF(H715&lt;='Расчёт не доделан'!$C$20,IF(I715-'Расчёт не доделан'!$C$20&lt;1,J715,I715-'Расчёт не доделан'!$C$20),J715)</f>
        <v>14</v>
      </c>
    </row>
    <row r="716" spans="1:11" s="138" customFormat="1" ht="11.1" customHeight="1" outlineLevel="1" x14ac:dyDescent="0.2">
      <c r="A716" s="39" t="str">
        <f t="shared" si="33"/>
        <v>0015170945901</v>
      </c>
      <c r="B716" s="39">
        <f t="shared" si="34"/>
        <v>2</v>
      </c>
      <c r="C716" s="39" t="str">
        <f t="shared" si="35"/>
        <v>Брежнева Тамара Олеговна2</v>
      </c>
      <c r="D716" s="40" t="s">
        <v>898</v>
      </c>
      <c r="E716" s="40" t="s">
        <v>899</v>
      </c>
      <c r="F716" s="40" t="s">
        <v>233</v>
      </c>
      <c r="G716" s="40" t="s">
        <v>230</v>
      </c>
      <c r="H716" s="48">
        <v>45901</v>
      </c>
      <c r="I716" s="48">
        <v>45903</v>
      </c>
      <c r="J716" s="41">
        <v>3</v>
      </c>
      <c r="K716" s="51">
        <f>IF(H716&lt;='Расчёт не доделан'!$C$20,IF(I716-'Расчёт не доделан'!$C$20&lt;1,J716,I716-'Расчёт не доделан'!$C$20),J716)</f>
        <v>3</v>
      </c>
    </row>
    <row r="717" spans="1:11" s="138" customFormat="1" ht="11.1" customHeight="1" outlineLevel="1" x14ac:dyDescent="0.2">
      <c r="A717" s="39" t="str">
        <f t="shared" si="33"/>
        <v>0015170945922</v>
      </c>
      <c r="B717" s="39">
        <f t="shared" si="34"/>
        <v>3</v>
      </c>
      <c r="C717" s="39" t="str">
        <f t="shared" si="35"/>
        <v>Брежнева Тамара Олеговна3</v>
      </c>
      <c r="D717" s="40" t="s">
        <v>898</v>
      </c>
      <c r="E717" s="40" t="s">
        <v>899</v>
      </c>
      <c r="F717" s="40" t="s">
        <v>233</v>
      </c>
      <c r="G717" s="40" t="s">
        <v>230</v>
      </c>
      <c r="H717" s="48">
        <v>45922</v>
      </c>
      <c r="I717" s="48">
        <v>45926</v>
      </c>
      <c r="J717" s="41">
        <v>5</v>
      </c>
      <c r="K717" s="51">
        <f>IF(H717&lt;='Расчёт не доделан'!$C$20,IF(I717-'Расчёт не доделан'!$C$20&lt;1,J717,I717-'Расчёт не доделан'!$C$20),J717)</f>
        <v>5</v>
      </c>
    </row>
    <row r="718" spans="1:11" s="138" customFormat="1" ht="11.1" customHeight="1" outlineLevel="1" x14ac:dyDescent="0.2">
      <c r="A718" s="39" t="str">
        <f t="shared" si="33"/>
        <v>0015170946013</v>
      </c>
      <c r="B718" s="39">
        <f t="shared" si="34"/>
        <v>4</v>
      </c>
      <c r="C718" s="39" t="str">
        <f t="shared" si="35"/>
        <v>Брежнева Тамара Олеговна4</v>
      </c>
      <c r="D718" s="40" t="s">
        <v>898</v>
      </c>
      <c r="E718" s="40" t="s">
        <v>899</v>
      </c>
      <c r="F718" s="40" t="s">
        <v>233</v>
      </c>
      <c r="G718" s="40" t="s">
        <v>230</v>
      </c>
      <c r="H718" s="48">
        <v>46013</v>
      </c>
      <c r="I718" s="48">
        <v>46013</v>
      </c>
      <c r="J718" s="41">
        <v>1</v>
      </c>
      <c r="K718" s="51">
        <f>IF(H718&lt;='Расчёт не доделан'!$C$20,IF(I718-'Расчёт не доделан'!$C$20&lt;1,J718,I718-'Расчёт не доделан'!$C$20),J718)</f>
        <v>1</v>
      </c>
    </row>
    <row r="719" spans="1:11" s="138" customFormat="1" ht="11.1" customHeight="1" outlineLevel="1" x14ac:dyDescent="0.2">
      <c r="A719" s="39" t="str">
        <f t="shared" si="33"/>
        <v>0018143045873</v>
      </c>
      <c r="B719" s="39">
        <f t="shared" si="34"/>
        <v>1</v>
      </c>
      <c r="C719" s="39" t="str">
        <f t="shared" si="35"/>
        <v>Бригаднов Максим Константинович1</v>
      </c>
      <c r="D719" s="40" t="s">
        <v>900</v>
      </c>
      <c r="E719" s="40" t="s">
        <v>901</v>
      </c>
      <c r="F719" s="40" t="s">
        <v>233</v>
      </c>
      <c r="G719" s="40" t="s">
        <v>253</v>
      </c>
      <c r="H719" s="48">
        <v>45873</v>
      </c>
      <c r="I719" s="48">
        <v>45883</v>
      </c>
      <c r="J719" s="41">
        <v>11</v>
      </c>
      <c r="K719" s="51">
        <f>IF(H719&lt;='Расчёт не доделан'!$C$20,IF(I719-'Расчёт не доделан'!$C$20&lt;1,J719,I719-'Расчёт не доделан'!$C$20),J719)</f>
        <v>11</v>
      </c>
    </row>
    <row r="720" spans="1:11" s="138" customFormat="1" ht="11.1" customHeight="1" outlineLevel="1" x14ac:dyDescent="0.2">
      <c r="A720" s="39" t="str">
        <f t="shared" si="33"/>
        <v>0018143045845</v>
      </c>
      <c r="B720" s="39">
        <f t="shared" si="34"/>
        <v>2</v>
      </c>
      <c r="C720" s="39" t="str">
        <f t="shared" si="35"/>
        <v>Бригаднов Максим Константинович2</v>
      </c>
      <c r="D720" s="40" t="s">
        <v>900</v>
      </c>
      <c r="E720" s="40" t="s">
        <v>901</v>
      </c>
      <c r="F720" s="40" t="s">
        <v>233</v>
      </c>
      <c r="G720" s="40" t="s">
        <v>253</v>
      </c>
      <c r="H720" s="48">
        <v>45845</v>
      </c>
      <c r="I720" s="48">
        <v>45858</v>
      </c>
      <c r="J720" s="41">
        <v>14</v>
      </c>
      <c r="K720" s="51">
        <f>IF(H720&lt;='Расчёт не доделан'!$C$20,IF(I720-'Расчёт не доделан'!$C$20&lt;1,J720,I720-'Расчёт не доделан'!$C$20),J720)</f>
        <v>14</v>
      </c>
    </row>
    <row r="721" spans="1:11" s="138" customFormat="1" ht="11.1" customHeight="1" outlineLevel="1" x14ac:dyDescent="0.2">
      <c r="A721" s="39" t="str">
        <f t="shared" si="33"/>
        <v>0017508545839</v>
      </c>
      <c r="B721" s="39">
        <f t="shared" si="34"/>
        <v>1</v>
      </c>
      <c r="C721" s="39" t="str">
        <f t="shared" si="35"/>
        <v>Бродский Леонид Владимирович1</v>
      </c>
      <c r="D721" s="40" t="s">
        <v>902</v>
      </c>
      <c r="E721" s="40" t="s">
        <v>903</v>
      </c>
      <c r="F721" s="40" t="s">
        <v>217</v>
      </c>
      <c r="G721" s="40" t="s">
        <v>230</v>
      </c>
      <c r="H721" s="48">
        <v>45839</v>
      </c>
      <c r="I721" s="48">
        <v>45866</v>
      </c>
      <c r="J721" s="41">
        <v>28</v>
      </c>
      <c r="K721" s="51">
        <f>IF(H721&lt;='Расчёт не доделан'!$C$20,IF(I721-'Расчёт не доделан'!$C$20&lt;1,J721,I721-'Расчёт не доделан'!$C$20),J721)</f>
        <v>28</v>
      </c>
    </row>
    <row r="722" spans="1:11" s="138" customFormat="1" ht="11.1" customHeight="1" outlineLevel="1" x14ac:dyDescent="0.2">
      <c r="A722" s="39" t="str">
        <f t="shared" si="33"/>
        <v>0017243745962</v>
      </c>
      <c r="B722" s="39">
        <f t="shared" si="34"/>
        <v>1</v>
      </c>
      <c r="C722" s="39" t="str">
        <f t="shared" si="35"/>
        <v>Бронникова Анастасия Алексеевна1</v>
      </c>
      <c r="D722" s="40" t="s">
        <v>904</v>
      </c>
      <c r="E722" s="40" t="s">
        <v>905</v>
      </c>
      <c r="F722" s="40" t="s">
        <v>240</v>
      </c>
      <c r="G722" s="40" t="s">
        <v>299</v>
      </c>
      <c r="H722" s="48">
        <v>45962</v>
      </c>
      <c r="I722" s="48">
        <v>45962</v>
      </c>
      <c r="J722" s="41">
        <v>1</v>
      </c>
      <c r="K722" s="51">
        <f>IF(H722&lt;='Расчёт не доделан'!$C$20,IF(I722-'Расчёт не доделан'!$C$20&lt;1,J722,I722-'Расчёт не доделан'!$C$20),J722)</f>
        <v>1</v>
      </c>
    </row>
    <row r="723" spans="1:11" s="138" customFormat="1" ht="11.1" customHeight="1" outlineLevel="1" x14ac:dyDescent="0.2">
      <c r="A723" s="39" t="str">
        <f t="shared" si="33"/>
        <v>0017243745966</v>
      </c>
      <c r="B723" s="39">
        <f t="shared" si="34"/>
        <v>2</v>
      </c>
      <c r="C723" s="39" t="str">
        <f t="shared" si="35"/>
        <v>Бронникова Анастасия Алексеевна2</v>
      </c>
      <c r="D723" s="40" t="s">
        <v>904</v>
      </c>
      <c r="E723" s="40" t="s">
        <v>905</v>
      </c>
      <c r="F723" s="40" t="s">
        <v>240</v>
      </c>
      <c r="G723" s="40" t="s">
        <v>299</v>
      </c>
      <c r="H723" s="48">
        <v>45966</v>
      </c>
      <c r="I723" s="48">
        <v>45968</v>
      </c>
      <c r="J723" s="41">
        <v>3</v>
      </c>
      <c r="K723" s="51">
        <f>IF(H723&lt;='Расчёт не доделан'!$C$20,IF(I723-'Расчёт не доделан'!$C$20&lt;1,J723,I723-'Расчёт не доделан'!$C$20),J723)</f>
        <v>3</v>
      </c>
    </row>
    <row r="724" spans="1:11" s="138" customFormat="1" ht="11.1" customHeight="1" outlineLevel="1" x14ac:dyDescent="0.2">
      <c r="A724" s="39" t="str">
        <f t="shared" si="33"/>
        <v>0017243745887</v>
      </c>
      <c r="B724" s="39">
        <f t="shared" si="34"/>
        <v>3</v>
      </c>
      <c r="C724" s="39" t="str">
        <f t="shared" si="35"/>
        <v>Бронникова Анастасия Алексеевна3</v>
      </c>
      <c r="D724" s="40" t="s">
        <v>904</v>
      </c>
      <c r="E724" s="40" t="s">
        <v>905</v>
      </c>
      <c r="F724" s="40" t="s">
        <v>240</v>
      </c>
      <c r="G724" s="40" t="s">
        <v>299</v>
      </c>
      <c r="H724" s="48">
        <v>45887</v>
      </c>
      <c r="I724" s="48">
        <v>45900</v>
      </c>
      <c r="J724" s="41">
        <v>14</v>
      </c>
      <c r="K724" s="51">
        <f>IF(H724&lt;='Расчёт не доделан'!$C$20,IF(I724-'Расчёт не доделан'!$C$20&lt;1,J724,I724-'Расчёт не доделан'!$C$20),J724)</f>
        <v>14</v>
      </c>
    </row>
    <row r="725" spans="1:11" s="138" customFormat="1" ht="11.1" customHeight="1" outlineLevel="1" x14ac:dyDescent="0.2">
      <c r="A725" s="39" t="str">
        <f t="shared" si="33"/>
        <v>0017243746020</v>
      </c>
      <c r="B725" s="39">
        <f t="shared" si="34"/>
        <v>4</v>
      </c>
      <c r="C725" s="39" t="str">
        <f t="shared" si="35"/>
        <v>Бронникова Анастасия Алексеевна4</v>
      </c>
      <c r="D725" s="40" t="s">
        <v>904</v>
      </c>
      <c r="E725" s="40" t="s">
        <v>905</v>
      </c>
      <c r="F725" s="40" t="s">
        <v>240</v>
      </c>
      <c r="G725" s="40" t="s">
        <v>299</v>
      </c>
      <c r="H725" s="48">
        <v>46020</v>
      </c>
      <c r="I725" s="48">
        <v>46021</v>
      </c>
      <c r="J725" s="41">
        <v>2</v>
      </c>
      <c r="K725" s="51">
        <f>IF(H725&lt;='Расчёт не доделан'!$C$20,IF(I725-'Расчёт не доделан'!$C$20&lt;1,J725,I725-'Расчёт не доделан'!$C$20),J725)</f>
        <v>2</v>
      </c>
    </row>
    <row r="726" spans="1:11" s="138" customFormat="1" ht="23.1" customHeight="1" outlineLevel="1" x14ac:dyDescent="0.2">
      <c r="A726" s="39" t="str">
        <f t="shared" si="33"/>
        <v>0021569145873</v>
      </c>
      <c r="B726" s="39">
        <f t="shared" si="34"/>
        <v>1</v>
      </c>
      <c r="C726" s="39" t="str">
        <f t="shared" si="35"/>
        <v>Брудар Артем Сергеевич1</v>
      </c>
      <c r="D726" s="40" t="s">
        <v>906</v>
      </c>
      <c r="E726" s="40" t="s">
        <v>907</v>
      </c>
      <c r="F726" s="40" t="s">
        <v>240</v>
      </c>
      <c r="G726" s="40" t="s">
        <v>302</v>
      </c>
      <c r="H726" s="48">
        <v>45873</v>
      </c>
      <c r="I726" s="48">
        <v>45900</v>
      </c>
      <c r="J726" s="41">
        <v>28</v>
      </c>
      <c r="K726" s="51">
        <f>IF(H726&lt;='Расчёт не доделан'!$C$20,IF(I726-'Расчёт не доделан'!$C$20&lt;1,J726,I726-'Расчёт не доделан'!$C$20),J726)</f>
        <v>28</v>
      </c>
    </row>
    <row r="727" spans="1:11" s="138" customFormat="1" ht="11.1" customHeight="1" outlineLevel="1" x14ac:dyDescent="0.2">
      <c r="A727" s="39" t="str">
        <f t="shared" si="33"/>
        <v>0018177145894</v>
      </c>
      <c r="B727" s="39">
        <f t="shared" si="34"/>
        <v>1</v>
      </c>
      <c r="C727" s="39" t="str">
        <f t="shared" si="35"/>
        <v>Бубнов Никита Вячеславович1</v>
      </c>
      <c r="D727" s="40" t="s">
        <v>908</v>
      </c>
      <c r="E727" s="40" t="s">
        <v>909</v>
      </c>
      <c r="F727" s="40" t="s">
        <v>265</v>
      </c>
      <c r="G727" s="40" t="s">
        <v>262</v>
      </c>
      <c r="H727" s="48">
        <v>45894</v>
      </c>
      <c r="I727" s="48">
        <v>45914</v>
      </c>
      <c r="J727" s="41">
        <v>21</v>
      </c>
      <c r="K727" s="51">
        <f>IF(H727&lt;='Расчёт не доделан'!$C$20,IF(I727-'Расчёт не доделан'!$C$20&lt;1,J727,I727-'Расчёт не доделан'!$C$20),J727)</f>
        <v>21</v>
      </c>
    </row>
    <row r="728" spans="1:11" s="138" customFormat="1" ht="11.1" customHeight="1" outlineLevel="1" x14ac:dyDescent="0.2">
      <c r="A728" s="39" t="str">
        <f t="shared" si="33"/>
        <v>0019306045936</v>
      </c>
      <c r="B728" s="39">
        <f t="shared" si="34"/>
        <v>1</v>
      </c>
      <c r="C728" s="39" t="str">
        <f t="shared" si="35"/>
        <v>Бугаёв Юрий Александрович1</v>
      </c>
      <c r="D728" s="40" t="s">
        <v>910</v>
      </c>
      <c r="E728" s="40" t="s">
        <v>911</v>
      </c>
      <c r="F728" s="40" t="s">
        <v>217</v>
      </c>
      <c r="G728" s="40" t="s">
        <v>222</v>
      </c>
      <c r="H728" s="48">
        <v>45936</v>
      </c>
      <c r="I728" s="48">
        <v>45949</v>
      </c>
      <c r="J728" s="41">
        <v>14</v>
      </c>
      <c r="K728" s="51">
        <f>IF(H728&lt;='Расчёт не доделан'!$C$20,IF(I728-'Расчёт не доделан'!$C$20&lt;1,J728,I728-'Расчёт не доделан'!$C$20),J728)</f>
        <v>4</v>
      </c>
    </row>
    <row r="729" spans="1:11" s="138" customFormat="1" ht="11.1" customHeight="1" outlineLevel="1" x14ac:dyDescent="0.2">
      <c r="A729" s="39" t="str">
        <f t="shared" si="33"/>
        <v>0019306046013</v>
      </c>
      <c r="B729" s="39">
        <f t="shared" si="34"/>
        <v>2</v>
      </c>
      <c r="C729" s="39" t="str">
        <f t="shared" si="35"/>
        <v>Бугаёв Юрий Александрович2</v>
      </c>
      <c r="D729" s="40" t="s">
        <v>910</v>
      </c>
      <c r="E729" s="40" t="s">
        <v>911</v>
      </c>
      <c r="F729" s="40" t="s">
        <v>217</v>
      </c>
      <c r="G729" s="40" t="s">
        <v>222</v>
      </c>
      <c r="H729" s="48">
        <v>46013</v>
      </c>
      <c r="I729" s="48">
        <v>46019</v>
      </c>
      <c r="J729" s="41">
        <v>7</v>
      </c>
      <c r="K729" s="51">
        <f>IF(H729&lt;='Расчёт не доделан'!$C$20,IF(I729-'Расчёт не доделан'!$C$20&lt;1,J729,I729-'Расчёт не доделан'!$C$20),J729)</f>
        <v>7</v>
      </c>
    </row>
    <row r="730" spans="1:11" s="138" customFormat="1" ht="11.1" customHeight="1" outlineLevel="1" x14ac:dyDescent="0.2">
      <c r="A730" s="39" t="str">
        <f t="shared" si="33"/>
        <v>0019306045866</v>
      </c>
      <c r="B730" s="39">
        <f t="shared" si="34"/>
        <v>3</v>
      </c>
      <c r="C730" s="39" t="str">
        <f t="shared" si="35"/>
        <v>Бугаёв Юрий Александрович3</v>
      </c>
      <c r="D730" s="40" t="s">
        <v>910</v>
      </c>
      <c r="E730" s="40" t="s">
        <v>911</v>
      </c>
      <c r="F730" s="40" t="s">
        <v>217</v>
      </c>
      <c r="G730" s="40" t="s">
        <v>222</v>
      </c>
      <c r="H730" s="48">
        <v>45866</v>
      </c>
      <c r="I730" s="48">
        <v>45879</v>
      </c>
      <c r="J730" s="41">
        <v>14</v>
      </c>
      <c r="K730" s="51">
        <f>IF(H730&lt;='Расчёт не доделан'!$C$20,IF(I730-'Расчёт не доделан'!$C$20&lt;1,J730,I730-'Расчёт не доделан'!$C$20),J730)</f>
        <v>14</v>
      </c>
    </row>
    <row r="731" spans="1:11" s="138" customFormat="1" ht="11.1" customHeight="1" outlineLevel="1" x14ac:dyDescent="0.2">
      <c r="A731" s="39" t="str">
        <f t="shared" si="33"/>
        <v>0021058545966</v>
      </c>
      <c r="B731" s="39">
        <f t="shared" si="34"/>
        <v>1</v>
      </c>
      <c r="C731" s="39" t="str">
        <f t="shared" si="35"/>
        <v>Бугаева Наталья Александровна1</v>
      </c>
      <c r="D731" s="40" t="s">
        <v>912</v>
      </c>
      <c r="E731" s="40" t="s">
        <v>913</v>
      </c>
      <c r="F731" s="40" t="s">
        <v>268</v>
      </c>
      <c r="G731" s="40" t="s">
        <v>438</v>
      </c>
      <c r="H731" s="48">
        <v>45966</v>
      </c>
      <c r="I731" s="48">
        <v>45977</v>
      </c>
      <c r="J731" s="41">
        <v>11</v>
      </c>
      <c r="K731" s="51">
        <f>IF(H731&lt;='Расчёт не доделан'!$C$20,IF(I731-'Расчёт не доделан'!$C$20&lt;1,J731,I731-'Расчёт не доделан'!$C$20),J731)</f>
        <v>11</v>
      </c>
    </row>
    <row r="732" spans="1:11" s="138" customFormat="1" ht="11.1" customHeight="1" outlineLevel="1" x14ac:dyDescent="0.2">
      <c r="A732" s="39" t="str">
        <f t="shared" si="33"/>
        <v>0021058545887</v>
      </c>
      <c r="B732" s="39">
        <f t="shared" si="34"/>
        <v>2</v>
      </c>
      <c r="C732" s="39" t="str">
        <f t="shared" si="35"/>
        <v>Бугаева Наталья Александровна2</v>
      </c>
      <c r="D732" s="40" t="s">
        <v>912</v>
      </c>
      <c r="E732" s="40" t="s">
        <v>913</v>
      </c>
      <c r="F732" s="40" t="s">
        <v>268</v>
      </c>
      <c r="G732" s="40" t="s">
        <v>438</v>
      </c>
      <c r="H732" s="48">
        <v>45887</v>
      </c>
      <c r="I732" s="48">
        <v>45901</v>
      </c>
      <c r="J732" s="41">
        <v>14</v>
      </c>
      <c r="K732" s="51">
        <f>IF(H732&lt;='Расчёт не доделан'!$C$20,IF(I732-'Расчёт не доделан'!$C$20&lt;1,J732,I732-'Расчёт не доделан'!$C$20),J732)</f>
        <v>14</v>
      </c>
    </row>
    <row r="733" spans="1:11" s="138" customFormat="1" ht="11.1" customHeight="1" outlineLevel="1" x14ac:dyDescent="0.2">
      <c r="A733" s="39" t="str">
        <f t="shared" si="33"/>
        <v>0020848345908</v>
      </c>
      <c r="B733" s="39">
        <f t="shared" si="34"/>
        <v>1</v>
      </c>
      <c r="C733" s="39" t="str">
        <f t="shared" si="35"/>
        <v>Будыльская Анастасия Леонидовна1</v>
      </c>
      <c r="D733" s="40" t="s">
        <v>914</v>
      </c>
      <c r="E733" s="40" t="s">
        <v>915</v>
      </c>
      <c r="F733" s="40" t="s">
        <v>286</v>
      </c>
      <c r="G733" s="40" t="s">
        <v>299</v>
      </c>
      <c r="H733" s="48">
        <v>45908</v>
      </c>
      <c r="I733" s="48">
        <v>45921</v>
      </c>
      <c r="J733" s="41">
        <v>14</v>
      </c>
      <c r="K733" s="51">
        <f>IF(H733&lt;='Расчёт не доделан'!$C$20,IF(I733-'Расчёт не доделан'!$C$20&lt;1,J733,I733-'Расчёт не доделан'!$C$20),J733)</f>
        <v>14</v>
      </c>
    </row>
    <row r="734" spans="1:11" s="138" customFormat="1" ht="11.1" customHeight="1" outlineLevel="1" x14ac:dyDescent="0.2">
      <c r="A734" s="39" t="str">
        <f t="shared" si="33"/>
        <v>0014644545873</v>
      </c>
      <c r="B734" s="39">
        <f t="shared" si="34"/>
        <v>1</v>
      </c>
      <c r="C734" s="39" t="str">
        <f t="shared" si="35"/>
        <v>Будячек Полина Владимировна1</v>
      </c>
      <c r="D734" s="40" t="s">
        <v>916</v>
      </c>
      <c r="E734" s="40" t="s">
        <v>917</v>
      </c>
      <c r="F734" s="40" t="s">
        <v>240</v>
      </c>
      <c r="G734" s="40" t="s">
        <v>302</v>
      </c>
      <c r="H734" s="48">
        <v>45873</v>
      </c>
      <c r="I734" s="48">
        <v>45886</v>
      </c>
      <c r="J734" s="41">
        <v>14</v>
      </c>
      <c r="K734" s="51">
        <f>IF(H734&lt;='Расчёт не доделан'!$C$20,IF(I734-'Расчёт не доделан'!$C$20&lt;1,J734,I734-'Расчёт не доделан'!$C$20),J734)</f>
        <v>14</v>
      </c>
    </row>
    <row r="735" spans="1:11" s="138" customFormat="1" ht="11.1" customHeight="1" outlineLevel="1" x14ac:dyDescent="0.2">
      <c r="A735" s="39" t="str">
        <f t="shared" si="33"/>
        <v>0014644545971</v>
      </c>
      <c r="B735" s="39">
        <f t="shared" si="34"/>
        <v>2</v>
      </c>
      <c r="C735" s="39" t="str">
        <f t="shared" si="35"/>
        <v>Будячек Полина Владимировна2</v>
      </c>
      <c r="D735" s="40" t="s">
        <v>916</v>
      </c>
      <c r="E735" s="40" t="s">
        <v>917</v>
      </c>
      <c r="F735" s="40" t="s">
        <v>240</v>
      </c>
      <c r="G735" s="40" t="s">
        <v>302</v>
      </c>
      <c r="H735" s="48">
        <v>45971</v>
      </c>
      <c r="I735" s="48">
        <v>45976</v>
      </c>
      <c r="J735" s="41">
        <v>6</v>
      </c>
      <c r="K735" s="51">
        <f>IF(H735&lt;='Расчёт не доделан'!$C$20,IF(I735-'Расчёт не доделан'!$C$20&lt;1,J735,I735-'Расчёт не доделан'!$C$20),J735)</f>
        <v>6</v>
      </c>
    </row>
    <row r="736" spans="1:11" s="138" customFormat="1" ht="11.1" customHeight="1" outlineLevel="1" x14ac:dyDescent="0.2">
      <c r="A736" s="39" t="str">
        <f t="shared" si="33"/>
        <v>0017045145962</v>
      </c>
      <c r="B736" s="39">
        <f t="shared" si="34"/>
        <v>1</v>
      </c>
      <c r="C736" s="39" t="str">
        <f t="shared" si="35"/>
        <v>Бужинская Дарья Олеговна1</v>
      </c>
      <c r="D736" s="40" t="s">
        <v>918</v>
      </c>
      <c r="E736" s="40" t="s">
        <v>919</v>
      </c>
      <c r="F736" s="40" t="s">
        <v>233</v>
      </c>
      <c r="G736" s="40" t="s">
        <v>218</v>
      </c>
      <c r="H736" s="48">
        <v>45962</v>
      </c>
      <c r="I736" s="48">
        <v>45962</v>
      </c>
      <c r="J736" s="41">
        <v>1</v>
      </c>
      <c r="K736" s="51">
        <f>IF(H736&lt;='Расчёт не доделан'!$C$20,IF(I736-'Расчёт не доделан'!$C$20&lt;1,J736,I736-'Расчёт не доделан'!$C$20),J736)</f>
        <v>1</v>
      </c>
    </row>
    <row r="737" spans="1:11" s="138" customFormat="1" ht="11.1" customHeight="1" outlineLevel="1" x14ac:dyDescent="0.2">
      <c r="A737" s="39" t="str">
        <f t="shared" si="33"/>
        <v>0017045145966</v>
      </c>
      <c r="B737" s="39">
        <f t="shared" si="34"/>
        <v>2</v>
      </c>
      <c r="C737" s="39" t="str">
        <f t="shared" si="35"/>
        <v>Бужинская Дарья Олеговна2</v>
      </c>
      <c r="D737" s="40" t="s">
        <v>918</v>
      </c>
      <c r="E737" s="40" t="s">
        <v>919</v>
      </c>
      <c r="F737" s="40" t="s">
        <v>233</v>
      </c>
      <c r="G737" s="40" t="s">
        <v>218</v>
      </c>
      <c r="H737" s="48">
        <v>45966</v>
      </c>
      <c r="I737" s="48">
        <v>45968</v>
      </c>
      <c r="J737" s="41">
        <v>3</v>
      </c>
      <c r="K737" s="51">
        <f>IF(H737&lt;='Расчёт не доделан'!$C$20,IF(I737-'Расчёт не доделан'!$C$20&lt;1,J737,I737-'Расчёт не доделан'!$C$20),J737)</f>
        <v>3</v>
      </c>
    </row>
    <row r="738" spans="1:11" s="138" customFormat="1" ht="11.1" customHeight="1" outlineLevel="1" x14ac:dyDescent="0.2">
      <c r="A738" s="39" t="str">
        <f t="shared" si="33"/>
        <v>0017045145852</v>
      </c>
      <c r="B738" s="39">
        <f t="shared" si="34"/>
        <v>3</v>
      </c>
      <c r="C738" s="39" t="str">
        <f t="shared" si="35"/>
        <v>Бужинская Дарья Олеговна3</v>
      </c>
      <c r="D738" s="40" t="s">
        <v>918</v>
      </c>
      <c r="E738" s="40" t="s">
        <v>919</v>
      </c>
      <c r="F738" s="40" t="s">
        <v>233</v>
      </c>
      <c r="G738" s="40" t="s">
        <v>218</v>
      </c>
      <c r="H738" s="48">
        <v>45852</v>
      </c>
      <c r="I738" s="48">
        <v>45865</v>
      </c>
      <c r="J738" s="41">
        <v>14</v>
      </c>
      <c r="K738" s="51">
        <f>IF(H738&lt;='Расчёт не доделан'!$C$20,IF(I738-'Расчёт не доделан'!$C$20&lt;1,J738,I738-'Расчёт не доделан'!$C$20),J738)</f>
        <v>14</v>
      </c>
    </row>
    <row r="739" spans="1:11" s="138" customFormat="1" ht="11.1" customHeight="1" outlineLevel="1" x14ac:dyDescent="0.2">
      <c r="A739" s="39" t="str">
        <f t="shared" si="33"/>
        <v>0017045145894</v>
      </c>
      <c r="B739" s="39">
        <f t="shared" si="34"/>
        <v>4</v>
      </c>
      <c r="C739" s="39" t="str">
        <f t="shared" si="35"/>
        <v>Бужинская Дарья Олеговна4</v>
      </c>
      <c r="D739" s="40" t="s">
        <v>918</v>
      </c>
      <c r="E739" s="40" t="s">
        <v>919</v>
      </c>
      <c r="F739" s="40" t="s">
        <v>233</v>
      </c>
      <c r="G739" s="40" t="s">
        <v>218</v>
      </c>
      <c r="H739" s="48">
        <v>45894</v>
      </c>
      <c r="I739" s="48">
        <v>45898</v>
      </c>
      <c r="J739" s="41">
        <v>5</v>
      </c>
      <c r="K739" s="51">
        <f>IF(H739&lt;='Расчёт не доделан'!$C$20,IF(I739-'Расчёт не доделан'!$C$20&lt;1,J739,I739-'Расчёт не доделан'!$C$20),J739)</f>
        <v>5</v>
      </c>
    </row>
    <row r="740" spans="1:11" s="138" customFormat="1" ht="23.1" customHeight="1" outlineLevel="1" x14ac:dyDescent="0.2">
      <c r="A740" s="39" t="str">
        <f t="shared" si="33"/>
        <v>0021230445859</v>
      </c>
      <c r="B740" s="39">
        <f t="shared" si="34"/>
        <v>1</v>
      </c>
      <c r="C740" s="39" t="str">
        <f t="shared" si="35"/>
        <v>Бузунова Полина Андреевна1</v>
      </c>
      <c r="D740" s="40" t="s">
        <v>920</v>
      </c>
      <c r="E740" s="40" t="s">
        <v>921</v>
      </c>
      <c r="F740" s="40" t="s">
        <v>240</v>
      </c>
      <c r="G740" s="40" t="s">
        <v>302</v>
      </c>
      <c r="H740" s="48">
        <v>45859</v>
      </c>
      <c r="I740" s="48">
        <v>45875</v>
      </c>
      <c r="J740" s="41">
        <v>17</v>
      </c>
      <c r="K740" s="51">
        <f>IF(H740&lt;='Расчёт не доделан'!$C$20,IF(I740-'Расчёт не доделан'!$C$20&lt;1,J740,I740-'Расчёт не доделан'!$C$20),J740)</f>
        <v>17</v>
      </c>
    </row>
    <row r="741" spans="1:11" s="138" customFormat="1" ht="23.1" customHeight="1" outlineLevel="1" x14ac:dyDescent="0.2">
      <c r="A741" s="39" t="str">
        <f t="shared" si="33"/>
        <v>0021230445929</v>
      </c>
      <c r="B741" s="39">
        <f t="shared" si="34"/>
        <v>2</v>
      </c>
      <c r="C741" s="39" t="str">
        <f t="shared" si="35"/>
        <v>Бузунова Полина Андреевна2</v>
      </c>
      <c r="D741" s="40" t="s">
        <v>920</v>
      </c>
      <c r="E741" s="40" t="s">
        <v>921</v>
      </c>
      <c r="F741" s="40" t="s">
        <v>240</v>
      </c>
      <c r="G741" s="40" t="s">
        <v>302</v>
      </c>
      <c r="H741" s="48">
        <v>45929</v>
      </c>
      <c r="I741" s="48">
        <v>45933</v>
      </c>
      <c r="J741" s="41">
        <v>5</v>
      </c>
      <c r="K741" s="51">
        <f>IF(H741&lt;='Расчёт не доделан'!$C$20,IF(I741-'Расчёт не доделан'!$C$20&lt;1,J741,I741-'Расчёт не доделан'!$C$20),J741)</f>
        <v>5</v>
      </c>
    </row>
    <row r="742" spans="1:11" s="138" customFormat="1" ht="23.1" customHeight="1" outlineLevel="1" x14ac:dyDescent="0.2">
      <c r="A742" s="39" t="str">
        <f t="shared" si="33"/>
        <v>0021126345915</v>
      </c>
      <c r="B742" s="39">
        <f t="shared" si="34"/>
        <v>1</v>
      </c>
      <c r="C742" s="39" t="str">
        <f t="shared" si="35"/>
        <v>Бузурная Анна Алексеевна1</v>
      </c>
      <c r="D742" s="40" t="s">
        <v>922</v>
      </c>
      <c r="E742" s="40" t="s">
        <v>923</v>
      </c>
      <c r="F742" s="40" t="s">
        <v>240</v>
      </c>
      <c r="G742" s="40" t="s">
        <v>318</v>
      </c>
      <c r="H742" s="48">
        <v>45915</v>
      </c>
      <c r="I742" s="48">
        <v>45921</v>
      </c>
      <c r="J742" s="41">
        <v>7</v>
      </c>
      <c r="K742" s="51">
        <f>IF(H742&lt;='Расчёт не доделан'!$C$20,IF(I742-'Расчёт не доделан'!$C$20&lt;1,J742,I742-'Расчёт не доделан'!$C$20),J742)</f>
        <v>7</v>
      </c>
    </row>
    <row r="743" spans="1:11" s="138" customFormat="1" ht="23.1" customHeight="1" outlineLevel="1" x14ac:dyDescent="0.2">
      <c r="A743" s="39" t="str">
        <f t="shared" si="33"/>
        <v>0021126346013</v>
      </c>
      <c r="B743" s="39">
        <f t="shared" si="34"/>
        <v>2</v>
      </c>
      <c r="C743" s="39" t="str">
        <f t="shared" si="35"/>
        <v>Бузурная Анна Алексеевна2</v>
      </c>
      <c r="D743" s="40" t="s">
        <v>922</v>
      </c>
      <c r="E743" s="40" t="s">
        <v>923</v>
      </c>
      <c r="F743" s="40" t="s">
        <v>240</v>
      </c>
      <c r="G743" s="40" t="s">
        <v>318</v>
      </c>
      <c r="H743" s="48">
        <v>46013</v>
      </c>
      <c r="I743" s="48">
        <v>46019</v>
      </c>
      <c r="J743" s="41">
        <v>7</v>
      </c>
      <c r="K743" s="51">
        <f>IF(H743&lt;='Расчёт не доделан'!$C$20,IF(I743-'Расчёт не доделан'!$C$20&lt;1,J743,I743-'Расчёт не доделан'!$C$20),J743)</f>
        <v>7</v>
      </c>
    </row>
    <row r="744" spans="1:11" s="138" customFormat="1" ht="23.1" customHeight="1" outlineLevel="1" x14ac:dyDescent="0.2">
      <c r="A744" s="39" t="str">
        <f t="shared" si="33"/>
        <v>0018414845887</v>
      </c>
      <c r="B744" s="39">
        <f t="shared" si="34"/>
        <v>1</v>
      </c>
      <c r="C744" s="39" t="str">
        <f t="shared" si="35"/>
        <v>Букин Константин Юрьевич1</v>
      </c>
      <c r="D744" s="40" t="s">
        <v>924</v>
      </c>
      <c r="E744" s="40" t="s">
        <v>925</v>
      </c>
      <c r="F744" s="40" t="s">
        <v>240</v>
      </c>
      <c r="G744" s="40" t="s">
        <v>302</v>
      </c>
      <c r="H744" s="48">
        <v>45887</v>
      </c>
      <c r="I744" s="48">
        <v>45900</v>
      </c>
      <c r="J744" s="41">
        <v>14</v>
      </c>
      <c r="K744" s="51">
        <f>IF(H744&lt;='Расчёт не доделан'!$C$20,IF(I744-'Расчёт не доделан'!$C$20&lt;1,J744,I744-'Расчёт не доделан'!$C$20),J744)</f>
        <v>14</v>
      </c>
    </row>
    <row r="745" spans="1:11" s="138" customFormat="1" ht="23.1" customHeight="1" outlineLevel="1" x14ac:dyDescent="0.2">
      <c r="A745" s="39" t="str">
        <f t="shared" si="33"/>
        <v>0017102745915</v>
      </c>
      <c r="B745" s="39">
        <f t="shared" si="34"/>
        <v>1</v>
      </c>
      <c r="C745" s="39" t="str">
        <f t="shared" si="35"/>
        <v>Булгакова Валерия Андреевна1</v>
      </c>
      <c r="D745" s="40" t="s">
        <v>926</v>
      </c>
      <c r="E745" s="40" t="s">
        <v>927</v>
      </c>
      <c r="F745" s="40" t="s">
        <v>217</v>
      </c>
      <c r="G745" s="40" t="s">
        <v>230</v>
      </c>
      <c r="H745" s="48">
        <v>45915</v>
      </c>
      <c r="I745" s="48">
        <v>45928</v>
      </c>
      <c r="J745" s="41">
        <v>14</v>
      </c>
      <c r="K745" s="51">
        <f>IF(H745&lt;='Расчёт не доделан'!$C$20,IF(I745-'Расчёт не доделан'!$C$20&lt;1,J745,I745-'Расчёт не доделан'!$C$20),J745)</f>
        <v>14</v>
      </c>
    </row>
    <row r="746" spans="1:11" s="138" customFormat="1" ht="23.1" customHeight="1" outlineLevel="1" x14ac:dyDescent="0.2">
      <c r="A746" s="39" t="str">
        <f t="shared" si="33"/>
        <v>0020464845873</v>
      </c>
      <c r="B746" s="39">
        <f t="shared" si="34"/>
        <v>1</v>
      </c>
      <c r="C746" s="39" t="str">
        <f t="shared" si="35"/>
        <v>Булгакова Светлана Сергеевна1</v>
      </c>
      <c r="D746" s="40" t="s">
        <v>928</v>
      </c>
      <c r="E746" s="40" t="s">
        <v>929</v>
      </c>
      <c r="F746" s="40" t="s">
        <v>217</v>
      </c>
      <c r="G746" s="40" t="s">
        <v>237</v>
      </c>
      <c r="H746" s="48">
        <v>45873</v>
      </c>
      <c r="I746" s="48">
        <v>45886</v>
      </c>
      <c r="J746" s="41">
        <v>14</v>
      </c>
      <c r="K746" s="51">
        <f>IF(H746&lt;='Расчёт не доделан'!$C$20,IF(I746-'Расчёт не доделан'!$C$20&lt;1,J746,I746-'Расчёт не доделан'!$C$20),J746)</f>
        <v>14</v>
      </c>
    </row>
    <row r="747" spans="1:11" s="138" customFormat="1" ht="23.1" customHeight="1" outlineLevel="1" x14ac:dyDescent="0.2">
      <c r="A747" s="39" t="str">
        <f t="shared" si="33"/>
        <v>0020464845929</v>
      </c>
      <c r="B747" s="39">
        <f t="shared" si="34"/>
        <v>2</v>
      </c>
      <c r="C747" s="39" t="str">
        <f t="shared" si="35"/>
        <v>Булгакова Светлана Сергеевна2</v>
      </c>
      <c r="D747" s="40" t="s">
        <v>928</v>
      </c>
      <c r="E747" s="40" t="s">
        <v>929</v>
      </c>
      <c r="F747" s="40" t="s">
        <v>217</v>
      </c>
      <c r="G747" s="40" t="s">
        <v>237</v>
      </c>
      <c r="H747" s="48">
        <v>45929</v>
      </c>
      <c r="I747" s="48">
        <v>45935</v>
      </c>
      <c r="J747" s="41">
        <v>7</v>
      </c>
      <c r="K747" s="51">
        <f>IF(H747&lt;='Расчёт не доделан'!$C$20,IF(I747-'Расчёт не доделан'!$C$20&lt;1,J747,I747-'Расчёт не доделан'!$C$20),J747)</f>
        <v>7</v>
      </c>
    </row>
    <row r="748" spans="1:11" s="138" customFormat="1" ht="11.1" customHeight="1" outlineLevel="1" x14ac:dyDescent="0.2">
      <c r="A748" s="39" t="str">
        <f t="shared" si="33"/>
        <v>0021121645931</v>
      </c>
      <c r="B748" s="39">
        <f t="shared" si="34"/>
        <v>1</v>
      </c>
      <c r="C748" s="39" t="str">
        <f t="shared" si="35"/>
        <v>Булуева Аида Ревшановна1</v>
      </c>
      <c r="D748" s="40" t="s">
        <v>930</v>
      </c>
      <c r="E748" s="40" t="s">
        <v>931</v>
      </c>
      <c r="F748" s="40" t="s">
        <v>240</v>
      </c>
      <c r="G748" s="40" t="s">
        <v>302</v>
      </c>
      <c r="H748" s="48">
        <v>45931</v>
      </c>
      <c r="I748" s="48">
        <v>45958</v>
      </c>
      <c r="J748" s="41">
        <v>28</v>
      </c>
      <c r="K748" s="51">
        <f>IF(H748&lt;='Расчёт не доделан'!$C$20,IF(I748-'Расчёт не доделан'!$C$20&lt;1,J748,I748-'Расчёт не доделан'!$C$20),J748)</f>
        <v>13</v>
      </c>
    </row>
    <row r="749" spans="1:11" s="138" customFormat="1" ht="11.1" customHeight="1" outlineLevel="1" x14ac:dyDescent="0.2">
      <c r="A749" s="39" t="str">
        <f t="shared" si="33"/>
        <v>0021018645901</v>
      </c>
      <c r="B749" s="39">
        <f t="shared" si="34"/>
        <v>1</v>
      </c>
      <c r="C749" s="39" t="str">
        <f t="shared" si="35"/>
        <v>Бунгин Антон Николаевич1</v>
      </c>
      <c r="D749" s="40" t="s">
        <v>932</v>
      </c>
      <c r="E749" s="40" t="s">
        <v>933</v>
      </c>
      <c r="F749" s="40" t="s">
        <v>217</v>
      </c>
      <c r="G749" s="40" t="s">
        <v>500</v>
      </c>
      <c r="H749" s="48">
        <v>45901</v>
      </c>
      <c r="I749" s="48">
        <v>45914</v>
      </c>
      <c r="J749" s="41">
        <v>14</v>
      </c>
      <c r="K749" s="51">
        <f>IF(H749&lt;='Расчёт не доделан'!$C$20,IF(I749-'Расчёт не доделан'!$C$20&lt;1,J749,I749-'Расчёт не доделан'!$C$20),J749)</f>
        <v>14</v>
      </c>
    </row>
    <row r="750" spans="1:11" s="138" customFormat="1" ht="23.1" customHeight="1" outlineLevel="1" x14ac:dyDescent="0.2">
      <c r="A750" s="39" t="str">
        <f t="shared" si="33"/>
        <v>0021018645852</v>
      </c>
      <c r="B750" s="39">
        <f t="shared" si="34"/>
        <v>2</v>
      </c>
      <c r="C750" s="39" t="str">
        <f t="shared" si="35"/>
        <v>Бунгин Антон Николаевич2</v>
      </c>
      <c r="D750" s="40" t="s">
        <v>932</v>
      </c>
      <c r="E750" s="40" t="s">
        <v>933</v>
      </c>
      <c r="F750" s="40" t="s">
        <v>217</v>
      </c>
      <c r="G750" s="40" t="s">
        <v>500</v>
      </c>
      <c r="H750" s="48">
        <v>45852</v>
      </c>
      <c r="I750" s="48">
        <v>45858</v>
      </c>
      <c r="J750" s="41">
        <v>7</v>
      </c>
      <c r="K750" s="51">
        <f>IF(H750&lt;='Расчёт не доделан'!$C$20,IF(I750-'Расчёт не доделан'!$C$20&lt;1,J750,I750-'Расчёт не доделан'!$C$20),J750)</f>
        <v>7</v>
      </c>
    </row>
    <row r="751" spans="1:11" s="138" customFormat="1" ht="23.1" customHeight="1" outlineLevel="1" x14ac:dyDescent="0.2">
      <c r="A751" s="39" t="str">
        <f t="shared" si="33"/>
        <v>0009137345908</v>
      </c>
      <c r="B751" s="39">
        <f t="shared" si="34"/>
        <v>1</v>
      </c>
      <c r="C751" s="39" t="str">
        <f t="shared" si="35"/>
        <v>Буракова Ольга Романовна1</v>
      </c>
      <c r="D751" s="40" t="s">
        <v>934</v>
      </c>
      <c r="E751" s="40" t="s">
        <v>935</v>
      </c>
      <c r="F751" s="40" t="s">
        <v>233</v>
      </c>
      <c r="G751" s="40" t="s">
        <v>218</v>
      </c>
      <c r="H751" s="48">
        <v>45908</v>
      </c>
      <c r="I751" s="48">
        <v>45921</v>
      </c>
      <c r="J751" s="41">
        <v>14</v>
      </c>
      <c r="K751" s="51">
        <f>IF(H751&lt;='Расчёт не доделан'!$C$20,IF(I751-'Расчёт не доделан'!$C$20&lt;1,J751,I751-'Расчёт не доделан'!$C$20),J751)</f>
        <v>14</v>
      </c>
    </row>
    <row r="752" spans="1:11" s="138" customFormat="1" ht="11.1" customHeight="1" outlineLevel="1" x14ac:dyDescent="0.2">
      <c r="A752" s="39" t="str">
        <f t="shared" si="33"/>
        <v>0009137345856</v>
      </c>
      <c r="B752" s="39">
        <f t="shared" si="34"/>
        <v>2</v>
      </c>
      <c r="C752" s="39" t="str">
        <f t="shared" si="35"/>
        <v>Буракова Ольга Романовна2</v>
      </c>
      <c r="D752" s="40" t="s">
        <v>934</v>
      </c>
      <c r="E752" s="40" t="s">
        <v>935</v>
      </c>
      <c r="F752" s="40" t="s">
        <v>233</v>
      </c>
      <c r="G752" s="40" t="s">
        <v>218</v>
      </c>
      <c r="H752" s="48">
        <v>45856</v>
      </c>
      <c r="I752" s="48">
        <v>45856</v>
      </c>
      <c r="J752" s="41">
        <v>1</v>
      </c>
      <c r="K752" s="51">
        <f>IF(H752&lt;='Расчёт не доделан'!$C$20,IF(I752-'Расчёт не доделан'!$C$20&lt;1,J752,I752-'Расчёт не доделан'!$C$20),J752)</f>
        <v>1</v>
      </c>
    </row>
    <row r="753" spans="1:11" s="138" customFormat="1" ht="11.1" customHeight="1" outlineLevel="1" x14ac:dyDescent="0.2">
      <c r="A753" s="39" t="str">
        <f t="shared" si="33"/>
        <v>0009137345859</v>
      </c>
      <c r="B753" s="39">
        <f t="shared" si="34"/>
        <v>3</v>
      </c>
      <c r="C753" s="39" t="str">
        <f t="shared" si="35"/>
        <v>Буракова Ольга Романовна3</v>
      </c>
      <c r="D753" s="40" t="s">
        <v>934</v>
      </c>
      <c r="E753" s="40" t="s">
        <v>935</v>
      </c>
      <c r="F753" s="40" t="s">
        <v>233</v>
      </c>
      <c r="G753" s="40" t="s">
        <v>218</v>
      </c>
      <c r="H753" s="48">
        <v>45859</v>
      </c>
      <c r="I753" s="48">
        <v>45863</v>
      </c>
      <c r="J753" s="41">
        <v>5</v>
      </c>
      <c r="K753" s="51">
        <f>IF(H753&lt;='Расчёт не доделан'!$C$20,IF(I753-'Расчёт не доделан'!$C$20&lt;1,J753,I753-'Расчёт не доделан'!$C$20),J753)</f>
        <v>5</v>
      </c>
    </row>
    <row r="754" spans="1:11" s="138" customFormat="1" ht="11.1" customHeight="1" outlineLevel="1" x14ac:dyDescent="0.2">
      <c r="A754" s="39" t="str">
        <f t="shared" si="33"/>
        <v>0017529745873</v>
      </c>
      <c r="B754" s="39">
        <f t="shared" si="34"/>
        <v>1</v>
      </c>
      <c r="C754" s="39" t="str">
        <f t="shared" si="35"/>
        <v>Буркотов Андрей Владимирович1</v>
      </c>
      <c r="D754" s="40" t="s">
        <v>936</v>
      </c>
      <c r="E754" s="40" t="s">
        <v>937</v>
      </c>
      <c r="F754" s="40" t="s">
        <v>249</v>
      </c>
      <c r="G754" s="40" t="s">
        <v>218</v>
      </c>
      <c r="H754" s="48">
        <v>45873</v>
      </c>
      <c r="I754" s="48">
        <v>45886</v>
      </c>
      <c r="J754" s="41">
        <v>14</v>
      </c>
      <c r="K754" s="51">
        <f>IF(H754&lt;='Расчёт не доделан'!$C$20,IF(I754-'Расчёт не доделан'!$C$20&lt;1,J754,I754-'Расчёт не доделан'!$C$20),J754)</f>
        <v>14</v>
      </c>
    </row>
    <row r="755" spans="1:11" s="138" customFormat="1" ht="11.1" customHeight="1" outlineLevel="1" x14ac:dyDescent="0.2">
      <c r="A755" s="39" t="str">
        <f t="shared" si="33"/>
        <v>0017529745966</v>
      </c>
      <c r="B755" s="39">
        <f t="shared" si="34"/>
        <v>2</v>
      </c>
      <c r="C755" s="39" t="str">
        <f t="shared" si="35"/>
        <v>Буркотов Андрей Владимирович2</v>
      </c>
      <c r="D755" s="40" t="s">
        <v>936</v>
      </c>
      <c r="E755" s="40" t="s">
        <v>937</v>
      </c>
      <c r="F755" s="40" t="s">
        <v>249</v>
      </c>
      <c r="G755" s="40" t="s">
        <v>218</v>
      </c>
      <c r="H755" s="48">
        <v>45966</v>
      </c>
      <c r="I755" s="48">
        <v>45968</v>
      </c>
      <c r="J755" s="41">
        <v>3</v>
      </c>
      <c r="K755" s="51">
        <f>IF(H755&lt;='Расчёт не доделан'!$C$20,IF(I755-'Расчёт не доделан'!$C$20&lt;1,J755,I755-'Расчёт не доделан'!$C$20),J755)</f>
        <v>3</v>
      </c>
    </row>
    <row r="756" spans="1:11" s="138" customFormat="1" ht="11.1" customHeight="1" outlineLevel="1" x14ac:dyDescent="0.2">
      <c r="A756" s="39" t="str">
        <f t="shared" si="33"/>
        <v>0017529745908</v>
      </c>
      <c r="B756" s="39">
        <f t="shared" si="34"/>
        <v>3</v>
      </c>
      <c r="C756" s="39" t="str">
        <f t="shared" si="35"/>
        <v>Буркотов Андрей Владимирович3</v>
      </c>
      <c r="D756" s="40" t="s">
        <v>936</v>
      </c>
      <c r="E756" s="40" t="s">
        <v>937</v>
      </c>
      <c r="F756" s="40" t="s">
        <v>249</v>
      </c>
      <c r="G756" s="40" t="s">
        <v>218</v>
      </c>
      <c r="H756" s="48">
        <v>45908</v>
      </c>
      <c r="I756" s="48">
        <v>45912</v>
      </c>
      <c r="J756" s="41">
        <v>5</v>
      </c>
      <c r="K756" s="51">
        <f>IF(H756&lt;='Расчёт не доделан'!$C$20,IF(I756-'Расчёт не доделан'!$C$20&lt;1,J756,I756-'Расчёт не доделан'!$C$20),J756)</f>
        <v>5</v>
      </c>
    </row>
    <row r="757" spans="1:11" s="138" customFormat="1" ht="11.1" customHeight="1" outlineLevel="1" x14ac:dyDescent="0.2">
      <c r="A757" s="39" t="str">
        <f t="shared" si="33"/>
        <v>0021015246006</v>
      </c>
      <c r="B757" s="39">
        <f t="shared" si="34"/>
        <v>1</v>
      </c>
      <c r="C757" s="39" t="str">
        <f t="shared" si="35"/>
        <v>Бурматова Венера Рашитовна1</v>
      </c>
      <c r="D757" s="40" t="s">
        <v>938</v>
      </c>
      <c r="E757" s="40" t="s">
        <v>939</v>
      </c>
      <c r="F757" s="40" t="s">
        <v>229</v>
      </c>
      <c r="G757" s="40" t="s">
        <v>230</v>
      </c>
      <c r="H757" s="48">
        <v>46006</v>
      </c>
      <c r="I757" s="48">
        <v>46010</v>
      </c>
      <c r="J757" s="41">
        <v>5</v>
      </c>
      <c r="K757" s="51">
        <f>IF(H757&lt;='Расчёт не доделан'!$C$20,IF(I757-'Расчёт не доделан'!$C$20&lt;1,J757,I757-'Расчёт не доделан'!$C$20),J757)</f>
        <v>5</v>
      </c>
    </row>
    <row r="758" spans="1:11" s="138" customFormat="1" ht="11.1" customHeight="1" outlineLevel="1" x14ac:dyDescent="0.2">
      <c r="A758" s="39" t="str">
        <f t="shared" si="33"/>
        <v>0021015245859</v>
      </c>
      <c r="B758" s="39">
        <f t="shared" si="34"/>
        <v>2</v>
      </c>
      <c r="C758" s="39" t="str">
        <f t="shared" si="35"/>
        <v>Бурматова Венера Рашитовна2</v>
      </c>
      <c r="D758" s="40" t="s">
        <v>938</v>
      </c>
      <c r="E758" s="40" t="s">
        <v>939</v>
      </c>
      <c r="F758" s="40" t="s">
        <v>229</v>
      </c>
      <c r="G758" s="40" t="s">
        <v>230</v>
      </c>
      <c r="H758" s="48">
        <v>45859</v>
      </c>
      <c r="I758" s="48">
        <v>45872</v>
      </c>
      <c r="J758" s="41">
        <v>14</v>
      </c>
      <c r="K758" s="51">
        <f>IF(H758&lt;='Расчёт не доделан'!$C$20,IF(I758-'Расчёт не доделан'!$C$20&lt;1,J758,I758-'Расчёт не доделан'!$C$20),J758)</f>
        <v>14</v>
      </c>
    </row>
    <row r="759" spans="1:11" s="138" customFormat="1" ht="11.1" customHeight="1" outlineLevel="1" x14ac:dyDescent="0.2">
      <c r="A759" s="39" t="str">
        <f t="shared" si="33"/>
        <v>0014952245992</v>
      </c>
      <c r="B759" s="39">
        <f t="shared" si="34"/>
        <v>1</v>
      </c>
      <c r="C759" s="39" t="str">
        <f t="shared" si="35"/>
        <v>Бурхарт Анастасия Николаевна1</v>
      </c>
      <c r="D759" s="40" t="s">
        <v>940</v>
      </c>
      <c r="E759" s="40" t="s">
        <v>941</v>
      </c>
      <c r="F759" s="40" t="s">
        <v>221</v>
      </c>
      <c r="G759" s="40" t="s">
        <v>241</v>
      </c>
      <c r="H759" s="48">
        <v>45992</v>
      </c>
      <c r="I759" s="48">
        <v>45996</v>
      </c>
      <c r="J759" s="41">
        <v>5</v>
      </c>
      <c r="K759" s="51">
        <f>IF(H759&lt;='Расчёт не доделан'!$C$20,IF(I759-'Расчёт не доделан'!$C$20&lt;1,J759,I759-'Расчёт не доделан'!$C$20),J759)</f>
        <v>5</v>
      </c>
    </row>
    <row r="760" spans="1:11" s="138" customFormat="1" ht="11.1" customHeight="1" outlineLevel="1" x14ac:dyDescent="0.2">
      <c r="A760" s="39" t="str">
        <f t="shared" si="33"/>
        <v>0014952245866</v>
      </c>
      <c r="B760" s="39">
        <f t="shared" si="34"/>
        <v>2</v>
      </c>
      <c r="C760" s="39" t="str">
        <f t="shared" si="35"/>
        <v>Бурхарт Анастасия Николаевна2</v>
      </c>
      <c r="D760" s="40" t="s">
        <v>940</v>
      </c>
      <c r="E760" s="40" t="s">
        <v>941</v>
      </c>
      <c r="F760" s="40" t="s">
        <v>221</v>
      </c>
      <c r="G760" s="40" t="s">
        <v>241</v>
      </c>
      <c r="H760" s="48">
        <v>45866</v>
      </c>
      <c r="I760" s="48">
        <v>45872</v>
      </c>
      <c r="J760" s="41">
        <v>7</v>
      </c>
      <c r="K760" s="51">
        <f>IF(H760&lt;='Расчёт не доделан'!$C$20,IF(I760-'Расчёт не доделан'!$C$20&lt;1,J760,I760-'Расчёт не доделан'!$C$20),J760)</f>
        <v>7</v>
      </c>
    </row>
    <row r="761" spans="1:11" s="138" customFormat="1" ht="11.1" customHeight="1" outlineLevel="1" x14ac:dyDescent="0.2">
      <c r="A761" s="39" t="str">
        <f t="shared" si="33"/>
        <v>0016417145915</v>
      </c>
      <c r="B761" s="39">
        <f t="shared" si="34"/>
        <v>1</v>
      </c>
      <c r="C761" s="39" t="str">
        <f t="shared" si="35"/>
        <v>Бурцев Дмитрий Олегович1</v>
      </c>
      <c r="D761" s="40" t="s">
        <v>942</v>
      </c>
      <c r="E761" s="40" t="s">
        <v>943</v>
      </c>
      <c r="F761" s="40" t="s">
        <v>268</v>
      </c>
      <c r="G761" s="40" t="s">
        <v>218</v>
      </c>
      <c r="H761" s="48">
        <v>45915</v>
      </c>
      <c r="I761" s="48">
        <v>45928</v>
      </c>
      <c r="J761" s="41">
        <v>14</v>
      </c>
      <c r="K761" s="51">
        <f>IF(H761&lt;='Расчёт не доделан'!$C$20,IF(I761-'Расчёт не доделан'!$C$20&lt;1,J761,I761-'Расчёт не доделан'!$C$20),J761)</f>
        <v>14</v>
      </c>
    </row>
    <row r="762" spans="1:11" s="138" customFormat="1" ht="11.1" customHeight="1" outlineLevel="1" x14ac:dyDescent="0.2">
      <c r="A762" s="39" t="str">
        <f t="shared" si="33"/>
        <v>0016417145978</v>
      </c>
      <c r="B762" s="39">
        <f t="shared" si="34"/>
        <v>2</v>
      </c>
      <c r="C762" s="39" t="str">
        <f t="shared" si="35"/>
        <v>Бурцев Дмитрий Олегович2</v>
      </c>
      <c r="D762" s="40" t="s">
        <v>942</v>
      </c>
      <c r="E762" s="40" t="s">
        <v>943</v>
      </c>
      <c r="F762" s="40" t="s">
        <v>268</v>
      </c>
      <c r="G762" s="40" t="s">
        <v>218</v>
      </c>
      <c r="H762" s="48">
        <v>45978</v>
      </c>
      <c r="I762" s="48">
        <v>45984</v>
      </c>
      <c r="J762" s="41">
        <v>7</v>
      </c>
      <c r="K762" s="51">
        <f>IF(H762&lt;='Расчёт не доделан'!$C$20,IF(I762-'Расчёт не доделан'!$C$20&lt;1,J762,I762-'Расчёт не доделан'!$C$20),J762)</f>
        <v>7</v>
      </c>
    </row>
    <row r="763" spans="1:11" s="138" customFormat="1" ht="11.1" customHeight="1" outlineLevel="1" x14ac:dyDescent="0.2">
      <c r="A763" s="39" t="str">
        <f t="shared" si="33"/>
        <v>0011380045966</v>
      </c>
      <c r="B763" s="39">
        <f t="shared" si="34"/>
        <v>1</v>
      </c>
      <c r="C763" s="39" t="str">
        <f t="shared" si="35"/>
        <v>Бурцева Анна Григорьевна1</v>
      </c>
      <c r="D763" s="40" t="s">
        <v>944</v>
      </c>
      <c r="E763" s="40" t="s">
        <v>945</v>
      </c>
      <c r="F763" s="40" t="s">
        <v>293</v>
      </c>
      <c r="G763" s="40" t="s">
        <v>237</v>
      </c>
      <c r="H763" s="48">
        <v>45966</v>
      </c>
      <c r="I763" s="48">
        <v>45968</v>
      </c>
      <c r="J763" s="41">
        <v>3</v>
      </c>
      <c r="K763" s="51">
        <f>IF(H763&lt;='Расчёт не доделан'!$C$20,IF(I763-'Расчёт не доделан'!$C$20&lt;1,J763,I763-'Расчёт не доделан'!$C$20),J763)</f>
        <v>3</v>
      </c>
    </row>
    <row r="764" spans="1:11" s="138" customFormat="1" ht="11.1" customHeight="1" outlineLevel="1" x14ac:dyDescent="0.2">
      <c r="A764" s="39" t="str">
        <f t="shared" si="33"/>
        <v>0011380045909</v>
      </c>
      <c r="B764" s="39">
        <f t="shared" si="34"/>
        <v>2</v>
      </c>
      <c r="C764" s="39" t="str">
        <f t="shared" si="35"/>
        <v>Бурцева Анна Григорьевна2</v>
      </c>
      <c r="D764" s="40" t="s">
        <v>944</v>
      </c>
      <c r="E764" s="40" t="s">
        <v>945</v>
      </c>
      <c r="F764" s="40" t="s">
        <v>293</v>
      </c>
      <c r="G764" s="40" t="s">
        <v>237</v>
      </c>
      <c r="H764" s="48">
        <v>45909</v>
      </c>
      <c r="I764" s="48">
        <v>45912</v>
      </c>
      <c r="J764" s="41">
        <v>4</v>
      </c>
      <c r="K764" s="51">
        <f>IF(H764&lt;='Расчёт не доделан'!$C$20,IF(I764-'Расчёт не доделан'!$C$20&lt;1,J764,I764-'Расчёт не доделан'!$C$20),J764)</f>
        <v>4</v>
      </c>
    </row>
    <row r="765" spans="1:11" s="138" customFormat="1" ht="11.1" customHeight="1" outlineLevel="1" x14ac:dyDescent="0.2">
      <c r="A765" s="39" t="str">
        <f t="shared" si="33"/>
        <v>0011380045971</v>
      </c>
      <c r="B765" s="39">
        <f t="shared" si="34"/>
        <v>3</v>
      </c>
      <c r="C765" s="39" t="str">
        <f t="shared" si="35"/>
        <v>Бурцева Анна Григорьевна3</v>
      </c>
      <c r="D765" s="40" t="s">
        <v>944</v>
      </c>
      <c r="E765" s="40" t="s">
        <v>945</v>
      </c>
      <c r="F765" s="40" t="s">
        <v>293</v>
      </c>
      <c r="G765" s="40" t="s">
        <v>237</v>
      </c>
      <c r="H765" s="48">
        <v>45971</v>
      </c>
      <c r="I765" s="48">
        <v>45975</v>
      </c>
      <c r="J765" s="41">
        <v>5</v>
      </c>
      <c r="K765" s="51">
        <f>IF(H765&lt;='Расчёт не доделан'!$C$20,IF(I765-'Расчёт не доделан'!$C$20&lt;1,J765,I765-'Расчёт не доделан'!$C$20),J765)</f>
        <v>5</v>
      </c>
    </row>
    <row r="766" spans="1:11" s="138" customFormat="1" ht="11.1" customHeight="1" outlineLevel="1" x14ac:dyDescent="0.2">
      <c r="A766" s="39" t="str">
        <f t="shared" si="33"/>
        <v>0011380045880</v>
      </c>
      <c r="B766" s="39">
        <f t="shared" si="34"/>
        <v>4</v>
      </c>
      <c r="C766" s="39" t="str">
        <f t="shared" si="35"/>
        <v>Бурцева Анна Григорьевна4</v>
      </c>
      <c r="D766" s="40" t="s">
        <v>944</v>
      </c>
      <c r="E766" s="40" t="s">
        <v>945</v>
      </c>
      <c r="F766" s="40" t="s">
        <v>293</v>
      </c>
      <c r="G766" s="40" t="s">
        <v>237</v>
      </c>
      <c r="H766" s="48">
        <v>45880</v>
      </c>
      <c r="I766" s="48">
        <v>45884</v>
      </c>
      <c r="J766" s="41">
        <v>5</v>
      </c>
      <c r="K766" s="51">
        <f>IF(H766&lt;='Расчёт не доделан'!$C$20,IF(I766-'Расчёт не доделан'!$C$20&lt;1,J766,I766-'Расчёт не доделан'!$C$20),J766)</f>
        <v>5</v>
      </c>
    </row>
    <row r="767" spans="1:11" s="138" customFormat="1" ht="11.1" customHeight="1" outlineLevel="1" x14ac:dyDescent="0.2">
      <c r="A767" s="39" t="str">
        <f t="shared" si="33"/>
        <v>0011380046021</v>
      </c>
      <c r="B767" s="39">
        <f t="shared" si="34"/>
        <v>5</v>
      </c>
      <c r="C767" s="39" t="str">
        <f t="shared" si="35"/>
        <v>Бурцева Анна Григорьевна5</v>
      </c>
      <c r="D767" s="40" t="s">
        <v>944</v>
      </c>
      <c r="E767" s="40" t="s">
        <v>945</v>
      </c>
      <c r="F767" s="40" t="s">
        <v>293</v>
      </c>
      <c r="G767" s="40" t="s">
        <v>237</v>
      </c>
      <c r="H767" s="48">
        <v>46021</v>
      </c>
      <c r="I767" s="48">
        <v>46021</v>
      </c>
      <c r="J767" s="41">
        <v>1</v>
      </c>
      <c r="K767" s="51">
        <f>IF(H767&lt;='Расчёт не доделан'!$C$20,IF(I767-'Расчёт не доделан'!$C$20&lt;1,J767,I767-'Расчёт не доделан'!$C$20),J767)</f>
        <v>1</v>
      </c>
    </row>
    <row r="768" spans="1:11" s="138" customFormat="1" ht="11.1" customHeight="1" outlineLevel="1" x14ac:dyDescent="0.2">
      <c r="A768" s="39" t="str">
        <f t="shared" si="33"/>
        <v>0020870145873</v>
      </c>
      <c r="B768" s="39">
        <f t="shared" si="34"/>
        <v>1</v>
      </c>
      <c r="C768" s="39" t="str">
        <f t="shared" si="35"/>
        <v>Бурченко Владислав Геннадьевич (ИНОСТРАНЕЦ)1</v>
      </c>
      <c r="D768" s="40" t="s">
        <v>946</v>
      </c>
      <c r="E768" s="40" t="s">
        <v>947</v>
      </c>
      <c r="F768" s="40" t="s">
        <v>229</v>
      </c>
      <c r="G768" s="40" t="s">
        <v>290</v>
      </c>
      <c r="H768" s="48">
        <v>45873</v>
      </c>
      <c r="I768" s="48">
        <v>45886</v>
      </c>
      <c r="J768" s="41">
        <v>14</v>
      </c>
      <c r="K768" s="51">
        <f>IF(H768&lt;='Расчёт не доделан'!$C$20,IF(I768-'Расчёт не доделан'!$C$20&lt;1,J768,I768-'Расчёт не доделан'!$C$20),J768)</f>
        <v>14</v>
      </c>
    </row>
    <row r="769" spans="1:11" s="138" customFormat="1" ht="11.1" customHeight="1" outlineLevel="1" x14ac:dyDescent="0.2">
      <c r="A769" s="39" t="str">
        <f t="shared" si="33"/>
        <v>0020870145936</v>
      </c>
      <c r="B769" s="39">
        <f t="shared" si="34"/>
        <v>2</v>
      </c>
      <c r="C769" s="39" t="str">
        <f t="shared" si="35"/>
        <v>Бурченко Владислав Геннадьевич (ИНОСТРАНЕЦ)2</v>
      </c>
      <c r="D769" s="40" t="s">
        <v>946</v>
      </c>
      <c r="E769" s="40" t="s">
        <v>947</v>
      </c>
      <c r="F769" s="40" t="s">
        <v>229</v>
      </c>
      <c r="G769" s="40" t="s">
        <v>290</v>
      </c>
      <c r="H769" s="48">
        <v>45936</v>
      </c>
      <c r="I769" s="48">
        <v>45949</v>
      </c>
      <c r="J769" s="41">
        <v>14</v>
      </c>
      <c r="K769" s="51">
        <f>IF(H769&lt;='Расчёт не доделан'!$C$20,IF(I769-'Расчёт не доделан'!$C$20&lt;1,J769,I769-'Расчёт не доделан'!$C$20),J769)</f>
        <v>4</v>
      </c>
    </row>
    <row r="770" spans="1:11" s="138" customFormat="1" ht="11.1" customHeight="1" outlineLevel="1" x14ac:dyDescent="0.2">
      <c r="A770" s="39" t="str">
        <f t="shared" si="33"/>
        <v>0020139145894</v>
      </c>
      <c r="B770" s="39">
        <f t="shared" si="34"/>
        <v>1</v>
      </c>
      <c r="C770" s="39" t="str">
        <f t="shared" si="35"/>
        <v>Бурылина Олеся Валерьевна1</v>
      </c>
      <c r="D770" s="40" t="s">
        <v>948</v>
      </c>
      <c r="E770" s="40" t="s">
        <v>949</v>
      </c>
      <c r="F770" s="40" t="s">
        <v>286</v>
      </c>
      <c r="G770" s="40" t="s">
        <v>262</v>
      </c>
      <c r="H770" s="48">
        <v>45894</v>
      </c>
      <c r="I770" s="48">
        <v>45907</v>
      </c>
      <c r="J770" s="41">
        <v>14</v>
      </c>
      <c r="K770" s="51">
        <f>IF(H770&lt;='Расчёт не доделан'!$C$20,IF(I770-'Расчёт не доделан'!$C$20&lt;1,J770,I770-'Расчёт не доделан'!$C$20),J770)</f>
        <v>14</v>
      </c>
    </row>
    <row r="771" spans="1:11" s="138" customFormat="1" ht="11.1" customHeight="1" outlineLevel="1" x14ac:dyDescent="0.2">
      <c r="A771" s="39" t="str">
        <f t="shared" ref="A771:A834" si="36">D771&amp;H771</f>
        <v>0020139146020</v>
      </c>
      <c r="B771" s="39">
        <f t="shared" ref="B771:B834" si="37">IF(E770=E771,B770+1,1)</f>
        <v>2</v>
      </c>
      <c r="C771" s="39" t="str">
        <f t="shared" ref="C771:C834" si="38">E771&amp;B771</f>
        <v>Бурылина Олеся Валерьевна2</v>
      </c>
      <c r="D771" s="40" t="s">
        <v>948</v>
      </c>
      <c r="E771" s="40" t="s">
        <v>949</v>
      </c>
      <c r="F771" s="40" t="s">
        <v>286</v>
      </c>
      <c r="G771" s="40" t="s">
        <v>262</v>
      </c>
      <c r="H771" s="48">
        <v>46020</v>
      </c>
      <c r="I771" s="48">
        <v>46021</v>
      </c>
      <c r="J771" s="41">
        <v>2</v>
      </c>
      <c r="K771" s="51">
        <f>IF(H771&lt;='Расчёт не доделан'!$C$20,IF(I771-'Расчёт не доделан'!$C$20&lt;1,J771,I771-'Расчёт не доделан'!$C$20),J771)</f>
        <v>2</v>
      </c>
    </row>
    <row r="772" spans="1:11" s="138" customFormat="1" ht="23.1" customHeight="1" outlineLevel="1" x14ac:dyDescent="0.2">
      <c r="A772" s="39" t="str">
        <f t="shared" si="36"/>
        <v>0020957045839</v>
      </c>
      <c r="B772" s="39">
        <f t="shared" si="37"/>
        <v>1</v>
      </c>
      <c r="C772" s="39" t="str">
        <f t="shared" si="38"/>
        <v>Бутенко Илья Олегович1</v>
      </c>
      <c r="D772" s="40" t="s">
        <v>950</v>
      </c>
      <c r="E772" s="40" t="s">
        <v>951</v>
      </c>
      <c r="F772" s="40" t="s">
        <v>293</v>
      </c>
      <c r="G772" s="40" t="s">
        <v>262</v>
      </c>
      <c r="H772" s="48">
        <v>45839</v>
      </c>
      <c r="I772" s="48">
        <v>45852</v>
      </c>
      <c r="J772" s="41">
        <v>14</v>
      </c>
      <c r="K772" s="51">
        <f>IF(H772&lt;='Расчёт не доделан'!$C$20,IF(I772-'Расчёт не доделан'!$C$20&lt;1,J772,I772-'Расчёт не доделан'!$C$20),J772)</f>
        <v>14</v>
      </c>
    </row>
    <row r="773" spans="1:11" s="138" customFormat="1" ht="23.1" customHeight="1" outlineLevel="1" x14ac:dyDescent="0.2">
      <c r="A773" s="39" t="str">
        <f t="shared" si="36"/>
        <v>0020957045944</v>
      </c>
      <c r="B773" s="39">
        <f t="shared" si="37"/>
        <v>2</v>
      </c>
      <c r="C773" s="39" t="str">
        <f t="shared" si="38"/>
        <v>Бутенко Илья Олегович2</v>
      </c>
      <c r="D773" s="40" t="s">
        <v>950</v>
      </c>
      <c r="E773" s="40" t="s">
        <v>951</v>
      </c>
      <c r="F773" s="40" t="s">
        <v>293</v>
      </c>
      <c r="G773" s="40" t="s">
        <v>262</v>
      </c>
      <c r="H773" s="48">
        <v>45944</v>
      </c>
      <c r="I773" s="48">
        <v>45957</v>
      </c>
      <c r="J773" s="41">
        <v>14</v>
      </c>
      <c r="K773" s="51">
        <f>IF(H773&lt;='Расчёт не доделан'!$C$20,IF(I773-'Расчёт не доделан'!$C$20&lt;1,J773,I773-'Расчёт не доделан'!$C$20),J773)</f>
        <v>12</v>
      </c>
    </row>
    <row r="774" spans="1:11" s="138" customFormat="1" ht="23.1" customHeight="1" outlineLevel="1" x14ac:dyDescent="0.2">
      <c r="A774" s="39" t="str">
        <f t="shared" si="36"/>
        <v>0018808145873</v>
      </c>
      <c r="B774" s="39">
        <f t="shared" si="37"/>
        <v>1</v>
      </c>
      <c r="C774" s="39" t="str">
        <f t="shared" si="38"/>
        <v>Бутузов Дмитрий Павлович1</v>
      </c>
      <c r="D774" s="40" t="s">
        <v>952</v>
      </c>
      <c r="E774" s="40" t="s">
        <v>953</v>
      </c>
      <c r="F774" s="40" t="s">
        <v>244</v>
      </c>
      <c r="G774" s="40" t="s">
        <v>218</v>
      </c>
      <c r="H774" s="48">
        <v>45873</v>
      </c>
      <c r="I774" s="48">
        <v>45886</v>
      </c>
      <c r="J774" s="41">
        <v>14</v>
      </c>
      <c r="K774" s="51">
        <f>IF(H774&lt;='Расчёт не доделан'!$C$20,IF(I774-'Расчёт не доделан'!$C$20&lt;1,J774,I774-'Расчёт не доделан'!$C$20),J774)</f>
        <v>14</v>
      </c>
    </row>
    <row r="775" spans="1:11" s="138" customFormat="1" ht="23.1" customHeight="1" outlineLevel="1" x14ac:dyDescent="0.2">
      <c r="A775" s="39" t="str">
        <f t="shared" si="36"/>
        <v>0019312045966</v>
      </c>
      <c r="B775" s="39">
        <f t="shared" si="37"/>
        <v>1</v>
      </c>
      <c r="C775" s="39" t="str">
        <f t="shared" si="38"/>
        <v>Бутько Алексей Александрович1</v>
      </c>
      <c r="D775" s="40" t="s">
        <v>954</v>
      </c>
      <c r="E775" s="40" t="s">
        <v>955</v>
      </c>
      <c r="F775" s="40" t="s">
        <v>244</v>
      </c>
      <c r="G775" s="40" t="s">
        <v>253</v>
      </c>
      <c r="H775" s="48">
        <v>45966</v>
      </c>
      <c r="I775" s="48">
        <v>45968</v>
      </c>
      <c r="J775" s="41">
        <v>3</v>
      </c>
      <c r="K775" s="51">
        <f>IF(H775&lt;='Расчёт не доделан'!$C$20,IF(I775-'Расчёт не доделан'!$C$20&lt;1,J775,I775-'Расчёт не доделан'!$C$20),J775)</f>
        <v>3</v>
      </c>
    </row>
    <row r="776" spans="1:11" s="138" customFormat="1" ht="23.1" customHeight="1" outlineLevel="1" x14ac:dyDescent="0.2">
      <c r="A776" s="39" t="str">
        <f t="shared" si="36"/>
        <v>0019312045866</v>
      </c>
      <c r="B776" s="39">
        <f t="shared" si="37"/>
        <v>2</v>
      </c>
      <c r="C776" s="39" t="str">
        <f t="shared" si="38"/>
        <v>Бутько Алексей Александрович2</v>
      </c>
      <c r="D776" s="40" t="s">
        <v>954</v>
      </c>
      <c r="E776" s="40" t="s">
        <v>955</v>
      </c>
      <c r="F776" s="40" t="s">
        <v>244</v>
      </c>
      <c r="G776" s="40" t="s">
        <v>253</v>
      </c>
      <c r="H776" s="48">
        <v>45866</v>
      </c>
      <c r="I776" s="48">
        <v>45879</v>
      </c>
      <c r="J776" s="41">
        <v>14</v>
      </c>
      <c r="K776" s="51">
        <f>IF(H776&lt;='Расчёт не доделан'!$C$20,IF(I776-'Расчёт не доделан'!$C$20&lt;1,J776,I776-'Расчёт не доделан'!$C$20),J776)</f>
        <v>14</v>
      </c>
    </row>
    <row r="777" spans="1:11" s="138" customFormat="1" ht="23.1" customHeight="1" outlineLevel="1" x14ac:dyDescent="0.2">
      <c r="A777" s="39" t="str">
        <f t="shared" si="36"/>
        <v>0019312046020</v>
      </c>
      <c r="B777" s="39">
        <f t="shared" si="37"/>
        <v>3</v>
      </c>
      <c r="C777" s="39" t="str">
        <f t="shared" si="38"/>
        <v>Бутько Алексей Александрович3</v>
      </c>
      <c r="D777" s="40" t="s">
        <v>954</v>
      </c>
      <c r="E777" s="40" t="s">
        <v>955</v>
      </c>
      <c r="F777" s="40" t="s">
        <v>244</v>
      </c>
      <c r="G777" s="40" t="s">
        <v>253</v>
      </c>
      <c r="H777" s="48">
        <v>46020</v>
      </c>
      <c r="I777" s="48">
        <v>46021</v>
      </c>
      <c r="J777" s="41">
        <v>2</v>
      </c>
      <c r="K777" s="51">
        <f>IF(H777&lt;='Расчёт не доделан'!$C$20,IF(I777-'Расчёт не доделан'!$C$20&lt;1,J777,I777-'Расчёт не доделан'!$C$20),J777)</f>
        <v>2</v>
      </c>
    </row>
    <row r="778" spans="1:11" s="138" customFormat="1" ht="23.1" customHeight="1" outlineLevel="1" x14ac:dyDescent="0.2">
      <c r="A778" s="39" t="str">
        <f t="shared" si="36"/>
        <v>0021409445901</v>
      </c>
      <c r="B778" s="39">
        <f t="shared" si="37"/>
        <v>1</v>
      </c>
      <c r="C778" s="39" t="str">
        <f t="shared" si="38"/>
        <v>Буханов Александр Леонидович1</v>
      </c>
      <c r="D778" s="40" t="s">
        <v>956</v>
      </c>
      <c r="E778" s="40" t="s">
        <v>957</v>
      </c>
      <c r="F778" s="40" t="s">
        <v>459</v>
      </c>
      <c r="G778" s="40" t="s">
        <v>438</v>
      </c>
      <c r="H778" s="48">
        <v>45901</v>
      </c>
      <c r="I778" s="48">
        <v>45907</v>
      </c>
      <c r="J778" s="41">
        <v>7</v>
      </c>
      <c r="K778" s="51">
        <f>IF(H778&lt;='Расчёт не доделан'!$C$20,IF(I778-'Расчёт не доделан'!$C$20&lt;1,J778,I778-'Расчёт не доделан'!$C$20),J778)</f>
        <v>7</v>
      </c>
    </row>
    <row r="779" spans="1:11" s="138" customFormat="1" ht="23.1" customHeight="1" outlineLevel="1" x14ac:dyDescent="0.2">
      <c r="A779" s="39" t="str">
        <f t="shared" si="36"/>
        <v>0021409445966</v>
      </c>
      <c r="B779" s="39">
        <f t="shared" si="37"/>
        <v>2</v>
      </c>
      <c r="C779" s="39" t="str">
        <f t="shared" si="38"/>
        <v>Буханов Александр Леонидович2</v>
      </c>
      <c r="D779" s="40" t="s">
        <v>956</v>
      </c>
      <c r="E779" s="40" t="s">
        <v>957</v>
      </c>
      <c r="F779" s="40" t="s">
        <v>459</v>
      </c>
      <c r="G779" s="40" t="s">
        <v>438</v>
      </c>
      <c r="H779" s="48">
        <v>45966</v>
      </c>
      <c r="I779" s="48">
        <v>45969</v>
      </c>
      <c r="J779" s="41">
        <v>4</v>
      </c>
      <c r="K779" s="51">
        <f>IF(H779&lt;='Расчёт не доделан'!$C$20,IF(I779-'Расчёт не доделан'!$C$20&lt;1,J779,I779-'Расчёт не доделан'!$C$20),J779)</f>
        <v>4</v>
      </c>
    </row>
    <row r="780" spans="1:11" s="138" customFormat="1" ht="23.1" customHeight="1" outlineLevel="1" x14ac:dyDescent="0.2">
      <c r="A780" s="39" t="str">
        <f t="shared" si="36"/>
        <v>0021409445852</v>
      </c>
      <c r="B780" s="39">
        <f t="shared" si="37"/>
        <v>3</v>
      </c>
      <c r="C780" s="39" t="str">
        <f t="shared" si="38"/>
        <v>Буханов Александр Леонидович3</v>
      </c>
      <c r="D780" s="40" t="s">
        <v>956</v>
      </c>
      <c r="E780" s="40" t="s">
        <v>957</v>
      </c>
      <c r="F780" s="40" t="s">
        <v>459</v>
      </c>
      <c r="G780" s="40" t="s">
        <v>438</v>
      </c>
      <c r="H780" s="48">
        <v>45852</v>
      </c>
      <c r="I780" s="48">
        <v>45865</v>
      </c>
      <c r="J780" s="41">
        <v>14</v>
      </c>
      <c r="K780" s="51">
        <f>IF(H780&lt;='Расчёт не доделан'!$C$20,IF(I780-'Расчёт не доделан'!$C$20&lt;1,J780,I780-'Расчёт не доделан'!$C$20),J780)</f>
        <v>14</v>
      </c>
    </row>
    <row r="781" spans="1:11" s="138" customFormat="1" ht="23.1" customHeight="1" outlineLevel="1" x14ac:dyDescent="0.2">
      <c r="A781" s="39" t="str">
        <f t="shared" si="36"/>
        <v>0021256745908</v>
      </c>
      <c r="B781" s="39">
        <f t="shared" si="37"/>
        <v>1</v>
      </c>
      <c r="C781" s="39" t="str">
        <f t="shared" si="38"/>
        <v>Буханцев Александр Александрович1</v>
      </c>
      <c r="D781" s="40" t="s">
        <v>958</v>
      </c>
      <c r="E781" s="40" t="s">
        <v>959</v>
      </c>
      <c r="F781" s="40" t="s">
        <v>217</v>
      </c>
      <c r="G781" s="40" t="s">
        <v>230</v>
      </c>
      <c r="H781" s="48">
        <v>45908</v>
      </c>
      <c r="I781" s="48">
        <v>45921</v>
      </c>
      <c r="J781" s="41">
        <v>14</v>
      </c>
      <c r="K781" s="51">
        <f>IF(H781&lt;='Расчёт не доделан'!$C$20,IF(I781-'Расчёт не доделан'!$C$20&lt;1,J781,I781-'Расчёт не доделан'!$C$20),J781)</f>
        <v>14</v>
      </c>
    </row>
    <row r="782" spans="1:11" s="138" customFormat="1" ht="23.1" customHeight="1" outlineLevel="1" x14ac:dyDescent="0.2">
      <c r="A782" s="39" t="str">
        <f t="shared" si="36"/>
        <v>0020274545845</v>
      </c>
      <c r="B782" s="39">
        <f t="shared" si="37"/>
        <v>1</v>
      </c>
      <c r="C782" s="39" t="str">
        <f t="shared" si="38"/>
        <v>Бушуева Александра Сергеевна1</v>
      </c>
      <c r="D782" s="40" t="s">
        <v>960</v>
      </c>
      <c r="E782" s="40" t="s">
        <v>961</v>
      </c>
      <c r="F782" s="40" t="s">
        <v>240</v>
      </c>
      <c r="G782" s="40" t="s">
        <v>241</v>
      </c>
      <c r="H782" s="48">
        <v>45845</v>
      </c>
      <c r="I782" s="48">
        <v>45851</v>
      </c>
      <c r="J782" s="41">
        <v>7</v>
      </c>
      <c r="K782" s="51">
        <f>IF(H782&lt;='Расчёт не доделан'!$C$20,IF(I782-'Расчёт не доделан'!$C$20&lt;1,J782,I782-'Расчёт не доделан'!$C$20),J782)</f>
        <v>7</v>
      </c>
    </row>
    <row r="783" spans="1:11" s="138" customFormat="1" ht="11.1" customHeight="1" outlineLevel="1" x14ac:dyDescent="0.2">
      <c r="A783" s="39" t="str">
        <f t="shared" si="36"/>
        <v>0020274545908</v>
      </c>
      <c r="B783" s="39">
        <f t="shared" si="37"/>
        <v>2</v>
      </c>
      <c r="C783" s="39" t="str">
        <f t="shared" si="38"/>
        <v>Бушуева Александра Сергеевна2</v>
      </c>
      <c r="D783" s="40" t="s">
        <v>960</v>
      </c>
      <c r="E783" s="40" t="s">
        <v>961</v>
      </c>
      <c r="F783" s="40" t="s">
        <v>240</v>
      </c>
      <c r="G783" s="40" t="s">
        <v>241</v>
      </c>
      <c r="H783" s="48">
        <v>45908</v>
      </c>
      <c r="I783" s="48">
        <v>45914</v>
      </c>
      <c r="J783" s="41">
        <v>7</v>
      </c>
      <c r="K783" s="51">
        <f>IF(H783&lt;='Расчёт не доделан'!$C$20,IF(I783-'Расчёт не доделан'!$C$20&lt;1,J783,I783-'Расчёт не доделан'!$C$20),J783)</f>
        <v>7</v>
      </c>
    </row>
    <row r="784" spans="1:11" s="138" customFormat="1" ht="11.1" customHeight="1" outlineLevel="1" x14ac:dyDescent="0.2">
      <c r="A784" s="39" t="str">
        <f t="shared" si="36"/>
        <v>0019071945852</v>
      </c>
      <c r="B784" s="39">
        <f t="shared" si="37"/>
        <v>1</v>
      </c>
      <c r="C784" s="39" t="str">
        <f t="shared" si="38"/>
        <v>Быков Александр Александрович1</v>
      </c>
      <c r="D784" s="40" t="s">
        <v>962</v>
      </c>
      <c r="E784" s="40" t="s">
        <v>963</v>
      </c>
      <c r="F784" s="40" t="s">
        <v>240</v>
      </c>
      <c r="G784" s="40" t="s">
        <v>262</v>
      </c>
      <c r="H784" s="48">
        <v>45852</v>
      </c>
      <c r="I784" s="48">
        <v>45865</v>
      </c>
      <c r="J784" s="41">
        <v>14</v>
      </c>
      <c r="K784" s="51">
        <f>IF(H784&lt;='Расчёт не доделан'!$C$20,IF(I784-'Расчёт не доделан'!$C$20&lt;1,J784,I784-'Расчёт не доделан'!$C$20),J784)</f>
        <v>14</v>
      </c>
    </row>
    <row r="785" spans="1:11" s="138" customFormat="1" ht="11.1" customHeight="1" outlineLevel="1" x14ac:dyDescent="0.2">
      <c r="A785" s="39" t="str">
        <f t="shared" si="36"/>
        <v>0019071945957</v>
      </c>
      <c r="B785" s="39">
        <f t="shared" si="37"/>
        <v>2</v>
      </c>
      <c r="C785" s="39" t="str">
        <f t="shared" si="38"/>
        <v>Быков Александр Александрович2</v>
      </c>
      <c r="D785" s="40" t="s">
        <v>962</v>
      </c>
      <c r="E785" s="40" t="s">
        <v>963</v>
      </c>
      <c r="F785" s="40" t="s">
        <v>240</v>
      </c>
      <c r="G785" s="40" t="s">
        <v>262</v>
      </c>
      <c r="H785" s="48">
        <v>45957</v>
      </c>
      <c r="I785" s="48">
        <v>45963</v>
      </c>
      <c r="J785" s="41">
        <v>7</v>
      </c>
      <c r="K785" s="51">
        <f>IF(H785&lt;='Расчёт не доделан'!$C$20,IF(I785-'Расчёт не доделан'!$C$20&lt;1,J785,I785-'Расчёт не доделан'!$C$20),J785)</f>
        <v>7</v>
      </c>
    </row>
    <row r="786" spans="1:11" s="138" customFormat="1" ht="23.1" customHeight="1" outlineLevel="1" x14ac:dyDescent="0.2">
      <c r="A786" s="39" t="str">
        <f t="shared" si="36"/>
        <v>0015071145966</v>
      </c>
      <c r="B786" s="39">
        <f t="shared" si="37"/>
        <v>1</v>
      </c>
      <c r="C786" s="39" t="str">
        <f t="shared" si="38"/>
        <v>Быков Артём Михайлович1</v>
      </c>
      <c r="D786" s="40" t="s">
        <v>964</v>
      </c>
      <c r="E786" s="40" t="s">
        <v>965</v>
      </c>
      <c r="F786" s="40" t="s">
        <v>229</v>
      </c>
      <c r="G786" s="40" t="s">
        <v>230</v>
      </c>
      <c r="H786" s="48">
        <v>45966</v>
      </c>
      <c r="I786" s="48">
        <v>45968</v>
      </c>
      <c r="J786" s="41">
        <v>3</v>
      </c>
      <c r="K786" s="51">
        <f>IF(H786&lt;='Расчёт не доделан'!$C$20,IF(I786-'Расчёт не доделан'!$C$20&lt;1,J786,I786-'Расчёт не доделан'!$C$20),J786)</f>
        <v>3</v>
      </c>
    </row>
    <row r="787" spans="1:11" s="138" customFormat="1" ht="23.1" customHeight="1" outlineLevel="1" x14ac:dyDescent="0.2">
      <c r="A787" s="39" t="str">
        <f t="shared" si="36"/>
        <v>0015071145852</v>
      </c>
      <c r="B787" s="39">
        <f t="shared" si="37"/>
        <v>2</v>
      </c>
      <c r="C787" s="39" t="str">
        <f t="shared" si="38"/>
        <v>Быков Артём Михайлович2</v>
      </c>
      <c r="D787" s="40" t="s">
        <v>964</v>
      </c>
      <c r="E787" s="40" t="s">
        <v>965</v>
      </c>
      <c r="F787" s="40" t="s">
        <v>229</v>
      </c>
      <c r="G787" s="40" t="s">
        <v>230</v>
      </c>
      <c r="H787" s="48">
        <v>45852</v>
      </c>
      <c r="I787" s="48">
        <v>45865</v>
      </c>
      <c r="J787" s="41">
        <v>14</v>
      </c>
      <c r="K787" s="51">
        <f>IF(H787&lt;='Расчёт не доделан'!$C$20,IF(I787-'Расчёт не доделан'!$C$20&lt;1,J787,I787-'Расчёт не доделан'!$C$20),J787)</f>
        <v>14</v>
      </c>
    </row>
    <row r="788" spans="1:11" s="138" customFormat="1" ht="23.1" customHeight="1" outlineLevel="1" x14ac:dyDescent="0.2">
      <c r="A788" s="39" t="str">
        <f t="shared" si="36"/>
        <v>0015071145957</v>
      </c>
      <c r="B788" s="39">
        <f t="shared" si="37"/>
        <v>3</v>
      </c>
      <c r="C788" s="39" t="str">
        <f t="shared" si="38"/>
        <v>Быков Артём Михайлович3</v>
      </c>
      <c r="D788" s="40" t="s">
        <v>964</v>
      </c>
      <c r="E788" s="40" t="s">
        <v>965</v>
      </c>
      <c r="F788" s="40" t="s">
        <v>229</v>
      </c>
      <c r="G788" s="40" t="s">
        <v>230</v>
      </c>
      <c r="H788" s="48">
        <v>45957</v>
      </c>
      <c r="I788" s="48">
        <v>45962</v>
      </c>
      <c r="J788" s="41">
        <v>6</v>
      </c>
      <c r="K788" s="51">
        <f>IF(H788&lt;='Расчёт не доделан'!$C$20,IF(I788-'Расчёт не доделан'!$C$20&lt;1,J788,I788-'Расчёт не доделан'!$C$20),J788)</f>
        <v>6</v>
      </c>
    </row>
    <row r="789" spans="1:11" s="138" customFormat="1" ht="23.1" customHeight="1" outlineLevel="1" x14ac:dyDescent="0.2">
      <c r="A789" s="39" t="str">
        <f t="shared" si="36"/>
        <v>0015071146020</v>
      </c>
      <c r="B789" s="39">
        <f t="shared" si="37"/>
        <v>4</v>
      </c>
      <c r="C789" s="39" t="str">
        <f t="shared" si="38"/>
        <v>Быков Артём Михайлович4</v>
      </c>
      <c r="D789" s="40" t="s">
        <v>964</v>
      </c>
      <c r="E789" s="40" t="s">
        <v>965</v>
      </c>
      <c r="F789" s="40" t="s">
        <v>229</v>
      </c>
      <c r="G789" s="40" t="s">
        <v>230</v>
      </c>
      <c r="H789" s="48">
        <v>46020</v>
      </c>
      <c r="I789" s="48">
        <v>46021</v>
      </c>
      <c r="J789" s="41">
        <v>2</v>
      </c>
      <c r="K789" s="51">
        <f>IF(H789&lt;='Расчёт не доделан'!$C$20,IF(I789-'Расчёт не доделан'!$C$20&lt;1,J789,I789-'Расчёт не доделан'!$C$20),J789)</f>
        <v>2</v>
      </c>
    </row>
    <row r="790" spans="1:11" s="138" customFormat="1" ht="11.1" customHeight="1" outlineLevel="1" x14ac:dyDescent="0.2">
      <c r="A790" s="39" t="str">
        <f t="shared" si="36"/>
        <v>0016147245936</v>
      </c>
      <c r="B790" s="39">
        <f t="shared" si="37"/>
        <v>1</v>
      </c>
      <c r="C790" s="39" t="str">
        <f t="shared" si="38"/>
        <v>Быкова Лариса Александровна1</v>
      </c>
      <c r="D790" s="40" t="s">
        <v>966</v>
      </c>
      <c r="E790" s="40" t="s">
        <v>967</v>
      </c>
      <c r="F790" s="40" t="s">
        <v>233</v>
      </c>
      <c r="G790" s="40" t="s">
        <v>218</v>
      </c>
      <c r="H790" s="48">
        <v>45936</v>
      </c>
      <c r="I790" s="48">
        <v>45938</v>
      </c>
      <c r="J790" s="41">
        <v>3</v>
      </c>
      <c r="K790" s="51">
        <f>IF(H790&lt;='Расчёт не доделан'!$C$20,IF(I790-'Расчёт не доделан'!$C$20&lt;1,J790,I790-'Расчёт не доделан'!$C$20),J790)</f>
        <v>3</v>
      </c>
    </row>
    <row r="791" spans="1:11" s="138" customFormat="1" ht="11.1" customHeight="1" outlineLevel="1" x14ac:dyDescent="0.2">
      <c r="A791" s="39" t="str">
        <f t="shared" si="36"/>
        <v>0016147245859</v>
      </c>
      <c r="B791" s="39">
        <f t="shared" si="37"/>
        <v>2</v>
      </c>
      <c r="C791" s="39" t="str">
        <f t="shared" si="38"/>
        <v>Быкова Лариса Александровна2</v>
      </c>
      <c r="D791" s="40" t="s">
        <v>966</v>
      </c>
      <c r="E791" s="40" t="s">
        <v>967</v>
      </c>
      <c r="F791" s="40" t="s">
        <v>233</v>
      </c>
      <c r="G791" s="40" t="s">
        <v>218</v>
      </c>
      <c r="H791" s="48">
        <v>45859</v>
      </c>
      <c r="I791" s="48">
        <v>45872</v>
      </c>
      <c r="J791" s="41">
        <v>14</v>
      </c>
      <c r="K791" s="51">
        <f>IF(H791&lt;='Расчёт не доделан'!$C$20,IF(I791-'Расчёт не доделан'!$C$20&lt;1,J791,I791-'Расчёт не доделан'!$C$20),J791)</f>
        <v>14</v>
      </c>
    </row>
    <row r="792" spans="1:11" s="138" customFormat="1" ht="23.1" customHeight="1" outlineLevel="1" x14ac:dyDescent="0.2">
      <c r="A792" s="39" t="str">
        <f t="shared" si="36"/>
        <v>0016147245929</v>
      </c>
      <c r="B792" s="39">
        <f t="shared" si="37"/>
        <v>3</v>
      </c>
      <c r="C792" s="39" t="str">
        <f t="shared" si="38"/>
        <v>Быкова Лариса Александровна3</v>
      </c>
      <c r="D792" s="40" t="s">
        <v>966</v>
      </c>
      <c r="E792" s="40" t="s">
        <v>967</v>
      </c>
      <c r="F792" s="40" t="s">
        <v>233</v>
      </c>
      <c r="G792" s="40" t="s">
        <v>218</v>
      </c>
      <c r="H792" s="48">
        <v>45929</v>
      </c>
      <c r="I792" s="48">
        <v>45933</v>
      </c>
      <c r="J792" s="41">
        <v>5</v>
      </c>
      <c r="K792" s="51">
        <f>IF(H792&lt;='Расчёт не доделан'!$C$20,IF(I792-'Расчёт не доделан'!$C$20&lt;1,J792,I792-'Расчёт не доделан'!$C$20),J792)</f>
        <v>5</v>
      </c>
    </row>
    <row r="793" spans="1:11" s="138" customFormat="1" ht="23.1" customHeight="1" outlineLevel="1" x14ac:dyDescent="0.2">
      <c r="A793" s="39" t="str">
        <f t="shared" si="36"/>
        <v>0015746045873</v>
      </c>
      <c r="B793" s="39">
        <f t="shared" si="37"/>
        <v>1</v>
      </c>
      <c r="C793" s="39" t="str">
        <f t="shared" si="38"/>
        <v>Быстрицкая Анна Викторовна1</v>
      </c>
      <c r="D793" s="40" t="s">
        <v>968</v>
      </c>
      <c r="E793" s="40" t="s">
        <v>969</v>
      </c>
      <c r="F793" s="40" t="s">
        <v>244</v>
      </c>
      <c r="G793" s="40" t="s">
        <v>262</v>
      </c>
      <c r="H793" s="48">
        <v>45873</v>
      </c>
      <c r="I793" s="48">
        <v>45886</v>
      </c>
      <c r="J793" s="41">
        <v>14</v>
      </c>
      <c r="K793" s="51">
        <f>IF(H793&lt;='Расчёт не доделан'!$C$20,IF(I793-'Расчёт не доделан'!$C$20&lt;1,J793,I793-'Расчёт не доделан'!$C$20),J793)</f>
        <v>14</v>
      </c>
    </row>
    <row r="794" spans="1:11" s="138" customFormat="1" ht="23.1" customHeight="1" outlineLevel="1" x14ac:dyDescent="0.2">
      <c r="A794" s="39" t="str">
        <f t="shared" si="36"/>
        <v>0015746045936</v>
      </c>
      <c r="B794" s="39">
        <f t="shared" si="37"/>
        <v>2</v>
      </c>
      <c r="C794" s="39" t="str">
        <f t="shared" si="38"/>
        <v>Быстрицкая Анна Викторовна2</v>
      </c>
      <c r="D794" s="40" t="s">
        <v>968</v>
      </c>
      <c r="E794" s="40" t="s">
        <v>969</v>
      </c>
      <c r="F794" s="40" t="s">
        <v>244</v>
      </c>
      <c r="G794" s="40" t="s">
        <v>262</v>
      </c>
      <c r="H794" s="48">
        <v>45936</v>
      </c>
      <c r="I794" s="48">
        <v>45942</v>
      </c>
      <c r="J794" s="41">
        <v>7</v>
      </c>
      <c r="K794" s="51">
        <f>IF(H794&lt;='Расчёт не доделан'!$C$20,IF(I794-'Расчёт не доделан'!$C$20&lt;1,J794,I794-'Расчёт не доделан'!$C$20),J794)</f>
        <v>7</v>
      </c>
    </row>
    <row r="795" spans="1:11" s="138" customFormat="1" ht="23.1" customHeight="1" outlineLevel="1" x14ac:dyDescent="0.2">
      <c r="A795" s="39" t="str">
        <f t="shared" si="36"/>
        <v>0020892145873</v>
      </c>
      <c r="B795" s="39">
        <f t="shared" si="37"/>
        <v>1</v>
      </c>
      <c r="C795" s="39" t="str">
        <f t="shared" si="38"/>
        <v>Быстров Иван Владимирович1</v>
      </c>
      <c r="D795" s="40" t="s">
        <v>970</v>
      </c>
      <c r="E795" s="40" t="s">
        <v>971</v>
      </c>
      <c r="F795" s="40" t="s">
        <v>225</v>
      </c>
      <c r="G795" s="40" t="s">
        <v>253</v>
      </c>
      <c r="H795" s="48">
        <v>45873</v>
      </c>
      <c r="I795" s="48">
        <v>45877</v>
      </c>
      <c r="J795" s="41">
        <v>5</v>
      </c>
      <c r="K795" s="51">
        <f>IF(H795&lt;='Расчёт не доделан'!$C$20,IF(I795-'Расчёт не доделан'!$C$20&lt;1,J795,I795-'Расчёт не доделан'!$C$20),J795)</f>
        <v>5</v>
      </c>
    </row>
    <row r="796" spans="1:11" s="138" customFormat="1" ht="23.1" customHeight="1" outlineLevel="1" x14ac:dyDescent="0.2">
      <c r="A796" s="39" t="str">
        <f t="shared" si="36"/>
        <v>0020892145922</v>
      </c>
      <c r="B796" s="39">
        <f t="shared" si="37"/>
        <v>2</v>
      </c>
      <c r="C796" s="39" t="str">
        <f t="shared" si="38"/>
        <v>Быстров Иван Владимирович2</v>
      </c>
      <c r="D796" s="40" t="s">
        <v>970</v>
      </c>
      <c r="E796" s="40" t="s">
        <v>971</v>
      </c>
      <c r="F796" s="40" t="s">
        <v>225</v>
      </c>
      <c r="G796" s="40" t="s">
        <v>253</v>
      </c>
      <c r="H796" s="48">
        <v>45922</v>
      </c>
      <c r="I796" s="48">
        <v>45935</v>
      </c>
      <c r="J796" s="41">
        <v>14</v>
      </c>
      <c r="K796" s="51">
        <f>IF(H796&lt;='Расчёт не доделан'!$C$20,IF(I796-'Расчёт не доделан'!$C$20&lt;1,J796,I796-'Расчёт не доделан'!$C$20),J796)</f>
        <v>14</v>
      </c>
    </row>
    <row r="797" spans="1:11" s="138" customFormat="1" ht="23.1" customHeight="1" outlineLevel="1" x14ac:dyDescent="0.2">
      <c r="A797" s="39" t="str">
        <f t="shared" si="36"/>
        <v>0017321045880</v>
      </c>
      <c r="B797" s="39">
        <f t="shared" si="37"/>
        <v>1</v>
      </c>
      <c r="C797" s="39" t="str">
        <f t="shared" si="38"/>
        <v>Бычков Артем Александрович1</v>
      </c>
      <c r="D797" s="40" t="s">
        <v>972</v>
      </c>
      <c r="E797" s="40" t="s">
        <v>973</v>
      </c>
      <c r="F797" s="40" t="s">
        <v>225</v>
      </c>
      <c r="G797" s="40" t="s">
        <v>302</v>
      </c>
      <c r="H797" s="48">
        <v>45880</v>
      </c>
      <c r="I797" s="48">
        <v>45893</v>
      </c>
      <c r="J797" s="41">
        <v>14</v>
      </c>
      <c r="K797" s="51">
        <f>IF(H797&lt;='Расчёт не доделан'!$C$20,IF(I797-'Расчёт не доделан'!$C$20&lt;1,J797,I797-'Расчёт не доделан'!$C$20),J797)</f>
        <v>14</v>
      </c>
    </row>
    <row r="798" spans="1:11" s="138" customFormat="1" ht="23.1" customHeight="1" outlineLevel="1" x14ac:dyDescent="0.2">
      <c r="A798" s="39" t="str">
        <f t="shared" si="36"/>
        <v>0017321046020</v>
      </c>
      <c r="B798" s="39">
        <f t="shared" si="37"/>
        <v>2</v>
      </c>
      <c r="C798" s="39" t="str">
        <f t="shared" si="38"/>
        <v>Бычков Артем Александрович2</v>
      </c>
      <c r="D798" s="40" t="s">
        <v>972</v>
      </c>
      <c r="E798" s="40" t="s">
        <v>973</v>
      </c>
      <c r="F798" s="40" t="s">
        <v>225</v>
      </c>
      <c r="G798" s="40" t="s">
        <v>302</v>
      </c>
      <c r="H798" s="48">
        <v>46020</v>
      </c>
      <c r="I798" s="48">
        <v>46021</v>
      </c>
      <c r="J798" s="41">
        <v>2</v>
      </c>
      <c r="K798" s="51">
        <f>IF(H798&lt;='Расчёт не доделан'!$C$20,IF(I798-'Расчёт не доделан'!$C$20&lt;1,J798,I798-'Расчёт не доделан'!$C$20),J798)</f>
        <v>2</v>
      </c>
    </row>
    <row r="799" spans="1:11" s="138" customFormat="1" ht="23.1" customHeight="1" outlineLevel="1" x14ac:dyDescent="0.2">
      <c r="A799" s="39" t="str">
        <f t="shared" si="36"/>
        <v>0020714445852</v>
      </c>
      <c r="B799" s="39">
        <f t="shared" si="37"/>
        <v>1</v>
      </c>
      <c r="C799" s="39" t="str">
        <f t="shared" si="38"/>
        <v>Бычкова Виктория Валериевна1</v>
      </c>
      <c r="D799" s="40" t="s">
        <v>974</v>
      </c>
      <c r="E799" s="40" t="s">
        <v>975</v>
      </c>
      <c r="F799" s="40" t="s">
        <v>265</v>
      </c>
      <c r="G799" s="40" t="s">
        <v>253</v>
      </c>
      <c r="H799" s="48">
        <v>45852</v>
      </c>
      <c r="I799" s="48">
        <v>45865</v>
      </c>
      <c r="J799" s="41">
        <v>14</v>
      </c>
      <c r="K799" s="51">
        <f>IF(H799&lt;='Расчёт не доделан'!$C$20,IF(I799-'Расчёт не доделан'!$C$20&lt;1,J799,I799-'Расчёт не доделан'!$C$20),J799)</f>
        <v>14</v>
      </c>
    </row>
    <row r="800" spans="1:11" s="138" customFormat="1" ht="23.1" customHeight="1" outlineLevel="1" x14ac:dyDescent="0.2">
      <c r="A800" s="39" t="str">
        <f t="shared" si="36"/>
        <v>0020714445915</v>
      </c>
      <c r="B800" s="39">
        <f t="shared" si="37"/>
        <v>2</v>
      </c>
      <c r="C800" s="39" t="str">
        <f t="shared" si="38"/>
        <v>Бычкова Виктория Валериевна2</v>
      </c>
      <c r="D800" s="40" t="s">
        <v>974</v>
      </c>
      <c r="E800" s="40" t="s">
        <v>975</v>
      </c>
      <c r="F800" s="40" t="s">
        <v>265</v>
      </c>
      <c r="G800" s="40" t="s">
        <v>253</v>
      </c>
      <c r="H800" s="48">
        <v>45915</v>
      </c>
      <c r="I800" s="48">
        <v>45928</v>
      </c>
      <c r="J800" s="41">
        <v>14</v>
      </c>
      <c r="K800" s="51">
        <f>IF(H800&lt;='Расчёт не доделан'!$C$20,IF(I800-'Расчёт не доделан'!$C$20&lt;1,J800,I800-'Расчёт не доделан'!$C$20),J800)</f>
        <v>14</v>
      </c>
    </row>
    <row r="801" spans="1:11" s="138" customFormat="1" ht="23.1" customHeight="1" outlineLevel="1" x14ac:dyDescent="0.2">
      <c r="A801" s="39" t="str">
        <f t="shared" si="36"/>
        <v>0018079845845</v>
      </c>
      <c r="B801" s="39">
        <f t="shared" si="37"/>
        <v>1</v>
      </c>
      <c r="C801" s="39" t="str">
        <f t="shared" si="38"/>
        <v>Вагайцев Григорий Олегович1</v>
      </c>
      <c r="D801" s="40" t="s">
        <v>976</v>
      </c>
      <c r="E801" s="40" t="s">
        <v>977</v>
      </c>
      <c r="F801" s="40" t="s">
        <v>244</v>
      </c>
      <c r="G801" s="40" t="s">
        <v>218</v>
      </c>
      <c r="H801" s="48">
        <v>45845</v>
      </c>
      <c r="I801" s="48">
        <v>45858</v>
      </c>
      <c r="J801" s="41">
        <v>14</v>
      </c>
      <c r="K801" s="51">
        <f>IF(H801&lt;='Расчёт не доделан'!$C$20,IF(I801-'Расчёт не доделан'!$C$20&lt;1,J801,I801-'Расчёт не доделан'!$C$20),J801)</f>
        <v>14</v>
      </c>
    </row>
    <row r="802" spans="1:11" s="138" customFormat="1" ht="23.1" customHeight="1" outlineLevel="1" x14ac:dyDescent="0.2">
      <c r="A802" s="39" t="str">
        <f t="shared" si="36"/>
        <v>0018079845999</v>
      </c>
      <c r="B802" s="39">
        <f t="shared" si="37"/>
        <v>2</v>
      </c>
      <c r="C802" s="39" t="str">
        <f t="shared" si="38"/>
        <v>Вагайцев Григорий Олегович2</v>
      </c>
      <c r="D802" s="40" t="s">
        <v>976</v>
      </c>
      <c r="E802" s="40" t="s">
        <v>977</v>
      </c>
      <c r="F802" s="40" t="s">
        <v>244</v>
      </c>
      <c r="G802" s="40" t="s">
        <v>218</v>
      </c>
      <c r="H802" s="48">
        <v>45999</v>
      </c>
      <c r="I802" s="48">
        <v>46003</v>
      </c>
      <c r="J802" s="41">
        <v>5</v>
      </c>
      <c r="K802" s="51">
        <f>IF(H802&lt;='Расчёт не доделан'!$C$20,IF(I802-'Расчёт не доделан'!$C$20&lt;1,J802,I802-'Расчёт не доделан'!$C$20),J802)</f>
        <v>5</v>
      </c>
    </row>
    <row r="803" spans="1:11" s="138" customFormat="1" ht="23.1" customHeight="1" outlineLevel="1" x14ac:dyDescent="0.2">
      <c r="A803" s="39" t="str">
        <f t="shared" si="36"/>
        <v>0018079845909</v>
      </c>
      <c r="B803" s="39">
        <f t="shared" si="37"/>
        <v>3</v>
      </c>
      <c r="C803" s="39" t="str">
        <f t="shared" si="38"/>
        <v>Вагайцев Григорий Олегович3</v>
      </c>
      <c r="D803" s="40" t="s">
        <v>976</v>
      </c>
      <c r="E803" s="40" t="s">
        <v>977</v>
      </c>
      <c r="F803" s="40" t="s">
        <v>244</v>
      </c>
      <c r="G803" s="40" t="s">
        <v>218</v>
      </c>
      <c r="H803" s="48">
        <v>45909</v>
      </c>
      <c r="I803" s="48">
        <v>45912</v>
      </c>
      <c r="J803" s="41">
        <v>4</v>
      </c>
      <c r="K803" s="51">
        <f>IF(H803&lt;='Расчёт не доделан'!$C$20,IF(I803-'Расчёт не доделан'!$C$20&lt;1,J803,I803-'Расчёт не доделан'!$C$20),J803)</f>
        <v>4</v>
      </c>
    </row>
    <row r="804" spans="1:11" s="138" customFormat="1" ht="23.1" customHeight="1" outlineLevel="1" x14ac:dyDescent="0.2">
      <c r="A804" s="39" t="str">
        <f t="shared" si="36"/>
        <v>0020827145931</v>
      </c>
      <c r="B804" s="39">
        <f t="shared" si="37"/>
        <v>1</v>
      </c>
      <c r="C804" s="39" t="str">
        <f t="shared" si="38"/>
        <v>Ваганова Анна Денисовна1</v>
      </c>
      <c r="D804" s="40" t="s">
        <v>978</v>
      </c>
      <c r="E804" s="40" t="s">
        <v>979</v>
      </c>
      <c r="F804" s="40" t="s">
        <v>240</v>
      </c>
      <c r="G804" s="40" t="s">
        <v>318</v>
      </c>
      <c r="H804" s="48">
        <v>45931</v>
      </c>
      <c r="I804" s="48">
        <v>45958</v>
      </c>
      <c r="J804" s="41">
        <v>28</v>
      </c>
      <c r="K804" s="51">
        <f>IF(H804&lt;='Расчёт не доделан'!$C$20,IF(I804-'Расчёт не доделан'!$C$20&lt;1,J804,I804-'Расчёт не доделан'!$C$20),J804)</f>
        <v>13</v>
      </c>
    </row>
    <row r="805" spans="1:11" s="138" customFormat="1" ht="23.1" customHeight="1" outlineLevel="1" x14ac:dyDescent="0.2">
      <c r="A805" s="39" t="str">
        <f t="shared" si="36"/>
        <v>0018985945901</v>
      </c>
      <c r="B805" s="39">
        <f t="shared" si="37"/>
        <v>1</v>
      </c>
      <c r="C805" s="39" t="str">
        <f t="shared" si="38"/>
        <v>Валевская Виолетта Витальевна1</v>
      </c>
      <c r="D805" s="40" t="s">
        <v>980</v>
      </c>
      <c r="E805" s="40" t="s">
        <v>981</v>
      </c>
      <c r="F805" s="40" t="s">
        <v>240</v>
      </c>
      <c r="G805" s="40" t="s">
        <v>302</v>
      </c>
      <c r="H805" s="48">
        <v>45901</v>
      </c>
      <c r="I805" s="48">
        <v>45914</v>
      </c>
      <c r="J805" s="41">
        <v>14</v>
      </c>
      <c r="K805" s="51">
        <f>IF(H805&lt;='Расчёт не доделан'!$C$20,IF(I805-'Расчёт не доделан'!$C$20&lt;1,J805,I805-'Расчёт не доделан'!$C$20),J805)</f>
        <v>14</v>
      </c>
    </row>
    <row r="806" spans="1:11" s="138" customFormat="1" ht="23.1" customHeight="1" outlineLevel="1" x14ac:dyDescent="0.2">
      <c r="A806" s="39" t="str">
        <f t="shared" si="36"/>
        <v>0018985945859</v>
      </c>
      <c r="B806" s="39">
        <f t="shared" si="37"/>
        <v>2</v>
      </c>
      <c r="C806" s="39" t="str">
        <f t="shared" si="38"/>
        <v>Валевская Виолетта Витальевна2</v>
      </c>
      <c r="D806" s="40" t="s">
        <v>980</v>
      </c>
      <c r="E806" s="40" t="s">
        <v>981</v>
      </c>
      <c r="F806" s="40" t="s">
        <v>240</v>
      </c>
      <c r="G806" s="40" t="s">
        <v>302</v>
      </c>
      <c r="H806" s="48">
        <v>45859</v>
      </c>
      <c r="I806" s="48">
        <v>45872</v>
      </c>
      <c r="J806" s="41">
        <v>14</v>
      </c>
      <c r="K806" s="51">
        <f>IF(H806&lt;='Расчёт не доделан'!$C$20,IF(I806-'Расчёт не доделан'!$C$20&lt;1,J806,I806-'Расчёт не доделан'!$C$20),J806)</f>
        <v>14</v>
      </c>
    </row>
    <row r="807" spans="1:11" s="138" customFormat="1" ht="23.1" customHeight="1" outlineLevel="1" x14ac:dyDescent="0.2">
      <c r="A807" s="39" t="str">
        <f t="shared" si="36"/>
        <v>0012010845908</v>
      </c>
      <c r="B807" s="39">
        <f t="shared" si="37"/>
        <v>1</v>
      </c>
      <c r="C807" s="39" t="str">
        <f t="shared" si="38"/>
        <v>Валеев Азамат Рамазанович1</v>
      </c>
      <c r="D807" s="40" t="s">
        <v>982</v>
      </c>
      <c r="E807" s="40" t="s">
        <v>983</v>
      </c>
      <c r="F807" s="40" t="s">
        <v>240</v>
      </c>
      <c r="G807" s="40" t="s">
        <v>230</v>
      </c>
      <c r="H807" s="48">
        <v>45908</v>
      </c>
      <c r="I807" s="48">
        <v>45914</v>
      </c>
      <c r="J807" s="41">
        <v>7</v>
      </c>
      <c r="K807" s="51">
        <f>IF(H807&lt;='Расчёт не доделан'!$C$20,IF(I807-'Расчёт не доделан'!$C$20&lt;1,J807,I807-'Расчёт не доделан'!$C$20),J807)</f>
        <v>7</v>
      </c>
    </row>
    <row r="808" spans="1:11" s="138" customFormat="1" ht="11.1" customHeight="1" outlineLevel="1" x14ac:dyDescent="0.2">
      <c r="A808" s="39" t="str">
        <f t="shared" si="36"/>
        <v>0012010845852</v>
      </c>
      <c r="B808" s="39">
        <f t="shared" si="37"/>
        <v>2</v>
      </c>
      <c r="C808" s="39" t="str">
        <f t="shared" si="38"/>
        <v>Валеев Азамат Рамазанович2</v>
      </c>
      <c r="D808" s="40" t="s">
        <v>982</v>
      </c>
      <c r="E808" s="40" t="s">
        <v>983</v>
      </c>
      <c r="F808" s="40" t="s">
        <v>240</v>
      </c>
      <c r="G808" s="40" t="s">
        <v>230</v>
      </c>
      <c r="H808" s="48">
        <v>45852</v>
      </c>
      <c r="I808" s="48">
        <v>45865</v>
      </c>
      <c r="J808" s="41">
        <v>14</v>
      </c>
      <c r="K808" s="51">
        <f>IF(H808&lt;='Расчёт не доделан'!$C$20,IF(I808-'Расчёт не доделан'!$C$20&lt;1,J808,I808-'Расчёт не доделан'!$C$20),J808)</f>
        <v>14</v>
      </c>
    </row>
    <row r="809" spans="1:11" s="138" customFormat="1" ht="11.1" customHeight="1" outlineLevel="1" x14ac:dyDescent="0.2">
      <c r="A809" s="39" t="str">
        <f t="shared" si="36"/>
        <v>0012010846020</v>
      </c>
      <c r="B809" s="39">
        <f t="shared" si="37"/>
        <v>3</v>
      </c>
      <c r="C809" s="39" t="str">
        <f t="shared" si="38"/>
        <v>Валеев Азамат Рамазанович3</v>
      </c>
      <c r="D809" s="40" t="s">
        <v>982</v>
      </c>
      <c r="E809" s="40" t="s">
        <v>983</v>
      </c>
      <c r="F809" s="40" t="s">
        <v>240</v>
      </c>
      <c r="G809" s="40" t="s">
        <v>230</v>
      </c>
      <c r="H809" s="48">
        <v>46020</v>
      </c>
      <c r="I809" s="48">
        <v>46021</v>
      </c>
      <c r="J809" s="41">
        <v>2</v>
      </c>
      <c r="K809" s="51">
        <f>IF(H809&lt;='Расчёт не доделан'!$C$20,IF(I809-'Расчёт не доделан'!$C$20&lt;1,J809,I809-'Расчёт не доделан'!$C$20),J809)</f>
        <v>2</v>
      </c>
    </row>
    <row r="810" spans="1:11" s="138" customFormat="1" ht="11.1" customHeight="1" outlineLevel="1" x14ac:dyDescent="0.2">
      <c r="A810" s="39" t="str">
        <f t="shared" si="36"/>
        <v>0021026445943</v>
      </c>
      <c r="B810" s="39">
        <f t="shared" si="37"/>
        <v>1</v>
      </c>
      <c r="C810" s="39" t="str">
        <f t="shared" si="38"/>
        <v>Валеев Артём Владиславович1</v>
      </c>
      <c r="D810" s="40" t="s">
        <v>984</v>
      </c>
      <c r="E810" s="40" t="s">
        <v>985</v>
      </c>
      <c r="F810" s="40" t="s">
        <v>268</v>
      </c>
      <c r="G810" s="40" t="s">
        <v>230</v>
      </c>
      <c r="H810" s="48">
        <v>45943</v>
      </c>
      <c r="I810" s="48">
        <v>45956</v>
      </c>
      <c r="J810" s="41">
        <v>14</v>
      </c>
      <c r="K810" s="51">
        <f>IF(H810&lt;='Расчёт не доделан'!$C$20,IF(I810-'Расчёт не доделан'!$C$20&lt;1,J810,I810-'Расчёт не доделан'!$C$20),J810)</f>
        <v>11</v>
      </c>
    </row>
    <row r="811" spans="1:11" s="138" customFormat="1" ht="11.1" customHeight="1" outlineLevel="1" x14ac:dyDescent="0.2">
      <c r="A811" s="39" t="str">
        <f t="shared" si="36"/>
        <v>0021026445915</v>
      </c>
      <c r="B811" s="39">
        <f t="shared" si="37"/>
        <v>2</v>
      </c>
      <c r="C811" s="39" t="str">
        <f t="shared" si="38"/>
        <v>Валеев Артём Владиславович2</v>
      </c>
      <c r="D811" s="40" t="s">
        <v>984</v>
      </c>
      <c r="E811" s="40" t="s">
        <v>985</v>
      </c>
      <c r="F811" s="40" t="s">
        <v>268</v>
      </c>
      <c r="G811" s="40" t="s">
        <v>230</v>
      </c>
      <c r="H811" s="48">
        <v>45915</v>
      </c>
      <c r="I811" s="48">
        <v>45925</v>
      </c>
      <c r="J811" s="41">
        <v>11</v>
      </c>
      <c r="K811" s="51">
        <f>IF(H811&lt;='Расчёт не доделан'!$C$20,IF(I811-'Расчёт не доделан'!$C$20&lt;1,J811,I811-'Расчёт не доделан'!$C$20),J811)</f>
        <v>11</v>
      </c>
    </row>
    <row r="812" spans="1:11" s="138" customFormat="1" ht="11.1" customHeight="1" outlineLevel="1" x14ac:dyDescent="0.2">
      <c r="A812" s="39" t="str">
        <f t="shared" si="36"/>
        <v>0021026445978</v>
      </c>
      <c r="B812" s="39">
        <f t="shared" si="37"/>
        <v>3</v>
      </c>
      <c r="C812" s="39" t="str">
        <f t="shared" si="38"/>
        <v>Валеев Артём Владиславович3</v>
      </c>
      <c r="D812" s="40" t="s">
        <v>984</v>
      </c>
      <c r="E812" s="40" t="s">
        <v>985</v>
      </c>
      <c r="F812" s="40" t="s">
        <v>268</v>
      </c>
      <c r="G812" s="40" t="s">
        <v>230</v>
      </c>
      <c r="H812" s="48">
        <v>45978</v>
      </c>
      <c r="I812" s="48">
        <v>45982</v>
      </c>
      <c r="J812" s="41">
        <v>5</v>
      </c>
      <c r="K812" s="51">
        <f>IF(H812&lt;='Расчёт не доделан'!$C$20,IF(I812-'Расчёт не доделан'!$C$20&lt;1,J812,I812-'Расчёт не доделан'!$C$20),J812)</f>
        <v>5</v>
      </c>
    </row>
    <row r="813" spans="1:11" s="138" customFormat="1" ht="11.1" customHeight="1" outlineLevel="1" x14ac:dyDescent="0.2">
      <c r="A813" s="39" t="str">
        <f t="shared" si="36"/>
        <v>0021026446015</v>
      </c>
      <c r="B813" s="39">
        <f t="shared" si="37"/>
        <v>4</v>
      </c>
      <c r="C813" s="39" t="str">
        <f t="shared" si="38"/>
        <v>Валеев Артём Владиславович4</v>
      </c>
      <c r="D813" s="40" t="s">
        <v>984</v>
      </c>
      <c r="E813" s="40" t="s">
        <v>985</v>
      </c>
      <c r="F813" s="40" t="s">
        <v>268</v>
      </c>
      <c r="G813" s="40" t="s">
        <v>230</v>
      </c>
      <c r="H813" s="48">
        <v>46015</v>
      </c>
      <c r="I813" s="48">
        <v>46017</v>
      </c>
      <c r="J813" s="41">
        <v>3</v>
      </c>
      <c r="K813" s="51">
        <f>IF(H813&lt;='Расчёт не доделан'!$C$20,IF(I813-'Расчёт не доделан'!$C$20&lt;1,J813,I813-'Расчёт не доделан'!$C$20),J813)</f>
        <v>3</v>
      </c>
    </row>
    <row r="814" spans="1:11" s="138" customFormat="1" ht="11.1" customHeight="1" outlineLevel="1" x14ac:dyDescent="0.2">
      <c r="A814" s="39" t="str">
        <f t="shared" si="36"/>
        <v>0015063945901</v>
      </c>
      <c r="B814" s="39">
        <f t="shared" si="37"/>
        <v>1</v>
      </c>
      <c r="C814" s="39" t="str">
        <f t="shared" si="38"/>
        <v>Валеев Станислав Салаватович1</v>
      </c>
      <c r="D814" s="40" t="s">
        <v>986</v>
      </c>
      <c r="E814" s="40" t="s">
        <v>987</v>
      </c>
      <c r="F814" s="40" t="s">
        <v>240</v>
      </c>
      <c r="G814" s="40" t="s">
        <v>230</v>
      </c>
      <c r="H814" s="48">
        <v>45901</v>
      </c>
      <c r="I814" s="48">
        <v>45907</v>
      </c>
      <c r="J814" s="41">
        <v>7</v>
      </c>
      <c r="K814" s="51">
        <f>IF(H814&lt;='Расчёт не доделан'!$C$20,IF(I814-'Расчёт не доделан'!$C$20&lt;1,J814,I814-'Расчёт не доделан'!$C$20),J814)</f>
        <v>7</v>
      </c>
    </row>
    <row r="815" spans="1:11" s="138" customFormat="1" ht="11.1" customHeight="1" outlineLevel="1" x14ac:dyDescent="0.2">
      <c r="A815" s="39" t="str">
        <f t="shared" si="36"/>
        <v>0017338245944</v>
      </c>
      <c r="B815" s="39">
        <f t="shared" si="37"/>
        <v>1</v>
      </c>
      <c r="C815" s="39" t="str">
        <f t="shared" si="38"/>
        <v>Валеева Лия Вилевна1</v>
      </c>
      <c r="D815" s="40" t="s">
        <v>988</v>
      </c>
      <c r="E815" s="40" t="s">
        <v>989</v>
      </c>
      <c r="F815" s="40" t="s">
        <v>265</v>
      </c>
      <c r="G815" s="40" t="s">
        <v>230</v>
      </c>
      <c r="H815" s="48">
        <v>45944</v>
      </c>
      <c r="I815" s="48">
        <v>45947</v>
      </c>
      <c r="J815" s="41">
        <v>4</v>
      </c>
      <c r="K815" s="51">
        <f>IF(H815&lt;='Расчёт не доделан'!$C$20,IF(I815-'Расчёт не доделан'!$C$20&lt;1,J815,I815-'Расчёт не доделан'!$C$20),J815)</f>
        <v>2</v>
      </c>
    </row>
    <row r="816" spans="1:11" s="138" customFormat="1" ht="23.1" customHeight="1" outlineLevel="1" x14ac:dyDescent="0.2">
      <c r="A816" s="39" t="str">
        <f t="shared" si="36"/>
        <v>0017338245859</v>
      </c>
      <c r="B816" s="39">
        <f t="shared" si="37"/>
        <v>2</v>
      </c>
      <c r="C816" s="39" t="str">
        <f t="shared" si="38"/>
        <v>Валеева Лия Вилевна2</v>
      </c>
      <c r="D816" s="40" t="s">
        <v>988</v>
      </c>
      <c r="E816" s="40" t="s">
        <v>989</v>
      </c>
      <c r="F816" s="40" t="s">
        <v>265</v>
      </c>
      <c r="G816" s="40" t="s">
        <v>230</v>
      </c>
      <c r="H816" s="48">
        <v>45859</v>
      </c>
      <c r="I816" s="48">
        <v>45872</v>
      </c>
      <c r="J816" s="41">
        <v>14</v>
      </c>
      <c r="K816" s="51">
        <f>IF(H816&lt;='Расчёт не доделан'!$C$20,IF(I816-'Расчёт не доделан'!$C$20&lt;1,J816,I816-'Расчёт не доделан'!$C$20),J816)</f>
        <v>14</v>
      </c>
    </row>
    <row r="817" spans="1:11" s="138" customFormat="1" ht="23.1" customHeight="1" outlineLevel="1" x14ac:dyDescent="0.2">
      <c r="A817" s="39" t="str">
        <f t="shared" si="36"/>
        <v>0017338245922</v>
      </c>
      <c r="B817" s="39">
        <f t="shared" si="37"/>
        <v>3</v>
      </c>
      <c r="C817" s="39" t="str">
        <f t="shared" si="38"/>
        <v>Валеева Лия Вилевна3</v>
      </c>
      <c r="D817" s="40" t="s">
        <v>988</v>
      </c>
      <c r="E817" s="40" t="s">
        <v>989</v>
      </c>
      <c r="F817" s="40" t="s">
        <v>265</v>
      </c>
      <c r="G817" s="40" t="s">
        <v>230</v>
      </c>
      <c r="H817" s="48">
        <v>45922</v>
      </c>
      <c r="I817" s="48">
        <v>45926</v>
      </c>
      <c r="J817" s="41">
        <v>5</v>
      </c>
      <c r="K817" s="51">
        <f>IF(H817&lt;='Расчёт не доделан'!$C$20,IF(I817-'Расчёт не доделан'!$C$20&lt;1,J817,I817-'Расчёт не доделан'!$C$20),J817)</f>
        <v>5</v>
      </c>
    </row>
    <row r="818" spans="1:11" s="138" customFormat="1" ht="23.1" customHeight="1" outlineLevel="1" x14ac:dyDescent="0.2">
      <c r="A818" s="39" t="str">
        <f t="shared" si="36"/>
        <v>0017809345978</v>
      </c>
      <c r="B818" s="39">
        <f t="shared" si="37"/>
        <v>1</v>
      </c>
      <c r="C818" s="39" t="str">
        <f t="shared" si="38"/>
        <v>Валеева Юлия Эдуардовна1</v>
      </c>
      <c r="D818" s="40" t="s">
        <v>990</v>
      </c>
      <c r="E818" s="40" t="s">
        <v>991</v>
      </c>
      <c r="F818" s="40" t="s">
        <v>217</v>
      </c>
      <c r="G818" s="40" t="s">
        <v>302</v>
      </c>
      <c r="H818" s="48">
        <v>45978</v>
      </c>
      <c r="I818" s="48">
        <v>45991</v>
      </c>
      <c r="J818" s="41">
        <v>14</v>
      </c>
      <c r="K818" s="51">
        <f>IF(H818&lt;='Расчёт не доделан'!$C$20,IF(I818-'Расчёт не доделан'!$C$20&lt;1,J818,I818-'Расчёт не доделан'!$C$20),J818)</f>
        <v>14</v>
      </c>
    </row>
    <row r="819" spans="1:11" s="138" customFormat="1" ht="11.1" customHeight="1" outlineLevel="1" x14ac:dyDescent="0.2">
      <c r="A819" s="39" t="str">
        <f t="shared" si="36"/>
        <v>0019328845964</v>
      </c>
      <c r="B819" s="39">
        <f t="shared" si="37"/>
        <v>1</v>
      </c>
      <c r="C819" s="39" t="str">
        <f t="shared" si="38"/>
        <v>Валиев Эдвард Ильшатович1</v>
      </c>
      <c r="D819" s="40" t="s">
        <v>992</v>
      </c>
      <c r="E819" s="40" t="s">
        <v>993</v>
      </c>
      <c r="F819" s="40" t="s">
        <v>293</v>
      </c>
      <c r="G819" s="40" t="s">
        <v>218</v>
      </c>
      <c r="H819" s="48">
        <v>45964</v>
      </c>
      <c r="I819" s="48">
        <v>45977</v>
      </c>
      <c r="J819" s="41">
        <v>13</v>
      </c>
      <c r="K819" s="51">
        <f>IF(H819&lt;='Расчёт не доделан'!$C$20,IF(I819-'Расчёт не доделан'!$C$20&lt;1,J819,I819-'Расчёт не доделан'!$C$20),J819)</f>
        <v>13</v>
      </c>
    </row>
    <row r="820" spans="1:11" s="138" customFormat="1" ht="11.1" customHeight="1" outlineLevel="1" x14ac:dyDescent="0.2">
      <c r="A820" s="39" t="str">
        <f t="shared" si="36"/>
        <v>0019328845845</v>
      </c>
      <c r="B820" s="39">
        <f t="shared" si="37"/>
        <v>2</v>
      </c>
      <c r="C820" s="39" t="str">
        <f t="shared" si="38"/>
        <v>Валиев Эдвард Ильшатович2</v>
      </c>
      <c r="D820" s="40" t="s">
        <v>992</v>
      </c>
      <c r="E820" s="40" t="s">
        <v>993</v>
      </c>
      <c r="F820" s="40" t="s">
        <v>293</v>
      </c>
      <c r="G820" s="40" t="s">
        <v>218</v>
      </c>
      <c r="H820" s="48">
        <v>45845</v>
      </c>
      <c r="I820" s="48">
        <v>45858</v>
      </c>
      <c r="J820" s="41">
        <v>14</v>
      </c>
      <c r="K820" s="51">
        <f>IF(H820&lt;='Расчёт не доделан'!$C$20,IF(I820-'Расчёт не доделан'!$C$20&lt;1,J820,I820-'Расчёт не доделан'!$C$20),J820)</f>
        <v>14</v>
      </c>
    </row>
    <row r="821" spans="1:11" s="138" customFormat="1" ht="11.1" customHeight="1" outlineLevel="1" x14ac:dyDescent="0.2">
      <c r="A821" s="39" t="str">
        <f t="shared" si="36"/>
        <v>0018322045852</v>
      </c>
      <c r="B821" s="39">
        <f t="shared" si="37"/>
        <v>1</v>
      </c>
      <c r="C821" s="39" t="str">
        <f t="shared" si="38"/>
        <v>Валитова Аида Рауфовна1</v>
      </c>
      <c r="D821" s="40" t="s">
        <v>994</v>
      </c>
      <c r="E821" s="40" t="s">
        <v>995</v>
      </c>
      <c r="F821" s="40" t="s">
        <v>217</v>
      </c>
      <c r="G821" s="40" t="s">
        <v>237</v>
      </c>
      <c r="H821" s="48">
        <v>45852</v>
      </c>
      <c r="I821" s="48">
        <v>45865</v>
      </c>
      <c r="J821" s="41">
        <v>14</v>
      </c>
      <c r="K821" s="51">
        <f>IF(H821&lt;='Расчёт не доделан'!$C$20,IF(I821-'Расчёт не доделан'!$C$20&lt;1,J821,I821-'Расчёт не доделан'!$C$20),J821)</f>
        <v>14</v>
      </c>
    </row>
    <row r="822" spans="1:11" s="138" customFormat="1" ht="23.1" customHeight="1" outlineLevel="1" x14ac:dyDescent="0.2">
      <c r="A822" s="39" t="str">
        <f t="shared" si="36"/>
        <v>0018322045957</v>
      </c>
      <c r="B822" s="39">
        <f t="shared" si="37"/>
        <v>2</v>
      </c>
      <c r="C822" s="39" t="str">
        <f t="shared" si="38"/>
        <v>Валитова Аида Рауфовна2</v>
      </c>
      <c r="D822" s="40" t="s">
        <v>994</v>
      </c>
      <c r="E822" s="40" t="s">
        <v>995</v>
      </c>
      <c r="F822" s="40" t="s">
        <v>217</v>
      </c>
      <c r="G822" s="40" t="s">
        <v>237</v>
      </c>
      <c r="H822" s="48">
        <v>45957</v>
      </c>
      <c r="I822" s="48">
        <v>45962</v>
      </c>
      <c r="J822" s="41">
        <v>6</v>
      </c>
      <c r="K822" s="51">
        <f>IF(H822&lt;='Расчёт не доделан'!$C$20,IF(I822-'Расчёт не доделан'!$C$20&lt;1,J822,I822-'Расчёт не доделан'!$C$20),J822)</f>
        <v>6</v>
      </c>
    </row>
    <row r="823" spans="1:11" s="138" customFormat="1" ht="11.1" customHeight="1" outlineLevel="1" x14ac:dyDescent="0.2">
      <c r="A823" s="39" t="str">
        <f t="shared" si="36"/>
        <v>0018322046020</v>
      </c>
      <c r="B823" s="39">
        <f t="shared" si="37"/>
        <v>3</v>
      </c>
      <c r="C823" s="39" t="str">
        <f t="shared" si="38"/>
        <v>Валитова Аида Рауфовна3</v>
      </c>
      <c r="D823" s="40" t="s">
        <v>994</v>
      </c>
      <c r="E823" s="40" t="s">
        <v>995</v>
      </c>
      <c r="F823" s="40" t="s">
        <v>217</v>
      </c>
      <c r="G823" s="40" t="s">
        <v>237</v>
      </c>
      <c r="H823" s="48">
        <v>46020</v>
      </c>
      <c r="I823" s="48">
        <v>46021</v>
      </c>
      <c r="J823" s="41">
        <v>2</v>
      </c>
      <c r="K823" s="51">
        <f>IF(H823&lt;='Расчёт не доделан'!$C$20,IF(I823-'Расчёт не доделан'!$C$20&lt;1,J823,I823-'Расчёт не доделан'!$C$20),J823)</f>
        <v>2</v>
      </c>
    </row>
    <row r="824" spans="1:11" s="138" customFormat="1" ht="11.1" customHeight="1" outlineLevel="1" x14ac:dyDescent="0.2">
      <c r="A824" s="39" t="str">
        <f t="shared" si="36"/>
        <v>0020713445901</v>
      </c>
      <c r="B824" s="39">
        <f t="shared" si="37"/>
        <v>1</v>
      </c>
      <c r="C824" s="39" t="str">
        <f t="shared" si="38"/>
        <v>Валиуллин Азат Артурович1</v>
      </c>
      <c r="D824" s="40" t="s">
        <v>996</v>
      </c>
      <c r="E824" s="40" t="s">
        <v>997</v>
      </c>
      <c r="F824" s="40" t="s">
        <v>265</v>
      </c>
      <c r="G824" s="40" t="s">
        <v>230</v>
      </c>
      <c r="H824" s="48">
        <v>45901</v>
      </c>
      <c r="I824" s="48">
        <v>45912</v>
      </c>
      <c r="J824" s="41">
        <v>12</v>
      </c>
      <c r="K824" s="51">
        <f>IF(H824&lt;='Расчёт не доделан'!$C$20,IF(I824-'Расчёт не доделан'!$C$20&lt;1,J824,I824-'Расчёт не доделан'!$C$20),J824)</f>
        <v>12</v>
      </c>
    </row>
    <row r="825" spans="1:11" s="138" customFormat="1" ht="11.1" customHeight="1" outlineLevel="1" x14ac:dyDescent="0.2">
      <c r="A825" s="39" t="str">
        <f t="shared" si="36"/>
        <v>0020713445936</v>
      </c>
      <c r="B825" s="39">
        <f t="shared" si="37"/>
        <v>2</v>
      </c>
      <c r="C825" s="39" t="str">
        <f t="shared" si="38"/>
        <v>Валиуллин Азат Артурович2</v>
      </c>
      <c r="D825" s="40" t="s">
        <v>996</v>
      </c>
      <c r="E825" s="40" t="s">
        <v>997</v>
      </c>
      <c r="F825" s="40" t="s">
        <v>265</v>
      </c>
      <c r="G825" s="40" t="s">
        <v>230</v>
      </c>
      <c r="H825" s="48">
        <v>45936</v>
      </c>
      <c r="I825" s="48">
        <v>45949</v>
      </c>
      <c r="J825" s="41">
        <v>14</v>
      </c>
      <c r="K825" s="51">
        <f>IF(H825&lt;='Расчёт не доделан'!$C$20,IF(I825-'Расчёт не доделан'!$C$20&lt;1,J825,I825-'Расчёт не доделан'!$C$20),J825)</f>
        <v>4</v>
      </c>
    </row>
    <row r="826" spans="1:11" s="138" customFormat="1" ht="11.1" customHeight="1" outlineLevel="1" x14ac:dyDescent="0.2">
      <c r="A826" s="39" t="str">
        <f t="shared" si="36"/>
        <v>0020713445988</v>
      </c>
      <c r="B826" s="39">
        <f t="shared" si="37"/>
        <v>3</v>
      </c>
      <c r="C826" s="39" t="str">
        <f t="shared" si="38"/>
        <v>Валиуллин Азат Артурович3</v>
      </c>
      <c r="D826" s="40" t="s">
        <v>996</v>
      </c>
      <c r="E826" s="40" t="s">
        <v>997</v>
      </c>
      <c r="F826" s="40" t="s">
        <v>265</v>
      </c>
      <c r="G826" s="40" t="s">
        <v>230</v>
      </c>
      <c r="H826" s="48">
        <v>45988</v>
      </c>
      <c r="I826" s="48">
        <v>46003</v>
      </c>
      <c r="J826" s="41">
        <v>16</v>
      </c>
      <c r="K826" s="51">
        <f>IF(H826&lt;='Расчёт не доделан'!$C$20,IF(I826-'Расчёт не доделан'!$C$20&lt;1,J826,I826-'Расчёт не доделан'!$C$20),J826)</f>
        <v>16</v>
      </c>
    </row>
    <row r="827" spans="1:11" s="138" customFormat="1" ht="11.1" customHeight="1" outlineLevel="1" x14ac:dyDescent="0.2">
      <c r="A827" s="39" t="str">
        <f t="shared" si="36"/>
        <v>0021129845901</v>
      </c>
      <c r="B827" s="39">
        <f t="shared" si="37"/>
        <v>1</v>
      </c>
      <c r="C827" s="39" t="str">
        <f t="shared" si="38"/>
        <v>Ванторина Надежда Александровна1</v>
      </c>
      <c r="D827" s="40" t="s">
        <v>998</v>
      </c>
      <c r="E827" s="40" t="s">
        <v>999</v>
      </c>
      <c r="F827" s="40" t="s">
        <v>217</v>
      </c>
      <c r="G827" s="40" t="s">
        <v>237</v>
      </c>
      <c r="H827" s="48">
        <v>45901</v>
      </c>
      <c r="I827" s="48">
        <v>45914</v>
      </c>
      <c r="J827" s="41">
        <v>14</v>
      </c>
      <c r="K827" s="51">
        <f>IF(H827&lt;='Расчёт не доделан'!$C$20,IF(I827-'Расчёт не доделан'!$C$20&lt;1,J827,I827-'Расчёт не доделан'!$C$20),J827)</f>
        <v>14</v>
      </c>
    </row>
    <row r="828" spans="1:11" s="138" customFormat="1" ht="11.1" customHeight="1" outlineLevel="1" x14ac:dyDescent="0.2">
      <c r="A828" s="39" t="str">
        <f t="shared" si="36"/>
        <v>0021129845873</v>
      </c>
      <c r="B828" s="39">
        <f t="shared" si="37"/>
        <v>2</v>
      </c>
      <c r="C828" s="39" t="str">
        <f t="shared" si="38"/>
        <v>Ванторина Надежда Александровна2</v>
      </c>
      <c r="D828" s="40" t="s">
        <v>998</v>
      </c>
      <c r="E828" s="40" t="s">
        <v>999</v>
      </c>
      <c r="F828" s="40" t="s">
        <v>217</v>
      </c>
      <c r="G828" s="40" t="s">
        <v>237</v>
      </c>
      <c r="H828" s="48">
        <v>45873</v>
      </c>
      <c r="I828" s="48">
        <v>45879</v>
      </c>
      <c r="J828" s="41">
        <v>7</v>
      </c>
      <c r="K828" s="51">
        <f>IF(H828&lt;='Расчёт не доделан'!$C$20,IF(I828-'Расчёт не доделан'!$C$20&lt;1,J828,I828-'Расчёт не доделан'!$C$20),J828)</f>
        <v>7</v>
      </c>
    </row>
    <row r="829" spans="1:11" s="138" customFormat="1" ht="11.1" customHeight="1" outlineLevel="1" x14ac:dyDescent="0.2">
      <c r="A829" s="39" t="str">
        <f t="shared" si="36"/>
        <v>0021129845960</v>
      </c>
      <c r="B829" s="39">
        <f t="shared" si="37"/>
        <v>3</v>
      </c>
      <c r="C829" s="39" t="str">
        <f t="shared" si="38"/>
        <v>Ванторина Надежда Александровна3</v>
      </c>
      <c r="D829" s="40" t="s">
        <v>998</v>
      </c>
      <c r="E829" s="40" t="s">
        <v>999</v>
      </c>
      <c r="F829" s="40" t="s">
        <v>217</v>
      </c>
      <c r="G829" s="40" t="s">
        <v>237</v>
      </c>
      <c r="H829" s="48">
        <v>45960</v>
      </c>
      <c r="I829" s="48">
        <v>45962</v>
      </c>
      <c r="J829" s="41">
        <v>3</v>
      </c>
      <c r="K829" s="51">
        <f>IF(H829&lt;='Расчёт не доделан'!$C$20,IF(I829-'Расчёт не доделан'!$C$20&lt;1,J829,I829-'Расчёт не доделан'!$C$20),J829)</f>
        <v>3</v>
      </c>
    </row>
    <row r="830" spans="1:11" s="138" customFormat="1" ht="11.1" customHeight="1" outlineLevel="1" x14ac:dyDescent="0.2">
      <c r="A830" s="39" t="str">
        <f t="shared" si="36"/>
        <v>0012538145966</v>
      </c>
      <c r="B830" s="39">
        <f t="shared" si="37"/>
        <v>1</v>
      </c>
      <c r="C830" s="39" t="str">
        <f t="shared" si="38"/>
        <v>Варакина Мария Валерьевна1</v>
      </c>
      <c r="D830" s="40" t="s">
        <v>1000</v>
      </c>
      <c r="E830" s="40" t="s">
        <v>1001</v>
      </c>
      <c r="F830" s="40" t="s">
        <v>217</v>
      </c>
      <c r="G830" s="40" t="s">
        <v>237</v>
      </c>
      <c r="H830" s="48">
        <v>45966</v>
      </c>
      <c r="I830" s="48">
        <v>45975</v>
      </c>
      <c r="J830" s="41">
        <v>10</v>
      </c>
      <c r="K830" s="51">
        <f>IF(H830&lt;='Расчёт не доделан'!$C$20,IF(I830-'Расчёт не доделан'!$C$20&lt;1,J830,I830-'Расчёт не доделан'!$C$20),J830)</f>
        <v>10</v>
      </c>
    </row>
    <row r="831" spans="1:11" s="138" customFormat="1" ht="11.1" customHeight="1" outlineLevel="1" x14ac:dyDescent="0.2">
      <c r="A831" s="39" t="str">
        <f t="shared" si="36"/>
        <v>0012538145880</v>
      </c>
      <c r="B831" s="39">
        <f t="shared" si="37"/>
        <v>2</v>
      </c>
      <c r="C831" s="39" t="str">
        <f t="shared" si="38"/>
        <v>Варакина Мария Валерьевна2</v>
      </c>
      <c r="D831" s="40" t="s">
        <v>1000</v>
      </c>
      <c r="E831" s="40" t="s">
        <v>1001</v>
      </c>
      <c r="F831" s="40" t="s">
        <v>217</v>
      </c>
      <c r="G831" s="40" t="s">
        <v>237</v>
      </c>
      <c r="H831" s="48">
        <v>45880</v>
      </c>
      <c r="I831" s="48">
        <v>45884</v>
      </c>
      <c r="J831" s="41">
        <v>5</v>
      </c>
      <c r="K831" s="51">
        <f>IF(H831&lt;='Расчёт не доделан'!$C$20,IF(I831-'Расчёт не доделан'!$C$20&lt;1,J831,I831-'Расчёт не доделан'!$C$20),J831)</f>
        <v>5</v>
      </c>
    </row>
    <row r="832" spans="1:11" s="138" customFormat="1" ht="23.1" customHeight="1" outlineLevel="1" x14ac:dyDescent="0.2">
      <c r="A832" s="39" t="str">
        <f t="shared" si="36"/>
        <v>0020244045845</v>
      </c>
      <c r="B832" s="39">
        <f t="shared" si="37"/>
        <v>1</v>
      </c>
      <c r="C832" s="39" t="str">
        <f t="shared" si="38"/>
        <v>Варфоломеев Дмитрий Алексеевич1</v>
      </c>
      <c r="D832" s="40" t="s">
        <v>1002</v>
      </c>
      <c r="E832" s="40" t="s">
        <v>1003</v>
      </c>
      <c r="F832" s="40" t="s">
        <v>249</v>
      </c>
      <c r="G832" s="40" t="s">
        <v>460</v>
      </c>
      <c r="H832" s="48">
        <v>45845</v>
      </c>
      <c r="I832" s="48">
        <v>45846</v>
      </c>
      <c r="J832" s="41">
        <v>2</v>
      </c>
      <c r="K832" s="51">
        <f>IF(H832&lt;='Расчёт не доделан'!$C$20,IF(I832-'Расчёт не доделан'!$C$20&lt;1,J832,I832-'Расчёт не доделан'!$C$20),J832)</f>
        <v>2</v>
      </c>
    </row>
    <row r="833" spans="1:11" s="138" customFormat="1" ht="11.1" customHeight="1" outlineLevel="1" x14ac:dyDescent="0.2">
      <c r="A833" s="39" t="str">
        <f t="shared" si="36"/>
        <v>0020244045943</v>
      </c>
      <c r="B833" s="39">
        <f t="shared" si="37"/>
        <v>2</v>
      </c>
      <c r="C833" s="39" t="str">
        <f t="shared" si="38"/>
        <v>Варфоломеев Дмитрий Алексеевич2</v>
      </c>
      <c r="D833" s="40" t="s">
        <v>1002</v>
      </c>
      <c r="E833" s="40" t="s">
        <v>1003</v>
      </c>
      <c r="F833" s="40" t="s">
        <v>249</v>
      </c>
      <c r="G833" s="40" t="s">
        <v>460</v>
      </c>
      <c r="H833" s="48">
        <v>45943</v>
      </c>
      <c r="I833" s="48">
        <v>45947</v>
      </c>
      <c r="J833" s="41">
        <v>5</v>
      </c>
      <c r="K833" s="51">
        <f>IF(H833&lt;='Расчёт не доделан'!$C$20,IF(I833-'Расчёт не доделан'!$C$20&lt;1,J833,I833-'Расчёт не доделан'!$C$20),J833)</f>
        <v>2</v>
      </c>
    </row>
    <row r="834" spans="1:11" s="138" customFormat="1" ht="11.1" customHeight="1" outlineLevel="1" x14ac:dyDescent="0.2">
      <c r="A834" s="39" t="str">
        <f t="shared" si="36"/>
        <v>0020244045859</v>
      </c>
      <c r="B834" s="39">
        <f t="shared" si="37"/>
        <v>3</v>
      </c>
      <c r="C834" s="39" t="str">
        <f t="shared" si="38"/>
        <v>Варфоломеев Дмитрий Алексеевич3</v>
      </c>
      <c r="D834" s="40" t="s">
        <v>1002</v>
      </c>
      <c r="E834" s="40" t="s">
        <v>1003</v>
      </c>
      <c r="F834" s="40" t="s">
        <v>249</v>
      </c>
      <c r="G834" s="40" t="s">
        <v>460</v>
      </c>
      <c r="H834" s="48">
        <v>45859</v>
      </c>
      <c r="I834" s="48">
        <v>45872</v>
      </c>
      <c r="J834" s="41">
        <v>14</v>
      </c>
      <c r="K834" s="51">
        <f>IF(H834&lt;='Расчёт не доделан'!$C$20,IF(I834-'Расчёт не доделан'!$C$20&lt;1,J834,I834-'Расчёт не доделан'!$C$20),J834)</f>
        <v>14</v>
      </c>
    </row>
    <row r="835" spans="1:11" s="138" customFormat="1" ht="23.1" customHeight="1" outlineLevel="1" x14ac:dyDescent="0.2">
      <c r="A835" s="39" t="str">
        <f t="shared" ref="A835:A898" si="39">D835&amp;H835</f>
        <v>0020484045875</v>
      </c>
      <c r="B835" s="39">
        <f t="shared" ref="B835:B898" si="40">IF(E834=E835,B834+1,1)</f>
        <v>1</v>
      </c>
      <c r="C835" s="39" t="str">
        <f t="shared" ref="C835:C898" si="41">E835&amp;B835</f>
        <v>Варфоломеев Олег Юрьевич1</v>
      </c>
      <c r="D835" s="40" t="s">
        <v>1004</v>
      </c>
      <c r="E835" s="40" t="s">
        <v>1005</v>
      </c>
      <c r="F835" s="40" t="s">
        <v>229</v>
      </c>
      <c r="G835" s="40" t="s">
        <v>218</v>
      </c>
      <c r="H835" s="48">
        <v>45875</v>
      </c>
      <c r="I835" s="48">
        <v>45877</v>
      </c>
      <c r="J835" s="41">
        <v>3</v>
      </c>
      <c r="K835" s="51">
        <f>IF(H835&lt;='Расчёт не доделан'!$C$20,IF(I835-'Расчёт не доделан'!$C$20&lt;1,J835,I835-'Расчёт не доделан'!$C$20),J835)</f>
        <v>3</v>
      </c>
    </row>
    <row r="836" spans="1:11" s="138" customFormat="1" ht="23.1" customHeight="1" outlineLevel="1" x14ac:dyDescent="0.2">
      <c r="A836" s="39" t="str">
        <f t="shared" si="39"/>
        <v>0020484045852</v>
      </c>
      <c r="B836" s="39">
        <f t="shared" si="40"/>
        <v>2</v>
      </c>
      <c r="C836" s="39" t="str">
        <f t="shared" si="41"/>
        <v>Варфоломеев Олег Юрьевич2</v>
      </c>
      <c r="D836" s="40" t="s">
        <v>1004</v>
      </c>
      <c r="E836" s="40" t="s">
        <v>1005</v>
      </c>
      <c r="F836" s="40" t="s">
        <v>229</v>
      </c>
      <c r="G836" s="40" t="s">
        <v>218</v>
      </c>
      <c r="H836" s="48">
        <v>45852</v>
      </c>
      <c r="I836" s="48">
        <v>45856</v>
      </c>
      <c r="J836" s="41">
        <v>5</v>
      </c>
      <c r="K836" s="51">
        <f>IF(H836&lt;='Расчёт не доделан'!$C$20,IF(I836-'Расчёт не доделан'!$C$20&lt;1,J836,I836-'Расчёт не доделан'!$C$20),J836)</f>
        <v>5</v>
      </c>
    </row>
    <row r="837" spans="1:11" s="138" customFormat="1" ht="11.1" customHeight="1" outlineLevel="1" x14ac:dyDescent="0.2">
      <c r="A837" s="39" t="str">
        <f t="shared" si="39"/>
        <v>0020484045915</v>
      </c>
      <c r="B837" s="39">
        <f t="shared" si="40"/>
        <v>3</v>
      </c>
      <c r="C837" s="39" t="str">
        <f t="shared" si="41"/>
        <v>Варфоломеев Олег Юрьевич3</v>
      </c>
      <c r="D837" s="40" t="s">
        <v>1004</v>
      </c>
      <c r="E837" s="40" t="s">
        <v>1005</v>
      </c>
      <c r="F837" s="40" t="s">
        <v>229</v>
      </c>
      <c r="G837" s="40" t="s">
        <v>218</v>
      </c>
      <c r="H837" s="48">
        <v>45915</v>
      </c>
      <c r="I837" s="48">
        <v>45928</v>
      </c>
      <c r="J837" s="41">
        <v>14</v>
      </c>
      <c r="K837" s="51">
        <f>IF(H837&lt;='Расчёт не доделан'!$C$20,IF(I837-'Расчёт не доделан'!$C$20&lt;1,J837,I837-'Расчёт не доделан'!$C$20),J837)</f>
        <v>14</v>
      </c>
    </row>
    <row r="838" spans="1:11" s="138" customFormat="1" ht="11.1" customHeight="1" outlineLevel="1" x14ac:dyDescent="0.2">
      <c r="A838" s="39" t="str">
        <f t="shared" si="39"/>
        <v>0020484045887</v>
      </c>
      <c r="B838" s="39">
        <f t="shared" si="40"/>
        <v>4</v>
      </c>
      <c r="C838" s="39" t="str">
        <f t="shared" si="41"/>
        <v>Варфоломеев Олег Юрьевич4</v>
      </c>
      <c r="D838" s="40" t="s">
        <v>1004</v>
      </c>
      <c r="E838" s="40" t="s">
        <v>1005</v>
      </c>
      <c r="F838" s="40" t="s">
        <v>229</v>
      </c>
      <c r="G838" s="40" t="s">
        <v>218</v>
      </c>
      <c r="H838" s="48">
        <v>45887</v>
      </c>
      <c r="I838" s="48">
        <v>45891</v>
      </c>
      <c r="J838" s="41">
        <v>5</v>
      </c>
      <c r="K838" s="51">
        <f>IF(H838&lt;='Расчёт не доделан'!$C$20,IF(I838-'Расчёт не доделан'!$C$20&lt;1,J838,I838-'Расчёт не доделан'!$C$20),J838)</f>
        <v>5</v>
      </c>
    </row>
    <row r="839" spans="1:11" s="138" customFormat="1" ht="11.1" customHeight="1" outlineLevel="1" x14ac:dyDescent="0.2">
      <c r="A839" s="39" t="str">
        <f t="shared" si="39"/>
        <v>0018402545908</v>
      </c>
      <c r="B839" s="39">
        <f t="shared" si="40"/>
        <v>1</v>
      </c>
      <c r="C839" s="39" t="str">
        <f t="shared" si="41"/>
        <v>Варыхалов Егор Дмитриевич1</v>
      </c>
      <c r="D839" s="40" t="s">
        <v>1006</v>
      </c>
      <c r="E839" s="40" t="s">
        <v>1007</v>
      </c>
      <c r="F839" s="40" t="s">
        <v>293</v>
      </c>
      <c r="G839" s="40" t="s">
        <v>253</v>
      </c>
      <c r="H839" s="48">
        <v>45908</v>
      </c>
      <c r="I839" s="48">
        <v>45914</v>
      </c>
      <c r="J839" s="41">
        <v>7</v>
      </c>
      <c r="K839" s="51">
        <f>IF(H839&lt;='Расчёт не доделан'!$C$20,IF(I839-'Расчёт не доделан'!$C$20&lt;1,J839,I839-'Расчёт не доделан'!$C$20),J839)</f>
        <v>7</v>
      </c>
    </row>
    <row r="840" spans="1:11" s="138" customFormat="1" ht="11.1" customHeight="1" outlineLevel="1" x14ac:dyDescent="0.2">
      <c r="A840" s="39" t="str">
        <f t="shared" si="39"/>
        <v>0018402545866</v>
      </c>
      <c r="B840" s="39">
        <f t="shared" si="40"/>
        <v>2</v>
      </c>
      <c r="C840" s="39" t="str">
        <f t="shared" si="41"/>
        <v>Варыхалов Егор Дмитриевич2</v>
      </c>
      <c r="D840" s="40" t="s">
        <v>1006</v>
      </c>
      <c r="E840" s="40" t="s">
        <v>1007</v>
      </c>
      <c r="F840" s="40" t="s">
        <v>293</v>
      </c>
      <c r="G840" s="40" t="s">
        <v>253</v>
      </c>
      <c r="H840" s="48">
        <v>45866</v>
      </c>
      <c r="I840" s="48">
        <v>45879</v>
      </c>
      <c r="J840" s="41">
        <v>14</v>
      </c>
      <c r="K840" s="51">
        <f>IF(H840&lt;='Расчёт не доделан'!$C$20,IF(I840-'Расчёт не доделан'!$C$20&lt;1,J840,I840-'Расчёт не доделан'!$C$20),J840)</f>
        <v>14</v>
      </c>
    </row>
    <row r="841" spans="1:11" s="138" customFormat="1" ht="11.1" customHeight="1" outlineLevel="1" x14ac:dyDescent="0.2">
      <c r="A841" s="39" t="str">
        <f t="shared" si="39"/>
        <v>0016143045901</v>
      </c>
      <c r="B841" s="39">
        <f t="shared" si="40"/>
        <v>1</v>
      </c>
      <c r="C841" s="39" t="str">
        <f t="shared" si="41"/>
        <v>Василенко Ирина Евгеньевна1</v>
      </c>
      <c r="D841" s="40" t="s">
        <v>1008</v>
      </c>
      <c r="E841" s="40" t="s">
        <v>1009</v>
      </c>
      <c r="F841" s="40" t="s">
        <v>240</v>
      </c>
      <c r="G841" s="40" t="s">
        <v>302</v>
      </c>
      <c r="H841" s="48">
        <v>45901</v>
      </c>
      <c r="I841" s="48">
        <v>45914</v>
      </c>
      <c r="J841" s="41">
        <v>14</v>
      </c>
      <c r="K841" s="51">
        <f>IF(H841&lt;='Расчёт не доделан'!$C$20,IF(I841-'Расчёт не доделан'!$C$20&lt;1,J841,I841-'Расчёт не доделан'!$C$20),J841)</f>
        <v>14</v>
      </c>
    </row>
    <row r="842" spans="1:11" s="138" customFormat="1" ht="11.1" customHeight="1" outlineLevel="1" x14ac:dyDescent="0.2">
      <c r="A842" s="39" t="str">
        <f t="shared" si="39"/>
        <v>0016143045951</v>
      </c>
      <c r="B842" s="39">
        <f t="shared" si="40"/>
        <v>2</v>
      </c>
      <c r="C842" s="39" t="str">
        <f t="shared" si="41"/>
        <v>Василенко Ирина Евгеньевна2</v>
      </c>
      <c r="D842" s="40" t="s">
        <v>1008</v>
      </c>
      <c r="E842" s="40" t="s">
        <v>1009</v>
      </c>
      <c r="F842" s="40" t="s">
        <v>240</v>
      </c>
      <c r="G842" s="40" t="s">
        <v>302</v>
      </c>
      <c r="H842" s="48">
        <v>45951</v>
      </c>
      <c r="I842" s="48">
        <v>45953</v>
      </c>
      <c r="J842" s="41">
        <v>3</v>
      </c>
      <c r="K842" s="51">
        <f>IF(H842&lt;='Расчёт не доделан'!$C$20,IF(I842-'Расчёт не доделан'!$C$20&lt;1,J842,I842-'Расчёт не доделан'!$C$20),J842)</f>
        <v>3</v>
      </c>
    </row>
    <row r="843" spans="1:11" s="138" customFormat="1" ht="11.1" customHeight="1" outlineLevel="1" x14ac:dyDescent="0.2">
      <c r="A843" s="39" t="str">
        <f t="shared" si="39"/>
        <v>0016143045954</v>
      </c>
      <c r="B843" s="39">
        <f t="shared" si="40"/>
        <v>3</v>
      </c>
      <c r="C843" s="39" t="str">
        <f t="shared" si="41"/>
        <v>Василенко Ирина Евгеньевна3</v>
      </c>
      <c r="D843" s="40" t="s">
        <v>1008</v>
      </c>
      <c r="E843" s="40" t="s">
        <v>1009</v>
      </c>
      <c r="F843" s="40" t="s">
        <v>240</v>
      </c>
      <c r="G843" s="40" t="s">
        <v>302</v>
      </c>
      <c r="H843" s="48">
        <v>45954</v>
      </c>
      <c r="I843" s="48">
        <v>45954</v>
      </c>
      <c r="J843" s="41">
        <v>1</v>
      </c>
      <c r="K843" s="51">
        <f>IF(H843&lt;='Расчёт не доделан'!$C$20,IF(I843-'Расчёт не доделан'!$C$20&lt;1,J843,I843-'Расчёт не доделан'!$C$20),J843)</f>
        <v>1</v>
      </c>
    </row>
    <row r="844" spans="1:11" s="138" customFormat="1" ht="11.1" customHeight="1" outlineLevel="1" x14ac:dyDescent="0.2">
      <c r="A844" s="39" t="str">
        <f t="shared" si="39"/>
        <v>0015213145957</v>
      </c>
      <c r="B844" s="39">
        <f t="shared" si="40"/>
        <v>1</v>
      </c>
      <c r="C844" s="39" t="str">
        <f t="shared" si="41"/>
        <v>Васильев Валерий Анатольевич1</v>
      </c>
      <c r="D844" s="40" t="s">
        <v>1010</v>
      </c>
      <c r="E844" s="40" t="s">
        <v>1011</v>
      </c>
      <c r="F844" s="40" t="s">
        <v>240</v>
      </c>
      <c r="G844" s="40" t="s">
        <v>230</v>
      </c>
      <c r="H844" s="48">
        <v>45957</v>
      </c>
      <c r="I844" s="48">
        <v>45971</v>
      </c>
      <c r="J844" s="41">
        <v>14</v>
      </c>
      <c r="K844" s="51">
        <f>IF(H844&lt;='Расчёт не доделан'!$C$20,IF(I844-'Расчёт не доделан'!$C$20&lt;1,J844,I844-'Расчёт не доделан'!$C$20),J844)</f>
        <v>14</v>
      </c>
    </row>
    <row r="845" spans="1:11" s="138" customFormat="1" ht="23.1" customHeight="1" outlineLevel="1" x14ac:dyDescent="0.2">
      <c r="A845" s="39" t="str">
        <f t="shared" si="39"/>
        <v>0020579445839</v>
      </c>
      <c r="B845" s="39">
        <f t="shared" si="40"/>
        <v>1</v>
      </c>
      <c r="C845" s="39" t="str">
        <f t="shared" si="41"/>
        <v>Васильев Даниил Михайлович1</v>
      </c>
      <c r="D845" s="40" t="s">
        <v>1012</v>
      </c>
      <c r="E845" s="40" t="s">
        <v>1013</v>
      </c>
      <c r="F845" s="40" t="s">
        <v>217</v>
      </c>
      <c r="G845" s="40" t="s">
        <v>241</v>
      </c>
      <c r="H845" s="48">
        <v>45839</v>
      </c>
      <c r="I845" s="48">
        <v>45845</v>
      </c>
      <c r="J845" s="41">
        <v>7</v>
      </c>
      <c r="K845" s="51">
        <f>IF(H845&lt;='Расчёт не доделан'!$C$20,IF(I845-'Расчёт не доделан'!$C$20&lt;1,J845,I845-'Расчёт не доделан'!$C$20),J845)</f>
        <v>7</v>
      </c>
    </row>
    <row r="846" spans="1:11" s="138" customFormat="1" ht="23.1" customHeight="1" outlineLevel="1" x14ac:dyDescent="0.2">
      <c r="A846" s="39" t="str">
        <f t="shared" si="39"/>
        <v>0020579445887</v>
      </c>
      <c r="B846" s="39">
        <f t="shared" si="40"/>
        <v>2</v>
      </c>
      <c r="C846" s="39" t="str">
        <f t="shared" si="41"/>
        <v>Васильев Даниил Михайлович2</v>
      </c>
      <c r="D846" s="40" t="s">
        <v>1012</v>
      </c>
      <c r="E846" s="40" t="s">
        <v>1013</v>
      </c>
      <c r="F846" s="40" t="s">
        <v>217</v>
      </c>
      <c r="G846" s="40" t="s">
        <v>241</v>
      </c>
      <c r="H846" s="48">
        <v>45887</v>
      </c>
      <c r="I846" s="48">
        <v>45893</v>
      </c>
      <c r="J846" s="41">
        <v>7</v>
      </c>
      <c r="K846" s="51">
        <f>IF(H846&lt;='Расчёт не доделан'!$C$20,IF(I846-'Расчёт не доделан'!$C$20&lt;1,J846,I846-'Расчёт не доделан'!$C$20),J846)</f>
        <v>7</v>
      </c>
    </row>
    <row r="847" spans="1:11" s="138" customFormat="1" ht="23.1" customHeight="1" outlineLevel="1" x14ac:dyDescent="0.2">
      <c r="A847" s="39" t="str">
        <f t="shared" si="39"/>
        <v>0020579445894</v>
      </c>
      <c r="B847" s="39">
        <f t="shared" si="40"/>
        <v>3</v>
      </c>
      <c r="C847" s="39" t="str">
        <f t="shared" si="41"/>
        <v>Васильев Даниил Михайлович3</v>
      </c>
      <c r="D847" s="40" t="s">
        <v>1012</v>
      </c>
      <c r="E847" s="40" t="s">
        <v>1013</v>
      </c>
      <c r="F847" s="40" t="s">
        <v>217</v>
      </c>
      <c r="G847" s="40" t="s">
        <v>241</v>
      </c>
      <c r="H847" s="48">
        <v>45894</v>
      </c>
      <c r="I847" s="48">
        <v>45900</v>
      </c>
      <c r="J847" s="41">
        <v>7</v>
      </c>
      <c r="K847" s="51">
        <f>IF(H847&lt;='Расчёт не доделан'!$C$20,IF(I847-'Расчёт не доделан'!$C$20&lt;1,J847,I847-'Расчёт не доделан'!$C$20),J847)</f>
        <v>7</v>
      </c>
    </row>
    <row r="848" spans="1:11" s="138" customFormat="1" ht="11.1" customHeight="1" outlineLevel="1" x14ac:dyDescent="0.2">
      <c r="A848" s="39" t="str">
        <f t="shared" si="39"/>
        <v>0018358745922</v>
      </c>
      <c r="B848" s="39">
        <f t="shared" si="40"/>
        <v>1</v>
      </c>
      <c r="C848" s="39" t="str">
        <f t="shared" si="41"/>
        <v>Васильев Дмитрий Александрович1</v>
      </c>
      <c r="D848" s="40" t="s">
        <v>1014</v>
      </c>
      <c r="E848" s="40" t="s">
        <v>1015</v>
      </c>
      <c r="F848" s="40" t="s">
        <v>268</v>
      </c>
      <c r="G848" s="40" t="s">
        <v>218</v>
      </c>
      <c r="H848" s="48">
        <v>45922</v>
      </c>
      <c r="I848" s="48">
        <v>45935</v>
      </c>
      <c r="J848" s="41">
        <v>14</v>
      </c>
      <c r="K848" s="51">
        <f>IF(H848&lt;='Расчёт не доделан'!$C$20,IF(I848-'Расчёт не доделан'!$C$20&lt;1,J848,I848-'Расчёт не доделан'!$C$20),J848)</f>
        <v>14</v>
      </c>
    </row>
    <row r="849" spans="1:11" s="138" customFormat="1" ht="11.1" customHeight="1" outlineLevel="1" x14ac:dyDescent="0.2">
      <c r="A849" s="39" t="str">
        <f t="shared" si="39"/>
        <v>0018358745985</v>
      </c>
      <c r="B849" s="39">
        <f t="shared" si="40"/>
        <v>2</v>
      </c>
      <c r="C849" s="39" t="str">
        <f t="shared" si="41"/>
        <v>Васильев Дмитрий Александрович2</v>
      </c>
      <c r="D849" s="40" t="s">
        <v>1014</v>
      </c>
      <c r="E849" s="40" t="s">
        <v>1015</v>
      </c>
      <c r="F849" s="40" t="s">
        <v>268</v>
      </c>
      <c r="G849" s="40" t="s">
        <v>218</v>
      </c>
      <c r="H849" s="48">
        <v>45985</v>
      </c>
      <c r="I849" s="48">
        <v>45989</v>
      </c>
      <c r="J849" s="41">
        <v>5</v>
      </c>
      <c r="K849" s="51">
        <f>IF(H849&lt;='Расчёт не доделан'!$C$20,IF(I849-'Расчёт не доделан'!$C$20&lt;1,J849,I849-'Расчёт не доделан'!$C$20),J849)</f>
        <v>5</v>
      </c>
    </row>
    <row r="850" spans="1:11" s="138" customFormat="1" ht="11.1" customHeight="1" outlineLevel="1" x14ac:dyDescent="0.2">
      <c r="A850" s="39" t="str">
        <f t="shared" si="39"/>
        <v>0021175145876</v>
      </c>
      <c r="B850" s="39">
        <f t="shared" si="40"/>
        <v>1</v>
      </c>
      <c r="C850" s="39" t="str">
        <f t="shared" si="41"/>
        <v>Васильев Максим Евгеньевич1</v>
      </c>
      <c r="D850" s="40" t="s">
        <v>1016</v>
      </c>
      <c r="E850" s="40" t="s">
        <v>1017</v>
      </c>
      <c r="F850" s="40" t="s">
        <v>225</v>
      </c>
      <c r="G850" s="40" t="s">
        <v>689</v>
      </c>
      <c r="H850" s="48">
        <v>45876</v>
      </c>
      <c r="I850" s="48">
        <v>45891</v>
      </c>
      <c r="J850" s="41">
        <v>16</v>
      </c>
      <c r="K850" s="51">
        <f>IF(H850&lt;='Расчёт не доделан'!$C$20,IF(I850-'Расчёт не доделан'!$C$20&lt;1,J850,I850-'Расчёт не доделан'!$C$20),J850)</f>
        <v>16</v>
      </c>
    </row>
    <row r="851" spans="1:11" s="138" customFormat="1" ht="11.1" customHeight="1" outlineLevel="1" x14ac:dyDescent="0.2">
      <c r="A851" s="39" t="str">
        <f t="shared" si="39"/>
        <v>0021175145957</v>
      </c>
      <c r="B851" s="39">
        <f t="shared" si="40"/>
        <v>2</v>
      </c>
      <c r="C851" s="39" t="str">
        <f t="shared" si="41"/>
        <v>Васильев Максим Евгеньевич2</v>
      </c>
      <c r="D851" s="40" t="s">
        <v>1016</v>
      </c>
      <c r="E851" s="40" t="s">
        <v>1017</v>
      </c>
      <c r="F851" s="40" t="s">
        <v>225</v>
      </c>
      <c r="G851" s="40" t="s">
        <v>689</v>
      </c>
      <c r="H851" s="48">
        <v>45957</v>
      </c>
      <c r="I851" s="48">
        <v>45962</v>
      </c>
      <c r="J851" s="41">
        <v>6</v>
      </c>
      <c r="K851" s="51">
        <f>IF(H851&lt;='Расчёт не доделан'!$C$20,IF(I851-'Расчёт не доделан'!$C$20&lt;1,J851,I851-'Расчёт не доделан'!$C$20),J851)</f>
        <v>6</v>
      </c>
    </row>
    <row r="852" spans="1:11" s="138" customFormat="1" ht="11.1" customHeight="1" outlineLevel="1" x14ac:dyDescent="0.2">
      <c r="A852" s="39" t="str">
        <f t="shared" si="39"/>
        <v>0017934645980</v>
      </c>
      <c r="B852" s="39">
        <f t="shared" si="40"/>
        <v>1</v>
      </c>
      <c r="C852" s="39" t="str">
        <f t="shared" si="41"/>
        <v>Васильев Роман Геннадьевич1</v>
      </c>
      <c r="D852" s="40" t="s">
        <v>1018</v>
      </c>
      <c r="E852" s="40" t="s">
        <v>1019</v>
      </c>
      <c r="F852" s="40" t="s">
        <v>244</v>
      </c>
      <c r="G852" s="40" t="s">
        <v>230</v>
      </c>
      <c r="H852" s="48">
        <v>45980</v>
      </c>
      <c r="I852" s="48">
        <v>45989</v>
      </c>
      <c r="J852" s="41">
        <v>10</v>
      </c>
      <c r="K852" s="51">
        <f>IF(H852&lt;='Расчёт не доделан'!$C$20,IF(I852-'Расчёт не доделан'!$C$20&lt;1,J852,I852-'Расчёт не доделан'!$C$20),J852)</f>
        <v>10</v>
      </c>
    </row>
    <row r="853" spans="1:11" s="138" customFormat="1" ht="11.1" customHeight="1" outlineLevel="1" x14ac:dyDescent="0.2">
      <c r="A853" s="39" t="str">
        <f t="shared" si="39"/>
        <v>0017934646020</v>
      </c>
      <c r="B853" s="39">
        <f t="shared" si="40"/>
        <v>2</v>
      </c>
      <c r="C853" s="39" t="str">
        <f t="shared" si="41"/>
        <v>Васильев Роман Геннадьевич2</v>
      </c>
      <c r="D853" s="40" t="s">
        <v>1018</v>
      </c>
      <c r="E853" s="40" t="s">
        <v>1019</v>
      </c>
      <c r="F853" s="40" t="s">
        <v>244</v>
      </c>
      <c r="G853" s="40" t="s">
        <v>230</v>
      </c>
      <c r="H853" s="48">
        <v>46020</v>
      </c>
      <c r="I853" s="48">
        <v>46021</v>
      </c>
      <c r="J853" s="41">
        <v>2</v>
      </c>
      <c r="K853" s="51">
        <f>IF(H853&lt;='Расчёт не доделан'!$C$20,IF(I853-'Расчёт не доделан'!$C$20&lt;1,J853,I853-'Расчёт не доделан'!$C$20),J853)</f>
        <v>2</v>
      </c>
    </row>
    <row r="854" spans="1:11" s="138" customFormat="1" ht="23.1" customHeight="1" outlineLevel="1" x14ac:dyDescent="0.2">
      <c r="A854" s="39" t="str">
        <f t="shared" si="39"/>
        <v>0017702145841</v>
      </c>
      <c r="B854" s="39">
        <f t="shared" si="40"/>
        <v>1</v>
      </c>
      <c r="C854" s="39" t="str">
        <f t="shared" si="41"/>
        <v>Васильев Роман Сергеевич1</v>
      </c>
      <c r="D854" s="40" t="s">
        <v>1020</v>
      </c>
      <c r="E854" s="40" t="s">
        <v>1021</v>
      </c>
      <c r="F854" s="40" t="s">
        <v>249</v>
      </c>
      <c r="G854" s="40" t="s">
        <v>604</v>
      </c>
      <c r="H854" s="48">
        <v>45841</v>
      </c>
      <c r="I854" s="48">
        <v>45842</v>
      </c>
      <c r="J854" s="41">
        <v>2</v>
      </c>
      <c r="K854" s="51">
        <f>IF(H854&lt;='Расчёт не доделан'!$C$20,IF(I854-'Расчёт не доделан'!$C$20&lt;1,J854,I854-'Расчёт не доделан'!$C$20),J854)</f>
        <v>2</v>
      </c>
    </row>
    <row r="855" spans="1:11" s="138" customFormat="1" ht="23.1" customHeight="1" outlineLevel="1" x14ac:dyDescent="0.2">
      <c r="A855" s="39" t="str">
        <f t="shared" si="39"/>
        <v>0017702145995</v>
      </c>
      <c r="B855" s="39">
        <f t="shared" si="40"/>
        <v>2</v>
      </c>
      <c r="C855" s="39" t="str">
        <f t="shared" si="41"/>
        <v>Васильев Роман Сергеевич2</v>
      </c>
      <c r="D855" s="40" t="s">
        <v>1020</v>
      </c>
      <c r="E855" s="40" t="s">
        <v>1021</v>
      </c>
      <c r="F855" s="40" t="s">
        <v>249</v>
      </c>
      <c r="G855" s="40" t="s">
        <v>604</v>
      </c>
      <c r="H855" s="48">
        <v>45995</v>
      </c>
      <c r="I855" s="48">
        <v>45995</v>
      </c>
      <c r="J855" s="41">
        <v>1</v>
      </c>
      <c r="K855" s="51">
        <f>IF(H855&lt;='Расчёт не доделан'!$C$20,IF(I855-'Расчёт не доделан'!$C$20&lt;1,J855,I855-'Расчёт не доделан'!$C$20),J855)</f>
        <v>1</v>
      </c>
    </row>
    <row r="856" spans="1:11" s="138" customFormat="1" ht="23.1" customHeight="1" outlineLevel="1" x14ac:dyDescent="0.2">
      <c r="A856" s="39" t="str">
        <f t="shared" si="39"/>
        <v>0017702145845</v>
      </c>
      <c r="B856" s="39">
        <f t="shared" si="40"/>
        <v>3</v>
      </c>
      <c r="C856" s="39" t="str">
        <f t="shared" si="41"/>
        <v>Васильев Роман Сергеевич3</v>
      </c>
      <c r="D856" s="40" t="s">
        <v>1020</v>
      </c>
      <c r="E856" s="40" t="s">
        <v>1021</v>
      </c>
      <c r="F856" s="40" t="s">
        <v>249</v>
      </c>
      <c r="G856" s="40" t="s">
        <v>604</v>
      </c>
      <c r="H856" s="48">
        <v>45845</v>
      </c>
      <c r="I856" s="48">
        <v>45846</v>
      </c>
      <c r="J856" s="41">
        <v>2</v>
      </c>
      <c r="K856" s="51">
        <f>IF(H856&lt;='Расчёт не доделан'!$C$20,IF(I856-'Расчёт не доделан'!$C$20&lt;1,J856,I856-'Расчёт не доделан'!$C$20),J856)</f>
        <v>2</v>
      </c>
    </row>
    <row r="857" spans="1:11" s="138" customFormat="1" ht="23.1" customHeight="1" outlineLevel="1" x14ac:dyDescent="0.2">
      <c r="A857" s="39" t="str">
        <f t="shared" si="39"/>
        <v>0017702145938</v>
      </c>
      <c r="B857" s="39">
        <f t="shared" si="40"/>
        <v>4</v>
      </c>
      <c r="C857" s="39" t="str">
        <f t="shared" si="41"/>
        <v>Васильев Роман Сергеевич4</v>
      </c>
      <c r="D857" s="40" t="s">
        <v>1020</v>
      </c>
      <c r="E857" s="40" t="s">
        <v>1021</v>
      </c>
      <c r="F857" s="40" t="s">
        <v>249</v>
      </c>
      <c r="G857" s="40" t="s">
        <v>604</v>
      </c>
      <c r="H857" s="48">
        <v>45938</v>
      </c>
      <c r="I857" s="48">
        <v>45940</v>
      </c>
      <c r="J857" s="41">
        <v>3</v>
      </c>
      <c r="K857" s="51">
        <f>IF(H857&lt;='Расчёт не доделан'!$C$20,IF(I857-'Расчёт не доделан'!$C$20&lt;1,J857,I857-'Расчёт не доделан'!$C$20),J857)</f>
        <v>3</v>
      </c>
    </row>
    <row r="858" spans="1:11" s="138" customFormat="1" ht="23.1" customHeight="1" outlineLevel="1" x14ac:dyDescent="0.2">
      <c r="A858" s="39" t="str">
        <f t="shared" si="39"/>
        <v>0017702145943</v>
      </c>
      <c r="B858" s="39">
        <f t="shared" si="40"/>
        <v>5</v>
      </c>
      <c r="C858" s="39" t="str">
        <f t="shared" si="41"/>
        <v>Васильев Роман Сергеевич5</v>
      </c>
      <c r="D858" s="40" t="s">
        <v>1020</v>
      </c>
      <c r="E858" s="40" t="s">
        <v>1021</v>
      </c>
      <c r="F858" s="40" t="s">
        <v>249</v>
      </c>
      <c r="G858" s="40" t="s">
        <v>604</v>
      </c>
      <c r="H858" s="48">
        <v>45943</v>
      </c>
      <c r="I858" s="48">
        <v>45947</v>
      </c>
      <c r="J858" s="41">
        <v>5</v>
      </c>
      <c r="K858" s="51">
        <f>IF(H858&lt;='Расчёт не доделан'!$C$20,IF(I858-'Расчёт не доделан'!$C$20&lt;1,J858,I858-'Расчёт не доделан'!$C$20),J858)</f>
        <v>2</v>
      </c>
    </row>
    <row r="859" spans="1:11" s="138" customFormat="1" ht="11.1" customHeight="1" outlineLevel="1" x14ac:dyDescent="0.2">
      <c r="A859" s="39" t="str">
        <f t="shared" si="39"/>
        <v>0017702145883</v>
      </c>
      <c r="B859" s="39">
        <f t="shared" si="40"/>
        <v>6</v>
      </c>
      <c r="C859" s="39" t="str">
        <f t="shared" si="41"/>
        <v>Васильев Роман Сергеевич6</v>
      </c>
      <c r="D859" s="40" t="s">
        <v>1020</v>
      </c>
      <c r="E859" s="40" t="s">
        <v>1021</v>
      </c>
      <c r="F859" s="40" t="s">
        <v>249</v>
      </c>
      <c r="G859" s="40" t="s">
        <v>604</v>
      </c>
      <c r="H859" s="48">
        <v>45883</v>
      </c>
      <c r="I859" s="48">
        <v>45884</v>
      </c>
      <c r="J859" s="41">
        <v>2</v>
      </c>
      <c r="K859" s="51">
        <f>IF(H859&lt;='Расчёт не доделан'!$C$20,IF(I859-'Расчёт не доделан'!$C$20&lt;1,J859,I859-'Расчёт не доделан'!$C$20),J859)</f>
        <v>2</v>
      </c>
    </row>
    <row r="860" spans="1:11" s="138" customFormat="1" ht="11.1" customHeight="1" outlineLevel="1" x14ac:dyDescent="0.2">
      <c r="A860" s="39" t="str">
        <f t="shared" si="39"/>
        <v>0017702145887</v>
      </c>
      <c r="B860" s="39">
        <f t="shared" si="40"/>
        <v>7</v>
      </c>
      <c r="C860" s="39" t="str">
        <f t="shared" si="41"/>
        <v>Васильев Роман Сергеевич7</v>
      </c>
      <c r="D860" s="40" t="s">
        <v>1020</v>
      </c>
      <c r="E860" s="40" t="s">
        <v>1021</v>
      </c>
      <c r="F860" s="40" t="s">
        <v>249</v>
      </c>
      <c r="G860" s="40" t="s">
        <v>604</v>
      </c>
      <c r="H860" s="48">
        <v>45887</v>
      </c>
      <c r="I860" s="48">
        <v>45888</v>
      </c>
      <c r="J860" s="41">
        <v>2</v>
      </c>
      <c r="K860" s="51">
        <f>IF(H860&lt;='Расчёт не доделан'!$C$20,IF(I860-'Расчёт не доделан'!$C$20&lt;1,J860,I860-'Расчёт не доделан'!$C$20),J860)</f>
        <v>2</v>
      </c>
    </row>
    <row r="861" spans="1:11" s="138" customFormat="1" ht="11.1" customHeight="1" outlineLevel="1" x14ac:dyDescent="0.2">
      <c r="A861" s="39" t="str">
        <f t="shared" si="39"/>
        <v>0017702145866</v>
      </c>
      <c r="B861" s="39">
        <f t="shared" si="40"/>
        <v>8</v>
      </c>
      <c r="C861" s="39" t="str">
        <f t="shared" si="41"/>
        <v>Васильев Роман Сергеевич8</v>
      </c>
      <c r="D861" s="40" t="s">
        <v>1020</v>
      </c>
      <c r="E861" s="40" t="s">
        <v>1021</v>
      </c>
      <c r="F861" s="40" t="s">
        <v>249</v>
      </c>
      <c r="G861" s="40" t="s">
        <v>604</v>
      </c>
      <c r="H861" s="48">
        <v>45866</v>
      </c>
      <c r="I861" s="48">
        <v>45868</v>
      </c>
      <c r="J861" s="41">
        <v>3</v>
      </c>
      <c r="K861" s="51">
        <f>IF(H861&lt;='Расчёт не доделан'!$C$20,IF(I861-'Расчёт не доделан'!$C$20&lt;1,J861,I861-'Расчёт не доделан'!$C$20),J861)</f>
        <v>3</v>
      </c>
    </row>
    <row r="862" spans="1:11" s="138" customFormat="1" ht="11.1" customHeight="1" outlineLevel="1" x14ac:dyDescent="0.2">
      <c r="A862" s="39" t="str">
        <f t="shared" si="39"/>
        <v>0017260745873</v>
      </c>
      <c r="B862" s="39">
        <f t="shared" si="40"/>
        <v>1</v>
      </c>
      <c r="C862" s="39" t="str">
        <f t="shared" si="41"/>
        <v>Васильева Анжелика Юрьевна1</v>
      </c>
      <c r="D862" s="40" t="s">
        <v>1022</v>
      </c>
      <c r="E862" s="40" t="s">
        <v>1023</v>
      </c>
      <c r="F862" s="40" t="s">
        <v>361</v>
      </c>
      <c r="G862" s="40" t="s">
        <v>237</v>
      </c>
      <c r="H862" s="48">
        <v>45873</v>
      </c>
      <c r="I862" s="48">
        <v>45886</v>
      </c>
      <c r="J862" s="41">
        <v>14</v>
      </c>
      <c r="K862" s="51">
        <f>IF(H862&lt;='Расчёт не доделан'!$C$20,IF(I862-'Расчёт не доделан'!$C$20&lt;1,J862,I862-'Расчёт не доделан'!$C$20),J862)</f>
        <v>14</v>
      </c>
    </row>
    <row r="863" spans="1:11" s="138" customFormat="1" ht="11.1" customHeight="1" outlineLevel="1" x14ac:dyDescent="0.2">
      <c r="A863" s="39" t="str">
        <f t="shared" si="39"/>
        <v>0017260745966</v>
      </c>
      <c r="B863" s="39">
        <f t="shared" si="40"/>
        <v>2</v>
      </c>
      <c r="C863" s="39" t="str">
        <f t="shared" si="41"/>
        <v>Васильева Анжелика Юрьевна2</v>
      </c>
      <c r="D863" s="40" t="s">
        <v>1022</v>
      </c>
      <c r="E863" s="40" t="s">
        <v>1023</v>
      </c>
      <c r="F863" s="40" t="s">
        <v>361</v>
      </c>
      <c r="G863" s="40" t="s">
        <v>237</v>
      </c>
      <c r="H863" s="48">
        <v>45966</v>
      </c>
      <c r="I863" s="48">
        <v>45968</v>
      </c>
      <c r="J863" s="41">
        <v>3</v>
      </c>
      <c r="K863" s="51">
        <f>IF(H863&lt;='Расчёт не доделан'!$C$20,IF(I863-'Расчёт не доделан'!$C$20&lt;1,J863,I863-'Расчёт не доделан'!$C$20),J863)</f>
        <v>3</v>
      </c>
    </row>
    <row r="864" spans="1:11" s="138" customFormat="1" ht="11.1" customHeight="1" outlineLevel="1" x14ac:dyDescent="0.2">
      <c r="A864" s="39" t="str">
        <f t="shared" si="39"/>
        <v>0017260745929</v>
      </c>
      <c r="B864" s="39">
        <f t="shared" si="40"/>
        <v>3</v>
      </c>
      <c r="C864" s="39" t="str">
        <f t="shared" si="41"/>
        <v>Васильева Анжелика Юрьевна3</v>
      </c>
      <c r="D864" s="40" t="s">
        <v>1022</v>
      </c>
      <c r="E864" s="40" t="s">
        <v>1023</v>
      </c>
      <c r="F864" s="40" t="s">
        <v>361</v>
      </c>
      <c r="G864" s="40" t="s">
        <v>237</v>
      </c>
      <c r="H864" s="48">
        <v>45929</v>
      </c>
      <c r="I864" s="48">
        <v>45930</v>
      </c>
      <c r="J864" s="41">
        <v>2</v>
      </c>
      <c r="K864" s="51">
        <f>IF(H864&lt;='Расчёт не доделан'!$C$20,IF(I864-'Расчёт не доделан'!$C$20&lt;1,J864,I864-'Расчёт не доделан'!$C$20),J864)</f>
        <v>2</v>
      </c>
    </row>
    <row r="865" spans="1:11" s="138" customFormat="1" ht="11.1" customHeight="1" outlineLevel="1" x14ac:dyDescent="0.2">
      <c r="A865" s="39" t="str">
        <f t="shared" si="39"/>
        <v>0017260746020</v>
      </c>
      <c r="B865" s="39">
        <f t="shared" si="40"/>
        <v>4</v>
      </c>
      <c r="C865" s="39" t="str">
        <f t="shared" si="41"/>
        <v>Васильева Анжелика Юрьевна4</v>
      </c>
      <c r="D865" s="40" t="s">
        <v>1022</v>
      </c>
      <c r="E865" s="40" t="s">
        <v>1023</v>
      </c>
      <c r="F865" s="40" t="s">
        <v>361</v>
      </c>
      <c r="G865" s="40" t="s">
        <v>237</v>
      </c>
      <c r="H865" s="48">
        <v>46020</v>
      </c>
      <c r="I865" s="48">
        <v>46021</v>
      </c>
      <c r="J865" s="41">
        <v>2</v>
      </c>
      <c r="K865" s="51">
        <f>IF(H865&lt;='Расчёт не доделан'!$C$20,IF(I865-'Расчёт не доделан'!$C$20&lt;1,J865,I865-'Расчёт не доделан'!$C$20),J865)</f>
        <v>2</v>
      </c>
    </row>
    <row r="866" spans="1:11" s="138" customFormat="1" ht="11.1" customHeight="1" outlineLevel="1" x14ac:dyDescent="0.2">
      <c r="A866" s="39" t="str">
        <f t="shared" si="39"/>
        <v>0020876945894</v>
      </c>
      <c r="B866" s="39">
        <f t="shared" si="40"/>
        <v>1</v>
      </c>
      <c r="C866" s="39" t="str">
        <f t="shared" si="41"/>
        <v>Васильева Анна Васильевна1</v>
      </c>
      <c r="D866" s="40" t="s">
        <v>1024</v>
      </c>
      <c r="E866" s="40" t="s">
        <v>1025</v>
      </c>
      <c r="F866" s="40" t="s">
        <v>249</v>
      </c>
      <c r="G866" s="40" t="s">
        <v>218</v>
      </c>
      <c r="H866" s="48">
        <v>45894</v>
      </c>
      <c r="I866" s="48">
        <v>45907</v>
      </c>
      <c r="J866" s="41">
        <v>14</v>
      </c>
      <c r="K866" s="51">
        <f>IF(H866&lt;='Расчёт не доделан'!$C$20,IF(I866-'Расчёт не доделан'!$C$20&lt;1,J866,I866-'Расчёт не доделан'!$C$20),J866)</f>
        <v>14</v>
      </c>
    </row>
    <row r="867" spans="1:11" s="138" customFormat="1" ht="11.1" customHeight="1" outlineLevel="1" x14ac:dyDescent="0.2">
      <c r="A867" s="39" t="str">
        <f t="shared" si="39"/>
        <v>0021353845880</v>
      </c>
      <c r="B867" s="39">
        <f t="shared" si="40"/>
        <v>1</v>
      </c>
      <c r="C867" s="39" t="str">
        <f t="shared" si="41"/>
        <v>Васильева Дарья Олеговна1</v>
      </c>
      <c r="D867" s="40" t="s">
        <v>1026</v>
      </c>
      <c r="E867" s="40" t="s">
        <v>1027</v>
      </c>
      <c r="F867" s="40" t="s">
        <v>240</v>
      </c>
      <c r="G867" s="40" t="s">
        <v>241</v>
      </c>
      <c r="H867" s="48">
        <v>45880</v>
      </c>
      <c r="I867" s="48">
        <v>45893</v>
      </c>
      <c r="J867" s="41">
        <v>14</v>
      </c>
      <c r="K867" s="51">
        <f>IF(H867&lt;='Расчёт не доделан'!$C$20,IF(I867-'Расчёт не доделан'!$C$20&lt;1,J867,I867-'Расчёт не доделан'!$C$20),J867)</f>
        <v>14</v>
      </c>
    </row>
    <row r="868" spans="1:11" s="138" customFormat="1" ht="11.1" customHeight="1" outlineLevel="1" x14ac:dyDescent="0.2">
      <c r="A868" s="39" t="str">
        <f t="shared" si="39"/>
        <v>0021353845957</v>
      </c>
      <c r="B868" s="39">
        <f t="shared" si="40"/>
        <v>2</v>
      </c>
      <c r="C868" s="39" t="str">
        <f t="shared" si="41"/>
        <v>Васильева Дарья Олеговна2</v>
      </c>
      <c r="D868" s="40" t="s">
        <v>1026</v>
      </c>
      <c r="E868" s="40" t="s">
        <v>1027</v>
      </c>
      <c r="F868" s="40" t="s">
        <v>240</v>
      </c>
      <c r="G868" s="40" t="s">
        <v>241</v>
      </c>
      <c r="H868" s="48">
        <v>45957</v>
      </c>
      <c r="I868" s="48">
        <v>45968</v>
      </c>
      <c r="J868" s="41">
        <v>11</v>
      </c>
      <c r="K868" s="51">
        <f>IF(H868&lt;='Расчёт не доделан'!$C$20,IF(I868-'Расчёт не доделан'!$C$20&lt;1,J868,I868-'Расчёт не доделан'!$C$20),J868)</f>
        <v>11</v>
      </c>
    </row>
    <row r="869" spans="1:11" s="138" customFormat="1" ht="11.1" customHeight="1" outlineLevel="1" x14ac:dyDescent="0.2">
      <c r="A869" s="39" t="str">
        <f t="shared" si="39"/>
        <v>0009477745845</v>
      </c>
      <c r="B869" s="39">
        <f t="shared" si="40"/>
        <v>1</v>
      </c>
      <c r="C869" s="39" t="str">
        <f t="shared" si="41"/>
        <v>Васильева Екатерина Валерьевна1</v>
      </c>
      <c r="D869" s="40" t="s">
        <v>1028</v>
      </c>
      <c r="E869" s="40" t="s">
        <v>1029</v>
      </c>
      <c r="F869" s="40" t="s">
        <v>459</v>
      </c>
      <c r="G869" s="40" t="s">
        <v>367</v>
      </c>
      <c r="H869" s="48">
        <v>45845</v>
      </c>
      <c r="I869" s="48">
        <v>45858</v>
      </c>
      <c r="J869" s="41">
        <v>14</v>
      </c>
      <c r="K869" s="51">
        <f>IF(H869&lt;='Расчёт не доделан'!$C$20,IF(I869-'Расчёт не доделан'!$C$20&lt;1,J869,I869-'Расчёт не доделан'!$C$20),J869)</f>
        <v>14</v>
      </c>
    </row>
    <row r="870" spans="1:11" s="138" customFormat="1" ht="23.1" customHeight="1" outlineLevel="1" x14ac:dyDescent="0.2">
      <c r="A870" s="39" t="str">
        <f t="shared" si="39"/>
        <v>0009477745944</v>
      </c>
      <c r="B870" s="39">
        <f t="shared" si="40"/>
        <v>2</v>
      </c>
      <c r="C870" s="39" t="str">
        <f t="shared" si="41"/>
        <v>Васильева Екатерина Валерьевна2</v>
      </c>
      <c r="D870" s="40" t="s">
        <v>1028</v>
      </c>
      <c r="E870" s="40" t="s">
        <v>1029</v>
      </c>
      <c r="F870" s="40" t="s">
        <v>459</v>
      </c>
      <c r="G870" s="40" t="s">
        <v>367</v>
      </c>
      <c r="H870" s="48">
        <v>45944</v>
      </c>
      <c r="I870" s="48">
        <v>45945</v>
      </c>
      <c r="J870" s="41">
        <v>2</v>
      </c>
      <c r="K870" s="51">
        <f>IF(H870&lt;='Расчёт не доделан'!$C$20,IF(I870-'Расчёт не доделан'!$C$20&lt;1,J870,I870-'Расчёт не доделан'!$C$20),J870)</f>
        <v>2</v>
      </c>
    </row>
    <row r="871" spans="1:11" s="138" customFormat="1" ht="23.1" customHeight="1" outlineLevel="1" x14ac:dyDescent="0.2">
      <c r="A871" s="39" t="str">
        <f t="shared" si="39"/>
        <v>0020567245985</v>
      </c>
      <c r="B871" s="39">
        <f t="shared" si="40"/>
        <v>1</v>
      </c>
      <c r="C871" s="39" t="str">
        <f t="shared" si="41"/>
        <v>Васильева Мария Геннадьевна1</v>
      </c>
      <c r="D871" s="40" t="s">
        <v>1030</v>
      </c>
      <c r="E871" s="40" t="s">
        <v>1031</v>
      </c>
      <c r="F871" s="40" t="s">
        <v>217</v>
      </c>
      <c r="G871" s="40" t="s">
        <v>237</v>
      </c>
      <c r="H871" s="48">
        <v>45985</v>
      </c>
      <c r="I871" s="48">
        <v>45989</v>
      </c>
      <c r="J871" s="41">
        <v>5</v>
      </c>
      <c r="K871" s="51">
        <f>IF(H871&lt;='Расчёт не доделан'!$C$20,IF(I871-'Расчёт не доделан'!$C$20&lt;1,J871,I871-'Расчёт не доделан'!$C$20),J871)</f>
        <v>5</v>
      </c>
    </row>
    <row r="872" spans="1:11" s="138" customFormat="1" ht="23.1" customHeight="1" outlineLevel="1" x14ac:dyDescent="0.2">
      <c r="A872" s="39" t="str">
        <f t="shared" si="39"/>
        <v>0020567245866</v>
      </c>
      <c r="B872" s="39">
        <f t="shared" si="40"/>
        <v>2</v>
      </c>
      <c r="C872" s="39" t="str">
        <f t="shared" si="41"/>
        <v>Васильева Мария Геннадьевна2</v>
      </c>
      <c r="D872" s="40" t="s">
        <v>1030</v>
      </c>
      <c r="E872" s="40" t="s">
        <v>1031</v>
      </c>
      <c r="F872" s="40" t="s">
        <v>217</v>
      </c>
      <c r="G872" s="40" t="s">
        <v>237</v>
      </c>
      <c r="H872" s="48">
        <v>45866</v>
      </c>
      <c r="I872" s="48">
        <v>45879</v>
      </c>
      <c r="J872" s="41">
        <v>14</v>
      </c>
      <c r="K872" s="51">
        <f>IF(H872&lt;='Расчёт не доделан'!$C$20,IF(I872-'Расчёт не доделан'!$C$20&lt;1,J872,I872-'Расчёт не доделан'!$C$20),J872)</f>
        <v>14</v>
      </c>
    </row>
    <row r="873" spans="1:11" s="138" customFormat="1" ht="23.1" customHeight="1" outlineLevel="1" x14ac:dyDescent="0.2">
      <c r="A873" s="39" t="str">
        <f t="shared" si="39"/>
        <v>0020567246020</v>
      </c>
      <c r="B873" s="39">
        <f t="shared" si="40"/>
        <v>3</v>
      </c>
      <c r="C873" s="39" t="str">
        <f t="shared" si="41"/>
        <v>Васильева Мария Геннадьевна3</v>
      </c>
      <c r="D873" s="40" t="s">
        <v>1030</v>
      </c>
      <c r="E873" s="40" t="s">
        <v>1031</v>
      </c>
      <c r="F873" s="40" t="s">
        <v>217</v>
      </c>
      <c r="G873" s="40" t="s">
        <v>237</v>
      </c>
      <c r="H873" s="48">
        <v>46020</v>
      </c>
      <c r="I873" s="48">
        <v>46021</v>
      </c>
      <c r="J873" s="41">
        <v>2</v>
      </c>
      <c r="K873" s="51">
        <f>IF(H873&lt;='Расчёт не доделан'!$C$20,IF(I873-'Расчёт не доделан'!$C$20&lt;1,J873,I873-'Расчёт не доделан'!$C$20),J873)</f>
        <v>2</v>
      </c>
    </row>
    <row r="874" spans="1:11" s="138" customFormat="1" ht="11.1" customHeight="1" outlineLevel="1" x14ac:dyDescent="0.2">
      <c r="A874" s="39" t="str">
        <f t="shared" si="39"/>
        <v>0020980145852</v>
      </c>
      <c r="B874" s="39">
        <f t="shared" si="40"/>
        <v>1</v>
      </c>
      <c r="C874" s="39" t="str">
        <f t="shared" si="41"/>
        <v>Васильева Наталья Ивановна1</v>
      </c>
      <c r="D874" s="40" t="s">
        <v>1032</v>
      </c>
      <c r="E874" s="40" t="s">
        <v>1033</v>
      </c>
      <c r="F874" s="40" t="s">
        <v>249</v>
      </c>
      <c r="G874" s="40" t="s">
        <v>237</v>
      </c>
      <c r="H874" s="48">
        <v>45852</v>
      </c>
      <c r="I874" s="48">
        <v>45856</v>
      </c>
      <c r="J874" s="41">
        <v>5</v>
      </c>
      <c r="K874" s="51">
        <f>IF(H874&lt;='Расчёт не доделан'!$C$20,IF(I874-'Расчёт не доделан'!$C$20&lt;1,J874,I874-'Расчёт не доделан'!$C$20),J874)</f>
        <v>5</v>
      </c>
    </row>
    <row r="875" spans="1:11" s="138" customFormat="1" ht="11.1" customHeight="1" outlineLevel="1" x14ac:dyDescent="0.2">
      <c r="A875" s="39" t="str">
        <f t="shared" si="39"/>
        <v>0020980145915</v>
      </c>
      <c r="B875" s="39">
        <f t="shared" si="40"/>
        <v>2</v>
      </c>
      <c r="C875" s="39" t="str">
        <f t="shared" si="41"/>
        <v>Васильева Наталья Ивановна2</v>
      </c>
      <c r="D875" s="40" t="s">
        <v>1032</v>
      </c>
      <c r="E875" s="40" t="s">
        <v>1033</v>
      </c>
      <c r="F875" s="40" t="s">
        <v>249</v>
      </c>
      <c r="G875" s="40" t="s">
        <v>237</v>
      </c>
      <c r="H875" s="48">
        <v>45915</v>
      </c>
      <c r="I875" s="48">
        <v>45919</v>
      </c>
      <c r="J875" s="41">
        <v>5</v>
      </c>
      <c r="K875" s="51">
        <f>IF(H875&lt;='Расчёт не доделан'!$C$20,IF(I875-'Расчёт не доделан'!$C$20&lt;1,J875,I875-'Расчёт не доделан'!$C$20),J875)</f>
        <v>5</v>
      </c>
    </row>
    <row r="876" spans="1:11" s="138" customFormat="1" ht="11.1" customHeight="1" outlineLevel="1" x14ac:dyDescent="0.2">
      <c r="A876" s="39" t="str">
        <f t="shared" si="39"/>
        <v>0020980145952</v>
      </c>
      <c r="B876" s="39">
        <f t="shared" si="40"/>
        <v>3</v>
      </c>
      <c r="C876" s="39" t="str">
        <f t="shared" si="41"/>
        <v>Васильева Наталья Ивановна3</v>
      </c>
      <c r="D876" s="40" t="s">
        <v>1032</v>
      </c>
      <c r="E876" s="40" t="s">
        <v>1033</v>
      </c>
      <c r="F876" s="40" t="s">
        <v>249</v>
      </c>
      <c r="G876" s="40" t="s">
        <v>237</v>
      </c>
      <c r="H876" s="48">
        <v>45952</v>
      </c>
      <c r="I876" s="48">
        <v>45967</v>
      </c>
      <c r="J876" s="41">
        <v>15</v>
      </c>
      <c r="K876" s="51">
        <f>IF(H876&lt;='Расчёт не доделан'!$C$20,IF(I876-'Расчёт не доделан'!$C$20&lt;1,J876,I876-'Расчёт не доделан'!$C$20),J876)</f>
        <v>15</v>
      </c>
    </row>
    <row r="877" spans="1:11" s="138" customFormat="1" ht="11.1" customHeight="1" outlineLevel="1" x14ac:dyDescent="0.2">
      <c r="A877" s="39" t="str">
        <f t="shared" si="39"/>
        <v>0018649545943</v>
      </c>
      <c r="B877" s="39">
        <f t="shared" si="40"/>
        <v>1</v>
      </c>
      <c r="C877" s="39" t="str">
        <f t="shared" si="41"/>
        <v>Васильева София Сергеевна1</v>
      </c>
      <c r="D877" s="40" t="s">
        <v>1034</v>
      </c>
      <c r="E877" s="40" t="s">
        <v>1035</v>
      </c>
      <c r="F877" s="40" t="s">
        <v>240</v>
      </c>
      <c r="G877" s="40" t="s">
        <v>262</v>
      </c>
      <c r="H877" s="48">
        <v>45943</v>
      </c>
      <c r="I877" s="48">
        <v>45951</v>
      </c>
      <c r="J877" s="41">
        <v>9</v>
      </c>
      <c r="K877" s="51">
        <f>IF(H877&lt;='Расчёт не доделан'!$C$20,IF(I877-'Расчёт не доделан'!$C$20&lt;1,J877,I877-'Расчёт не доделан'!$C$20),J877)</f>
        <v>6</v>
      </c>
    </row>
    <row r="878" spans="1:11" s="138" customFormat="1" ht="11.1" customHeight="1" outlineLevel="1" x14ac:dyDescent="0.2">
      <c r="A878" s="39" t="str">
        <f t="shared" si="39"/>
        <v>0018649545859</v>
      </c>
      <c r="B878" s="39">
        <f t="shared" si="40"/>
        <v>2</v>
      </c>
      <c r="C878" s="39" t="str">
        <f t="shared" si="41"/>
        <v>Васильева София Сергеевна2</v>
      </c>
      <c r="D878" s="40" t="s">
        <v>1034</v>
      </c>
      <c r="E878" s="40" t="s">
        <v>1035</v>
      </c>
      <c r="F878" s="40" t="s">
        <v>240</v>
      </c>
      <c r="G878" s="40" t="s">
        <v>262</v>
      </c>
      <c r="H878" s="48">
        <v>45859</v>
      </c>
      <c r="I878" s="48">
        <v>45872</v>
      </c>
      <c r="J878" s="41">
        <v>14</v>
      </c>
      <c r="K878" s="51">
        <f>IF(H878&lt;='Расчёт не доделан'!$C$20,IF(I878-'Расчёт не доделан'!$C$20&lt;1,J878,I878-'Расчёт не доделан'!$C$20),J878)</f>
        <v>14</v>
      </c>
    </row>
    <row r="879" spans="1:11" s="138" customFormat="1" ht="11.1" customHeight="1" outlineLevel="1" x14ac:dyDescent="0.2">
      <c r="A879" s="39" t="str">
        <f t="shared" si="39"/>
        <v>0010024045880</v>
      </c>
      <c r="B879" s="39">
        <f t="shared" si="40"/>
        <v>1</v>
      </c>
      <c r="C879" s="39" t="str">
        <f t="shared" si="41"/>
        <v>Васильева Татьяна Андреевна1</v>
      </c>
      <c r="D879" s="40" t="s">
        <v>1036</v>
      </c>
      <c r="E879" s="40" t="s">
        <v>1037</v>
      </c>
      <c r="F879" s="40" t="s">
        <v>265</v>
      </c>
      <c r="G879" s="40" t="s">
        <v>262</v>
      </c>
      <c r="H879" s="48">
        <v>45880</v>
      </c>
      <c r="I879" s="48">
        <v>45893</v>
      </c>
      <c r="J879" s="41">
        <v>14</v>
      </c>
      <c r="K879" s="51">
        <f>IF(H879&lt;='Расчёт не доделан'!$C$20,IF(I879-'Расчёт не доделан'!$C$20&lt;1,J879,I879-'Расчёт не доделан'!$C$20),J879)</f>
        <v>14</v>
      </c>
    </row>
    <row r="880" spans="1:11" s="138" customFormat="1" ht="11.1" customHeight="1" outlineLevel="1" x14ac:dyDescent="0.2">
      <c r="A880" s="39" t="str">
        <f t="shared" si="39"/>
        <v>0018368045949</v>
      </c>
      <c r="B880" s="39">
        <f t="shared" si="40"/>
        <v>1</v>
      </c>
      <c r="C880" s="39" t="str">
        <f t="shared" si="41"/>
        <v>Васильченко Юрий Николаевич1</v>
      </c>
      <c r="D880" s="40" t="s">
        <v>1038</v>
      </c>
      <c r="E880" s="40" t="s">
        <v>1039</v>
      </c>
      <c r="F880" s="40" t="s">
        <v>244</v>
      </c>
      <c r="G880" s="40" t="s">
        <v>666</v>
      </c>
      <c r="H880" s="48">
        <v>45949</v>
      </c>
      <c r="I880" s="48">
        <v>45962</v>
      </c>
      <c r="J880" s="41">
        <v>14</v>
      </c>
      <c r="K880" s="51">
        <f>IF(H880&lt;='Расчёт не доделан'!$C$20,IF(I880-'Расчёт не доделан'!$C$20&lt;1,J880,I880-'Расчёт не доделан'!$C$20),J880)</f>
        <v>14</v>
      </c>
    </row>
    <row r="881" spans="1:11" s="138" customFormat="1" ht="11.1" customHeight="1" outlineLevel="1" x14ac:dyDescent="0.2">
      <c r="A881" s="39" t="str">
        <f t="shared" si="39"/>
        <v>0016205245964</v>
      </c>
      <c r="B881" s="39">
        <f t="shared" si="40"/>
        <v>1</v>
      </c>
      <c r="C881" s="39" t="str">
        <f t="shared" si="41"/>
        <v>Васин Павел Александрович1</v>
      </c>
      <c r="D881" s="40" t="s">
        <v>1040</v>
      </c>
      <c r="E881" s="40" t="s">
        <v>1041</v>
      </c>
      <c r="F881" s="40" t="s">
        <v>225</v>
      </c>
      <c r="G881" s="40" t="s">
        <v>302</v>
      </c>
      <c r="H881" s="48">
        <v>45964</v>
      </c>
      <c r="I881" s="48">
        <v>45978</v>
      </c>
      <c r="J881" s="41">
        <v>14</v>
      </c>
      <c r="K881" s="51">
        <f>IF(H881&lt;='Расчёт не доделан'!$C$20,IF(I881-'Расчёт не доделан'!$C$20&lt;1,J881,I881-'Расчёт не доделан'!$C$20),J881)</f>
        <v>14</v>
      </c>
    </row>
    <row r="882" spans="1:11" s="138" customFormat="1" ht="11.1" customHeight="1" outlineLevel="1" x14ac:dyDescent="0.2">
      <c r="A882" s="39" t="str">
        <f t="shared" si="39"/>
        <v>0021354045966</v>
      </c>
      <c r="B882" s="39">
        <f t="shared" si="40"/>
        <v>1</v>
      </c>
      <c r="C882" s="39" t="str">
        <f t="shared" si="41"/>
        <v>Васюхин Артём Викторович1</v>
      </c>
      <c r="D882" s="40" t="s">
        <v>1042</v>
      </c>
      <c r="E882" s="40" t="s">
        <v>1043</v>
      </c>
      <c r="F882" s="40" t="s">
        <v>240</v>
      </c>
      <c r="G882" s="40" t="s">
        <v>241</v>
      </c>
      <c r="H882" s="48">
        <v>45966</v>
      </c>
      <c r="I882" s="48">
        <v>45979</v>
      </c>
      <c r="J882" s="41">
        <v>14</v>
      </c>
      <c r="K882" s="51">
        <f>IF(H882&lt;='Расчёт не доделан'!$C$20,IF(I882-'Расчёт не доделан'!$C$20&lt;1,J882,I882-'Расчёт не доделан'!$C$20),J882)</f>
        <v>14</v>
      </c>
    </row>
    <row r="883" spans="1:11" s="138" customFormat="1" ht="11.1" customHeight="1" outlineLevel="1" x14ac:dyDescent="0.2">
      <c r="A883" s="39" t="str">
        <f t="shared" si="39"/>
        <v>0016305945847</v>
      </c>
      <c r="B883" s="39">
        <f t="shared" si="40"/>
        <v>1</v>
      </c>
      <c r="C883" s="39" t="str">
        <f t="shared" si="41"/>
        <v>Вафин Ренат Рашидович1</v>
      </c>
      <c r="D883" s="40" t="s">
        <v>1044</v>
      </c>
      <c r="E883" s="40" t="s">
        <v>1045</v>
      </c>
      <c r="F883" s="40" t="s">
        <v>244</v>
      </c>
      <c r="G883" s="40" t="s">
        <v>218</v>
      </c>
      <c r="H883" s="48">
        <v>45847</v>
      </c>
      <c r="I883" s="48">
        <v>45856</v>
      </c>
      <c r="J883" s="41">
        <v>10</v>
      </c>
      <c r="K883" s="51">
        <f>IF(H883&lt;='Расчёт не доделан'!$C$20,IF(I883-'Расчёт не доделан'!$C$20&lt;1,J883,I883-'Расчёт не доделан'!$C$20),J883)</f>
        <v>10</v>
      </c>
    </row>
    <row r="884" spans="1:11" s="138" customFormat="1" ht="23.1" customHeight="1" outlineLevel="1" x14ac:dyDescent="0.2">
      <c r="A884" s="39" t="str">
        <f t="shared" si="39"/>
        <v>0016305945950</v>
      </c>
      <c r="B884" s="39">
        <f t="shared" si="40"/>
        <v>2</v>
      </c>
      <c r="C884" s="39" t="str">
        <f t="shared" si="41"/>
        <v>Вафин Ренат Рашидович2</v>
      </c>
      <c r="D884" s="40" t="s">
        <v>1044</v>
      </c>
      <c r="E884" s="40" t="s">
        <v>1045</v>
      </c>
      <c r="F884" s="40" t="s">
        <v>244</v>
      </c>
      <c r="G884" s="40" t="s">
        <v>218</v>
      </c>
      <c r="H884" s="48">
        <v>45950</v>
      </c>
      <c r="I884" s="48">
        <v>45954</v>
      </c>
      <c r="J884" s="41">
        <v>5</v>
      </c>
      <c r="K884" s="51">
        <f>IF(H884&lt;='Расчёт не доделан'!$C$20,IF(I884-'Расчёт не доделан'!$C$20&lt;1,J884,I884-'Расчёт не доделан'!$C$20),J884)</f>
        <v>5</v>
      </c>
    </row>
    <row r="885" spans="1:11" s="138" customFormat="1" ht="23.1" customHeight="1" outlineLevel="1" x14ac:dyDescent="0.2">
      <c r="A885" s="39" t="str">
        <f t="shared" si="39"/>
        <v>0018265645901</v>
      </c>
      <c r="B885" s="39">
        <f t="shared" si="40"/>
        <v>1</v>
      </c>
      <c r="C885" s="39" t="str">
        <f t="shared" si="41"/>
        <v>Вахитова Мария Олеговна1</v>
      </c>
      <c r="D885" s="40" t="s">
        <v>1046</v>
      </c>
      <c r="E885" s="40" t="s">
        <v>1047</v>
      </c>
      <c r="F885" s="40" t="s">
        <v>240</v>
      </c>
      <c r="G885" s="40" t="s">
        <v>218</v>
      </c>
      <c r="H885" s="48">
        <v>45901</v>
      </c>
      <c r="I885" s="48">
        <v>45907</v>
      </c>
      <c r="J885" s="41">
        <v>7</v>
      </c>
      <c r="K885" s="51">
        <f>IF(H885&lt;='Расчёт не доделан'!$C$20,IF(I885-'Расчёт не доделан'!$C$20&lt;1,J885,I885-'Расчёт не доделан'!$C$20),J885)</f>
        <v>7</v>
      </c>
    </row>
    <row r="886" spans="1:11" s="138" customFormat="1" ht="11.1" customHeight="1" outlineLevel="1" x14ac:dyDescent="0.2">
      <c r="A886" s="39" t="str">
        <f t="shared" si="39"/>
        <v>0018265645936</v>
      </c>
      <c r="B886" s="39">
        <f t="shared" si="40"/>
        <v>2</v>
      </c>
      <c r="C886" s="39" t="str">
        <f t="shared" si="41"/>
        <v>Вахитова Мария Олеговна2</v>
      </c>
      <c r="D886" s="40" t="s">
        <v>1046</v>
      </c>
      <c r="E886" s="40" t="s">
        <v>1047</v>
      </c>
      <c r="F886" s="40" t="s">
        <v>240</v>
      </c>
      <c r="G886" s="40" t="s">
        <v>218</v>
      </c>
      <c r="H886" s="48">
        <v>45936</v>
      </c>
      <c r="I886" s="48">
        <v>45940</v>
      </c>
      <c r="J886" s="41">
        <v>5</v>
      </c>
      <c r="K886" s="51">
        <f>IF(H886&lt;='Расчёт не доделан'!$C$20,IF(I886-'Расчёт не доделан'!$C$20&lt;1,J886,I886-'Расчёт не доделан'!$C$20),J886)</f>
        <v>5</v>
      </c>
    </row>
    <row r="887" spans="1:11" s="138" customFormat="1" ht="11.1" customHeight="1" outlineLevel="1" x14ac:dyDescent="0.2">
      <c r="A887" s="39" t="str">
        <f t="shared" si="39"/>
        <v>0018265645866</v>
      </c>
      <c r="B887" s="39">
        <f t="shared" si="40"/>
        <v>3</v>
      </c>
      <c r="C887" s="39" t="str">
        <f t="shared" si="41"/>
        <v>Вахитова Мария Олеговна3</v>
      </c>
      <c r="D887" s="40" t="s">
        <v>1046</v>
      </c>
      <c r="E887" s="40" t="s">
        <v>1047</v>
      </c>
      <c r="F887" s="40" t="s">
        <v>240</v>
      </c>
      <c r="G887" s="40" t="s">
        <v>218</v>
      </c>
      <c r="H887" s="48">
        <v>45866</v>
      </c>
      <c r="I887" s="48">
        <v>45872</v>
      </c>
      <c r="J887" s="41">
        <v>7</v>
      </c>
      <c r="K887" s="51">
        <f>IF(H887&lt;='Расчёт не доделан'!$C$20,IF(I887-'Расчёт не доделан'!$C$20&lt;1,J887,I887-'Расчёт не доделан'!$C$20),J887)</f>
        <v>7</v>
      </c>
    </row>
    <row r="888" spans="1:11" s="138" customFormat="1" ht="11.1" customHeight="1" outlineLevel="1" x14ac:dyDescent="0.2">
      <c r="A888" s="39" t="str">
        <f t="shared" si="39"/>
        <v>0019620745943</v>
      </c>
      <c r="B888" s="39">
        <f t="shared" si="40"/>
        <v>1</v>
      </c>
      <c r="C888" s="39" t="str">
        <f t="shared" si="41"/>
        <v>Вахромеева Мария Вадимовна1</v>
      </c>
      <c r="D888" s="40" t="s">
        <v>1048</v>
      </c>
      <c r="E888" s="40" t="s">
        <v>1049</v>
      </c>
      <c r="F888" s="40" t="s">
        <v>265</v>
      </c>
      <c r="G888" s="40" t="s">
        <v>253</v>
      </c>
      <c r="H888" s="48">
        <v>45943</v>
      </c>
      <c r="I888" s="48">
        <v>45956</v>
      </c>
      <c r="J888" s="41">
        <v>14</v>
      </c>
      <c r="K888" s="51">
        <f>IF(H888&lt;='Расчёт не доделан'!$C$20,IF(I888-'Расчёт не доделан'!$C$20&lt;1,J888,I888-'Расчёт не доделан'!$C$20),J888)</f>
        <v>11</v>
      </c>
    </row>
    <row r="889" spans="1:11" s="138" customFormat="1" ht="11.1" customHeight="1" outlineLevel="1" x14ac:dyDescent="0.2">
      <c r="A889" s="39" t="str">
        <f t="shared" si="39"/>
        <v>0021121545901</v>
      </c>
      <c r="B889" s="39">
        <f t="shared" si="40"/>
        <v>1</v>
      </c>
      <c r="C889" s="39" t="str">
        <f t="shared" si="41"/>
        <v>Вахромова Елена Николаевна1</v>
      </c>
      <c r="D889" s="40" t="s">
        <v>1050</v>
      </c>
      <c r="E889" s="40" t="s">
        <v>1051</v>
      </c>
      <c r="F889" s="40" t="s">
        <v>286</v>
      </c>
      <c r="G889" s="40" t="s">
        <v>302</v>
      </c>
      <c r="H889" s="48">
        <v>45901</v>
      </c>
      <c r="I889" s="48">
        <v>45903</v>
      </c>
      <c r="J889" s="41">
        <v>3</v>
      </c>
      <c r="K889" s="51">
        <f>IF(H889&lt;='Расчёт не доделан'!$C$20,IF(I889-'Расчёт не доделан'!$C$20&lt;1,J889,I889-'Расчёт не доделан'!$C$20),J889)</f>
        <v>3</v>
      </c>
    </row>
    <row r="890" spans="1:11" s="138" customFormat="1" ht="11.1" customHeight="1" outlineLevel="1" x14ac:dyDescent="0.2">
      <c r="A890" s="39" t="str">
        <f t="shared" si="39"/>
        <v>0021121545873</v>
      </c>
      <c r="B890" s="39">
        <f t="shared" si="40"/>
        <v>2</v>
      </c>
      <c r="C890" s="39" t="str">
        <f t="shared" si="41"/>
        <v>Вахромова Елена Николаевна2</v>
      </c>
      <c r="D890" s="40" t="s">
        <v>1050</v>
      </c>
      <c r="E890" s="40" t="s">
        <v>1051</v>
      </c>
      <c r="F890" s="40" t="s">
        <v>286</v>
      </c>
      <c r="G890" s="40" t="s">
        <v>302</v>
      </c>
      <c r="H890" s="48">
        <v>45873</v>
      </c>
      <c r="I890" s="48">
        <v>45886</v>
      </c>
      <c r="J890" s="41">
        <v>14</v>
      </c>
      <c r="K890" s="51">
        <f>IF(H890&lt;='Расчёт не доделан'!$C$20,IF(I890-'Расчёт не доделан'!$C$20&lt;1,J890,I890-'Расчёт не доделан'!$C$20),J890)</f>
        <v>14</v>
      </c>
    </row>
    <row r="891" spans="1:11" s="138" customFormat="1" ht="23.1" customHeight="1" outlineLevel="1" x14ac:dyDescent="0.2">
      <c r="A891" s="39" t="str">
        <f t="shared" si="39"/>
        <v>0021121545966</v>
      </c>
      <c r="B891" s="39">
        <f t="shared" si="40"/>
        <v>3</v>
      </c>
      <c r="C891" s="39" t="str">
        <f t="shared" si="41"/>
        <v>Вахромова Елена Николаевна3</v>
      </c>
      <c r="D891" s="40" t="s">
        <v>1050</v>
      </c>
      <c r="E891" s="40" t="s">
        <v>1051</v>
      </c>
      <c r="F891" s="40" t="s">
        <v>286</v>
      </c>
      <c r="G891" s="40" t="s">
        <v>302</v>
      </c>
      <c r="H891" s="48">
        <v>45966</v>
      </c>
      <c r="I891" s="48">
        <v>45968</v>
      </c>
      <c r="J891" s="41">
        <v>3</v>
      </c>
      <c r="K891" s="51">
        <f>IF(H891&lt;='Расчёт не доделан'!$C$20,IF(I891-'Расчёт не доделан'!$C$20&lt;1,J891,I891-'Расчёт не доделан'!$C$20),J891)</f>
        <v>3</v>
      </c>
    </row>
    <row r="892" spans="1:11" s="138" customFormat="1" ht="23.1" customHeight="1" outlineLevel="1" x14ac:dyDescent="0.2">
      <c r="A892" s="39" t="str">
        <f t="shared" si="39"/>
        <v>0021121545957</v>
      </c>
      <c r="B892" s="39">
        <f t="shared" si="40"/>
        <v>4</v>
      </c>
      <c r="C892" s="39" t="str">
        <f t="shared" si="41"/>
        <v>Вахромова Елена Николаевна4</v>
      </c>
      <c r="D892" s="40" t="s">
        <v>1050</v>
      </c>
      <c r="E892" s="40" t="s">
        <v>1051</v>
      </c>
      <c r="F892" s="40" t="s">
        <v>286</v>
      </c>
      <c r="G892" s="40" t="s">
        <v>302</v>
      </c>
      <c r="H892" s="48">
        <v>45957</v>
      </c>
      <c r="I892" s="48">
        <v>45961</v>
      </c>
      <c r="J892" s="41">
        <v>5</v>
      </c>
      <c r="K892" s="51">
        <f>IF(H892&lt;='Расчёт не доделан'!$C$20,IF(I892-'Расчёт не доделан'!$C$20&lt;1,J892,I892-'Расчёт не доделан'!$C$20),J892)</f>
        <v>5</v>
      </c>
    </row>
    <row r="893" spans="1:11" s="138" customFormat="1" ht="11.1" customHeight="1" outlineLevel="1" x14ac:dyDescent="0.2">
      <c r="A893" s="39" t="str">
        <f t="shared" si="39"/>
        <v>0013150545936</v>
      </c>
      <c r="B893" s="39">
        <f t="shared" si="40"/>
        <v>1</v>
      </c>
      <c r="C893" s="39" t="str">
        <f t="shared" si="41"/>
        <v>Вачугов Илья Олегович1</v>
      </c>
      <c r="D893" s="40" t="s">
        <v>1052</v>
      </c>
      <c r="E893" s="40" t="s">
        <v>1053</v>
      </c>
      <c r="F893" s="40" t="s">
        <v>225</v>
      </c>
      <c r="G893" s="40" t="s">
        <v>262</v>
      </c>
      <c r="H893" s="48">
        <v>45936</v>
      </c>
      <c r="I893" s="48">
        <v>45949</v>
      </c>
      <c r="J893" s="41">
        <v>14</v>
      </c>
      <c r="K893" s="51">
        <f>IF(H893&lt;='Расчёт не доделан'!$C$20,IF(I893-'Расчёт не доделан'!$C$20&lt;1,J893,I893-'Расчёт не доделан'!$C$20),J893)</f>
        <v>4</v>
      </c>
    </row>
    <row r="894" spans="1:11" s="138" customFormat="1" ht="11.1" customHeight="1" outlineLevel="1" x14ac:dyDescent="0.2">
      <c r="A894" s="39" t="str">
        <f t="shared" si="39"/>
        <v>0013150545845</v>
      </c>
      <c r="B894" s="39">
        <f t="shared" si="40"/>
        <v>2</v>
      </c>
      <c r="C894" s="39" t="str">
        <f t="shared" si="41"/>
        <v>Вачугов Илья Олегович2</v>
      </c>
      <c r="D894" s="40" t="s">
        <v>1052</v>
      </c>
      <c r="E894" s="40" t="s">
        <v>1053</v>
      </c>
      <c r="F894" s="40" t="s">
        <v>225</v>
      </c>
      <c r="G894" s="40" t="s">
        <v>262</v>
      </c>
      <c r="H894" s="48">
        <v>45845</v>
      </c>
      <c r="I894" s="48">
        <v>45858</v>
      </c>
      <c r="J894" s="41">
        <v>14</v>
      </c>
      <c r="K894" s="51">
        <f>IF(H894&lt;='Расчёт не доделан'!$C$20,IF(I894-'Расчёт не доделан'!$C$20&lt;1,J894,I894-'Расчёт не доделан'!$C$20),J894)</f>
        <v>14</v>
      </c>
    </row>
    <row r="895" spans="1:11" s="138" customFormat="1" ht="11.1" customHeight="1" outlineLevel="1" x14ac:dyDescent="0.2">
      <c r="A895" s="39" t="str">
        <f t="shared" si="39"/>
        <v>0020954745859</v>
      </c>
      <c r="B895" s="39">
        <f t="shared" si="40"/>
        <v>1</v>
      </c>
      <c r="C895" s="39" t="str">
        <f t="shared" si="41"/>
        <v>Вашкевич Максим Александрович1</v>
      </c>
      <c r="D895" s="40" t="s">
        <v>1054</v>
      </c>
      <c r="E895" s="40" t="s">
        <v>1055</v>
      </c>
      <c r="F895" s="40" t="s">
        <v>240</v>
      </c>
      <c r="G895" s="40" t="s">
        <v>302</v>
      </c>
      <c r="H895" s="48">
        <v>45859</v>
      </c>
      <c r="I895" s="48">
        <v>45868</v>
      </c>
      <c r="J895" s="41">
        <v>10</v>
      </c>
      <c r="K895" s="51">
        <f>IF(H895&lt;='Расчёт не доделан'!$C$20,IF(I895-'Расчёт не доделан'!$C$20&lt;1,J895,I895-'Расчёт не доделан'!$C$20),J895)</f>
        <v>10</v>
      </c>
    </row>
    <row r="896" spans="1:11" s="138" customFormat="1" ht="11.1" customHeight="1" outlineLevel="1" x14ac:dyDescent="0.2">
      <c r="A896" s="39" t="str">
        <f t="shared" si="39"/>
        <v>0021379145929</v>
      </c>
      <c r="B896" s="39">
        <f t="shared" si="40"/>
        <v>1</v>
      </c>
      <c r="C896" s="39" t="str">
        <f t="shared" si="41"/>
        <v>Вдовин Роман Дмитриевич1</v>
      </c>
      <c r="D896" s="40" t="s">
        <v>1056</v>
      </c>
      <c r="E896" s="40" t="s">
        <v>1057</v>
      </c>
      <c r="F896" s="40" t="s">
        <v>217</v>
      </c>
      <c r="G896" s="40" t="s">
        <v>262</v>
      </c>
      <c r="H896" s="48">
        <v>45929</v>
      </c>
      <c r="I896" s="48">
        <v>45942</v>
      </c>
      <c r="J896" s="41">
        <v>14</v>
      </c>
      <c r="K896" s="51">
        <f>IF(H896&lt;='Расчёт не доделан'!$C$20,IF(I896-'Расчёт не доделан'!$C$20&lt;1,J896,I896-'Расчёт не доделан'!$C$20),J896)</f>
        <v>14</v>
      </c>
    </row>
    <row r="897" spans="1:11" s="138" customFormat="1" ht="23.1" customHeight="1" outlineLevel="1" x14ac:dyDescent="0.2">
      <c r="A897" s="39" t="str">
        <f t="shared" si="39"/>
        <v>0020545245887</v>
      </c>
      <c r="B897" s="39">
        <f t="shared" si="40"/>
        <v>1</v>
      </c>
      <c r="C897" s="39" t="str">
        <f t="shared" si="41"/>
        <v>Вдовина Альбина Асхатовна1</v>
      </c>
      <c r="D897" s="40" t="s">
        <v>1058</v>
      </c>
      <c r="E897" s="40" t="s">
        <v>1059</v>
      </c>
      <c r="F897" s="40" t="s">
        <v>265</v>
      </c>
      <c r="G897" s="40" t="s">
        <v>253</v>
      </c>
      <c r="H897" s="48">
        <v>45887</v>
      </c>
      <c r="I897" s="48">
        <v>45900</v>
      </c>
      <c r="J897" s="41">
        <v>14</v>
      </c>
      <c r="K897" s="51">
        <f>IF(H897&lt;='Расчёт не доделан'!$C$20,IF(I897-'Расчёт не доделан'!$C$20&lt;1,J897,I897-'Расчёт не доделан'!$C$20),J897)</f>
        <v>14</v>
      </c>
    </row>
    <row r="898" spans="1:11" s="138" customFormat="1" ht="23.1" customHeight="1" outlineLevel="1" x14ac:dyDescent="0.2">
      <c r="A898" s="39" t="str">
        <f t="shared" si="39"/>
        <v>0020545245922</v>
      </c>
      <c r="B898" s="39">
        <f t="shared" si="40"/>
        <v>2</v>
      </c>
      <c r="C898" s="39" t="str">
        <f t="shared" si="41"/>
        <v>Вдовина Альбина Асхатовна2</v>
      </c>
      <c r="D898" s="40" t="s">
        <v>1058</v>
      </c>
      <c r="E898" s="40" t="s">
        <v>1059</v>
      </c>
      <c r="F898" s="40" t="s">
        <v>265</v>
      </c>
      <c r="G898" s="40" t="s">
        <v>253</v>
      </c>
      <c r="H898" s="48">
        <v>45922</v>
      </c>
      <c r="I898" s="48">
        <v>45930</v>
      </c>
      <c r="J898" s="41">
        <v>9</v>
      </c>
      <c r="K898" s="51">
        <f>IF(H898&lt;='Расчёт не доделан'!$C$20,IF(I898-'Расчёт не доделан'!$C$20&lt;1,J898,I898-'Расчёт не доделан'!$C$20),J898)</f>
        <v>9</v>
      </c>
    </row>
    <row r="899" spans="1:11" s="138" customFormat="1" ht="11.1" customHeight="1" outlineLevel="1" x14ac:dyDescent="0.2">
      <c r="A899" s="39" t="str">
        <f t="shared" ref="A899:A962" si="42">D899&amp;H899</f>
        <v>0016431545880</v>
      </c>
      <c r="B899" s="39">
        <f t="shared" ref="B899:B962" si="43">IF(E898=E899,B898+1,1)</f>
        <v>1</v>
      </c>
      <c r="C899" s="39" t="str">
        <f t="shared" ref="C899:C962" si="44">E899&amp;B899</f>
        <v>Веденин Алексей Сергеевич1</v>
      </c>
      <c r="D899" s="40" t="s">
        <v>1060</v>
      </c>
      <c r="E899" s="40" t="s">
        <v>1061</v>
      </c>
      <c r="F899" s="40" t="s">
        <v>268</v>
      </c>
      <c r="G899" s="40" t="s">
        <v>296</v>
      </c>
      <c r="H899" s="48">
        <v>45880</v>
      </c>
      <c r="I899" s="48">
        <v>45893</v>
      </c>
      <c r="J899" s="41">
        <v>14</v>
      </c>
      <c r="K899" s="51">
        <f>IF(H899&lt;='Расчёт не доделан'!$C$20,IF(I899-'Расчёт не доделан'!$C$20&lt;1,J899,I899-'Расчёт не доделан'!$C$20),J899)</f>
        <v>14</v>
      </c>
    </row>
    <row r="900" spans="1:11" s="138" customFormat="1" ht="11.1" customHeight="1" outlineLevel="1" x14ac:dyDescent="0.2">
      <c r="A900" s="39" t="str">
        <f t="shared" si="42"/>
        <v>0016431545957</v>
      </c>
      <c r="B900" s="39">
        <f t="shared" si="43"/>
        <v>2</v>
      </c>
      <c r="C900" s="39" t="str">
        <f t="shared" si="44"/>
        <v>Веденин Алексей Сергеевич2</v>
      </c>
      <c r="D900" s="40" t="s">
        <v>1060</v>
      </c>
      <c r="E900" s="40" t="s">
        <v>1061</v>
      </c>
      <c r="F900" s="40" t="s">
        <v>268</v>
      </c>
      <c r="G900" s="40" t="s">
        <v>296</v>
      </c>
      <c r="H900" s="48">
        <v>45957</v>
      </c>
      <c r="I900" s="48">
        <v>45962</v>
      </c>
      <c r="J900" s="41">
        <v>6</v>
      </c>
      <c r="K900" s="51">
        <f>IF(H900&lt;='Расчёт не доделан'!$C$20,IF(I900-'Расчёт не доделан'!$C$20&lt;1,J900,I900-'Расчёт не доделан'!$C$20),J900)</f>
        <v>6</v>
      </c>
    </row>
    <row r="901" spans="1:11" s="138" customFormat="1" ht="11.1" customHeight="1" outlineLevel="1" x14ac:dyDescent="0.2">
      <c r="A901" s="39" t="str">
        <f t="shared" si="42"/>
        <v>0018862745839</v>
      </c>
      <c r="B901" s="39">
        <f t="shared" si="43"/>
        <v>1</v>
      </c>
      <c r="C901" s="39" t="str">
        <f t="shared" si="44"/>
        <v>Ведяшкин Вадим Валерьевич1</v>
      </c>
      <c r="D901" s="40" t="s">
        <v>1062</v>
      </c>
      <c r="E901" s="40" t="s">
        <v>1063</v>
      </c>
      <c r="F901" s="40" t="s">
        <v>265</v>
      </c>
      <c r="G901" s="40" t="s">
        <v>230</v>
      </c>
      <c r="H901" s="48">
        <v>45839</v>
      </c>
      <c r="I901" s="48">
        <v>45842</v>
      </c>
      <c r="J901" s="41">
        <v>4</v>
      </c>
      <c r="K901" s="51">
        <f>IF(H901&lt;='Расчёт не доделан'!$C$20,IF(I901-'Расчёт не доделан'!$C$20&lt;1,J901,I901-'Расчёт не доделан'!$C$20),J901)</f>
        <v>4</v>
      </c>
    </row>
    <row r="902" spans="1:11" s="138" customFormat="1" ht="11.1" customHeight="1" outlineLevel="1" x14ac:dyDescent="0.2">
      <c r="A902" s="39" t="str">
        <f t="shared" si="42"/>
        <v>0018862745880</v>
      </c>
      <c r="B902" s="39">
        <f t="shared" si="43"/>
        <v>2</v>
      </c>
      <c r="C902" s="39" t="str">
        <f t="shared" si="44"/>
        <v>Ведяшкин Вадим Валерьевич2</v>
      </c>
      <c r="D902" s="40" t="s">
        <v>1062</v>
      </c>
      <c r="E902" s="40" t="s">
        <v>1063</v>
      </c>
      <c r="F902" s="40" t="s">
        <v>265</v>
      </c>
      <c r="G902" s="40" t="s">
        <v>230</v>
      </c>
      <c r="H902" s="48">
        <v>45880</v>
      </c>
      <c r="I902" s="48">
        <v>45884</v>
      </c>
      <c r="J902" s="41">
        <v>5</v>
      </c>
      <c r="K902" s="51">
        <f>IF(H902&lt;='Расчёт не доделан'!$C$20,IF(I902-'Расчёт не доделан'!$C$20&lt;1,J902,I902-'Расчёт не доделан'!$C$20),J902)</f>
        <v>5</v>
      </c>
    </row>
    <row r="903" spans="1:11" s="138" customFormat="1" ht="11.1" customHeight="1" outlineLevel="1" x14ac:dyDescent="0.2">
      <c r="A903" s="39" t="str">
        <f t="shared" si="42"/>
        <v>0018862745922</v>
      </c>
      <c r="B903" s="39">
        <f t="shared" si="43"/>
        <v>3</v>
      </c>
      <c r="C903" s="39" t="str">
        <f t="shared" si="44"/>
        <v>Ведяшкин Вадим Валерьевич3</v>
      </c>
      <c r="D903" s="40" t="s">
        <v>1062</v>
      </c>
      <c r="E903" s="40" t="s">
        <v>1063</v>
      </c>
      <c r="F903" s="40" t="s">
        <v>265</v>
      </c>
      <c r="G903" s="40" t="s">
        <v>230</v>
      </c>
      <c r="H903" s="48">
        <v>45922</v>
      </c>
      <c r="I903" s="48">
        <v>45935</v>
      </c>
      <c r="J903" s="41">
        <v>14</v>
      </c>
      <c r="K903" s="51">
        <f>IF(H903&lt;='Расчёт не доделан'!$C$20,IF(I903-'Расчёт не доделан'!$C$20&lt;1,J903,I903-'Расчёт не доделан'!$C$20),J903)</f>
        <v>14</v>
      </c>
    </row>
    <row r="904" spans="1:11" s="138" customFormat="1" ht="11.1" customHeight="1" outlineLevel="1" x14ac:dyDescent="0.2">
      <c r="A904" s="39" t="str">
        <f t="shared" si="42"/>
        <v>0019086145922</v>
      </c>
      <c r="B904" s="39">
        <f t="shared" si="43"/>
        <v>1</v>
      </c>
      <c r="C904" s="39" t="str">
        <f t="shared" si="44"/>
        <v>Велигжанин Андрей Витальевич1</v>
      </c>
      <c r="D904" s="40" t="s">
        <v>1064</v>
      </c>
      <c r="E904" s="40" t="s">
        <v>1065</v>
      </c>
      <c r="F904" s="40" t="s">
        <v>244</v>
      </c>
      <c r="G904" s="40" t="s">
        <v>290</v>
      </c>
      <c r="H904" s="48">
        <v>45922</v>
      </c>
      <c r="I904" s="48">
        <v>45935</v>
      </c>
      <c r="J904" s="41">
        <v>14</v>
      </c>
      <c r="K904" s="51">
        <f>IF(H904&lt;='Расчёт не доделан'!$C$20,IF(I904-'Расчёт не доделан'!$C$20&lt;1,J904,I904-'Расчёт не доделан'!$C$20),J904)</f>
        <v>14</v>
      </c>
    </row>
    <row r="905" spans="1:11" s="138" customFormat="1" ht="11.1" customHeight="1" outlineLevel="1" x14ac:dyDescent="0.2">
      <c r="A905" s="39" t="str">
        <f t="shared" si="42"/>
        <v>0016118745915</v>
      </c>
      <c r="B905" s="39">
        <f t="shared" si="43"/>
        <v>1</v>
      </c>
      <c r="C905" s="39" t="str">
        <f t="shared" si="44"/>
        <v>Великанов Денис Олегович1</v>
      </c>
      <c r="D905" s="40" t="s">
        <v>1066</v>
      </c>
      <c r="E905" s="40" t="s">
        <v>1067</v>
      </c>
      <c r="F905" s="40" t="s">
        <v>217</v>
      </c>
      <c r="G905" s="40" t="s">
        <v>237</v>
      </c>
      <c r="H905" s="48">
        <v>45915</v>
      </c>
      <c r="I905" s="48">
        <v>45928</v>
      </c>
      <c r="J905" s="41">
        <v>14</v>
      </c>
      <c r="K905" s="51">
        <f>IF(H905&lt;='Расчёт не доделан'!$C$20,IF(I905-'Расчёт не доделан'!$C$20&lt;1,J905,I905-'Расчёт не доделан'!$C$20),J905)</f>
        <v>14</v>
      </c>
    </row>
    <row r="906" spans="1:11" s="138" customFormat="1" ht="11.1" customHeight="1" outlineLevel="1" x14ac:dyDescent="0.2">
      <c r="A906" s="39" t="str">
        <f t="shared" si="42"/>
        <v>0017112945929</v>
      </c>
      <c r="B906" s="39">
        <f t="shared" si="43"/>
        <v>1</v>
      </c>
      <c r="C906" s="39" t="str">
        <f t="shared" si="44"/>
        <v>Величко Владимир Викторович1</v>
      </c>
      <c r="D906" s="40" t="s">
        <v>1068</v>
      </c>
      <c r="E906" s="40" t="s">
        <v>1069</v>
      </c>
      <c r="F906" s="40" t="s">
        <v>229</v>
      </c>
      <c r="G906" s="40" t="s">
        <v>296</v>
      </c>
      <c r="H906" s="48">
        <v>45929</v>
      </c>
      <c r="I906" s="48">
        <v>45942</v>
      </c>
      <c r="J906" s="41">
        <v>14</v>
      </c>
      <c r="K906" s="51">
        <f>IF(H906&lt;='Расчёт не доделан'!$C$20,IF(I906-'Расчёт не доделан'!$C$20&lt;1,J906,I906-'Расчёт не доделан'!$C$20),J906)</f>
        <v>14</v>
      </c>
    </row>
    <row r="907" spans="1:11" s="138" customFormat="1" ht="11.1" customHeight="1" outlineLevel="1" x14ac:dyDescent="0.2">
      <c r="A907" s="39" t="str">
        <f t="shared" si="42"/>
        <v>0009735745901</v>
      </c>
      <c r="B907" s="39">
        <f t="shared" si="43"/>
        <v>1</v>
      </c>
      <c r="C907" s="39" t="str">
        <f t="shared" si="44"/>
        <v>Вельдина Наталья Алексеевна1</v>
      </c>
      <c r="D907" s="40" t="s">
        <v>1070</v>
      </c>
      <c r="E907" s="40" t="s">
        <v>1071</v>
      </c>
      <c r="F907" s="40" t="s">
        <v>221</v>
      </c>
      <c r="G907" s="40" t="s">
        <v>241</v>
      </c>
      <c r="H907" s="48">
        <v>45901</v>
      </c>
      <c r="I907" s="48">
        <v>45914</v>
      </c>
      <c r="J907" s="41">
        <v>14</v>
      </c>
      <c r="K907" s="51">
        <f>IF(H907&lt;='Расчёт не доделан'!$C$20,IF(I907-'Расчёт не доделан'!$C$20&lt;1,J907,I907-'Расчёт не доделан'!$C$20),J907)</f>
        <v>14</v>
      </c>
    </row>
    <row r="908" spans="1:11" s="138" customFormat="1" ht="11.1" customHeight="1" outlineLevel="1" x14ac:dyDescent="0.2">
      <c r="A908" s="39" t="str">
        <f t="shared" si="42"/>
        <v>0009735745852</v>
      </c>
      <c r="B908" s="39">
        <f t="shared" si="43"/>
        <v>2</v>
      </c>
      <c r="C908" s="39" t="str">
        <f t="shared" si="44"/>
        <v>Вельдина Наталья Алексеевна2</v>
      </c>
      <c r="D908" s="40" t="s">
        <v>1070</v>
      </c>
      <c r="E908" s="40" t="s">
        <v>1071</v>
      </c>
      <c r="F908" s="40" t="s">
        <v>221</v>
      </c>
      <c r="G908" s="40" t="s">
        <v>241</v>
      </c>
      <c r="H908" s="48">
        <v>45852</v>
      </c>
      <c r="I908" s="48">
        <v>45865</v>
      </c>
      <c r="J908" s="41">
        <v>14</v>
      </c>
      <c r="K908" s="51">
        <f>IF(H908&lt;='Расчёт не доделан'!$C$20,IF(I908-'Расчёт не доделан'!$C$20&lt;1,J908,I908-'Расчёт не доделан'!$C$20),J908)</f>
        <v>14</v>
      </c>
    </row>
    <row r="909" spans="1:11" s="138" customFormat="1" ht="11.1" customHeight="1" outlineLevel="1" x14ac:dyDescent="0.2">
      <c r="A909" s="39" t="str">
        <f t="shared" si="42"/>
        <v>0013954345852</v>
      </c>
      <c r="B909" s="39">
        <f t="shared" si="43"/>
        <v>1</v>
      </c>
      <c r="C909" s="39" t="str">
        <f t="shared" si="44"/>
        <v>Веприков Евгений Петрович1</v>
      </c>
      <c r="D909" s="40" t="s">
        <v>1072</v>
      </c>
      <c r="E909" s="40" t="s">
        <v>1073</v>
      </c>
      <c r="F909" s="40" t="s">
        <v>249</v>
      </c>
      <c r="G909" s="40" t="s">
        <v>218</v>
      </c>
      <c r="H909" s="48">
        <v>45852</v>
      </c>
      <c r="I909" s="48">
        <v>45866</v>
      </c>
      <c r="J909" s="41">
        <v>15</v>
      </c>
      <c r="K909" s="51">
        <f>IF(H909&lt;='Расчёт не доделан'!$C$20,IF(I909-'Расчёт не доделан'!$C$20&lt;1,J909,I909-'Расчёт не доделан'!$C$20),J909)</f>
        <v>15</v>
      </c>
    </row>
    <row r="910" spans="1:11" s="138" customFormat="1" ht="11.1" customHeight="1" outlineLevel="1" x14ac:dyDescent="0.2">
      <c r="A910" s="39" t="str">
        <f t="shared" si="42"/>
        <v>0017529945992</v>
      </c>
      <c r="B910" s="39">
        <f t="shared" si="43"/>
        <v>1</v>
      </c>
      <c r="C910" s="39" t="str">
        <f t="shared" si="44"/>
        <v>Вербова Ирина Павловна1</v>
      </c>
      <c r="D910" s="40" t="s">
        <v>1074</v>
      </c>
      <c r="E910" s="40" t="s">
        <v>1075</v>
      </c>
      <c r="F910" s="40" t="s">
        <v>240</v>
      </c>
      <c r="G910" s="40" t="s">
        <v>302</v>
      </c>
      <c r="H910" s="48">
        <v>45992</v>
      </c>
      <c r="I910" s="48">
        <v>46005</v>
      </c>
      <c r="J910" s="41">
        <v>14</v>
      </c>
      <c r="K910" s="51">
        <f>IF(H910&lt;='Расчёт не доделан'!$C$20,IF(I910-'Расчёт не доделан'!$C$20&lt;1,J910,I910-'Расчёт не доделан'!$C$20),J910)</f>
        <v>14</v>
      </c>
    </row>
    <row r="911" spans="1:11" s="138" customFormat="1" ht="11.1" customHeight="1" outlineLevel="1" x14ac:dyDescent="0.2">
      <c r="A911" s="39" t="str">
        <f t="shared" si="42"/>
        <v>0019391445845</v>
      </c>
      <c r="B911" s="39">
        <f t="shared" si="43"/>
        <v>1</v>
      </c>
      <c r="C911" s="39" t="str">
        <f t="shared" si="44"/>
        <v>Вербовская Надежда Александровна1</v>
      </c>
      <c r="D911" s="40" t="s">
        <v>1076</v>
      </c>
      <c r="E911" s="40" t="s">
        <v>1077</v>
      </c>
      <c r="F911" s="40" t="s">
        <v>244</v>
      </c>
      <c r="G911" s="40" t="s">
        <v>230</v>
      </c>
      <c r="H911" s="48">
        <v>45845</v>
      </c>
      <c r="I911" s="48">
        <v>45849</v>
      </c>
      <c r="J911" s="41">
        <v>5</v>
      </c>
      <c r="K911" s="51">
        <f>IF(H911&lt;='Расчёт не доделан'!$C$20,IF(I911-'Расчёт не доделан'!$C$20&lt;1,J911,I911-'Расчёт не доделан'!$C$20),J911)</f>
        <v>5</v>
      </c>
    </row>
    <row r="912" spans="1:11" s="138" customFormat="1" ht="11.1" customHeight="1" outlineLevel="1" x14ac:dyDescent="0.2">
      <c r="A912" s="39" t="str">
        <f t="shared" si="42"/>
        <v>0019391445852</v>
      </c>
      <c r="B912" s="39">
        <f t="shared" si="43"/>
        <v>2</v>
      </c>
      <c r="C912" s="39" t="str">
        <f t="shared" si="44"/>
        <v>Вербовская Надежда Александровна2</v>
      </c>
      <c r="D912" s="40" t="s">
        <v>1076</v>
      </c>
      <c r="E912" s="40" t="s">
        <v>1077</v>
      </c>
      <c r="F912" s="40" t="s">
        <v>244</v>
      </c>
      <c r="G912" s="40" t="s">
        <v>230</v>
      </c>
      <c r="H912" s="48">
        <v>45852</v>
      </c>
      <c r="I912" s="48">
        <v>45856</v>
      </c>
      <c r="J912" s="41">
        <v>5</v>
      </c>
      <c r="K912" s="51">
        <f>IF(H912&lt;='Расчёт не доделан'!$C$20,IF(I912-'Расчёт не доделан'!$C$20&lt;1,J912,I912-'Расчёт не доделан'!$C$20),J912)</f>
        <v>5</v>
      </c>
    </row>
    <row r="913" spans="1:11" s="138" customFormat="1" ht="11.1" customHeight="1" outlineLevel="1" x14ac:dyDescent="0.2">
      <c r="A913" s="39" t="str">
        <f t="shared" si="42"/>
        <v>0019391445953</v>
      </c>
      <c r="B913" s="39">
        <f t="shared" si="43"/>
        <v>3</v>
      </c>
      <c r="C913" s="39" t="str">
        <f t="shared" si="44"/>
        <v>Вербовская Надежда Александровна3</v>
      </c>
      <c r="D913" s="40" t="s">
        <v>1076</v>
      </c>
      <c r="E913" s="40" t="s">
        <v>1077</v>
      </c>
      <c r="F913" s="40" t="s">
        <v>244</v>
      </c>
      <c r="G913" s="40" t="s">
        <v>230</v>
      </c>
      <c r="H913" s="48">
        <v>45953</v>
      </c>
      <c r="I913" s="48">
        <v>45954</v>
      </c>
      <c r="J913" s="41">
        <v>2</v>
      </c>
      <c r="K913" s="51">
        <f>IF(H913&lt;='Расчёт не доделан'!$C$20,IF(I913-'Расчёт не доделан'!$C$20&lt;1,J913,I913-'Расчёт не доделан'!$C$20),J913)</f>
        <v>2</v>
      </c>
    </row>
    <row r="914" spans="1:11" s="138" customFormat="1" ht="11.1" customHeight="1" outlineLevel="1" x14ac:dyDescent="0.2">
      <c r="A914" s="39" t="str">
        <f t="shared" si="42"/>
        <v>0019391445894</v>
      </c>
      <c r="B914" s="39">
        <f t="shared" si="43"/>
        <v>4</v>
      </c>
      <c r="C914" s="39" t="str">
        <f t="shared" si="44"/>
        <v>Вербовская Надежда Александровна4</v>
      </c>
      <c r="D914" s="40" t="s">
        <v>1076</v>
      </c>
      <c r="E914" s="40" t="s">
        <v>1077</v>
      </c>
      <c r="F914" s="40" t="s">
        <v>244</v>
      </c>
      <c r="G914" s="40" t="s">
        <v>230</v>
      </c>
      <c r="H914" s="48">
        <v>45894</v>
      </c>
      <c r="I914" s="48">
        <v>45907</v>
      </c>
      <c r="J914" s="41">
        <v>14</v>
      </c>
      <c r="K914" s="51">
        <f>IF(H914&lt;='Расчёт не доделан'!$C$20,IF(I914-'Расчёт не доделан'!$C$20&lt;1,J914,I914-'Расчёт не доделан'!$C$20),J914)</f>
        <v>14</v>
      </c>
    </row>
    <row r="915" spans="1:11" s="138" customFormat="1" ht="11.1" customHeight="1" outlineLevel="1" x14ac:dyDescent="0.2">
      <c r="A915" s="39" t="str">
        <f t="shared" si="42"/>
        <v>0018522245915</v>
      </c>
      <c r="B915" s="39">
        <f t="shared" si="43"/>
        <v>1</v>
      </c>
      <c r="C915" s="39" t="str">
        <f t="shared" si="44"/>
        <v>Вервельский Дмитрий Юрьевич1</v>
      </c>
      <c r="D915" s="40" t="s">
        <v>1078</v>
      </c>
      <c r="E915" s="40" t="s">
        <v>1079</v>
      </c>
      <c r="F915" s="40" t="s">
        <v>293</v>
      </c>
      <c r="G915" s="40" t="s">
        <v>218</v>
      </c>
      <c r="H915" s="48">
        <v>45915</v>
      </c>
      <c r="I915" s="48">
        <v>45928</v>
      </c>
      <c r="J915" s="41">
        <v>14</v>
      </c>
      <c r="K915" s="51">
        <f>IF(H915&lt;='Расчёт не доделан'!$C$20,IF(I915-'Расчёт не доделан'!$C$20&lt;1,J915,I915-'Расчёт не доделан'!$C$20),J915)</f>
        <v>14</v>
      </c>
    </row>
    <row r="916" spans="1:11" s="138" customFormat="1" ht="11.1" customHeight="1" outlineLevel="1" x14ac:dyDescent="0.2">
      <c r="A916" s="39" t="str">
        <f t="shared" si="42"/>
        <v>0019074745845</v>
      </c>
      <c r="B916" s="39">
        <f t="shared" si="43"/>
        <v>1</v>
      </c>
      <c r="C916" s="39" t="str">
        <f t="shared" si="44"/>
        <v>Веригин Денис Сергеевич1</v>
      </c>
      <c r="D916" s="40" t="s">
        <v>1080</v>
      </c>
      <c r="E916" s="40" t="s">
        <v>1081</v>
      </c>
      <c r="F916" s="40" t="s">
        <v>459</v>
      </c>
      <c r="G916" s="40" t="s">
        <v>253</v>
      </c>
      <c r="H916" s="48">
        <v>45845</v>
      </c>
      <c r="I916" s="48">
        <v>45851</v>
      </c>
      <c r="J916" s="41">
        <v>7</v>
      </c>
      <c r="K916" s="51">
        <f>IF(H916&lt;='Расчёт не доделан'!$C$20,IF(I916-'Расчёт не доделан'!$C$20&lt;1,J916,I916-'Расчёт не доделан'!$C$20),J916)</f>
        <v>7</v>
      </c>
    </row>
    <row r="917" spans="1:11" s="138" customFormat="1" ht="11.1" customHeight="1" outlineLevel="1" x14ac:dyDescent="0.2">
      <c r="A917" s="39" t="str">
        <f t="shared" si="42"/>
        <v>0019074745957</v>
      </c>
      <c r="B917" s="39">
        <f t="shared" si="43"/>
        <v>2</v>
      </c>
      <c r="C917" s="39" t="str">
        <f t="shared" si="44"/>
        <v>Веригин Денис Сергеевич2</v>
      </c>
      <c r="D917" s="40" t="s">
        <v>1080</v>
      </c>
      <c r="E917" s="40" t="s">
        <v>1081</v>
      </c>
      <c r="F917" s="40" t="s">
        <v>459</v>
      </c>
      <c r="G917" s="40" t="s">
        <v>253</v>
      </c>
      <c r="H917" s="48">
        <v>45957</v>
      </c>
      <c r="I917" s="48">
        <v>45963</v>
      </c>
      <c r="J917" s="41">
        <v>7</v>
      </c>
      <c r="K917" s="51">
        <f>IF(H917&lt;='Расчёт не доделан'!$C$20,IF(I917-'Расчёт не доделан'!$C$20&lt;1,J917,I917-'Расчёт не доделан'!$C$20),J917)</f>
        <v>7</v>
      </c>
    </row>
    <row r="918" spans="1:11" s="138" customFormat="1" ht="11.1" customHeight="1" outlineLevel="1" x14ac:dyDescent="0.2">
      <c r="A918" s="39" t="str">
        <f t="shared" si="42"/>
        <v>0019989145887</v>
      </c>
      <c r="B918" s="39">
        <f t="shared" si="43"/>
        <v>1</v>
      </c>
      <c r="C918" s="39" t="str">
        <f t="shared" si="44"/>
        <v>Вершинина Анна Сергеевна1</v>
      </c>
      <c r="D918" s="40" t="s">
        <v>1082</v>
      </c>
      <c r="E918" s="40" t="s">
        <v>1083</v>
      </c>
      <c r="F918" s="40" t="s">
        <v>229</v>
      </c>
      <c r="G918" s="40" t="s">
        <v>262</v>
      </c>
      <c r="H918" s="48">
        <v>45887</v>
      </c>
      <c r="I918" s="48">
        <v>45891</v>
      </c>
      <c r="J918" s="41">
        <v>5</v>
      </c>
      <c r="K918" s="51">
        <f>IF(H918&lt;='Расчёт не доделан'!$C$20,IF(I918-'Расчёт не доделан'!$C$20&lt;1,J918,I918-'Расчёт не доделан'!$C$20),J918)</f>
        <v>5</v>
      </c>
    </row>
    <row r="919" spans="1:11" s="138" customFormat="1" ht="11.1" customHeight="1" outlineLevel="1" x14ac:dyDescent="0.2">
      <c r="A919" s="39" t="str">
        <f t="shared" si="42"/>
        <v>0019989145866</v>
      </c>
      <c r="B919" s="39">
        <f t="shared" si="43"/>
        <v>2</v>
      </c>
      <c r="C919" s="39" t="str">
        <f t="shared" si="44"/>
        <v>Вершинина Анна Сергеевна2</v>
      </c>
      <c r="D919" s="40" t="s">
        <v>1082</v>
      </c>
      <c r="E919" s="40" t="s">
        <v>1083</v>
      </c>
      <c r="F919" s="40" t="s">
        <v>229</v>
      </c>
      <c r="G919" s="40" t="s">
        <v>262</v>
      </c>
      <c r="H919" s="48">
        <v>45866</v>
      </c>
      <c r="I919" s="48">
        <v>45879</v>
      </c>
      <c r="J919" s="41">
        <v>14</v>
      </c>
      <c r="K919" s="51">
        <f>IF(H919&lt;='Расчёт не доделан'!$C$20,IF(I919-'Расчёт не доделан'!$C$20&lt;1,J919,I919-'Расчёт не доделан'!$C$20),J919)</f>
        <v>14</v>
      </c>
    </row>
    <row r="920" spans="1:11" s="138" customFormat="1" ht="11.1" customHeight="1" outlineLevel="1" x14ac:dyDescent="0.2">
      <c r="A920" s="39" t="str">
        <f t="shared" si="42"/>
        <v>0020062845966</v>
      </c>
      <c r="B920" s="39">
        <f t="shared" si="43"/>
        <v>1</v>
      </c>
      <c r="C920" s="39" t="str">
        <f t="shared" si="44"/>
        <v>Веселов Даниил Кириллович1</v>
      </c>
      <c r="D920" s="40" t="s">
        <v>1084</v>
      </c>
      <c r="E920" s="40" t="s">
        <v>1085</v>
      </c>
      <c r="F920" s="40" t="s">
        <v>265</v>
      </c>
      <c r="G920" s="40" t="s">
        <v>253</v>
      </c>
      <c r="H920" s="48">
        <v>45966</v>
      </c>
      <c r="I920" s="48">
        <v>45977</v>
      </c>
      <c r="J920" s="41">
        <v>12</v>
      </c>
      <c r="K920" s="51">
        <f>IF(H920&lt;='Расчёт не доделан'!$C$20,IF(I920-'Расчёт не доделан'!$C$20&lt;1,J920,I920-'Расчёт не доделан'!$C$20),J920)</f>
        <v>12</v>
      </c>
    </row>
    <row r="921" spans="1:11" s="138" customFormat="1" ht="11.1" customHeight="1" outlineLevel="1" x14ac:dyDescent="0.2">
      <c r="A921" s="39" t="str">
        <f t="shared" si="42"/>
        <v>0020062845845</v>
      </c>
      <c r="B921" s="39">
        <f t="shared" si="43"/>
        <v>2</v>
      </c>
      <c r="C921" s="39" t="str">
        <f t="shared" si="44"/>
        <v>Веселов Даниил Кириллович2</v>
      </c>
      <c r="D921" s="40" t="s">
        <v>1084</v>
      </c>
      <c r="E921" s="40" t="s">
        <v>1085</v>
      </c>
      <c r="F921" s="40" t="s">
        <v>265</v>
      </c>
      <c r="G921" s="40" t="s">
        <v>253</v>
      </c>
      <c r="H921" s="48">
        <v>45845</v>
      </c>
      <c r="I921" s="48">
        <v>45851</v>
      </c>
      <c r="J921" s="41">
        <v>7</v>
      </c>
      <c r="K921" s="51">
        <f>IF(H921&lt;='Расчёт не доделан'!$C$20,IF(I921-'Расчёт не доделан'!$C$20&lt;1,J921,I921-'Расчёт не доделан'!$C$20),J921)</f>
        <v>7</v>
      </c>
    </row>
    <row r="922" spans="1:11" s="138" customFormat="1" ht="11.1" customHeight="1" outlineLevel="1" x14ac:dyDescent="0.2">
      <c r="A922" s="39" t="str">
        <f t="shared" si="42"/>
        <v>0020062845852</v>
      </c>
      <c r="B922" s="39">
        <f t="shared" si="43"/>
        <v>3</v>
      </c>
      <c r="C922" s="39" t="str">
        <f t="shared" si="44"/>
        <v>Веселов Даниил Кириллович3</v>
      </c>
      <c r="D922" s="40" t="s">
        <v>1084</v>
      </c>
      <c r="E922" s="40" t="s">
        <v>1085</v>
      </c>
      <c r="F922" s="40" t="s">
        <v>265</v>
      </c>
      <c r="G922" s="40" t="s">
        <v>253</v>
      </c>
      <c r="H922" s="48">
        <v>45852</v>
      </c>
      <c r="I922" s="48">
        <v>45858</v>
      </c>
      <c r="J922" s="41">
        <v>7</v>
      </c>
      <c r="K922" s="51">
        <f>IF(H922&lt;='Расчёт не доделан'!$C$20,IF(I922-'Расчёт не доделан'!$C$20&lt;1,J922,I922-'Расчёт не доделан'!$C$20),J922)</f>
        <v>7</v>
      </c>
    </row>
    <row r="923" spans="1:11" s="138" customFormat="1" ht="23.1" customHeight="1" outlineLevel="1" x14ac:dyDescent="0.2">
      <c r="A923" s="39" t="str">
        <f t="shared" si="42"/>
        <v>0020458845845</v>
      </c>
      <c r="B923" s="39">
        <f t="shared" si="43"/>
        <v>1</v>
      </c>
      <c r="C923" s="39" t="str">
        <f t="shared" si="44"/>
        <v>Весницкая Евгения Евгеньевна1</v>
      </c>
      <c r="D923" s="40" t="s">
        <v>1086</v>
      </c>
      <c r="E923" s="40" t="s">
        <v>1087</v>
      </c>
      <c r="F923" s="40" t="s">
        <v>361</v>
      </c>
      <c r="G923" s="40" t="s">
        <v>237</v>
      </c>
      <c r="H923" s="48">
        <v>45845</v>
      </c>
      <c r="I923" s="48">
        <v>45851</v>
      </c>
      <c r="J923" s="41">
        <v>7</v>
      </c>
      <c r="K923" s="51">
        <f>IF(H923&lt;='Расчёт не доделан'!$C$20,IF(I923-'Расчёт не доделан'!$C$20&lt;1,J923,I923-'Расчёт не доделан'!$C$20),J923)</f>
        <v>7</v>
      </c>
    </row>
    <row r="924" spans="1:11" s="138" customFormat="1" ht="23.1" customHeight="1" outlineLevel="1" x14ac:dyDescent="0.2">
      <c r="A924" s="39" t="str">
        <f t="shared" si="42"/>
        <v>0020458845957</v>
      </c>
      <c r="B924" s="39">
        <f t="shared" si="43"/>
        <v>2</v>
      </c>
      <c r="C924" s="39" t="str">
        <f t="shared" si="44"/>
        <v>Весницкая Евгения Евгеньевна2</v>
      </c>
      <c r="D924" s="40" t="s">
        <v>1086</v>
      </c>
      <c r="E924" s="40" t="s">
        <v>1087</v>
      </c>
      <c r="F924" s="40" t="s">
        <v>361</v>
      </c>
      <c r="G924" s="40" t="s">
        <v>237</v>
      </c>
      <c r="H924" s="48">
        <v>45957</v>
      </c>
      <c r="I924" s="48">
        <v>45971</v>
      </c>
      <c r="J924" s="41">
        <v>14</v>
      </c>
      <c r="K924" s="51">
        <f>IF(H924&lt;='Расчёт не доделан'!$C$20,IF(I924-'Расчёт не доделан'!$C$20&lt;1,J924,I924-'Расчёт не доделан'!$C$20),J924)</f>
        <v>14</v>
      </c>
    </row>
    <row r="925" spans="1:11" s="138" customFormat="1" ht="11.1" customHeight="1" outlineLevel="1" x14ac:dyDescent="0.2">
      <c r="A925" s="39" t="str">
        <f t="shared" si="42"/>
        <v>0020913845964</v>
      </c>
      <c r="B925" s="39">
        <f t="shared" si="43"/>
        <v>1</v>
      </c>
      <c r="C925" s="39" t="str">
        <f t="shared" si="44"/>
        <v>Весте Татьяна Николаевна1</v>
      </c>
      <c r="D925" s="40" t="s">
        <v>1088</v>
      </c>
      <c r="E925" s="40" t="s">
        <v>1089</v>
      </c>
      <c r="F925" s="40" t="s">
        <v>240</v>
      </c>
      <c r="G925" s="40" t="s">
        <v>241</v>
      </c>
      <c r="H925" s="48">
        <v>45964</v>
      </c>
      <c r="I925" s="48">
        <v>45971</v>
      </c>
      <c r="J925" s="41">
        <v>7</v>
      </c>
      <c r="K925" s="51">
        <f>IF(H925&lt;='Расчёт не доделан'!$C$20,IF(I925-'Расчёт не доделан'!$C$20&lt;1,J925,I925-'Расчёт не доделан'!$C$20),J925)</f>
        <v>7</v>
      </c>
    </row>
    <row r="926" spans="1:11" s="138" customFormat="1" ht="11.1" customHeight="1" outlineLevel="1" x14ac:dyDescent="0.2">
      <c r="A926" s="39" t="str">
        <f t="shared" si="42"/>
        <v>0020913845880</v>
      </c>
      <c r="B926" s="39">
        <f t="shared" si="43"/>
        <v>2</v>
      </c>
      <c r="C926" s="39" t="str">
        <f t="shared" si="44"/>
        <v>Весте Татьяна Николаевна2</v>
      </c>
      <c r="D926" s="40" t="s">
        <v>1088</v>
      </c>
      <c r="E926" s="40" t="s">
        <v>1089</v>
      </c>
      <c r="F926" s="40" t="s">
        <v>240</v>
      </c>
      <c r="G926" s="40" t="s">
        <v>241</v>
      </c>
      <c r="H926" s="48">
        <v>45880</v>
      </c>
      <c r="I926" s="48">
        <v>45896</v>
      </c>
      <c r="J926" s="41">
        <v>17</v>
      </c>
      <c r="K926" s="51">
        <f>IF(H926&lt;='Расчёт не доделан'!$C$20,IF(I926-'Расчёт не доделан'!$C$20&lt;1,J926,I926-'Расчёт не доделан'!$C$20),J926)</f>
        <v>17</v>
      </c>
    </row>
    <row r="927" spans="1:11" s="138" customFormat="1" ht="11.1" customHeight="1" outlineLevel="1" x14ac:dyDescent="0.2">
      <c r="A927" s="39" t="str">
        <f t="shared" si="42"/>
        <v>0013563445845</v>
      </c>
      <c r="B927" s="39">
        <f t="shared" si="43"/>
        <v>1</v>
      </c>
      <c r="C927" s="39" t="str">
        <f t="shared" si="44"/>
        <v>Ветошкина Олеся Юрьевна1</v>
      </c>
      <c r="D927" s="40" t="s">
        <v>1090</v>
      </c>
      <c r="E927" s="40" t="s">
        <v>1091</v>
      </c>
      <c r="F927" s="40" t="s">
        <v>265</v>
      </c>
      <c r="G927" s="40" t="s">
        <v>218</v>
      </c>
      <c r="H927" s="48">
        <v>45845</v>
      </c>
      <c r="I927" s="48">
        <v>45858</v>
      </c>
      <c r="J927" s="41">
        <v>14</v>
      </c>
      <c r="K927" s="51">
        <f>IF(H927&lt;='Расчёт не доделан'!$C$20,IF(I927-'Расчёт не доделан'!$C$20&lt;1,J927,I927-'Расчёт не доделан'!$C$20),J927)</f>
        <v>14</v>
      </c>
    </row>
    <row r="928" spans="1:11" s="138" customFormat="1" ht="11.1" customHeight="1" outlineLevel="1" x14ac:dyDescent="0.2">
      <c r="A928" s="39" t="str">
        <f t="shared" si="42"/>
        <v>0013563445957</v>
      </c>
      <c r="B928" s="39">
        <f t="shared" si="43"/>
        <v>2</v>
      </c>
      <c r="C928" s="39" t="str">
        <f t="shared" si="44"/>
        <v>Ветошкина Олеся Юрьевна2</v>
      </c>
      <c r="D928" s="40" t="s">
        <v>1090</v>
      </c>
      <c r="E928" s="40" t="s">
        <v>1091</v>
      </c>
      <c r="F928" s="40" t="s">
        <v>265</v>
      </c>
      <c r="G928" s="40" t="s">
        <v>218</v>
      </c>
      <c r="H928" s="48">
        <v>45957</v>
      </c>
      <c r="I928" s="48">
        <v>45962</v>
      </c>
      <c r="J928" s="41">
        <v>6</v>
      </c>
      <c r="K928" s="51">
        <f>IF(H928&lt;='Расчёт не доделан'!$C$20,IF(I928-'Расчёт не доделан'!$C$20&lt;1,J928,I928-'Расчёт не доделан'!$C$20),J928)</f>
        <v>6</v>
      </c>
    </row>
    <row r="929" spans="1:11" s="138" customFormat="1" ht="11.1" customHeight="1" outlineLevel="1" x14ac:dyDescent="0.2">
      <c r="A929" s="39" t="str">
        <f t="shared" si="42"/>
        <v>0013563445897</v>
      </c>
      <c r="B929" s="39">
        <f t="shared" si="43"/>
        <v>3</v>
      </c>
      <c r="C929" s="39" t="str">
        <f t="shared" si="44"/>
        <v>Ветошкина Олеся Юрьевна3</v>
      </c>
      <c r="D929" s="40" t="s">
        <v>1090</v>
      </c>
      <c r="E929" s="40" t="s">
        <v>1091</v>
      </c>
      <c r="F929" s="40" t="s">
        <v>265</v>
      </c>
      <c r="G929" s="40" t="s">
        <v>218</v>
      </c>
      <c r="H929" s="48">
        <v>45897</v>
      </c>
      <c r="I929" s="48">
        <v>45898</v>
      </c>
      <c r="J929" s="41">
        <v>2</v>
      </c>
      <c r="K929" s="51">
        <f>IF(H929&lt;='Расчёт не доделан'!$C$20,IF(I929-'Расчёт не доделан'!$C$20&lt;1,J929,I929-'Расчёт не доделан'!$C$20),J929)</f>
        <v>2</v>
      </c>
    </row>
    <row r="930" spans="1:11" s="138" customFormat="1" ht="11.1" customHeight="1" outlineLevel="1" x14ac:dyDescent="0.2">
      <c r="A930" s="39" t="str">
        <f t="shared" si="42"/>
        <v>0018992245935</v>
      </c>
      <c r="B930" s="39">
        <f t="shared" si="43"/>
        <v>1</v>
      </c>
      <c r="C930" s="39" t="str">
        <f t="shared" si="44"/>
        <v>Виерд Юлия Игоревна1</v>
      </c>
      <c r="D930" s="40" t="s">
        <v>1092</v>
      </c>
      <c r="E930" s="40" t="s">
        <v>1093</v>
      </c>
      <c r="F930" s="40" t="s">
        <v>229</v>
      </c>
      <c r="G930" s="40" t="s">
        <v>218</v>
      </c>
      <c r="H930" s="48">
        <v>45935</v>
      </c>
      <c r="I930" s="48">
        <v>45939</v>
      </c>
      <c r="J930" s="41">
        <v>5</v>
      </c>
      <c r="K930" s="51">
        <f>IF(H930&lt;='Расчёт не доделан'!$C$20,IF(I930-'Расчёт не доделан'!$C$20&lt;1,J930,I930-'Расчёт не доделан'!$C$20),J930)</f>
        <v>5</v>
      </c>
    </row>
    <row r="931" spans="1:11" s="138" customFormat="1" ht="11.1" customHeight="1" outlineLevel="1" x14ac:dyDescent="0.2">
      <c r="A931" s="39" t="str">
        <f t="shared" si="42"/>
        <v>0018992245880</v>
      </c>
      <c r="B931" s="39">
        <f t="shared" si="43"/>
        <v>2</v>
      </c>
      <c r="C931" s="39" t="str">
        <f t="shared" si="44"/>
        <v>Виерд Юлия Игоревна2</v>
      </c>
      <c r="D931" s="40" t="s">
        <v>1092</v>
      </c>
      <c r="E931" s="40" t="s">
        <v>1093</v>
      </c>
      <c r="F931" s="40" t="s">
        <v>229</v>
      </c>
      <c r="G931" s="40" t="s">
        <v>218</v>
      </c>
      <c r="H931" s="48">
        <v>45880</v>
      </c>
      <c r="I931" s="48">
        <v>45893</v>
      </c>
      <c r="J931" s="41">
        <v>14</v>
      </c>
      <c r="K931" s="51">
        <f>IF(H931&lt;='Расчёт не доделан'!$C$20,IF(I931-'Расчёт не доделан'!$C$20&lt;1,J931,I931-'Расчёт не доделан'!$C$20),J931)</f>
        <v>14</v>
      </c>
    </row>
    <row r="932" spans="1:11" s="138" customFormat="1" ht="11.1" customHeight="1" outlineLevel="1" x14ac:dyDescent="0.2">
      <c r="A932" s="39" t="str">
        <f t="shared" si="42"/>
        <v>0020949545929</v>
      </c>
      <c r="B932" s="39">
        <f t="shared" si="43"/>
        <v>1</v>
      </c>
      <c r="C932" s="39" t="str">
        <f t="shared" si="44"/>
        <v>Вильдяев Василий Викторович1</v>
      </c>
      <c r="D932" s="40" t="s">
        <v>1094</v>
      </c>
      <c r="E932" s="40" t="s">
        <v>1095</v>
      </c>
      <c r="F932" s="40" t="s">
        <v>233</v>
      </c>
      <c r="G932" s="40" t="s">
        <v>218</v>
      </c>
      <c r="H932" s="48">
        <v>45929</v>
      </c>
      <c r="I932" s="48">
        <v>45929</v>
      </c>
      <c r="J932" s="41">
        <v>1</v>
      </c>
      <c r="K932" s="51">
        <f>IF(H932&lt;='Расчёт не доделан'!$C$20,IF(I932-'Расчёт не доделан'!$C$20&lt;1,J932,I932-'Расчёт не доделан'!$C$20),J932)</f>
        <v>1</v>
      </c>
    </row>
    <row r="933" spans="1:11" s="138" customFormat="1" ht="11.1" customHeight="1" outlineLevel="1" x14ac:dyDescent="0.2">
      <c r="A933" s="39" t="str">
        <f t="shared" si="42"/>
        <v>0020949546020</v>
      </c>
      <c r="B933" s="39">
        <f t="shared" si="43"/>
        <v>2</v>
      </c>
      <c r="C933" s="39" t="str">
        <f t="shared" si="44"/>
        <v>Вильдяев Василий Викторович2</v>
      </c>
      <c r="D933" s="40" t="s">
        <v>1094</v>
      </c>
      <c r="E933" s="40" t="s">
        <v>1095</v>
      </c>
      <c r="F933" s="40" t="s">
        <v>233</v>
      </c>
      <c r="G933" s="40" t="s">
        <v>218</v>
      </c>
      <c r="H933" s="48">
        <v>46020</v>
      </c>
      <c r="I933" s="48">
        <v>46021</v>
      </c>
      <c r="J933" s="41">
        <v>2</v>
      </c>
      <c r="K933" s="51">
        <f>IF(H933&lt;='Расчёт не доделан'!$C$20,IF(I933-'Расчёт не доделан'!$C$20&lt;1,J933,I933-'Расчёт не доделан'!$C$20),J933)</f>
        <v>2</v>
      </c>
    </row>
    <row r="934" spans="1:11" s="138" customFormat="1" ht="11.1" customHeight="1" outlineLevel="1" x14ac:dyDescent="0.2">
      <c r="A934" s="39" t="str">
        <f t="shared" si="42"/>
        <v>0014090245936</v>
      </c>
      <c r="B934" s="39">
        <f t="shared" si="43"/>
        <v>1</v>
      </c>
      <c r="C934" s="39" t="str">
        <f t="shared" si="44"/>
        <v>Виноградов Андрей Борисович1</v>
      </c>
      <c r="D934" s="40" t="s">
        <v>1096</v>
      </c>
      <c r="E934" s="40" t="s">
        <v>1097</v>
      </c>
      <c r="F934" s="40" t="s">
        <v>233</v>
      </c>
      <c r="G934" s="40" t="s">
        <v>262</v>
      </c>
      <c r="H934" s="48">
        <v>45936</v>
      </c>
      <c r="I934" s="48">
        <v>45949</v>
      </c>
      <c r="J934" s="41">
        <v>14</v>
      </c>
      <c r="K934" s="51">
        <f>IF(H934&lt;='Расчёт не доделан'!$C$20,IF(I934-'Расчёт не доделан'!$C$20&lt;1,J934,I934-'Расчёт не доделан'!$C$20),J934)</f>
        <v>4</v>
      </c>
    </row>
    <row r="935" spans="1:11" s="138" customFormat="1" ht="11.1" customHeight="1" outlineLevel="1" x14ac:dyDescent="0.2">
      <c r="A935" s="39" t="str">
        <f t="shared" si="42"/>
        <v>0014090245880</v>
      </c>
      <c r="B935" s="39">
        <f t="shared" si="43"/>
        <v>2</v>
      </c>
      <c r="C935" s="39" t="str">
        <f t="shared" si="44"/>
        <v>Виноградов Андрей Борисович2</v>
      </c>
      <c r="D935" s="40" t="s">
        <v>1096</v>
      </c>
      <c r="E935" s="40" t="s">
        <v>1097</v>
      </c>
      <c r="F935" s="40" t="s">
        <v>233</v>
      </c>
      <c r="G935" s="40" t="s">
        <v>262</v>
      </c>
      <c r="H935" s="48">
        <v>45880</v>
      </c>
      <c r="I935" s="48">
        <v>45893</v>
      </c>
      <c r="J935" s="41">
        <v>14</v>
      </c>
      <c r="K935" s="51">
        <f>IF(H935&lt;='Расчёт не доделан'!$C$20,IF(I935-'Расчёт не доделан'!$C$20&lt;1,J935,I935-'Расчёт не доделан'!$C$20),J935)</f>
        <v>14</v>
      </c>
    </row>
    <row r="936" spans="1:11" s="138" customFormat="1" ht="11.1" customHeight="1" outlineLevel="1" x14ac:dyDescent="0.2">
      <c r="A936" s="39" t="str">
        <f t="shared" si="42"/>
        <v>0018640646020</v>
      </c>
      <c r="B936" s="39">
        <f t="shared" si="43"/>
        <v>1</v>
      </c>
      <c r="C936" s="39" t="str">
        <f t="shared" si="44"/>
        <v>Виноградова Елена Валерьевна1</v>
      </c>
      <c r="D936" s="40" t="s">
        <v>1098</v>
      </c>
      <c r="E936" s="40" t="s">
        <v>1099</v>
      </c>
      <c r="F936" s="40" t="s">
        <v>233</v>
      </c>
      <c r="G936" s="40" t="s">
        <v>262</v>
      </c>
      <c r="H936" s="48">
        <v>46020</v>
      </c>
      <c r="I936" s="48">
        <v>46021</v>
      </c>
      <c r="J936" s="41">
        <v>2</v>
      </c>
      <c r="K936" s="51">
        <f>IF(H936&lt;='Расчёт не доделан'!$C$20,IF(I936-'Расчёт не доделан'!$C$20&lt;1,J936,I936-'Расчёт не доделан'!$C$20),J936)</f>
        <v>2</v>
      </c>
    </row>
    <row r="937" spans="1:11" s="138" customFormat="1" ht="11.1" customHeight="1" outlineLevel="1" x14ac:dyDescent="0.2">
      <c r="A937" s="39" t="str">
        <f t="shared" si="42"/>
        <v>0015940645873</v>
      </c>
      <c r="B937" s="39">
        <f t="shared" si="43"/>
        <v>1</v>
      </c>
      <c r="C937" s="39" t="str">
        <f t="shared" si="44"/>
        <v>Висхаев Магомед Русланович1</v>
      </c>
      <c r="D937" s="40" t="s">
        <v>1100</v>
      </c>
      <c r="E937" s="40" t="s">
        <v>1101</v>
      </c>
      <c r="F937" s="40" t="s">
        <v>240</v>
      </c>
      <c r="G937" s="40" t="s">
        <v>302</v>
      </c>
      <c r="H937" s="48">
        <v>45873</v>
      </c>
      <c r="I937" s="48">
        <v>45886</v>
      </c>
      <c r="J937" s="41">
        <v>14</v>
      </c>
      <c r="K937" s="51">
        <f>IF(H937&lt;='Расчёт не доделан'!$C$20,IF(I937-'Расчёт не доделан'!$C$20&lt;1,J937,I937-'Расчёт не доделан'!$C$20),J937)</f>
        <v>14</v>
      </c>
    </row>
    <row r="938" spans="1:11" s="138" customFormat="1" ht="11.1" customHeight="1" outlineLevel="1" x14ac:dyDescent="0.2">
      <c r="A938" s="39" t="str">
        <f t="shared" si="42"/>
        <v>0015940645966</v>
      </c>
      <c r="B938" s="39">
        <f t="shared" si="43"/>
        <v>2</v>
      </c>
      <c r="C938" s="39" t="str">
        <f t="shared" si="44"/>
        <v>Висхаев Магомед Русланович2</v>
      </c>
      <c r="D938" s="40" t="s">
        <v>1100</v>
      </c>
      <c r="E938" s="40" t="s">
        <v>1101</v>
      </c>
      <c r="F938" s="40" t="s">
        <v>240</v>
      </c>
      <c r="G938" s="40" t="s">
        <v>302</v>
      </c>
      <c r="H938" s="48">
        <v>45966</v>
      </c>
      <c r="I938" s="48">
        <v>45968</v>
      </c>
      <c r="J938" s="41">
        <v>3</v>
      </c>
      <c r="K938" s="51">
        <f>IF(H938&lt;='Расчёт не доделан'!$C$20,IF(I938-'Расчёт не доделан'!$C$20&lt;1,J938,I938-'Расчёт не доделан'!$C$20),J938)</f>
        <v>3</v>
      </c>
    </row>
    <row r="939" spans="1:11" s="138" customFormat="1" ht="11.1" customHeight="1" outlineLevel="1" x14ac:dyDescent="0.2">
      <c r="A939" s="39" t="str">
        <f t="shared" si="42"/>
        <v>0015940646020</v>
      </c>
      <c r="B939" s="39">
        <f t="shared" si="43"/>
        <v>3</v>
      </c>
      <c r="C939" s="39" t="str">
        <f t="shared" si="44"/>
        <v>Висхаев Магомед Русланович3</v>
      </c>
      <c r="D939" s="40" t="s">
        <v>1100</v>
      </c>
      <c r="E939" s="40" t="s">
        <v>1101</v>
      </c>
      <c r="F939" s="40" t="s">
        <v>240</v>
      </c>
      <c r="G939" s="40" t="s">
        <v>302</v>
      </c>
      <c r="H939" s="48">
        <v>46020</v>
      </c>
      <c r="I939" s="48">
        <v>46021</v>
      </c>
      <c r="J939" s="41">
        <v>2</v>
      </c>
      <c r="K939" s="51">
        <f>IF(H939&lt;='Расчёт не доделан'!$C$20,IF(I939-'Расчёт не доделан'!$C$20&lt;1,J939,I939-'Расчёт не доделан'!$C$20),J939)</f>
        <v>2</v>
      </c>
    </row>
    <row r="940" spans="1:11" s="138" customFormat="1" ht="11.1" customHeight="1" outlineLevel="1" x14ac:dyDescent="0.2">
      <c r="A940" s="39" t="str">
        <f t="shared" si="42"/>
        <v>0015940645960</v>
      </c>
      <c r="B940" s="39">
        <f t="shared" si="43"/>
        <v>4</v>
      </c>
      <c r="C940" s="39" t="str">
        <f t="shared" si="44"/>
        <v>Висхаев Магомед Русланович4</v>
      </c>
      <c r="D940" s="40" t="s">
        <v>1100</v>
      </c>
      <c r="E940" s="40" t="s">
        <v>1101</v>
      </c>
      <c r="F940" s="40" t="s">
        <v>240</v>
      </c>
      <c r="G940" s="40" t="s">
        <v>302</v>
      </c>
      <c r="H940" s="48">
        <v>45960</v>
      </c>
      <c r="I940" s="48">
        <v>45962</v>
      </c>
      <c r="J940" s="41">
        <v>3</v>
      </c>
      <c r="K940" s="51">
        <f>IF(H940&lt;='Расчёт не доделан'!$C$20,IF(I940-'Расчёт не доделан'!$C$20&lt;1,J940,I940-'Расчёт не доделан'!$C$20),J940)</f>
        <v>3</v>
      </c>
    </row>
    <row r="941" spans="1:11" s="138" customFormat="1" ht="11.1" customHeight="1" outlineLevel="1" x14ac:dyDescent="0.2">
      <c r="A941" s="39" t="str">
        <f t="shared" si="42"/>
        <v>0019345045908</v>
      </c>
      <c r="B941" s="39">
        <f t="shared" si="43"/>
        <v>1</v>
      </c>
      <c r="C941" s="39" t="str">
        <f t="shared" si="44"/>
        <v>Витчинкин Алексей Владимирович1</v>
      </c>
      <c r="D941" s="40" t="s">
        <v>1102</v>
      </c>
      <c r="E941" s="40" t="s">
        <v>1103</v>
      </c>
      <c r="F941" s="40" t="s">
        <v>240</v>
      </c>
      <c r="G941" s="40" t="s">
        <v>241</v>
      </c>
      <c r="H941" s="48">
        <v>45908</v>
      </c>
      <c r="I941" s="48">
        <v>45921</v>
      </c>
      <c r="J941" s="41">
        <v>14</v>
      </c>
      <c r="K941" s="51">
        <f>IF(H941&lt;='Расчёт не доделан'!$C$20,IF(I941-'Расчёт не доделан'!$C$20&lt;1,J941,I941-'Расчёт не доделан'!$C$20),J941)</f>
        <v>14</v>
      </c>
    </row>
    <row r="942" spans="1:11" s="138" customFormat="1" ht="11.1" customHeight="1" outlineLevel="1" x14ac:dyDescent="0.2">
      <c r="A942" s="39" t="str">
        <f t="shared" si="42"/>
        <v>0019345045854</v>
      </c>
      <c r="B942" s="39">
        <f t="shared" si="43"/>
        <v>2</v>
      </c>
      <c r="C942" s="39" t="str">
        <f t="shared" si="44"/>
        <v>Витчинкин Алексей Владимирович2</v>
      </c>
      <c r="D942" s="40" t="s">
        <v>1102</v>
      </c>
      <c r="E942" s="40" t="s">
        <v>1103</v>
      </c>
      <c r="F942" s="40" t="s">
        <v>240</v>
      </c>
      <c r="G942" s="40" t="s">
        <v>241</v>
      </c>
      <c r="H942" s="48">
        <v>45854</v>
      </c>
      <c r="I942" s="48">
        <v>45856</v>
      </c>
      <c r="J942" s="41">
        <v>3</v>
      </c>
      <c r="K942" s="51">
        <f>IF(H942&lt;='Расчёт не доделан'!$C$20,IF(I942-'Расчёт не доделан'!$C$20&lt;1,J942,I942-'Расчёт не доделан'!$C$20),J942)</f>
        <v>3</v>
      </c>
    </row>
    <row r="943" spans="1:11" s="138" customFormat="1" ht="11.1" customHeight="1" outlineLevel="1" x14ac:dyDescent="0.2">
      <c r="A943" s="39" t="str">
        <f t="shared" si="42"/>
        <v>0019345045985</v>
      </c>
      <c r="B943" s="39">
        <f t="shared" si="43"/>
        <v>3</v>
      </c>
      <c r="C943" s="39" t="str">
        <f t="shared" si="44"/>
        <v>Витчинкин Алексей Владимирович3</v>
      </c>
      <c r="D943" s="40" t="s">
        <v>1102</v>
      </c>
      <c r="E943" s="40" t="s">
        <v>1103</v>
      </c>
      <c r="F943" s="40" t="s">
        <v>240</v>
      </c>
      <c r="G943" s="40" t="s">
        <v>241</v>
      </c>
      <c r="H943" s="48">
        <v>45985</v>
      </c>
      <c r="I943" s="48">
        <v>45989</v>
      </c>
      <c r="J943" s="41">
        <v>5</v>
      </c>
      <c r="K943" s="51">
        <f>IF(H943&lt;='Расчёт не доделан'!$C$20,IF(I943-'Расчёт не доделан'!$C$20&lt;1,J943,I943-'Расчёт не доделан'!$C$20),J943)</f>
        <v>5</v>
      </c>
    </row>
    <row r="944" spans="1:11" s="138" customFormat="1" ht="11.1" customHeight="1" outlineLevel="1" x14ac:dyDescent="0.2">
      <c r="A944" s="39" t="str">
        <f t="shared" si="42"/>
        <v>0019345045895</v>
      </c>
      <c r="B944" s="39">
        <f t="shared" si="43"/>
        <v>4</v>
      </c>
      <c r="C944" s="39" t="str">
        <f t="shared" si="44"/>
        <v>Витчинкин Алексей Владимирович4</v>
      </c>
      <c r="D944" s="40" t="s">
        <v>1102</v>
      </c>
      <c r="E944" s="40" t="s">
        <v>1103</v>
      </c>
      <c r="F944" s="40" t="s">
        <v>240</v>
      </c>
      <c r="G944" s="40" t="s">
        <v>241</v>
      </c>
      <c r="H944" s="48">
        <v>45895</v>
      </c>
      <c r="I944" s="48">
        <v>45898</v>
      </c>
      <c r="J944" s="41">
        <v>4</v>
      </c>
      <c r="K944" s="51">
        <f>IF(H944&lt;='Расчёт не доделан'!$C$20,IF(I944-'Расчёт не доделан'!$C$20&lt;1,J944,I944-'Расчёт не доделан'!$C$20),J944)</f>
        <v>4</v>
      </c>
    </row>
    <row r="945" spans="1:11" s="138" customFormat="1" ht="11.1" customHeight="1" outlineLevel="1" x14ac:dyDescent="0.2">
      <c r="A945" s="39" t="str">
        <f t="shared" si="42"/>
        <v>0019345046020</v>
      </c>
      <c r="B945" s="39">
        <f t="shared" si="43"/>
        <v>5</v>
      </c>
      <c r="C945" s="39" t="str">
        <f t="shared" si="44"/>
        <v>Витчинкин Алексей Владимирович5</v>
      </c>
      <c r="D945" s="40" t="s">
        <v>1102</v>
      </c>
      <c r="E945" s="40" t="s">
        <v>1103</v>
      </c>
      <c r="F945" s="40" t="s">
        <v>240</v>
      </c>
      <c r="G945" s="40" t="s">
        <v>241</v>
      </c>
      <c r="H945" s="48">
        <v>46020</v>
      </c>
      <c r="I945" s="48">
        <v>46021</v>
      </c>
      <c r="J945" s="41">
        <v>2</v>
      </c>
      <c r="K945" s="51">
        <f>IF(H945&lt;='Расчёт не доделан'!$C$20,IF(I945-'Расчёт не доделан'!$C$20&lt;1,J945,I945-'Расчёт не доделан'!$C$20),J945)</f>
        <v>2</v>
      </c>
    </row>
    <row r="946" spans="1:11" s="138" customFormat="1" ht="11.1" customHeight="1" outlineLevel="1" x14ac:dyDescent="0.2">
      <c r="A946" s="39" t="str">
        <f t="shared" si="42"/>
        <v>0018046745908</v>
      </c>
      <c r="B946" s="39">
        <f t="shared" si="43"/>
        <v>1</v>
      </c>
      <c r="C946" s="39" t="str">
        <f t="shared" si="44"/>
        <v>Витчинкина Камила Дмитриевна1</v>
      </c>
      <c r="D946" s="40" t="s">
        <v>1104</v>
      </c>
      <c r="E946" s="40" t="s">
        <v>1105</v>
      </c>
      <c r="F946" s="40" t="s">
        <v>244</v>
      </c>
      <c r="G946" s="40" t="s">
        <v>218</v>
      </c>
      <c r="H946" s="48">
        <v>45908</v>
      </c>
      <c r="I946" s="48">
        <v>45921</v>
      </c>
      <c r="J946" s="41">
        <v>14</v>
      </c>
      <c r="K946" s="51">
        <f>IF(H946&lt;='Расчёт не доделан'!$C$20,IF(I946-'Расчёт не доделан'!$C$20&lt;1,J946,I946-'Расчёт не доделан'!$C$20),J946)</f>
        <v>14</v>
      </c>
    </row>
    <row r="947" spans="1:11" s="138" customFormat="1" ht="11.1" customHeight="1" outlineLevel="1" x14ac:dyDescent="0.2">
      <c r="A947" s="39" t="str">
        <f t="shared" si="42"/>
        <v>0018046745854</v>
      </c>
      <c r="B947" s="39">
        <f t="shared" si="43"/>
        <v>2</v>
      </c>
      <c r="C947" s="39" t="str">
        <f t="shared" si="44"/>
        <v>Витчинкина Камила Дмитриевна2</v>
      </c>
      <c r="D947" s="40" t="s">
        <v>1104</v>
      </c>
      <c r="E947" s="40" t="s">
        <v>1105</v>
      </c>
      <c r="F947" s="40" t="s">
        <v>244</v>
      </c>
      <c r="G947" s="40" t="s">
        <v>218</v>
      </c>
      <c r="H947" s="48">
        <v>45854</v>
      </c>
      <c r="I947" s="48">
        <v>45856</v>
      </c>
      <c r="J947" s="41">
        <v>3</v>
      </c>
      <c r="K947" s="51">
        <f>IF(H947&lt;='Расчёт не доделан'!$C$20,IF(I947-'Расчёт не доделан'!$C$20&lt;1,J947,I947-'Расчёт не доделан'!$C$20),J947)</f>
        <v>3</v>
      </c>
    </row>
    <row r="948" spans="1:11" s="138" customFormat="1" ht="23.1" customHeight="1" outlineLevel="1" x14ac:dyDescent="0.2">
      <c r="A948" s="39" t="str">
        <f t="shared" si="42"/>
        <v>0018046745985</v>
      </c>
      <c r="B948" s="39">
        <f t="shared" si="43"/>
        <v>3</v>
      </c>
      <c r="C948" s="39" t="str">
        <f t="shared" si="44"/>
        <v>Витчинкина Камила Дмитриевна3</v>
      </c>
      <c r="D948" s="40" t="s">
        <v>1104</v>
      </c>
      <c r="E948" s="40" t="s">
        <v>1105</v>
      </c>
      <c r="F948" s="40" t="s">
        <v>244</v>
      </c>
      <c r="G948" s="40" t="s">
        <v>218</v>
      </c>
      <c r="H948" s="48">
        <v>45985</v>
      </c>
      <c r="I948" s="48">
        <v>45989</v>
      </c>
      <c r="J948" s="41">
        <v>5</v>
      </c>
      <c r="K948" s="51">
        <f>IF(H948&lt;='Расчёт не доделан'!$C$20,IF(I948-'Расчёт не доделан'!$C$20&lt;1,J948,I948-'Расчёт не доделан'!$C$20),J948)</f>
        <v>5</v>
      </c>
    </row>
    <row r="949" spans="1:11" s="138" customFormat="1" ht="23.1" customHeight="1" outlineLevel="1" x14ac:dyDescent="0.2">
      <c r="A949" s="39" t="str">
        <f t="shared" si="42"/>
        <v>0018046745895</v>
      </c>
      <c r="B949" s="39">
        <f t="shared" si="43"/>
        <v>4</v>
      </c>
      <c r="C949" s="39" t="str">
        <f t="shared" si="44"/>
        <v>Витчинкина Камила Дмитриевна4</v>
      </c>
      <c r="D949" s="40" t="s">
        <v>1104</v>
      </c>
      <c r="E949" s="40" t="s">
        <v>1105</v>
      </c>
      <c r="F949" s="40" t="s">
        <v>244</v>
      </c>
      <c r="G949" s="40" t="s">
        <v>218</v>
      </c>
      <c r="H949" s="48">
        <v>45895</v>
      </c>
      <c r="I949" s="48">
        <v>45898</v>
      </c>
      <c r="J949" s="41">
        <v>4</v>
      </c>
      <c r="K949" s="51">
        <f>IF(H949&lt;='Расчёт не доделан'!$C$20,IF(I949-'Расчёт не доделан'!$C$20&lt;1,J949,I949-'Расчёт не доделан'!$C$20),J949)</f>
        <v>4</v>
      </c>
    </row>
    <row r="950" spans="1:11" s="138" customFormat="1" ht="11.1" customHeight="1" outlineLevel="1" x14ac:dyDescent="0.2">
      <c r="A950" s="39" t="str">
        <f t="shared" si="42"/>
        <v>0018046746020</v>
      </c>
      <c r="B950" s="39">
        <f t="shared" si="43"/>
        <v>5</v>
      </c>
      <c r="C950" s="39" t="str">
        <f t="shared" si="44"/>
        <v>Витчинкина Камила Дмитриевна5</v>
      </c>
      <c r="D950" s="40" t="s">
        <v>1104</v>
      </c>
      <c r="E950" s="40" t="s">
        <v>1105</v>
      </c>
      <c r="F950" s="40" t="s">
        <v>244</v>
      </c>
      <c r="G950" s="40" t="s">
        <v>218</v>
      </c>
      <c r="H950" s="48">
        <v>46020</v>
      </c>
      <c r="I950" s="48">
        <v>46021</v>
      </c>
      <c r="J950" s="41">
        <v>2</v>
      </c>
      <c r="K950" s="51">
        <f>IF(H950&lt;='Расчёт не доделан'!$C$20,IF(I950-'Расчёт не доделан'!$C$20&lt;1,J950,I950-'Расчёт не доделан'!$C$20),J950)</f>
        <v>2</v>
      </c>
    </row>
    <row r="951" spans="1:11" s="138" customFormat="1" ht="11.1" customHeight="1" outlineLevel="1" x14ac:dyDescent="0.2">
      <c r="A951" s="39" t="str">
        <f t="shared" si="42"/>
        <v>0015430345936</v>
      </c>
      <c r="B951" s="39">
        <f t="shared" si="43"/>
        <v>1</v>
      </c>
      <c r="C951" s="39" t="str">
        <f t="shared" si="44"/>
        <v>Вишневская Полина Сергеевна1</v>
      </c>
      <c r="D951" s="40" t="s">
        <v>1106</v>
      </c>
      <c r="E951" s="40" t="s">
        <v>1107</v>
      </c>
      <c r="F951" s="40" t="s">
        <v>225</v>
      </c>
      <c r="G951" s="40" t="s">
        <v>241</v>
      </c>
      <c r="H951" s="48">
        <v>45936</v>
      </c>
      <c r="I951" s="48">
        <v>45940</v>
      </c>
      <c r="J951" s="41">
        <v>5</v>
      </c>
      <c r="K951" s="51">
        <f>IF(H951&lt;='Расчёт не доделан'!$C$20,IF(I951-'Расчёт не доделан'!$C$20&lt;1,J951,I951-'Расчёт не доделан'!$C$20),J951)</f>
        <v>5</v>
      </c>
    </row>
    <row r="952" spans="1:11" s="138" customFormat="1" ht="11.1" customHeight="1" outlineLevel="1" x14ac:dyDescent="0.2">
      <c r="A952" s="39" t="str">
        <f t="shared" si="42"/>
        <v>0015430346008</v>
      </c>
      <c r="B952" s="39">
        <f t="shared" si="43"/>
        <v>2</v>
      </c>
      <c r="C952" s="39" t="str">
        <f t="shared" si="44"/>
        <v>Вишневская Полина Сергеевна2</v>
      </c>
      <c r="D952" s="40" t="s">
        <v>1106</v>
      </c>
      <c r="E952" s="40" t="s">
        <v>1107</v>
      </c>
      <c r="F952" s="40" t="s">
        <v>225</v>
      </c>
      <c r="G952" s="40" t="s">
        <v>241</v>
      </c>
      <c r="H952" s="48">
        <v>46008</v>
      </c>
      <c r="I952" s="48">
        <v>46021</v>
      </c>
      <c r="J952" s="41">
        <v>14</v>
      </c>
      <c r="K952" s="51">
        <f>IF(H952&lt;='Расчёт не доделан'!$C$20,IF(I952-'Расчёт не доделан'!$C$20&lt;1,J952,I952-'Расчёт не доделан'!$C$20),J952)</f>
        <v>14</v>
      </c>
    </row>
    <row r="953" spans="1:11" s="138" customFormat="1" ht="11.1" customHeight="1" outlineLevel="1" x14ac:dyDescent="0.2">
      <c r="A953" s="39" t="str">
        <f t="shared" si="42"/>
        <v>0019749945978</v>
      </c>
      <c r="B953" s="39">
        <f t="shared" si="43"/>
        <v>1</v>
      </c>
      <c r="C953" s="39" t="str">
        <f t="shared" si="44"/>
        <v>Вишнивецкий Михаил Сергеевич1</v>
      </c>
      <c r="D953" s="40" t="s">
        <v>1108</v>
      </c>
      <c r="E953" s="40" t="s">
        <v>1109</v>
      </c>
      <c r="F953" s="40" t="s">
        <v>361</v>
      </c>
      <c r="G953" s="40" t="s">
        <v>222</v>
      </c>
      <c r="H953" s="48">
        <v>45978</v>
      </c>
      <c r="I953" s="48">
        <v>45991</v>
      </c>
      <c r="J953" s="41">
        <v>14</v>
      </c>
      <c r="K953" s="51">
        <f>IF(H953&lt;='Расчёт не доделан'!$C$20,IF(I953-'Расчёт не доделан'!$C$20&lt;1,J953,I953-'Расчёт не доделан'!$C$20),J953)</f>
        <v>14</v>
      </c>
    </row>
    <row r="954" spans="1:11" s="138" customFormat="1" ht="11.1" customHeight="1" outlineLevel="1" x14ac:dyDescent="0.2">
      <c r="A954" s="39" t="str">
        <f t="shared" si="42"/>
        <v>0019749946013</v>
      </c>
      <c r="B954" s="39">
        <f t="shared" si="43"/>
        <v>2</v>
      </c>
      <c r="C954" s="39" t="str">
        <f t="shared" si="44"/>
        <v>Вишнивецкий Михаил Сергеевич2</v>
      </c>
      <c r="D954" s="40" t="s">
        <v>1108</v>
      </c>
      <c r="E954" s="40" t="s">
        <v>1109</v>
      </c>
      <c r="F954" s="40" t="s">
        <v>361</v>
      </c>
      <c r="G954" s="40" t="s">
        <v>222</v>
      </c>
      <c r="H954" s="48">
        <v>46013</v>
      </c>
      <c r="I954" s="48">
        <v>46019</v>
      </c>
      <c r="J954" s="41">
        <v>7</v>
      </c>
      <c r="K954" s="51">
        <f>IF(H954&lt;='Расчёт не доделан'!$C$20,IF(I954-'Расчёт не доделан'!$C$20&lt;1,J954,I954-'Расчёт не доделан'!$C$20),J954)</f>
        <v>7</v>
      </c>
    </row>
    <row r="955" spans="1:11" s="138" customFormat="1" ht="23.1" customHeight="1" outlineLevel="1" x14ac:dyDescent="0.2">
      <c r="A955" s="39" t="str">
        <f t="shared" si="42"/>
        <v>0019092545845</v>
      </c>
      <c r="B955" s="39">
        <f t="shared" si="43"/>
        <v>1</v>
      </c>
      <c r="C955" s="39" t="str">
        <f t="shared" si="44"/>
        <v>Владимирова Анастасия Александровна1</v>
      </c>
      <c r="D955" s="40" t="s">
        <v>1110</v>
      </c>
      <c r="E955" s="40" t="s">
        <v>1111</v>
      </c>
      <c r="F955" s="40" t="s">
        <v>240</v>
      </c>
      <c r="G955" s="40" t="s">
        <v>302</v>
      </c>
      <c r="H955" s="48">
        <v>45845</v>
      </c>
      <c r="I955" s="48">
        <v>45858</v>
      </c>
      <c r="J955" s="41">
        <v>14</v>
      </c>
      <c r="K955" s="51">
        <f>IF(H955&lt;='Расчёт не доделан'!$C$20,IF(I955-'Расчёт не доделан'!$C$20&lt;1,J955,I955-'Расчёт не доделан'!$C$20),J955)</f>
        <v>14</v>
      </c>
    </row>
    <row r="956" spans="1:11" s="138" customFormat="1" ht="23.1" customHeight="1" outlineLevel="1" x14ac:dyDescent="0.2">
      <c r="A956" s="39" t="str">
        <f t="shared" si="42"/>
        <v>0019092545894</v>
      </c>
      <c r="B956" s="39">
        <f t="shared" si="43"/>
        <v>2</v>
      </c>
      <c r="C956" s="39" t="str">
        <f t="shared" si="44"/>
        <v>Владимирова Анастасия Александровна2</v>
      </c>
      <c r="D956" s="40" t="s">
        <v>1110</v>
      </c>
      <c r="E956" s="40" t="s">
        <v>1111</v>
      </c>
      <c r="F956" s="40" t="s">
        <v>240</v>
      </c>
      <c r="G956" s="40" t="s">
        <v>302</v>
      </c>
      <c r="H956" s="48">
        <v>45894</v>
      </c>
      <c r="I956" s="48">
        <v>45900</v>
      </c>
      <c r="J956" s="41">
        <v>7</v>
      </c>
      <c r="K956" s="51">
        <f>IF(H956&lt;='Расчёт не доделан'!$C$20,IF(I956-'Расчёт не доделан'!$C$20&lt;1,J956,I956-'Расчёт не доделан'!$C$20),J956)</f>
        <v>7</v>
      </c>
    </row>
    <row r="957" spans="1:11" s="138" customFormat="1" ht="23.1" customHeight="1" outlineLevel="1" x14ac:dyDescent="0.2">
      <c r="A957" s="39" t="str">
        <f t="shared" si="42"/>
        <v>0019092545959</v>
      </c>
      <c r="B957" s="39">
        <f t="shared" si="43"/>
        <v>3</v>
      </c>
      <c r="C957" s="39" t="str">
        <f t="shared" si="44"/>
        <v>Владимирова Анастасия Александровна3</v>
      </c>
      <c r="D957" s="40" t="s">
        <v>1110</v>
      </c>
      <c r="E957" s="40" t="s">
        <v>1111</v>
      </c>
      <c r="F957" s="40" t="s">
        <v>240</v>
      </c>
      <c r="G957" s="40" t="s">
        <v>302</v>
      </c>
      <c r="H957" s="48">
        <v>45959</v>
      </c>
      <c r="I957" s="48">
        <v>45962</v>
      </c>
      <c r="J957" s="41">
        <v>4</v>
      </c>
      <c r="K957" s="51">
        <f>IF(H957&lt;='Расчёт не доделан'!$C$20,IF(I957-'Расчёт не доделан'!$C$20&lt;1,J957,I957-'Расчёт не доделан'!$C$20),J957)</f>
        <v>4</v>
      </c>
    </row>
    <row r="958" spans="1:11" s="138" customFormat="1" ht="11.1" customHeight="1" outlineLevel="1" x14ac:dyDescent="0.2">
      <c r="A958" s="39" t="str">
        <f t="shared" si="42"/>
        <v>0019184245845</v>
      </c>
      <c r="B958" s="39">
        <f t="shared" si="43"/>
        <v>1</v>
      </c>
      <c r="C958" s="39" t="str">
        <f t="shared" si="44"/>
        <v>Власов Виктор Владимирович1</v>
      </c>
      <c r="D958" s="40" t="s">
        <v>1112</v>
      </c>
      <c r="E958" s="40" t="s">
        <v>1113</v>
      </c>
      <c r="F958" s="40" t="s">
        <v>217</v>
      </c>
      <c r="G958" s="40" t="s">
        <v>218</v>
      </c>
      <c r="H958" s="48">
        <v>45845</v>
      </c>
      <c r="I958" s="48">
        <v>45851</v>
      </c>
      <c r="J958" s="41">
        <v>7</v>
      </c>
      <c r="K958" s="51">
        <f>IF(H958&lt;='Расчёт не доделан'!$C$20,IF(I958-'Расчёт не доделан'!$C$20&lt;1,J958,I958-'Расчёт не доделан'!$C$20),J958)</f>
        <v>7</v>
      </c>
    </row>
    <row r="959" spans="1:11" s="138" customFormat="1" ht="11.1" customHeight="1" outlineLevel="1" x14ac:dyDescent="0.2">
      <c r="A959" s="39" t="str">
        <f t="shared" si="42"/>
        <v>0019184245908</v>
      </c>
      <c r="B959" s="39">
        <f t="shared" si="43"/>
        <v>2</v>
      </c>
      <c r="C959" s="39" t="str">
        <f t="shared" si="44"/>
        <v>Власов Виктор Владимирович2</v>
      </c>
      <c r="D959" s="40" t="s">
        <v>1112</v>
      </c>
      <c r="E959" s="40" t="s">
        <v>1113</v>
      </c>
      <c r="F959" s="40" t="s">
        <v>217</v>
      </c>
      <c r="G959" s="40" t="s">
        <v>218</v>
      </c>
      <c r="H959" s="48">
        <v>45908</v>
      </c>
      <c r="I959" s="48">
        <v>45921</v>
      </c>
      <c r="J959" s="41">
        <v>14</v>
      </c>
      <c r="K959" s="51">
        <f>IF(H959&lt;='Расчёт не доделан'!$C$20,IF(I959-'Расчёт не доделан'!$C$20&lt;1,J959,I959-'Расчёт не доделан'!$C$20),J959)</f>
        <v>14</v>
      </c>
    </row>
    <row r="960" spans="1:11" s="138" customFormat="1" ht="11.1" customHeight="1" outlineLevel="1" x14ac:dyDescent="0.2">
      <c r="A960" s="39" t="str">
        <f t="shared" si="42"/>
        <v>0020649746013</v>
      </c>
      <c r="B960" s="39">
        <f t="shared" si="43"/>
        <v>1</v>
      </c>
      <c r="C960" s="39" t="str">
        <f t="shared" si="44"/>
        <v>Власов Всеволод Юрьевич1</v>
      </c>
      <c r="D960" s="40" t="s">
        <v>1114</v>
      </c>
      <c r="E960" s="40" t="s">
        <v>1115</v>
      </c>
      <c r="F960" s="40" t="s">
        <v>217</v>
      </c>
      <c r="G960" s="40" t="s">
        <v>237</v>
      </c>
      <c r="H960" s="48">
        <v>46013</v>
      </c>
      <c r="I960" s="48">
        <v>46017</v>
      </c>
      <c r="J960" s="41">
        <v>5</v>
      </c>
      <c r="K960" s="51">
        <f>IF(H960&lt;='Расчёт не доделан'!$C$20,IF(I960-'Расчёт не доделан'!$C$20&lt;1,J960,I960-'Расчёт не доделан'!$C$20),J960)</f>
        <v>5</v>
      </c>
    </row>
    <row r="961" spans="1:11" s="138" customFormat="1" ht="11.1" customHeight="1" outlineLevel="1" x14ac:dyDescent="0.2">
      <c r="A961" s="39" t="str">
        <f t="shared" si="42"/>
        <v>0020649745929</v>
      </c>
      <c r="B961" s="39">
        <f t="shared" si="43"/>
        <v>2</v>
      </c>
      <c r="C961" s="39" t="str">
        <f t="shared" si="44"/>
        <v>Власов Всеволод Юрьевич2</v>
      </c>
      <c r="D961" s="40" t="s">
        <v>1114</v>
      </c>
      <c r="E961" s="40" t="s">
        <v>1115</v>
      </c>
      <c r="F961" s="40" t="s">
        <v>217</v>
      </c>
      <c r="G961" s="40" t="s">
        <v>237</v>
      </c>
      <c r="H961" s="48">
        <v>45929</v>
      </c>
      <c r="I961" s="48">
        <v>45935</v>
      </c>
      <c r="J961" s="41">
        <v>7</v>
      </c>
      <c r="K961" s="51">
        <f>IF(H961&lt;='Расчёт не доделан'!$C$20,IF(I961-'Расчёт не доделан'!$C$20&lt;1,J961,I961-'Расчёт не доделан'!$C$20),J961)</f>
        <v>7</v>
      </c>
    </row>
    <row r="962" spans="1:11" s="138" customFormat="1" ht="11.1" customHeight="1" outlineLevel="1" x14ac:dyDescent="0.2">
      <c r="A962" s="39" t="str">
        <f t="shared" si="42"/>
        <v>0020649746020</v>
      </c>
      <c r="B962" s="39">
        <f t="shared" si="43"/>
        <v>3</v>
      </c>
      <c r="C962" s="39" t="str">
        <f t="shared" si="44"/>
        <v>Власов Всеволод Юрьевич3</v>
      </c>
      <c r="D962" s="40" t="s">
        <v>1114</v>
      </c>
      <c r="E962" s="40" t="s">
        <v>1115</v>
      </c>
      <c r="F962" s="40" t="s">
        <v>217</v>
      </c>
      <c r="G962" s="40" t="s">
        <v>237</v>
      </c>
      <c r="H962" s="48">
        <v>46020</v>
      </c>
      <c r="I962" s="48">
        <v>46021</v>
      </c>
      <c r="J962" s="41">
        <v>2</v>
      </c>
      <c r="K962" s="51">
        <f>IF(H962&lt;='Расчёт не доделан'!$C$20,IF(I962-'Расчёт не доделан'!$C$20&lt;1,J962,I962-'Расчёт не доделан'!$C$20),J962)</f>
        <v>2</v>
      </c>
    </row>
    <row r="963" spans="1:11" s="138" customFormat="1" ht="11.1" customHeight="1" outlineLevel="1" x14ac:dyDescent="0.2">
      <c r="A963" s="39" t="str">
        <f t="shared" ref="A963:A1026" si="45">D963&amp;H963</f>
        <v>0011102545839</v>
      </c>
      <c r="B963" s="39">
        <f t="shared" ref="B963:B1026" si="46">IF(E962=E963,B962+1,1)</f>
        <v>1</v>
      </c>
      <c r="C963" s="39" t="str">
        <f t="shared" ref="C963:C1026" si="47">E963&amp;B963</f>
        <v>Власов Евгений Николаевич1</v>
      </c>
      <c r="D963" s="40" t="s">
        <v>1116</v>
      </c>
      <c r="E963" s="40" t="s">
        <v>1117</v>
      </c>
      <c r="F963" s="40" t="s">
        <v>265</v>
      </c>
      <c r="G963" s="40" t="s">
        <v>218</v>
      </c>
      <c r="H963" s="48">
        <v>45839</v>
      </c>
      <c r="I963" s="48">
        <v>45852</v>
      </c>
      <c r="J963" s="41">
        <v>14</v>
      </c>
      <c r="K963" s="51">
        <f>IF(H963&lt;='Расчёт не доделан'!$C$20,IF(I963-'Расчёт не доделан'!$C$20&lt;1,J963,I963-'Расчёт не доделан'!$C$20),J963)</f>
        <v>14</v>
      </c>
    </row>
    <row r="964" spans="1:11" s="138" customFormat="1" ht="23.1" customHeight="1" outlineLevel="1" x14ac:dyDescent="0.2">
      <c r="A964" s="39" t="str">
        <f t="shared" si="45"/>
        <v>0011102545957</v>
      </c>
      <c r="B964" s="39">
        <f t="shared" si="46"/>
        <v>2</v>
      </c>
      <c r="C964" s="39" t="str">
        <f t="shared" si="47"/>
        <v>Власов Евгений Николаевич2</v>
      </c>
      <c r="D964" s="40" t="s">
        <v>1116</v>
      </c>
      <c r="E964" s="40" t="s">
        <v>1117</v>
      </c>
      <c r="F964" s="40" t="s">
        <v>265</v>
      </c>
      <c r="G964" s="40" t="s">
        <v>218</v>
      </c>
      <c r="H964" s="48">
        <v>45957</v>
      </c>
      <c r="I964" s="48">
        <v>45963</v>
      </c>
      <c r="J964" s="41">
        <v>7</v>
      </c>
      <c r="K964" s="51">
        <f>IF(H964&lt;='Расчёт не доделан'!$C$20,IF(I964-'Расчёт не доделан'!$C$20&lt;1,J964,I964-'Расчёт не доделан'!$C$20),J964)</f>
        <v>7</v>
      </c>
    </row>
    <row r="965" spans="1:11" s="138" customFormat="1" ht="23.1" customHeight="1" outlineLevel="1" x14ac:dyDescent="0.2">
      <c r="A965" s="39" t="str">
        <f t="shared" si="45"/>
        <v>0021302845908</v>
      </c>
      <c r="B965" s="39">
        <f t="shared" si="46"/>
        <v>1</v>
      </c>
      <c r="C965" s="39" t="str">
        <f t="shared" si="47"/>
        <v>Власов Сергей Николаевич1</v>
      </c>
      <c r="D965" s="40" t="s">
        <v>1118</v>
      </c>
      <c r="E965" s="40" t="s">
        <v>1119</v>
      </c>
      <c r="F965" s="40" t="s">
        <v>694</v>
      </c>
      <c r="G965" s="40" t="s">
        <v>262</v>
      </c>
      <c r="H965" s="48">
        <v>45908</v>
      </c>
      <c r="I965" s="48">
        <v>45914</v>
      </c>
      <c r="J965" s="41">
        <v>7</v>
      </c>
      <c r="K965" s="51">
        <f>IF(H965&lt;='Расчёт не доделан'!$C$20,IF(I965-'Расчёт не доделан'!$C$20&lt;1,J965,I965-'Расчёт не доделан'!$C$20),J965)</f>
        <v>7</v>
      </c>
    </row>
    <row r="966" spans="1:11" s="138" customFormat="1" ht="23.1" customHeight="1" outlineLevel="1" x14ac:dyDescent="0.2">
      <c r="A966" s="39" t="str">
        <f t="shared" si="45"/>
        <v>0020611245936</v>
      </c>
      <c r="B966" s="39">
        <f t="shared" si="46"/>
        <v>1</v>
      </c>
      <c r="C966" s="39" t="str">
        <f t="shared" si="47"/>
        <v>Власова Анна Владимировна1</v>
      </c>
      <c r="D966" s="40" t="s">
        <v>1120</v>
      </c>
      <c r="E966" s="40" t="s">
        <v>1121</v>
      </c>
      <c r="F966" s="40" t="s">
        <v>361</v>
      </c>
      <c r="G966" s="40" t="s">
        <v>222</v>
      </c>
      <c r="H966" s="48">
        <v>45936</v>
      </c>
      <c r="I966" s="48">
        <v>45942</v>
      </c>
      <c r="J966" s="41">
        <v>7</v>
      </c>
      <c r="K966" s="51">
        <f>IF(H966&lt;='Расчёт не доделан'!$C$20,IF(I966-'Расчёт не доделан'!$C$20&lt;1,J966,I966-'Расчёт не доделан'!$C$20),J966)</f>
        <v>7</v>
      </c>
    </row>
    <row r="967" spans="1:11" s="138" customFormat="1" ht="23.1" customHeight="1" outlineLevel="1" x14ac:dyDescent="0.2">
      <c r="A967" s="39" t="str">
        <f t="shared" si="45"/>
        <v>0020611245908</v>
      </c>
      <c r="B967" s="39">
        <f t="shared" si="46"/>
        <v>2</v>
      </c>
      <c r="C967" s="39" t="str">
        <f t="shared" si="47"/>
        <v>Власова Анна Владимировна2</v>
      </c>
      <c r="D967" s="40" t="s">
        <v>1120</v>
      </c>
      <c r="E967" s="40" t="s">
        <v>1121</v>
      </c>
      <c r="F967" s="40" t="s">
        <v>361</v>
      </c>
      <c r="G967" s="40" t="s">
        <v>222</v>
      </c>
      <c r="H967" s="48">
        <v>45908</v>
      </c>
      <c r="I967" s="48">
        <v>45914</v>
      </c>
      <c r="J967" s="41">
        <v>7</v>
      </c>
      <c r="K967" s="51">
        <f>IF(H967&lt;='Расчёт не доделан'!$C$20,IF(I967-'Расчёт не доделан'!$C$20&lt;1,J967,I967-'Расчёт не доделан'!$C$20),J967)</f>
        <v>7</v>
      </c>
    </row>
    <row r="968" spans="1:11" s="138" customFormat="1" ht="23.1" customHeight="1" outlineLevel="1" x14ac:dyDescent="0.2">
      <c r="A968" s="39" t="str">
        <f t="shared" si="45"/>
        <v>0020611245852</v>
      </c>
      <c r="B968" s="39">
        <f t="shared" si="46"/>
        <v>3</v>
      </c>
      <c r="C968" s="39" t="str">
        <f t="shared" si="47"/>
        <v>Власова Анна Владимировна3</v>
      </c>
      <c r="D968" s="40" t="s">
        <v>1120</v>
      </c>
      <c r="E968" s="40" t="s">
        <v>1121</v>
      </c>
      <c r="F968" s="40" t="s">
        <v>361</v>
      </c>
      <c r="G968" s="40" t="s">
        <v>222</v>
      </c>
      <c r="H968" s="48">
        <v>45852</v>
      </c>
      <c r="I968" s="48">
        <v>45858</v>
      </c>
      <c r="J968" s="41">
        <v>7</v>
      </c>
      <c r="K968" s="51">
        <f>IF(H968&lt;='Расчёт не доделан'!$C$20,IF(I968-'Расчёт не доделан'!$C$20&lt;1,J968,I968-'Расчёт не доделан'!$C$20),J968)</f>
        <v>7</v>
      </c>
    </row>
    <row r="969" spans="1:11" s="138" customFormat="1" ht="23.1" customHeight="1" outlineLevel="1" x14ac:dyDescent="0.2">
      <c r="A969" s="39" t="str">
        <f t="shared" si="45"/>
        <v>0020611245859</v>
      </c>
      <c r="B969" s="39">
        <f t="shared" si="46"/>
        <v>4</v>
      </c>
      <c r="C969" s="39" t="str">
        <f t="shared" si="47"/>
        <v>Власова Анна Владимировна4</v>
      </c>
      <c r="D969" s="40" t="s">
        <v>1120</v>
      </c>
      <c r="E969" s="40" t="s">
        <v>1121</v>
      </c>
      <c r="F969" s="40" t="s">
        <v>361</v>
      </c>
      <c r="G969" s="40" t="s">
        <v>222</v>
      </c>
      <c r="H969" s="48">
        <v>45859</v>
      </c>
      <c r="I969" s="48">
        <v>45865</v>
      </c>
      <c r="J969" s="41">
        <v>7</v>
      </c>
      <c r="K969" s="51">
        <f>IF(H969&lt;='Расчёт не доделан'!$C$20,IF(I969-'Расчёт не доделан'!$C$20&lt;1,J969,I969-'Расчёт не доделан'!$C$20),J969)</f>
        <v>7</v>
      </c>
    </row>
    <row r="970" spans="1:11" s="138" customFormat="1" ht="11.1" customHeight="1" outlineLevel="1" x14ac:dyDescent="0.2">
      <c r="A970" s="39" t="str">
        <f t="shared" si="45"/>
        <v>0020729145901</v>
      </c>
      <c r="B970" s="39">
        <f t="shared" si="46"/>
        <v>1</v>
      </c>
      <c r="C970" s="39" t="str">
        <f t="shared" si="47"/>
        <v>Власова Ирина Викторовна1</v>
      </c>
      <c r="D970" s="40" t="s">
        <v>1122</v>
      </c>
      <c r="E970" s="40" t="s">
        <v>1123</v>
      </c>
      <c r="F970" s="40" t="s">
        <v>240</v>
      </c>
      <c r="G970" s="40" t="s">
        <v>302</v>
      </c>
      <c r="H970" s="48">
        <v>45901</v>
      </c>
      <c r="I970" s="48">
        <v>45914</v>
      </c>
      <c r="J970" s="41">
        <v>14</v>
      </c>
      <c r="K970" s="51">
        <f>IF(H970&lt;='Расчёт не доделан'!$C$20,IF(I970-'Расчёт не доделан'!$C$20&lt;1,J970,I970-'Расчёт не доделан'!$C$20),J970)</f>
        <v>14</v>
      </c>
    </row>
    <row r="971" spans="1:11" s="138" customFormat="1" ht="11.1" customHeight="1" outlineLevel="1" x14ac:dyDescent="0.2">
      <c r="A971" s="39" t="str">
        <f t="shared" si="45"/>
        <v>0020729145992</v>
      </c>
      <c r="B971" s="39">
        <f t="shared" si="46"/>
        <v>2</v>
      </c>
      <c r="C971" s="39" t="str">
        <f t="shared" si="47"/>
        <v>Власова Ирина Викторовна2</v>
      </c>
      <c r="D971" s="40" t="s">
        <v>1122</v>
      </c>
      <c r="E971" s="40" t="s">
        <v>1123</v>
      </c>
      <c r="F971" s="40" t="s">
        <v>240</v>
      </c>
      <c r="G971" s="40" t="s">
        <v>302</v>
      </c>
      <c r="H971" s="48">
        <v>45992</v>
      </c>
      <c r="I971" s="48">
        <v>46002</v>
      </c>
      <c r="J971" s="41">
        <v>11</v>
      </c>
      <c r="K971" s="51">
        <f>IF(H971&lt;='Расчёт не доделан'!$C$20,IF(I971-'Расчёт не доделан'!$C$20&lt;1,J971,I971-'Расчёт не доделан'!$C$20),J971)</f>
        <v>11</v>
      </c>
    </row>
    <row r="972" spans="1:11" s="138" customFormat="1" ht="11.1" customHeight="1" outlineLevel="1" x14ac:dyDescent="0.2">
      <c r="A972" s="39" t="str">
        <f t="shared" si="45"/>
        <v>0020844045845</v>
      </c>
      <c r="B972" s="39">
        <f t="shared" si="46"/>
        <v>1</v>
      </c>
      <c r="C972" s="39" t="str">
        <f t="shared" si="47"/>
        <v>Водопьянов Денис Семенович1</v>
      </c>
      <c r="D972" s="40" t="s">
        <v>1124</v>
      </c>
      <c r="E972" s="40" t="s">
        <v>1125</v>
      </c>
      <c r="F972" s="40" t="s">
        <v>240</v>
      </c>
      <c r="G972" s="40" t="s">
        <v>241</v>
      </c>
      <c r="H972" s="48">
        <v>45845</v>
      </c>
      <c r="I972" s="48">
        <v>45849</v>
      </c>
      <c r="J972" s="41">
        <v>5</v>
      </c>
      <c r="K972" s="51">
        <f>IF(H972&lt;='Расчёт не доделан'!$C$20,IF(I972-'Расчёт не доделан'!$C$20&lt;1,J972,I972-'Расчёт не доделан'!$C$20),J972)</f>
        <v>5</v>
      </c>
    </row>
    <row r="973" spans="1:11" s="138" customFormat="1" ht="11.1" customHeight="1" outlineLevel="1" x14ac:dyDescent="0.2">
      <c r="A973" s="39" t="str">
        <f t="shared" si="45"/>
        <v>0020844045922</v>
      </c>
      <c r="B973" s="39">
        <f t="shared" si="46"/>
        <v>2</v>
      </c>
      <c r="C973" s="39" t="str">
        <f t="shared" si="47"/>
        <v>Водопьянов Денис Семенович2</v>
      </c>
      <c r="D973" s="40" t="s">
        <v>1124</v>
      </c>
      <c r="E973" s="40" t="s">
        <v>1125</v>
      </c>
      <c r="F973" s="40" t="s">
        <v>240</v>
      </c>
      <c r="G973" s="40" t="s">
        <v>241</v>
      </c>
      <c r="H973" s="48">
        <v>45922</v>
      </c>
      <c r="I973" s="48">
        <v>45930</v>
      </c>
      <c r="J973" s="41">
        <v>9</v>
      </c>
      <c r="K973" s="51">
        <f>IF(H973&lt;='Расчёт не доделан'!$C$20,IF(I973-'Расчёт не доделан'!$C$20&lt;1,J973,I973-'Расчёт не доделан'!$C$20),J973)</f>
        <v>9</v>
      </c>
    </row>
    <row r="974" spans="1:11" s="138" customFormat="1" ht="11.1" customHeight="1" outlineLevel="1" x14ac:dyDescent="0.2">
      <c r="A974" s="39" t="str">
        <f t="shared" si="45"/>
        <v>0019511945873</v>
      </c>
      <c r="B974" s="39">
        <f t="shared" si="46"/>
        <v>1</v>
      </c>
      <c r="C974" s="39" t="str">
        <f t="shared" si="47"/>
        <v>Вожляков Иван Александрович1</v>
      </c>
      <c r="D974" s="40" t="s">
        <v>1126</v>
      </c>
      <c r="E974" s="40" t="s">
        <v>1127</v>
      </c>
      <c r="F974" s="40" t="s">
        <v>240</v>
      </c>
      <c r="G974" s="40" t="s">
        <v>302</v>
      </c>
      <c r="H974" s="48">
        <v>45873</v>
      </c>
      <c r="I974" s="48">
        <v>45886</v>
      </c>
      <c r="J974" s="41">
        <v>14</v>
      </c>
      <c r="K974" s="51">
        <f>IF(H974&lt;='Расчёт не доделан'!$C$20,IF(I974-'Расчёт не доделан'!$C$20&lt;1,J974,I974-'Расчёт не доделан'!$C$20),J974)</f>
        <v>14</v>
      </c>
    </row>
    <row r="975" spans="1:11" s="138" customFormat="1" ht="11.1" customHeight="1" outlineLevel="1" x14ac:dyDescent="0.2">
      <c r="A975" s="39" t="str">
        <f t="shared" si="45"/>
        <v>0019511945848</v>
      </c>
      <c r="B975" s="39">
        <f t="shared" si="46"/>
        <v>2</v>
      </c>
      <c r="C975" s="39" t="str">
        <f t="shared" si="47"/>
        <v>Вожляков Иван Александрович2</v>
      </c>
      <c r="D975" s="40" t="s">
        <v>1126</v>
      </c>
      <c r="E975" s="40" t="s">
        <v>1127</v>
      </c>
      <c r="F975" s="40" t="s">
        <v>240</v>
      </c>
      <c r="G975" s="40" t="s">
        <v>302</v>
      </c>
      <c r="H975" s="48">
        <v>45848</v>
      </c>
      <c r="I975" s="48">
        <v>45849</v>
      </c>
      <c r="J975" s="41">
        <v>2</v>
      </c>
      <c r="K975" s="51">
        <f>IF(H975&lt;='Расчёт не доделан'!$C$20,IF(I975-'Расчёт не доделан'!$C$20&lt;1,J975,I975-'Расчёт не доделан'!$C$20),J975)</f>
        <v>2</v>
      </c>
    </row>
    <row r="976" spans="1:11" s="138" customFormat="1" ht="11.1" customHeight="1" outlineLevel="1" x14ac:dyDescent="0.2">
      <c r="A976" s="39" t="str">
        <f t="shared" si="45"/>
        <v>0019511946013</v>
      </c>
      <c r="B976" s="39">
        <f t="shared" si="46"/>
        <v>3</v>
      </c>
      <c r="C976" s="39" t="str">
        <f t="shared" si="47"/>
        <v>Вожляков Иван Александрович3</v>
      </c>
      <c r="D976" s="40" t="s">
        <v>1126</v>
      </c>
      <c r="E976" s="40" t="s">
        <v>1127</v>
      </c>
      <c r="F976" s="40" t="s">
        <v>240</v>
      </c>
      <c r="G976" s="40" t="s">
        <v>302</v>
      </c>
      <c r="H976" s="48">
        <v>46013</v>
      </c>
      <c r="I976" s="48">
        <v>46021</v>
      </c>
      <c r="J976" s="41">
        <v>9</v>
      </c>
      <c r="K976" s="51">
        <f>IF(H976&lt;='Расчёт не доделан'!$C$20,IF(I976-'Расчёт не доделан'!$C$20&lt;1,J976,I976-'Расчёт не доделан'!$C$20),J976)</f>
        <v>9</v>
      </c>
    </row>
    <row r="977" spans="1:11" s="138" customFormat="1" ht="11.1" customHeight="1" outlineLevel="1" x14ac:dyDescent="0.2">
      <c r="A977" s="39" t="str">
        <f t="shared" si="45"/>
        <v>0016004645931</v>
      </c>
      <c r="B977" s="39">
        <f t="shared" si="46"/>
        <v>1</v>
      </c>
      <c r="C977" s="39" t="str">
        <f t="shared" si="47"/>
        <v>Воинков Сергей Владимирович1</v>
      </c>
      <c r="D977" s="40" t="s">
        <v>1128</v>
      </c>
      <c r="E977" s="40" t="s">
        <v>1129</v>
      </c>
      <c r="F977" s="40" t="s">
        <v>240</v>
      </c>
      <c r="G977" s="40" t="s">
        <v>218</v>
      </c>
      <c r="H977" s="48">
        <v>45931</v>
      </c>
      <c r="I977" s="48">
        <v>45958</v>
      </c>
      <c r="J977" s="41">
        <v>28</v>
      </c>
      <c r="K977" s="51">
        <f>IF(H977&lt;='Расчёт не доделан'!$C$20,IF(I977-'Расчёт не доделан'!$C$20&lt;1,J977,I977-'Расчёт не доделан'!$C$20),J977)</f>
        <v>13</v>
      </c>
    </row>
    <row r="978" spans="1:11" s="138" customFormat="1" ht="11.1" customHeight="1" outlineLevel="1" x14ac:dyDescent="0.2">
      <c r="A978" s="39" t="str">
        <f t="shared" si="45"/>
        <v>0021320045943</v>
      </c>
      <c r="B978" s="39">
        <f t="shared" si="46"/>
        <v>1</v>
      </c>
      <c r="C978" s="39" t="str">
        <f t="shared" si="47"/>
        <v>Волков Александр Анатольевич1</v>
      </c>
      <c r="D978" s="40" t="s">
        <v>1130</v>
      </c>
      <c r="E978" s="40" t="s">
        <v>1131</v>
      </c>
      <c r="F978" s="40" t="s">
        <v>217</v>
      </c>
      <c r="G978" s="40" t="s">
        <v>604</v>
      </c>
      <c r="H978" s="48">
        <v>45943</v>
      </c>
      <c r="I978" s="48">
        <v>45956</v>
      </c>
      <c r="J978" s="41">
        <v>14</v>
      </c>
      <c r="K978" s="51">
        <f>IF(H978&lt;='Расчёт не доделан'!$C$20,IF(I978-'Расчёт не доделан'!$C$20&lt;1,J978,I978-'Расчёт не доделан'!$C$20),J978)</f>
        <v>11</v>
      </c>
    </row>
    <row r="979" spans="1:11" s="138" customFormat="1" ht="11.1" customHeight="1" outlineLevel="1" x14ac:dyDescent="0.2">
      <c r="A979" s="39" t="str">
        <f t="shared" si="45"/>
        <v>0021320045887</v>
      </c>
      <c r="B979" s="39">
        <f t="shared" si="46"/>
        <v>2</v>
      </c>
      <c r="C979" s="39" t="str">
        <f t="shared" si="47"/>
        <v>Волков Александр Анатольевич2</v>
      </c>
      <c r="D979" s="40" t="s">
        <v>1130</v>
      </c>
      <c r="E979" s="40" t="s">
        <v>1131</v>
      </c>
      <c r="F979" s="40" t="s">
        <v>217</v>
      </c>
      <c r="G979" s="40" t="s">
        <v>604</v>
      </c>
      <c r="H979" s="48">
        <v>45887</v>
      </c>
      <c r="I979" s="48">
        <v>45893</v>
      </c>
      <c r="J979" s="41">
        <v>7</v>
      </c>
      <c r="K979" s="51">
        <f>IF(H979&lt;='Расчёт не доделан'!$C$20,IF(I979-'Расчёт не доделан'!$C$20&lt;1,J979,I979-'Расчёт не доделан'!$C$20),J979)</f>
        <v>7</v>
      </c>
    </row>
    <row r="980" spans="1:11" s="138" customFormat="1" ht="11.1" customHeight="1" outlineLevel="1" x14ac:dyDescent="0.2">
      <c r="A980" s="39" t="str">
        <f t="shared" si="45"/>
        <v>0021320046021</v>
      </c>
      <c r="B980" s="39">
        <f t="shared" si="46"/>
        <v>3</v>
      </c>
      <c r="C980" s="39" t="str">
        <f t="shared" si="47"/>
        <v>Волков Александр Анатольевич3</v>
      </c>
      <c r="D980" s="40" t="s">
        <v>1130</v>
      </c>
      <c r="E980" s="40" t="s">
        <v>1131</v>
      </c>
      <c r="F980" s="40" t="s">
        <v>217</v>
      </c>
      <c r="G980" s="40" t="s">
        <v>604</v>
      </c>
      <c r="H980" s="48">
        <v>46021</v>
      </c>
      <c r="I980" s="48">
        <v>46021</v>
      </c>
      <c r="J980" s="41">
        <v>1</v>
      </c>
      <c r="K980" s="51">
        <f>IF(H980&lt;='Расчёт не доделан'!$C$20,IF(I980-'Расчёт не доделан'!$C$20&lt;1,J980,I980-'Расчёт не доделан'!$C$20),J980)</f>
        <v>1</v>
      </c>
    </row>
    <row r="981" spans="1:11" s="138" customFormat="1" ht="11.1" customHeight="1" outlineLevel="1" x14ac:dyDescent="0.2">
      <c r="A981" s="39" t="str">
        <f t="shared" si="45"/>
        <v>0014327245966</v>
      </c>
      <c r="B981" s="39">
        <f t="shared" si="46"/>
        <v>1</v>
      </c>
      <c r="C981" s="39" t="str">
        <f t="shared" si="47"/>
        <v>Волков Павел Алексеевич1</v>
      </c>
      <c r="D981" s="40" t="s">
        <v>1132</v>
      </c>
      <c r="E981" s="40" t="s">
        <v>1133</v>
      </c>
      <c r="F981" s="40" t="s">
        <v>233</v>
      </c>
      <c r="G981" s="40" t="s">
        <v>262</v>
      </c>
      <c r="H981" s="48">
        <v>45966</v>
      </c>
      <c r="I981" s="48">
        <v>45968</v>
      </c>
      <c r="J981" s="41">
        <v>3</v>
      </c>
      <c r="K981" s="51">
        <f>IF(H981&lt;='Расчёт не доделан'!$C$20,IF(I981-'Расчёт не доделан'!$C$20&lt;1,J981,I981-'Расчёт не доделан'!$C$20),J981)</f>
        <v>3</v>
      </c>
    </row>
    <row r="982" spans="1:11" s="138" customFormat="1" ht="11.1" customHeight="1" outlineLevel="1" x14ac:dyDescent="0.2">
      <c r="A982" s="39" t="str">
        <f t="shared" si="45"/>
        <v>0014327245908</v>
      </c>
      <c r="B982" s="39">
        <f t="shared" si="46"/>
        <v>2</v>
      </c>
      <c r="C982" s="39" t="str">
        <f t="shared" si="47"/>
        <v>Волков Павел Алексеевич2</v>
      </c>
      <c r="D982" s="40" t="s">
        <v>1132</v>
      </c>
      <c r="E982" s="40" t="s">
        <v>1133</v>
      </c>
      <c r="F982" s="40" t="s">
        <v>233</v>
      </c>
      <c r="G982" s="40" t="s">
        <v>262</v>
      </c>
      <c r="H982" s="48">
        <v>45908</v>
      </c>
      <c r="I982" s="48">
        <v>45912</v>
      </c>
      <c r="J982" s="41">
        <v>5</v>
      </c>
      <c r="K982" s="51">
        <f>IF(H982&lt;='Расчёт не доделан'!$C$20,IF(I982-'Расчёт не доделан'!$C$20&lt;1,J982,I982-'Расчёт не доделан'!$C$20),J982)</f>
        <v>5</v>
      </c>
    </row>
    <row r="983" spans="1:11" s="138" customFormat="1" ht="11.1" customHeight="1" outlineLevel="1" x14ac:dyDescent="0.2">
      <c r="A983" s="39" t="str">
        <f t="shared" si="45"/>
        <v>0014327245915</v>
      </c>
      <c r="B983" s="39">
        <f t="shared" si="46"/>
        <v>3</v>
      </c>
      <c r="C983" s="39" t="str">
        <f t="shared" si="47"/>
        <v>Волков Павел Алексеевич3</v>
      </c>
      <c r="D983" s="40" t="s">
        <v>1132</v>
      </c>
      <c r="E983" s="40" t="s">
        <v>1133</v>
      </c>
      <c r="F983" s="40" t="s">
        <v>233</v>
      </c>
      <c r="G983" s="40" t="s">
        <v>262</v>
      </c>
      <c r="H983" s="48">
        <v>45915</v>
      </c>
      <c r="I983" s="48">
        <v>45918</v>
      </c>
      <c r="J983" s="41">
        <v>4</v>
      </c>
      <c r="K983" s="51">
        <f>IF(H983&lt;='Расчёт не доделан'!$C$20,IF(I983-'Расчёт не доделан'!$C$20&lt;1,J983,I983-'Расчёт не доделан'!$C$20),J983)</f>
        <v>4</v>
      </c>
    </row>
    <row r="984" spans="1:11" s="138" customFormat="1" ht="11.1" customHeight="1" outlineLevel="1" x14ac:dyDescent="0.2">
      <c r="A984" s="39" t="str">
        <f t="shared" si="45"/>
        <v>0009467845943</v>
      </c>
      <c r="B984" s="39">
        <f t="shared" si="46"/>
        <v>1</v>
      </c>
      <c r="C984" s="39" t="str">
        <f t="shared" si="47"/>
        <v>Волков Роман Витальевич1</v>
      </c>
      <c r="D984" s="40" t="s">
        <v>1134</v>
      </c>
      <c r="E984" s="40" t="s">
        <v>1135</v>
      </c>
      <c r="F984" s="40" t="s">
        <v>229</v>
      </c>
      <c r="G984" s="40" t="s">
        <v>1136</v>
      </c>
      <c r="H984" s="48">
        <v>45943</v>
      </c>
      <c r="I984" s="48">
        <v>45945</v>
      </c>
      <c r="J984" s="41">
        <v>3</v>
      </c>
      <c r="K984" s="51">
        <f>IF(H984&lt;='Расчёт не доделан'!$C$20,IF(I984-'Расчёт не доделан'!$C$20&lt;1,J984,I984-'Расчёт не доделан'!$C$20),J984)</f>
        <v>3</v>
      </c>
    </row>
    <row r="985" spans="1:11" s="138" customFormat="1" ht="11.1" customHeight="1" outlineLevel="1" x14ac:dyDescent="0.2">
      <c r="A985" s="39" t="str">
        <f t="shared" si="45"/>
        <v>0009467845867</v>
      </c>
      <c r="B985" s="39">
        <f t="shared" si="46"/>
        <v>2</v>
      </c>
      <c r="C985" s="39" t="str">
        <f t="shared" si="47"/>
        <v>Волков Роман Витальевич2</v>
      </c>
      <c r="D985" s="40" t="s">
        <v>1134</v>
      </c>
      <c r="E985" s="40" t="s">
        <v>1135</v>
      </c>
      <c r="F985" s="40" t="s">
        <v>229</v>
      </c>
      <c r="G985" s="40" t="s">
        <v>1136</v>
      </c>
      <c r="H985" s="48">
        <v>45867</v>
      </c>
      <c r="I985" s="48">
        <v>45877</v>
      </c>
      <c r="J985" s="41">
        <v>11</v>
      </c>
      <c r="K985" s="51">
        <f>IF(H985&lt;='Расчёт не доделан'!$C$20,IF(I985-'Расчёт не доделан'!$C$20&lt;1,J985,I985-'Расчёт не доделан'!$C$20),J985)</f>
        <v>11</v>
      </c>
    </row>
    <row r="986" spans="1:11" s="138" customFormat="1" ht="11.1" customHeight="1" outlineLevel="1" x14ac:dyDescent="0.2">
      <c r="A986" s="39" t="str">
        <f t="shared" si="45"/>
        <v>0020566546015</v>
      </c>
      <c r="B986" s="39">
        <f t="shared" si="46"/>
        <v>1</v>
      </c>
      <c r="C986" s="39" t="str">
        <f t="shared" si="47"/>
        <v>Волкова Наталья Владимировна1</v>
      </c>
      <c r="D986" s="40" t="s">
        <v>1137</v>
      </c>
      <c r="E986" s="40" t="s">
        <v>1138</v>
      </c>
      <c r="F986" s="40" t="s">
        <v>217</v>
      </c>
      <c r="G986" s="40" t="s">
        <v>218</v>
      </c>
      <c r="H986" s="48">
        <v>46015</v>
      </c>
      <c r="I986" s="48">
        <v>46020</v>
      </c>
      <c r="J986" s="41">
        <v>6</v>
      </c>
      <c r="K986" s="51">
        <f>IF(H986&lt;='Расчёт не доделан'!$C$20,IF(I986-'Расчёт не доделан'!$C$20&lt;1,J986,I986-'Расчёт не доделан'!$C$20),J986)</f>
        <v>6</v>
      </c>
    </row>
    <row r="987" spans="1:11" s="138" customFormat="1" ht="11.1" customHeight="1" outlineLevel="1" x14ac:dyDescent="0.2">
      <c r="A987" s="39" t="str">
        <f t="shared" si="45"/>
        <v>0020566545894</v>
      </c>
      <c r="B987" s="39">
        <f t="shared" si="46"/>
        <v>2</v>
      </c>
      <c r="C987" s="39" t="str">
        <f t="shared" si="47"/>
        <v>Волкова Наталья Владимировна2</v>
      </c>
      <c r="D987" s="40" t="s">
        <v>1137</v>
      </c>
      <c r="E987" s="40" t="s">
        <v>1138</v>
      </c>
      <c r="F987" s="40" t="s">
        <v>217</v>
      </c>
      <c r="G987" s="40" t="s">
        <v>218</v>
      </c>
      <c r="H987" s="48">
        <v>45894</v>
      </c>
      <c r="I987" s="48">
        <v>45898</v>
      </c>
      <c r="J987" s="41">
        <v>5</v>
      </c>
      <c r="K987" s="51">
        <f>IF(H987&lt;='Расчёт не доделан'!$C$20,IF(I987-'Расчёт не доделан'!$C$20&lt;1,J987,I987-'Расчёт не доделан'!$C$20),J987)</f>
        <v>5</v>
      </c>
    </row>
    <row r="988" spans="1:11" s="138" customFormat="1" ht="23.1" customHeight="1" outlineLevel="1" x14ac:dyDescent="0.2">
      <c r="A988" s="39" t="str">
        <f t="shared" si="45"/>
        <v>0020320045999</v>
      </c>
      <c r="B988" s="39">
        <f t="shared" si="46"/>
        <v>1</v>
      </c>
      <c r="C988" s="39" t="str">
        <f t="shared" si="47"/>
        <v>Волобуев Александр Александрович1</v>
      </c>
      <c r="D988" s="40" t="s">
        <v>1139</v>
      </c>
      <c r="E988" s="40" t="s">
        <v>1140</v>
      </c>
      <c r="F988" s="40" t="s">
        <v>225</v>
      </c>
      <c r="G988" s="40" t="s">
        <v>230</v>
      </c>
      <c r="H988" s="48">
        <v>45999</v>
      </c>
      <c r="I988" s="48">
        <v>46005</v>
      </c>
      <c r="J988" s="41">
        <v>7</v>
      </c>
      <c r="K988" s="51">
        <f>IF(H988&lt;='Расчёт не доделан'!$C$20,IF(I988-'Расчёт не доделан'!$C$20&lt;1,J988,I988-'Расчёт не доделан'!$C$20),J988)</f>
        <v>7</v>
      </c>
    </row>
    <row r="989" spans="1:11" s="138" customFormat="1" ht="23.1" customHeight="1" outlineLevel="1" x14ac:dyDescent="0.2">
      <c r="A989" s="39" t="str">
        <f t="shared" si="45"/>
        <v>0020320045880</v>
      </c>
      <c r="B989" s="39">
        <f t="shared" si="46"/>
        <v>2</v>
      </c>
      <c r="C989" s="39" t="str">
        <f t="shared" si="47"/>
        <v>Волобуев Александр Александрович2</v>
      </c>
      <c r="D989" s="40" t="s">
        <v>1139</v>
      </c>
      <c r="E989" s="40" t="s">
        <v>1140</v>
      </c>
      <c r="F989" s="40" t="s">
        <v>225</v>
      </c>
      <c r="G989" s="40" t="s">
        <v>230</v>
      </c>
      <c r="H989" s="48">
        <v>45880</v>
      </c>
      <c r="I989" s="48">
        <v>45893</v>
      </c>
      <c r="J989" s="41">
        <v>14</v>
      </c>
      <c r="K989" s="51">
        <f>IF(H989&lt;='Расчёт не доделан'!$C$20,IF(I989-'Расчёт не доделан'!$C$20&lt;1,J989,I989-'Расчёт не доделан'!$C$20),J989)</f>
        <v>14</v>
      </c>
    </row>
    <row r="990" spans="1:11" s="138" customFormat="1" ht="23.1" customHeight="1" outlineLevel="1" x14ac:dyDescent="0.2">
      <c r="A990" s="39" t="str">
        <f t="shared" si="45"/>
        <v>0019283845882</v>
      </c>
      <c r="B990" s="39">
        <f t="shared" si="46"/>
        <v>1</v>
      </c>
      <c r="C990" s="39" t="str">
        <f t="shared" si="47"/>
        <v>Вологин Роман Юрьевич1</v>
      </c>
      <c r="D990" s="40" t="s">
        <v>1141</v>
      </c>
      <c r="E990" s="40" t="s">
        <v>1142</v>
      </c>
      <c r="F990" s="40" t="s">
        <v>244</v>
      </c>
      <c r="G990" s="40" t="s">
        <v>262</v>
      </c>
      <c r="H990" s="48">
        <v>45882</v>
      </c>
      <c r="I990" s="48">
        <v>45883</v>
      </c>
      <c r="J990" s="41">
        <v>2</v>
      </c>
      <c r="K990" s="51">
        <f>IF(H990&lt;='Расчёт не доделан'!$C$20,IF(I990-'Расчёт не доделан'!$C$20&lt;1,J990,I990-'Расчёт не доделан'!$C$20),J990)</f>
        <v>2</v>
      </c>
    </row>
    <row r="991" spans="1:11" s="138" customFormat="1" ht="11.1" customHeight="1" outlineLevel="1" x14ac:dyDescent="0.2">
      <c r="A991" s="39" t="str">
        <f t="shared" si="45"/>
        <v>0019283845852</v>
      </c>
      <c r="B991" s="39">
        <f t="shared" si="46"/>
        <v>2</v>
      </c>
      <c r="C991" s="39" t="str">
        <f t="shared" si="47"/>
        <v>Вологин Роман Юрьевич2</v>
      </c>
      <c r="D991" s="40" t="s">
        <v>1141</v>
      </c>
      <c r="E991" s="40" t="s">
        <v>1142</v>
      </c>
      <c r="F991" s="40" t="s">
        <v>244</v>
      </c>
      <c r="G991" s="40" t="s">
        <v>262</v>
      </c>
      <c r="H991" s="48">
        <v>45852</v>
      </c>
      <c r="I991" s="48">
        <v>45865</v>
      </c>
      <c r="J991" s="41">
        <v>14</v>
      </c>
      <c r="K991" s="51">
        <f>IF(H991&lt;='Расчёт не доделан'!$C$20,IF(I991-'Расчёт не доделан'!$C$20&lt;1,J991,I991-'Расчёт не доделан'!$C$20),J991)</f>
        <v>14</v>
      </c>
    </row>
    <row r="992" spans="1:11" s="138" customFormat="1" ht="11.1" customHeight="1" outlineLevel="1" x14ac:dyDescent="0.2">
      <c r="A992" s="39" t="str">
        <f t="shared" si="45"/>
        <v>0018145145908</v>
      </c>
      <c r="B992" s="39">
        <f t="shared" si="46"/>
        <v>1</v>
      </c>
      <c r="C992" s="39" t="str">
        <f t="shared" si="47"/>
        <v>Володин Игорь Владимирович1</v>
      </c>
      <c r="D992" s="40" t="s">
        <v>1143</v>
      </c>
      <c r="E992" s="40" t="s">
        <v>1144</v>
      </c>
      <c r="F992" s="40" t="s">
        <v>240</v>
      </c>
      <c r="G992" s="40" t="s">
        <v>302</v>
      </c>
      <c r="H992" s="48">
        <v>45908</v>
      </c>
      <c r="I992" s="48">
        <v>45912</v>
      </c>
      <c r="J992" s="41">
        <v>5</v>
      </c>
      <c r="K992" s="51">
        <f>IF(H992&lt;='Расчёт не доделан'!$C$20,IF(I992-'Расчёт не доделан'!$C$20&lt;1,J992,I992-'Расчёт не доделан'!$C$20),J992)</f>
        <v>5</v>
      </c>
    </row>
    <row r="993" spans="1:11" s="138" customFormat="1" ht="11.1" customHeight="1" outlineLevel="1" x14ac:dyDescent="0.2">
      <c r="A993" s="39" t="str">
        <f t="shared" si="45"/>
        <v>0018145145852</v>
      </c>
      <c r="B993" s="39">
        <f t="shared" si="46"/>
        <v>2</v>
      </c>
      <c r="C993" s="39" t="str">
        <f t="shared" si="47"/>
        <v>Володин Игорь Владимирович2</v>
      </c>
      <c r="D993" s="40" t="s">
        <v>1143</v>
      </c>
      <c r="E993" s="40" t="s">
        <v>1144</v>
      </c>
      <c r="F993" s="40" t="s">
        <v>240</v>
      </c>
      <c r="G993" s="40" t="s">
        <v>302</v>
      </c>
      <c r="H993" s="48">
        <v>45852</v>
      </c>
      <c r="I993" s="48">
        <v>45865</v>
      </c>
      <c r="J993" s="41">
        <v>14</v>
      </c>
      <c r="K993" s="51">
        <f>IF(H993&lt;='Расчёт не доделан'!$C$20,IF(I993-'Расчёт не доделан'!$C$20&lt;1,J993,I993-'Расчёт не доделан'!$C$20),J993)</f>
        <v>14</v>
      </c>
    </row>
    <row r="994" spans="1:11" s="138" customFormat="1" ht="11.1" customHeight="1" outlineLevel="1" x14ac:dyDescent="0.2">
      <c r="A994" s="39" t="str">
        <f t="shared" si="45"/>
        <v>0018375945852</v>
      </c>
      <c r="B994" s="39">
        <f t="shared" si="46"/>
        <v>1</v>
      </c>
      <c r="C994" s="39" t="str">
        <f t="shared" si="47"/>
        <v>Володькин Дмитрий Сергеевич1</v>
      </c>
      <c r="D994" s="40" t="s">
        <v>1145</v>
      </c>
      <c r="E994" s="40" t="s">
        <v>1146</v>
      </c>
      <c r="F994" s="40" t="s">
        <v>233</v>
      </c>
      <c r="G994" s="40" t="s">
        <v>218</v>
      </c>
      <c r="H994" s="48">
        <v>45852</v>
      </c>
      <c r="I994" s="48">
        <v>45865</v>
      </c>
      <c r="J994" s="41">
        <v>14</v>
      </c>
      <c r="K994" s="51">
        <f>IF(H994&lt;='Расчёт не доделан'!$C$20,IF(I994-'Расчёт не доделан'!$C$20&lt;1,J994,I994-'Расчёт не доделан'!$C$20),J994)</f>
        <v>14</v>
      </c>
    </row>
    <row r="995" spans="1:11" s="138" customFormat="1" ht="11.1" customHeight="1" outlineLevel="1" x14ac:dyDescent="0.2">
      <c r="A995" s="39" t="str">
        <f t="shared" si="45"/>
        <v>0018375945917</v>
      </c>
      <c r="B995" s="39">
        <f t="shared" si="46"/>
        <v>2</v>
      </c>
      <c r="C995" s="39" t="str">
        <f t="shared" si="47"/>
        <v>Володькин Дмитрий Сергеевич2</v>
      </c>
      <c r="D995" s="40" t="s">
        <v>1145</v>
      </c>
      <c r="E995" s="40" t="s">
        <v>1146</v>
      </c>
      <c r="F995" s="40" t="s">
        <v>233</v>
      </c>
      <c r="G995" s="40" t="s">
        <v>218</v>
      </c>
      <c r="H995" s="48">
        <v>45917</v>
      </c>
      <c r="I995" s="48">
        <v>45926</v>
      </c>
      <c r="J995" s="41">
        <v>10</v>
      </c>
      <c r="K995" s="51">
        <f>IF(H995&lt;='Расчёт не доделан'!$C$20,IF(I995-'Расчёт не доделан'!$C$20&lt;1,J995,I995-'Расчёт не доделан'!$C$20),J995)</f>
        <v>10</v>
      </c>
    </row>
    <row r="996" spans="1:11" s="138" customFormat="1" ht="11.1" customHeight="1" outlineLevel="1" x14ac:dyDescent="0.2">
      <c r="A996" s="39" t="str">
        <f t="shared" si="45"/>
        <v>0020139345978</v>
      </c>
      <c r="B996" s="39">
        <f t="shared" si="46"/>
        <v>1</v>
      </c>
      <c r="C996" s="39" t="str">
        <f t="shared" si="47"/>
        <v>Володькина Оксана Анатольевна1</v>
      </c>
      <c r="D996" s="40" t="s">
        <v>1147</v>
      </c>
      <c r="E996" s="40" t="s">
        <v>1148</v>
      </c>
      <c r="F996" s="40" t="s">
        <v>249</v>
      </c>
      <c r="G996" s="40" t="s">
        <v>218</v>
      </c>
      <c r="H996" s="48">
        <v>45978</v>
      </c>
      <c r="I996" s="48">
        <v>45989</v>
      </c>
      <c r="J996" s="41">
        <v>12</v>
      </c>
      <c r="K996" s="51">
        <f>IF(H996&lt;='Расчёт не доделан'!$C$20,IF(I996-'Расчёт не доделан'!$C$20&lt;1,J996,I996-'Расчёт не доделан'!$C$20),J996)</f>
        <v>12</v>
      </c>
    </row>
    <row r="997" spans="1:11" s="138" customFormat="1" ht="11.1" customHeight="1" outlineLevel="1" x14ac:dyDescent="0.2">
      <c r="A997" s="39" t="str">
        <f t="shared" si="45"/>
        <v>0020139345859</v>
      </c>
      <c r="B997" s="39">
        <f t="shared" si="46"/>
        <v>2</v>
      </c>
      <c r="C997" s="39" t="str">
        <f t="shared" si="47"/>
        <v>Володькина Оксана Анатольевна2</v>
      </c>
      <c r="D997" s="40" t="s">
        <v>1147</v>
      </c>
      <c r="E997" s="40" t="s">
        <v>1148</v>
      </c>
      <c r="F997" s="40" t="s">
        <v>249</v>
      </c>
      <c r="G997" s="40" t="s">
        <v>218</v>
      </c>
      <c r="H997" s="48">
        <v>45859</v>
      </c>
      <c r="I997" s="48">
        <v>45872</v>
      </c>
      <c r="J997" s="41">
        <v>14</v>
      </c>
      <c r="K997" s="51">
        <f>IF(H997&lt;='Расчёт не доделан'!$C$20,IF(I997-'Расчёт не доделан'!$C$20&lt;1,J997,I997-'Расчёт не доделан'!$C$20),J997)</f>
        <v>14</v>
      </c>
    </row>
    <row r="998" spans="1:11" s="138" customFormat="1" ht="11.1" customHeight="1" outlineLevel="1" x14ac:dyDescent="0.2">
      <c r="A998" s="39" t="str">
        <f t="shared" si="45"/>
        <v>0014711945887</v>
      </c>
      <c r="B998" s="39">
        <f t="shared" si="46"/>
        <v>1</v>
      </c>
      <c r="C998" s="39" t="str">
        <f t="shared" si="47"/>
        <v>Воложенин Иван Андреевич1</v>
      </c>
      <c r="D998" s="40" t="s">
        <v>1149</v>
      </c>
      <c r="E998" s="40" t="s">
        <v>1150</v>
      </c>
      <c r="F998" s="40" t="s">
        <v>293</v>
      </c>
      <c r="G998" s="40" t="s">
        <v>230</v>
      </c>
      <c r="H998" s="48">
        <v>45887</v>
      </c>
      <c r="I998" s="48">
        <v>45892</v>
      </c>
      <c r="J998" s="41">
        <v>6</v>
      </c>
      <c r="K998" s="51">
        <f>IF(H998&lt;='Расчёт не доделан'!$C$20,IF(I998-'Расчёт не доделан'!$C$20&lt;1,J998,I998-'Расчёт не доделан'!$C$20),J998)</f>
        <v>6</v>
      </c>
    </row>
    <row r="999" spans="1:11" s="138" customFormat="1" ht="11.1" customHeight="1" outlineLevel="1" x14ac:dyDescent="0.2">
      <c r="A999" s="39" t="str">
        <f t="shared" si="45"/>
        <v>0014711945894</v>
      </c>
      <c r="B999" s="39">
        <f t="shared" si="46"/>
        <v>2</v>
      </c>
      <c r="C999" s="39" t="str">
        <f t="shared" si="47"/>
        <v>Воложенин Иван Андреевич2</v>
      </c>
      <c r="D999" s="40" t="s">
        <v>1149</v>
      </c>
      <c r="E999" s="40" t="s">
        <v>1150</v>
      </c>
      <c r="F999" s="40" t="s">
        <v>293</v>
      </c>
      <c r="G999" s="40" t="s">
        <v>230</v>
      </c>
      <c r="H999" s="48">
        <v>45894</v>
      </c>
      <c r="I999" s="48">
        <v>45898</v>
      </c>
      <c r="J999" s="41">
        <v>5</v>
      </c>
      <c r="K999" s="51">
        <f>IF(H999&lt;='Расчёт не доделан'!$C$20,IF(I999-'Расчёт не доделан'!$C$20&lt;1,J999,I999-'Расчёт не доделан'!$C$20),J999)</f>
        <v>5</v>
      </c>
    </row>
    <row r="1000" spans="1:11" s="138" customFormat="1" ht="11.1" customHeight="1" outlineLevel="1" x14ac:dyDescent="0.2">
      <c r="A1000" s="39" t="str">
        <f t="shared" si="45"/>
        <v>0021040745978</v>
      </c>
      <c r="B1000" s="39">
        <f t="shared" si="46"/>
        <v>1</v>
      </c>
      <c r="C1000" s="39" t="str">
        <f t="shared" si="47"/>
        <v>Волох Анастасия Андреевна1</v>
      </c>
      <c r="D1000" s="40" t="s">
        <v>1151</v>
      </c>
      <c r="E1000" s="40" t="s">
        <v>1152</v>
      </c>
      <c r="F1000" s="40" t="s">
        <v>229</v>
      </c>
      <c r="G1000" s="40" t="s">
        <v>241</v>
      </c>
      <c r="H1000" s="48">
        <v>45978</v>
      </c>
      <c r="I1000" s="48">
        <v>45990</v>
      </c>
      <c r="J1000" s="41">
        <v>13</v>
      </c>
      <c r="K1000" s="51">
        <f>IF(H1000&lt;='Расчёт не доделан'!$C$20,IF(I1000-'Расчёт не доделан'!$C$20&lt;1,J1000,I1000-'Расчёт не доделан'!$C$20),J1000)</f>
        <v>13</v>
      </c>
    </row>
    <row r="1001" spans="1:11" s="138" customFormat="1" ht="23.1" customHeight="1" outlineLevel="1" x14ac:dyDescent="0.2">
      <c r="A1001" s="39" t="str">
        <f t="shared" si="45"/>
        <v>0019957845936</v>
      </c>
      <c r="B1001" s="39">
        <f t="shared" si="46"/>
        <v>1</v>
      </c>
      <c r="C1001" s="39" t="str">
        <f t="shared" si="47"/>
        <v>Волынкин Иван Александрович1</v>
      </c>
      <c r="D1001" s="40" t="s">
        <v>1153</v>
      </c>
      <c r="E1001" s="40" t="s">
        <v>1154</v>
      </c>
      <c r="F1001" s="40" t="s">
        <v>217</v>
      </c>
      <c r="G1001" s="40" t="s">
        <v>296</v>
      </c>
      <c r="H1001" s="48">
        <v>45936</v>
      </c>
      <c r="I1001" s="48">
        <v>45949</v>
      </c>
      <c r="J1001" s="41">
        <v>14</v>
      </c>
      <c r="K1001" s="51">
        <f>IF(H1001&lt;='Расчёт не доделан'!$C$20,IF(I1001-'Расчёт не доделан'!$C$20&lt;1,J1001,I1001-'Расчёт не доделан'!$C$20),J1001)</f>
        <v>4</v>
      </c>
    </row>
    <row r="1002" spans="1:11" s="138" customFormat="1" ht="11.1" customHeight="1" outlineLevel="1" x14ac:dyDescent="0.2">
      <c r="A1002" s="39" t="str">
        <f t="shared" si="45"/>
        <v>0021353745845</v>
      </c>
      <c r="B1002" s="39">
        <f t="shared" si="46"/>
        <v>1</v>
      </c>
      <c r="C1002" s="39" t="str">
        <f t="shared" si="47"/>
        <v>Волынский Вячеслав Сергеевич1</v>
      </c>
      <c r="D1002" s="40" t="s">
        <v>1155</v>
      </c>
      <c r="E1002" s="40" t="s">
        <v>1156</v>
      </c>
      <c r="F1002" s="40" t="s">
        <v>240</v>
      </c>
      <c r="G1002" s="40" t="s">
        <v>241</v>
      </c>
      <c r="H1002" s="48">
        <v>45845</v>
      </c>
      <c r="I1002" s="48">
        <v>45851</v>
      </c>
      <c r="J1002" s="41">
        <v>7</v>
      </c>
      <c r="K1002" s="51">
        <f>IF(H1002&lt;='Расчёт не доделан'!$C$20,IF(I1002-'Расчёт не доделан'!$C$20&lt;1,J1002,I1002-'Расчёт не доделан'!$C$20),J1002)</f>
        <v>7</v>
      </c>
    </row>
    <row r="1003" spans="1:11" s="138" customFormat="1" ht="11.1" customHeight="1" outlineLevel="1" x14ac:dyDescent="0.2">
      <c r="A1003" s="39" t="str">
        <f t="shared" si="45"/>
        <v>0021353745950</v>
      </c>
      <c r="B1003" s="39">
        <f t="shared" si="46"/>
        <v>2</v>
      </c>
      <c r="C1003" s="39" t="str">
        <f t="shared" si="47"/>
        <v>Волынский Вячеслав Сергеевич2</v>
      </c>
      <c r="D1003" s="40" t="s">
        <v>1155</v>
      </c>
      <c r="E1003" s="40" t="s">
        <v>1156</v>
      </c>
      <c r="F1003" s="40" t="s">
        <v>240</v>
      </c>
      <c r="G1003" s="40" t="s">
        <v>241</v>
      </c>
      <c r="H1003" s="48">
        <v>45950</v>
      </c>
      <c r="I1003" s="48">
        <v>45963</v>
      </c>
      <c r="J1003" s="41">
        <v>14</v>
      </c>
      <c r="K1003" s="51">
        <f>IF(H1003&lt;='Расчёт не доделан'!$C$20,IF(I1003-'Расчёт не доделан'!$C$20&lt;1,J1003,I1003-'Расчёт не доделан'!$C$20),J1003)</f>
        <v>14</v>
      </c>
    </row>
    <row r="1004" spans="1:11" s="138" customFormat="1" ht="11.1" customHeight="1" outlineLevel="1" x14ac:dyDescent="0.2">
      <c r="A1004" s="39" t="str">
        <f t="shared" si="45"/>
        <v>0021353746013</v>
      </c>
      <c r="B1004" s="39">
        <f t="shared" si="46"/>
        <v>3</v>
      </c>
      <c r="C1004" s="39" t="str">
        <f t="shared" si="47"/>
        <v>Волынский Вячеслав Сергеевич3</v>
      </c>
      <c r="D1004" s="40" t="s">
        <v>1155</v>
      </c>
      <c r="E1004" s="40" t="s">
        <v>1156</v>
      </c>
      <c r="F1004" s="40" t="s">
        <v>240</v>
      </c>
      <c r="G1004" s="40" t="s">
        <v>241</v>
      </c>
      <c r="H1004" s="48">
        <v>46013</v>
      </c>
      <c r="I1004" s="48">
        <v>46019</v>
      </c>
      <c r="J1004" s="41">
        <v>7</v>
      </c>
      <c r="K1004" s="51">
        <f>IF(H1004&lt;='Расчёт не доделан'!$C$20,IF(I1004-'Расчёт не доделан'!$C$20&lt;1,J1004,I1004-'Расчёт не доделан'!$C$20),J1004)</f>
        <v>7</v>
      </c>
    </row>
    <row r="1005" spans="1:11" s="138" customFormat="1" ht="11.1" customHeight="1" outlineLevel="1" x14ac:dyDescent="0.2">
      <c r="A1005" s="39" t="str">
        <f t="shared" si="45"/>
        <v>0018336945964</v>
      </c>
      <c r="B1005" s="39">
        <f t="shared" si="46"/>
        <v>1</v>
      </c>
      <c r="C1005" s="39" t="str">
        <f t="shared" si="47"/>
        <v>Воробьев Александр Викторович1</v>
      </c>
      <c r="D1005" s="40" t="s">
        <v>1157</v>
      </c>
      <c r="E1005" s="40" t="s">
        <v>1158</v>
      </c>
      <c r="F1005" s="40" t="s">
        <v>249</v>
      </c>
      <c r="G1005" s="40" t="s">
        <v>500</v>
      </c>
      <c r="H1005" s="48">
        <v>45964</v>
      </c>
      <c r="I1005" s="48">
        <v>45970</v>
      </c>
      <c r="J1005" s="41">
        <v>6</v>
      </c>
      <c r="K1005" s="51">
        <f>IF(H1005&lt;='Расчёт не доделан'!$C$20,IF(I1005-'Расчёт не доделан'!$C$20&lt;1,J1005,I1005-'Расчёт не доделан'!$C$20),J1005)</f>
        <v>6</v>
      </c>
    </row>
    <row r="1006" spans="1:11" s="138" customFormat="1" ht="11.1" customHeight="1" outlineLevel="1" x14ac:dyDescent="0.2">
      <c r="A1006" s="39" t="str">
        <f t="shared" si="45"/>
        <v>0018336945873</v>
      </c>
      <c r="B1006" s="39">
        <f t="shared" si="46"/>
        <v>2</v>
      </c>
      <c r="C1006" s="39" t="str">
        <f t="shared" si="47"/>
        <v>Воробьев Александр Викторович2</v>
      </c>
      <c r="D1006" s="40" t="s">
        <v>1157</v>
      </c>
      <c r="E1006" s="40" t="s">
        <v>1158</v>
      </c>
      <c r="F1006" s="40" t="s">
        <v>249</v>
      </c>
      <c r="G1006" s="40" t="s">
        <v>500</v>
      </c>
      <c r="H1006" s="48">
        <v>45873</v>
      </c>
      <c r="I1006" s="48">
        <v>45879</v>
      </c>
      <c r="J1006" s="41">
        <v>7</v>
      </c>
      <c r="K1006" s="51">
        <f>IF(H1006&lt;='Расчёт не доделан'!$C$20,IF(I1006-'Расчёт не доделан'!$C$20&lt;1,J1006,I1006-'Расчёт не доделан'!$C$20),J1006)</f>
        <v>7</v>
      </c>
    </row>
    <row r="1007" spans="1:11" s="138" customFormat="1" ht="11.1" customHeight="1" outlineLevel="1" x14ac:dyDescent="0.2">
      <c r="A1007" s="39" t="str">
        <f t="shared" si="45"/>
        <v>0014310245887</v>
      </c>
      <c r="B1007" s="39">
        <f t="shared" si="46"/>
        <v>1</v>
      </c>
      <c r="C1007" s="39" t="str">
        <f t="shared" si="47"/>
        <v>Воробьев Александр Львович1</v>
      </c>
      <c r="D1007" s="40" t="s">
        <v>1159</v>
      </c>
      <c r="E1007" s="40" t="s">
        <v>1160</v>
      </c>
      <c r="F1007" s="40" t="s">
        <v>268</v>
      </c>
      <c r="G1007" s="40" t="s">
        <v>460</v>
      </c>
      <c r="H1007" s="48">
        <v>45887</v>
      </c>
      <c r="I1007" s="48">
        <v>45900</v>
      </c>
      <c r="J1007" s="41">
        <v>14</v>
      </c>
      <c r="K1007" s="51">
        <f>IF(H1007&lt;='Расчёт не доделан'!$C$20,IF(I1007-'Расчёт не доделан'!$C$20&lt;1,J1007,I1007-'Расчёт не доделан'!$C$20),J1007)</f>
        <v>14</v>
      </c>
    </row>
    <row r="1008" spans="1:11" s="138" customFormat="1" ht="11.1" customHeight="1" outlineLevel="1" x14ac:dyDescent="0.2">
      <c r="A1008" s="39" t="str">
        <f t="shared" si="45"/>
        <v>0020531045936</v>
      </c>
      <c r="B1008" s="39">
        <f t="shared" si="46"/>
        <v>1</v>
      </c>
      <c r="C1008" s="39" t="str">
        <f t="shared" si="47"/>
        <v>Воробьев Алексей Валерьевич1</v>
      </c>
      <c r="D1008" s="40" t="s">
        <v>1161</v>
      </c>
      <c r="E1008" s="40" t="s">
        <v>1162</v>
      </c>
      <c r="F1008" s="40" t="s">
        <v>233</v>
      </c>
      <c r="G1008" s="40" t="s">
        <v>218</v>
      </c>
      <c r="H1008" s="48">
        <v>45936</v>
      </c>
      <c r="I1008" s="48">
        <v>45949</v>
      </c>
      <c r="J1008" s="41">
        <v>14</v>
      </c>
      <c r="K1008" s="51">
        <f>IF(H1008&lt;='Расчёт не доделан'!$C$20,IF(I1008-'Расчёт не доделан'!$C$20&lt;1,J1008,I1008-'Расчёт не доделан'!$C$20),J1008)</f>
        <v>4</v>
      </c>
    </row>
    <row r="1009" spans="1:11" s="138" customFormat="1" ht="11.1" customHeight="1" outlineLevel="1" x14ac:dyDescent="0.2">
      <c r="A1009" s="39" t="str">
        <f t="shared" si="45"/>
        <v>0021249945873</v>
      </c>
      <c r="B1009" s="39">
        <f t="shared" si="46"/>
        <v>1</v>
      </c>
      <c r="C1009" s="39" t="str">
        <f t="shared" si="47"/>
        <v>Воробьев Анатолий Владимирович1</v>
      </c>
      <c r="D1009" s="40" t="s">
        <v>1163</v>
      </c>
      <c r="E1009" s="40" t="s">
        <v>1164</v>
      </c>
      <c r="F1009" s="40" t="s">
        <v>217</v>
      </c>
      <c r="G1009" s="40" t="s">
        <v>237</v>
      </c>
      <c r="H1009" s="48">
        <v>45873</v>
      </c>
      <c r="I1009" s="48">
        <v>45874</v>
      </c>
      <c r="J1009" s="41">
        <v>2</v>
      </c>
      <c r="K1009" s="51">
        <f>IF(H1009&lt;='Расчёт не доделан'!$C$20,IF(I1009-'Расчёт не доделан'!$C$20&lt;1,J1009,I1009-'Расчёт не доделан'!$C$20),J1009)</f>
        <v>2</v>
      </c>
    </row>
    <row r="1010" spans="1:11" s="138" customFormat="1" ht="11.1" customHeight="1" outlineLevel="1" x14ac:dyDescent="0.2">
      <c r="A1010" s="39" t="str">
        <f t="shared" si="45"/>
        <v>0021249945943</v>
      </c>
      <c r="B1010" s="39">
        <f t="shared" si="46"/>
        <v>2</v>
      </c>
      <c r="C1010" s="39" t="str">
        <f t="shared" si="47"/>
        <v>Воробьев Анатолий Владимирович2</v>
      </c>
      <c r="D1010" s="40" t="s">
        <v>1163</v>
      </c>
      <c r="E1010" s="40" t="s">
        <v>1164</v>
      </c>
      <c r="F1010" s="40" t="s">
        <v>217</v>
      </c>
      <c r="G1010" s="40" t="s">
        <v>237</v>
      </c>
      <c r="H1010" s="48">
        <v>45943</v>
      </c>
      <c r="I1010" s="48">
        <v>45947</v>
      </c>
      <c r="J1010" s="41">
        <v>5</v>
      </c>
      <c r="K1010" s="51">
        <f>IF(H1010&lt;='Расчёт не доделан'!$C$20,IF(I1010-'Расчёт не доделан'!$C$20&lt;1,J1010,I1010-'Расчёт не доделан'!$C$20),J1010)</f>
        <v>2</v>
      </c>
    </row>
    <row r="1011" spans="1:11" s="138" customFormat="1" ht="11.1" customHeight="1" outlineLevel="1" x14ac:dyDescent="0.2">
      <c r="A1011" s="39" t="str">
        <f t="shared" si="45"/>
        <v>0021249945978</v>
      </c>
      <c r="B1011" s="39">
        <f t="shared" si="46"/>
        <v>3</v>
      </c>
      <c r="C1011" s="39" t="str">
        <f t="shared" si="47"/>
        <v>Воробьев Анатолий Владимирович3</v>
      </c>
      <c r="D1011" s="40" t="s">
        <v>1163</v>
      </c>
      <c r="E1011" s="40" t="s">
        <v>1164</v>
      </c>
      <c r="F1011" s="40" t="s">
        <v>217</v>
      </c>
      <c r="G1011" s="40" t="s">
        <v>237</v>
      </c>
      <c r="H1011" s="48">
        <v>45978</v>
      </c>
      <c r="I1011" s="48">
        <v>45982</v>
      </c>
      <c r="J1011" s="41">
        <v>5</v>
      </c>
      <c r="K1011" s="51">
        <f>IF(H1011&lt;='Расчёт не доделан'!$C$20,IF(I1011-'Расчёт не доделан'!$C$20&lt;1,J1011,I1011-'Расчёт не доделан'!$C$20),J1011)</f>
        <v>5</v>
      </c>
    </row>
    <row r="1012" spans="1:11" s="138" customFormat="1" ht="11.1" customHeight="1" outlineLevel="1" x14ac:dyDescent="0.2">
      <c r="A1012" s="39" t="str">
        <f t="shared" si="45"/>
        <v>0017725645845</v>
      </c>
      <c r="B1012" s="39">
        <f t="shared" si="46"/>
        <v>1</v>
      </c>
      <c r="C1012" s="39" t="str">
        <f t="shared" si="47"/>
        <v>Воробьев Владимир Иванович1</v>
      </c>
      <c r="D1012" s="40" t="s">
        <v>1165</v>
      </c>
      <c r="E1012" s="40" t="s">
        <v>1166</v>
      </c>
      <c r="F1012" s="40" t="s">
        <v>286</v>
      </c>
      <c r="G1012" s="40" t="s">
        <v>241</v>
      </c>
      <c r="H1012" s="48">
        <v>45845</v>
      </c>
      <c r="I1012" s="48">
        <v>45849</v>
      </c>
      <c r="J1012" s="41">
        <v>5</v>
      </c>
      <c r="K1012" s="51">
        <f>IF(H1012&lt;='Расчёт не доделан'!$C$20,IF(I1012-'Расчёт не доделан'!$C$20&lt;1,J1012,I1012-'Расчёт не доделан'!$C$20),J1012)</f>
        <v>5</v>
      </c>
    </row>
    <row r="1013" spans="1:11" s="138" customFormat="1" ht="23.1" customHeight="1" outlineLevel="1" x14ac:dyDescent="0.2">
      <c r="A1013" s="39" t="str">
        <f t="shared" si="45"/>
        <v>0017725645908</v>
      </c>
      <c r="B1013" s="39">
        <f t="shared" si="46"/>
        <v>2</v>
      </c>
      <c r="C1013" s="39" t="str">
        <f t="shared" si="47"/>
        <v>Воробьев Владимир Иванович2</v>
      </c>
      <c r="D1013" s="40" t="s">
        <v>1165</v>
      </c>
      <c r="E1013" s="40" t="s">
        <v>1166</v>
      </c>
      <c r="F1013" s="40" t="s">
        <v>286</v>
      </c>
      <c r="G1013" s="40" t="s">
        <v>241</v>
      </c>
      <c r="H1013" s="48">
        <v>45908</v>
      </c>
      <c r="I1013" s="48">
        <v>45926</v>
      </c>
      <c r="J1013" s="41">
        <v>19</v>
      </c>
      <c r="K1013" s="51">
        <f>IF(H1013&lt;='Расчёт не доделан'!$C$20,IF(I1013-'Расчёт не доделан'!$C$20&lt;1,J1013,I1013-'Расчёт не доделан'!$C$20),J1013)</f>
        <v>19</v>
      </c>
    </row>
    <row r="1014" spans="1:11" s="138" customFormat="1" ht="23.1" customHeight="1" outlineLevel="1" x14ac:dyDescent="0.2">
      <c r="A1014" s="39" t="str">
        <f t="shared" si="45"/>
        <v>0014529245943</v>
      </c>
      <c r="B1014" s="39">
        <f t="shared" si="46"/>
        <v>1</v>
      </c>
      <c r="C1014" s="39" t="str">
        <f t="shared" si="47"/>
        <v>Воробьев Денис Игоревич1</v>
      </c>
      <c r="D1014" s="40" t="s">
        <v>1167</v>
      </c>
      <c r="E1014" s="40" t="s">
        <v>1168</v>
      </c>
      <c r="F1014" s="40" t="s">
        <v>229</v>
      </c>
      <c r="G1014" s="40" t="s">
        <v>218</v>
      </c>
      <c r="H1014" s="48">
        <v>45943</v>
      </c>
      <c r="I1014" s="48">
        <v>45956</v>
      </c>
      <c r="J1014" s="41">
        <v>14</v>
      </c>
      <c r="K1014" s="51">
        <f>IF(H1014&lt;='Расчёт не доделан'!$C$20,IF(I1014-'Расчёт не доделан'!$C$20&lt;1,J1014,I1014-'Расчёт не доделан'!$C$20),J1014)</f>
        <v>11</v>
      </c>
    </row>
    <row r="1015" spans="1:11" s="138" customFormat="1" ht="11.1" customHeight="1" outlineLevel="1" x14ac:dyDescent="0.2">
      <c r="A1015" s="39" t="str">
        <f t="shared" si="45"/>
        <v>0018233045908</v>
      </c>
      <c r="B1015" s="39">
        <f t="shared" si="46"/>
        <v>1</v>
      </c>
      <c r="C1015" s="39" t="str">
        <f t="shared" si="47"/>
        <v>Воробьев Максим Анатольевич1</v>
      </c>
      <c r="D1015" s="40" t="s">
        <v>1169</v>
      </c>
      <c r="E1015" s="40" t="s">
        <v>1170</v>
      </c>
      <c r="F1015" s="40" t="s">
        <v>233</v>
      </c>
      <c r="G1015" s="40" t="s">
        <v>218</v>
      </c>
      <c r="H1015" s="48">
        <v>45908</v>
      </c>
      <c r="I1015" s="48">
        <v>45921</v>
      </c>
      <c r="J1015" s="41">
        <v>14</v>
      </c>
      <c r="K1015" s="51">
        <f>IF(H1015&lt;='Расчёт не доделан'!$C$20,IF(I1015-'Расчёт не доделан'!$C$20&lt;1,J1015,I1015-'Расчёт не доделан'!$C$20),J1015)</f>
        <v>14</v>
      </c>
    </row>
    <row r="1016" spans="1:11" s="138" customFormat="1" ht="11.1" customHeight="1" outlineLevel="1" x14ac:dyDescent="0.2">
      <c r="A1016" s="39" t="str">
        <f t="shared" si="45"/>
        <v>0019706345881</v>
      </c>
      <c r="B1016" s="39">
        <f t="shared" si="46"/>
        <v>1</v>
      </c>
      <c r="C1016" s="39" t="str">
        <f t="shared" si="47"/>
        <v>Воробьев Николай Валерьевич1</v>
      </c>
      <c r="D1016" s="40" t="s">
        <v>1171</v>
      </c>
      <c r="E1016" s="40" t="s">
        <v>1172</v>
      </c>
      <c r="F1016" s="40" t="s">
        <v>249</v>
      </c>
      <c r="G1016" s="40" t="s">
        <v>1173</v>
      </c>
      <c r="H1016" s="48">
        <v>45881</v>
      </c>
      <c r="I1016" s="48">
        <v>45894</v>
      </c>
      <c r="J1016" s="41">
        <v>14</v>
      </c>
      <c r="K1016" s="51">
        <f>IF(H1016&lt;='Расчёт не доделан'!$C$20,IF(I1016-'Расчёт не доделан'!$C$20&lt;1,J1016,I1016-'Расчёт не доделан'!$C$20),J1016)</f>
        <v>14</v>
      </c>
    </row>
    <row r="1017" spans="1:11" s="138" customFormat="1" ht="11.1" customHeight="1" outlineLevel="1" x14ac:dyDescent="0.2">
      <c r="A1017" s="39" t="str">
        <f t="shared" si="45"/>
        <v>0019706345957</v>
      </c>
      <c r="B1017" s="39">
        <f t="shared" si="46"/>
        <v>2</v>
      </c>
      <c r="C1017" s="39" t="str">
        <f t="shared" si="47"/>
        <v>Воробьев Николай Валерьевич2</v>
      </c>
      <c r="D1017" s="40" t="s">
        <v>1171</v>
      </c>
      <c r="E1017" s="40" t="s">
        <v>1172</v>
      </c>
      <c r="F1017" s="40" t="s">
        <v>249</v>
      </c>
      <c r="G1017" s="40" t="s">
        <v>1173</v>
      </c>
      <c r="H1017" s="48">
        <v>45957</v>
      </c>
      <c r="I1017" s="48">
        <v>45963</v>
      </c>
      <c r="J1017" s="41">
        <v>7</v>
      </c>
      <c r="K1017" s="51">
        <f>IF(H1017&lt;='Расчёт не доделан'!$C$20,IF(I1017-'Расчёт не доделан'!$C$20&lt;1,J1017,I1017-'Расчёт не доделан'!$C$20),J1017)</f>
        <v>7</v>
      </c>
    </row>
    <row r="1018" spans="1:11" s="138" customFormat="1" ht="11.1" customHeight="1" outlineLevel="1" x14ac:dyDescent="0.2">
      <c r="A1018" s="39" t="str">
        <f t="shared" si="45"/>
        <v>0017000045873</v>
      </c>
      <c r="B1018" s="39">
        <f t="shared" si="46"/>
        <v>1</v>
      </c>
      <c r="C1018" s="39" t="str">
        <f t="shared" si="47"/>
        <v>Воробьева Алёна Владимировна1</v>
      </c>
      <c r="D1018" s="40" t="s">
        <v>1174</v>
      </c>
      <c r="E1018" s="40" t="s">
        <v>1175</v>
      </c>
      <c r="F1018" s="40" t="s">
        <v>265</v>
      </c>
      <c r="G1018" s="40" t="s">
        <v>253</v>
      </c>
      <c r="H1018" s="48">
        <v>45873</v>
      </c>
      <c r="I1018" s="48">
        <v>45881</v>
      </c>
      <c r="J1018" s="41">
        <v>9</v>
      </c>
      <c r="K1018" s="51">
        <f>IF(H1018&lt;='Расчёт не доделан'!$C$20,IF(I1018-'Расчёт не доделан'!$C$20&lt;1,J1018,I1018-'Расчёт не доделан'!$C$20),J1018)</f>
        <v>9</v>
      </c>
    </row>
    <row r="1019" spans="1:11" s="138" customFormat="1" ht="11.1" customHeight="1" outlineLevel="1" x14ac:dyDescent="0.2">
      <c r="A1019" s="39" t="str">
        <f t="shared" si="45"/>
        <v>0017000045966</v>
      </c>
      <c r="B1019" s="39">
        <f t="shared" si="46"/>
        <v>2</v>
      </c>
      <c r="C1019" s="39" t="str">
        <f t="shared" si="47"/>
        <v>Воробьева Алёна Владимировна2</v>
      </c>
      <c r="D1019" s="40" t="s">
        <v>1174</v>
      </c>
      <c r="E1019" s="40" t="s">
        <v>1175</v>
      </c>
      <c r="F1019" s="40" t="s">
        <v>265</v>
      </c>
      <c r="G1019" s="40" t="s">
        <v>253</v>
      </c>
      <c r="H1019" s="48">
        <v>45966</v>
      </c>
      <c r="I1019" s="48">
        <v>45970</v>
      </c>
      <c r="J1019" s="41">
        <v>5</v>
      </c>
      <c r="K1019" s="51">
        <f>IF(H1019&lt;='Расчёт не доделан'!$C$20,IF(I1019-'Расчёт не доделан'!$C$20&lt;1,J1019,I1019-'Расчёт не доделан'!$C$20),J1019)</f>
        <v>5</v>
      </c>
    </row>
    <row r="1020" spans="1:11" s="138" customFormat="1" ht="11.1" customHeight="1" outlineLevel="1" x14ac:dyDescent="0.2">
      <c r="A1020" s="39" t="str">
        <f t="shared" si="45"/>
        <v>0016900245845</v>
      </c>
      <c r="B1020" s="39">
        <f t="shared" si="46"/>
        <v>1</v>
      </c>
      <c r="C1020" s="39" t="str">
        <f t="shared" si="47"/>
        <v>Воробьева Ирина Викторовна1</v>
      </c>
      <c r="D1020" s="40" t="s">
        <v>1176</v>
      </c>
      <c r="E1020" s="40" t="s">
        <v>1177</v>
      </c>
      <c r="F1020" s="40" t="s">
        <v>240</v>
      </c>
      <c r="G1020" s="40" t="s">
        <v>302</v>
      </c>
      <c r="H1020" s="48">
        <v>45845</v>
      </c>
      <c r="I1020" s="48">
        <v>45865</v>
      </c>
      <c r="J1020" s="41">
        <v>21</v>
      </c>
      <c r="K1020" s="51">
        <f>IF(H1020&lt;='Расчёт не доделан'!$C$20,IF(I1020-'Расчёт не доделан'!$C$20&lt;1,J1020,I1020-'Расчёт не доделан'!$C$20),J1020)</f>
        <v>21</v>
      </c>
    </row>
    <row r="1021" spans="1:11" s="138" customFormat="1" ht="11.1" customHeight="1" outlineLevel="1" x14ac:dyDescent="0.2">
      <c r="A1021" s="39" t="str">
        <f t="shared" si="45"/>
        <v>0016900246013</v>
      </c>
      <c r="B1021" s="39">
        <f t="shared" si="46"/>
        <v>2</v>
      </c>
      <c r="C1021" s="39" t="str">
        <f t="shared" si="47"/>
        <v>Воробьева Ирина Викторовна2</v>
      </c>
      <c r="D1021" s="40" t="s">
        <v>1176</v>
      </c>
      <c r="E1021" s="40" t="s">
        <v>1177</v>
      </c>
      <c r="F1021" s="40" t="s">
        <v>240</v>
      </c>
      <c r="G1021" s="40" t="s">
        <v>302</v>
      </c>
      <c r="H1021" s="48">
        <v>46013</v>
      </c>
      <c r="I1021" s="48">
        <v>46021</v>
      </c>
      <c r="J1021" s="41">
        <v>9</v>
      </c>
      <c r="K1021" s="51">
        <f>IF(H1021&lt;='Расчёт не доделан'!$C$20,IF(I1021-'Расчёт не доделан'!$C$20&lt;1,J1021,I1021-'Расчёт не доделан'!$C$20),J1021)</f>
        <v>9</v>
      </c>
    </row>
    <row r="1022" spans="1:11" s="138" customFormat="1" ht="11.1" customHeight="1" outlineLevel="1" x14ac:dyDescent="0.2">
      <c r="A1022" s="39" t="str">
        <f t="shared" si="45"/>
        <v>0016900245957</v>
      </c>
      <c r="B1022" s="39">
        <f t="shared" si="46"/>
        <v>3</v>
      </c>
      <c r="C1022" s="39" t="str">
        <f t="shared" si="47"/>
        <v>Воробьева Ирина Викторовна3</v>
      </c>
      <c r="D1022" s="40" t="s">
        <v>1176</v>
      </c>
      <c r="E1022" s="40" t="s">
        <v>1177</v>
      </c>
      <c r="F1022" s="40" t="s">
        <v>240</v>
      </c>
      <c r="G1022" s="40" t="s">
        <v>302</v>
      </c>
      <c r="H1022" s="48">
        <v>45957</v>
      </c>
      <c r="I1022" s="48">
        <v>45963</v>
      </c>
      <c r="J1022" s="41">
        <v>7</v>
      </c>
      <c r="K1022" s="51">
        <f>IF(H1022&lt;='Расчёт не доделан'!$C$20,IF(I1022-'Расчёт не доделан'!$C$20&lt;1,J1022,I1022-'Расчёт не доделан'!$C$20),J1022)</f>
        <v>7</v>
      </c>
    </row>
    <row r="1023" spans="1:11" s="138" customFormat="1" ht="11.1" customHeight="1" outlineLevel="1" x14ac:dyDescent="0.2">
      <c r="A1023" s="39" t="str">
        <f t="shared" si="45"/>
        <v>0021174345852</v>
      </c>
      <c r="B1023" s="39">
        <f t="shared" si="46"/>
        <v>1</v>
      </c>
      <c r="C1023" s="39" t="str">
        <f t="shared" si="47"/>
        <v>Воробьева Ксения Сергеевна1</v>
      </c>
      <c r="D1023" s="40" t="s">
        <v>1178</v>
      </c>
      <c r="E1023" s="40" t="s">
        <v>1179</v>
      </c>
      <c r="F1023" s="40" t="s">
        <v>459</v>
      </c>
      <c r="G1023" s="40" t="s">
        <v>230</v>
      </c>
      <c r="H1023" s="48">
        <v>45852</v>
      </c>
      <c r="I1023" s="48">
        <v>45865</v>
      </c>
      <c r="J1023" s="41">
        <v>14</v>
      </c>
      <c r="K1023" s="51">
        <f>IF(H1023&lt;='Расчёт не доделан'!$C$20,IF(I1023-'Расчёт не доделан'!$C$20&lt;1,J1023,I1023-'Расчёт не доделан'!$C$20),J1023)</f>
        <v>14</v>
      </c>
    </row>
    <row r="1024" spans="1:11" s="138" customFormat="1" ht="11.1" customHeight="1" outlineLevel="1" x14ac:dyDescent="0.2">
      <c r="A1024" s="39" t="str">
        <f t="shared" si="45"/>
        <v>0021174345950</v>
      </c>
      <c r="B1024" s="39">
        <f t="shared" si="46"/>
        <v>2</v>
      </c>
      <c r="C1024" s="39" t="str">
        <f t="shared" si="47"/>
        <v>Воробьева Ксения Сергеевна2</v>
      </c>
      <c r="D1024" s="40" t="s">
        <v>1178</v>
      </c>
      <c r="E1024" s="40" t="s">
        <v>1179</v>
      </c>
      <c r="F1024" s="40" t="s">
        <v>459</v>
      </c>
      <c r="G1024" s="40" t="s">
        <v>230</v>
      </c>
      <c r="H1024" s="48">
        <v>45950</v>
      </c>
      <c r="I1024" s="48">
        <v>45963</v>
      </c>
      <c r="J1024" s="41">
        <v>14</v>
      </c>
      <c r="K1024" s="51">
        <f>IF(H1024&lt;='Расчёт не доделан'!$C$20,IF(I1024-'Расчёт не доделан'!$C$20&lt;1,J1024,I1024-'Расчёт не доделан'!$C$20),J1024)</f>
        <v>14</v>
      </c>
    </row>
    <row r="1025" spans="1:11" s="138" customFormat="1" ht="11.1" customHeight="1" outlineLevel="1" x14ac:dyDescent="0.2">
      <c r="A1025" s="39" t="str">
        <f t="shared" si="45"/>
        <v>0015591945966</v>
      </c>
      <c r="B1025" s="39">
        <f t="shared" si="46"/>
        <v>1</v>
      </c>
      <c r="C1025" s="39" t="str">
        <f t="shared" si="47"/>
        <v>Ворожейкин Александр Олегович1</v>
      </c>
      <c r="D1025" s="40" t="s">
        <v>1180</v>
      </c>
      <c r="E1025" s="40" t="s">
        <v>1181</v>
      </c>
      <c r="F1025" s="40" t="s">
        <v>249</v>
      </c>
      <c r="G1025" s="40" t="s">
        <v>262</v>
      </c>
      <c r="H1025" s="48">
        <v>45966</v>
      </c>
      <c r="I1025" s="48">
        <v>45967</v>
      </c>
      <c r="J1025" s="41">
        <v>2</v>
      </c>
      <c r="K1025" s="51">
        <f>IF(H1025&lt;='Расчёт не доделан'!$C$20,IF(I1025-'Расчёт не доделан'!$C$20&lt;1,J1025,I1025-'Расчёт не доделан'!$C$20),J1025)</f>
        <v>2</v>
      </c>
    </row>
    <row r="1026" spans="1:11" s="138" customFormat="1" ht="11.1" customHeight="1" outlineLevel="1" x14ac:dyDescent="0.2">
      <c r="A1026" s="39" t="str">
        <f t="shared" si="45"/>
        <v>0015591945887</v>
      </c>
      <c r="B1026" s="39">
        <f t="shared" si="46"/>
        <v>2</v>
      </c>
      <c r="C1026" s="39" t="str">
        <f t="shared" si="47"/>
        <v>Ворожейкин Александр Олегович2</v>
      </c>
      <c r="D1026" s="40" t="s">
        <v>1180</v>
      </c>
      <c r="E1026" s="40" t="s">
        <v>1181</v>
      </c>
      <c r="F1026" s="40" t="s">
        <v>249</v>
      </c>
      <c r="G1026" s="40" t="s">
        <v>262</v>
      </c>
      <c r="H1026" s="48">
        <v>45887</v>
      </c>
      <c r="I1026" s="48">
        <v>45900</v>
      </c>
      <c r="J1026" s="41">
        <v>14</v>
      </c>
      <c r="K1026" s="51">
        <f>IF(H1026&lt;='Расчёт не доделан'!$C$20,IF(I1026-'Расчёт не доделан'!$C$20&lt;1,J1026,I1026-'Расчёт не доделан'!$C$20),J1026)</f>
        <v>14</v>
      </c>
    </row>
    <row r="1027" spans="1:11" s="138" customFormat="1" ht="11.1" customHeight="1" outlineLevel="1" x14ac:dyDescent="0.2">
      <c r="A1027" s="39" t="str">
        <f t="shared" ref="A1027:A1090" si="48">D1027&amp;H1027</f>
        <v>0017916645856</v>
      </c>
      <c r="B1027" s="39">
        <f t="shared" ref="B1027:B1090" si="49">IF(E1026=E1027,B1026+1,1)</f>
        <v>1</v>
      </c>
      <c r="C1027" s="39" t="str">
        <f t="shared" ref="C1027:C1090" si="50">E1027&amp;B1027</f>
        <v>Воронина Мария Викторовна1</v>
      </c>
      <c r="D1027" s="40" t="s">
        <v>1182</v>
      </c>
      <c r="E1027" s="40" t="s">
        <v>1183</v>
      </c>
      <c r="F1027" s="40" t="s">
        <v>361</v>
      </c>
      <c r="G1027" s="40" t="s">
        <v>218</v>
      </c>
      <c r="H1027" s="48">
        <v>45856</v>
      </c>
      <c r="I1027" s="48">
        <v>45869</v>
      </c>
      <c r="J1027" s="41">
        <v>14</v>
      </c>
      <c r="K1027" s="51">
        <f>IF(H1027&lt;='Расчёт не доделан'!$C$20,IF(I1027-'Расчёт не доделан'!$C$20&lt;1,J1027,I1027-'Расчёт не доделан'!$C$20),J1027)</f>
        <v>14</v>
      </c>
    </row>
    <row r="1028" spans="1:11" s="138" customFormat="1" ht="11.1" customHeight="1" outlineLevel="1" x14ac:dyDescent="0.2">
      <c r="A1028" s="39" t="str">
        <f t="shared" si="48"/>
        <v>0017916645897</v>
      </c>
      <c r="B1028" s="39">
        <f t="shared" si="49"/>
        <v>2</v>
      </c>
      <c r="C1028" s="39" t="str">
        <f t="shared" si="50"/>
        <v>Воронина Мария Викторовна2</v>
      </c>
      <c r="D1028" s="40" t="s">
        <v>1182</v>
      </c>
      <c r="E1028" s="40" t="s">
        <v>1183</v>
      </c>
      <c r="F1028" s="40" t="s">
        <v>361</v>
      </c>
      <c r="G1028" s="40" t="s">
        <v>218</v>
      </c>
      <c r="H1028" s="48">
        <v>45897</v>
      </c>
      <c r="I1028" s="48">
        <v>45907</v>
      </c>
      <c r="J1028" s="41">
        <v>11</v>
      </c>
      <c r="K1028" s="51">
        <f>IF(H1028&lt;='Расчёт не доделан'!$C$20,IF(I1028-'Расчёт не доделан'!$C$20&lt;1,J1028,I1028-'Расчёт не доделан'!$C$20),J1028)</f>
        <v>11</v>
      </c>
    </row>
    <row r="1029" spans="1:11" s="138" customFormat="1" ht="11.1" customHeight="1" outlineLevel="1" x14ac:dyDescent="0.2">
      <c r="A1029" s="39" t="str">
        <f t="shared" si="48"/>
        <v>0017112045863</v>
      </c>
      <c r="B1029" s="39">
        <f t="shared" si="49"/>
        <v>1</v>
      </c>
      <c r="C1029" s="39" t="str">
        <f t="shared" si="50"/>
        <v>Воронкин Алексей Владимирович1</v>
      </c>
      <c r="D1029" s="40" t="s">
        <v>1184</v>
      </c>
      <c r="E1029" s="40" t="s">
        <v>1185</v>
      </c>
      <c r="F1029" s="40" t="s">
        <v>249</v>
      </c>
      <c r="G1029" s="40" t="s">
        <v>367</v>
      </c>
      <c r="H1029" s="48">
        <v>45863</v>
      </c>
      <c r="I1029" s="48">
        <v>45880</v>
      </c>
      <c r="J1029" s="41">
        <v>18</v>
      </c>
      <c r="K1029" s="51">
        <f>IF(H1029&lt;='Расчёт не доделан'!$C$20,IF(I1029-'Расчёт не доделан'!$C$20&lt;1,J1029,I1029-'Расчёт не доделан'!$C$20),J1029)</f>
        <v>18</v>
      </c>
    </row>
    <row r="1030" spans="1:11" s="138" customFormat="1" ht="11.1" customHeight="1" outlineLevel="1" x14ac:dyDescent="0.2">
      <c r="A1030" s="39" t="str">
        <f t="shared" si="48"/>
        <v>0021154245873</v>
      </c>
      <c r="B1030" s="39">
        <f t="shared" si="49"/>
        <v>1</v>
      </c>
      <c r="C1030" s="39" t="str">
        <f t="shared" si="50"/>
        <v>Воронков Дмитрий Александрович1</v>
      </c>
      <c r="D1030" s="40" t="s">
        <v>1186</v>
      </c>
      <c r="E1030" s="40" t="s">
        <v>1187</v>
      </c>
      <c r="F1030" s="40" t="s">
        <v>229</v>
      </c>
      <c r="G1030" s="40" t="s">
        <v>222</v>
      </c>
      <c r="H1030" s="48">
        <v>45873</v>
      </c>
      <c r="I1030" s="48">
        <v>45879</v>
      </c>
      <c r="J1030" s="41">
        <v>7</v>
      </c>
      <c r="K1030" s="51">
        <f>IF(H1030&lt;='Расчёт не доделан'!$C$20,IF(I1030-'Расчёт не доделан'!$C$20&lt;1,J1030,I1030-'Расчёт не доделан'!$C$20),J1030)</f>
        <v>7</v>
      </c>
    </row>
    <row r="1031" spans="1:11" s="138" customFormat="1" ht="11.1" customHeight="1" outlineLevel="1" x14ac:dyDescent="0.2">
      <c r="A1031" s="39" t="str">
        <f t="shared" si="48"/>
        <v>0021154245922</v>
      </c>
      <c r="B1031" s="39">
        <f t="shared" si="49"/>
        <v>2</v>
      </c>
      <c r="C1031" s="39" t="str">
        <f t="shared" si="50"/>
        <v>Воронков Дмитрий Александрович2</v>
      </c>
      <c r="D1031" s="40" t="s">
        <v>1186</v>
      </c>
      <c r="E1031" s="40" t="s">
        <v>1187</v>
      </c>
      <c r="F1031" s="40" t="s">
        <v>229</v>
      </c>
      <c r="G1031" s="40" t="s">
        <v>222</v>
      </c>
      <c r="H1031" s="48">
        <v>45922</v>
      </c>
      <c r="I1031" s="48">
        <v>45935</v>
      </c>
      <c r="J1031" s="41">
        <v>14</v>
      </c>
      <c r="K1031" s="51">
        <f>IF(H1031&lt;='Расчёт не доделан'!$C$20,IF(I1031-'Расчёт не доделан'!$C$20&lt;1,J1031,I1031-'Расчёт не доделан'!$C$20),J1031)</f>
        <v>14</v>
      </c>
    </row>
    <row r="1032" spans="1:11" s="138" customFormat="1" ht="11.1" customHeight="1" outlineLevel="1" x14ac:dyDescent="0.2">
      <c r="A1032" s="39" t="str">
        <f t="shared" si="48"/>
        <v>0017044945870</v>
      </c>
      <c r="B1032" s="39">
        <f t="shared" si="49"/>
        <v>1</v>
      </c>
      <c r="C1032" s="39" t="str">
        <f t="shared" si="50"/>
        <v>Воронкова Елена Александровна1</v>
      </c>
      <c r="D1032" s="40" t="s">
        <v>1188</v>
      </c>
      <c r="E1032" s="40" t="s">
        <v>1189</v>
      </c>
      <c r="F1032" s="40" t="s">
        <v>249</v>
      </c>
      <c r="G1032" s="40" t="s">
        <v>218</v>
      </c>
      <c r="H1032" s="48">
        <v>45870</v>
      </c>
      <c r="I1032" s="48">
        <v>45872</v>
      </c>
      <c r="J1032" s="41">
        <v>3</v>
      </c>
      <c r="K1032" s="51">
        <f>IF(H1032&lt;='Расчёт не доделан'!$C$20,IF(I1032-'Расчёт не доделан'!$C$20&lt;1,J1032,I1032-'Расчёт не доделан'!$C$20),J1032)</f>
        <v>3</v>
      </c>
    </row>
    <row r="1033" spans="1:11" s="138" customFormat="1" ht="11.1" customHeight="1" outlineLevel="1" x14ac:dyDescent="0.2">
      <c r="A1033" s="39" t="str">
        <f t="shared" si="48"/>
        <v>0017044945874</v>
      </c>
      <c r="B1033" s="39">
        <f t="shared" si="49"/>
        <v>2</v>
      </c>
      <c r="C1033" s="39" t="str">
        <f t="shared" si="50"/>
        <v>Воронкова Елена Александровна2</v>
      </c>
      <c r="D1033" s="40" t="s">
        <v>1188</v>
      </c>
      <c r="E1033" s="40" t="s">
        <v>1189</v>
      </c>
      <c r="F1033" s="40" t="s">
        <v>249</v>
      </c>
      <c r="G1033" s="40" t="s">
        <v>218</v>
      </c>
      <c r="H1033" s="48">
        <v>45874</v>
      </c>
      <c r="I1033" s="48">
        <v>45874</v>
      </c>
      <c r="J1033" s="41">
        <v>1</v>
      </c>
      <c r="K1033" s="51">
        <f>IF(H1033&lt;='Расчёт не доделан'!$C$20,IF(I1033-'Расчёт не доделан'!$C$20&lt;1,J1033,I1033-'Расчёт не доделан'!$C$20),J1033)</f>
        <v>1</v>
      </c>
    </row>
    <row r="1034" spans="1:11" s="138" customFormat="1" ht="11.1" customHeight="1" outlineLevel="1" x14ac:dyDescent="0.2">
      <c r="A1034" s="39" t="str">
        <f t="shared" si="48"/>
        <v>0017044945950</v>
      </c>
      <c r="B1034" s="39">
        <f t="shared" si="49"/>
        <v>3</v>
      </c>
      <c r="C1034" s="39" t="str">
        <f t="shared" si="50"/>
        <v>Воронкова Елена Александровна3</v>
      </c>
      <c r="D1034" s="40" t="s">
        <v>1188</v>
      </c>
      <c r="E1034" s="40" t="s">
        <v>1189</v>
      </c>
      <c r="F1034" s="40" t="s">
        <v>249</v>
      </c>
      <c r="G1034" s="40" t="s">
        <v>218</v>
      </c>
      <c r="H1034" s="48">
        <v>45950</v>
      </c>
      <c r="I1034" s="48">
        <v>45963</v>
      </c>
      <c r="J1034" s="41">
        <v>14</v>
      </c>
      <c r="K1034" s="51">
        <f>IF(H1034&lt;='Расчёт не доделан'!$C$20,IF(I1034-'Расчёт не доделан'!$C$20&lt;1,J1034,I1034-'Расчёт не доделан'!$C$20),J1034)</f>
        <v>14</v>
      </c>
    </row>
    <row r="1035" spans="1:11" s="138" customFormat="1" ht="11.1" customHeight="1" outlineLevel="1" x14ac:dyDescent="0.2">
      <c r="A1035" s="39" t="str">
        <f t="shared" si="48"/>
        <v>0017044945866</v>
      </c>
      <c r="B1035" s="39">
        <f t="shared" si="49"/>
        <v>4</v>
      </c>
      <c r="C1035" s="39" t="str">
        <f t="shared" si="50"/>
        <v>Воронкова Елена Александровна4</v>
      </c>
      <c r="D1035" s="40" t="s">
        <v>1188</v>
      </c>
      <c r="E1035" s="40" t="s">
        <v>1189</v>
      </c>
      <c r="F1035" s="40" t="s">
        <v>249</v>
      </c>
      <c r="G1035" s="40" t="s">
        <v>218</v>
      </c>
      <c r="H1035" s="48">
        <v>45866</v>
      </c>
      <c r="I1035" s="48">
        <v>45869</v>
      </c>
      <c r="J1035" s="41">
        <v>4</v>
      </c>
      <c r="K1035" s="51">
        <f>IF(H1035&lt;='Расчёт не доделан'!$C$20,IF(I1035-'Расчёт не доделан'!$C$20&lt;1,J1035,I1035-'Расчёт не доделан'!$C$20),J1035)</f>
        <v>4</v>
      </c>
    </row>
    <row r="1036" spans="1:11" s="138" customFormat="1" ht="11.1" customHeight="1" outlineLevel="1" x14ac:dyDescent="0.2">
      <c r="A1036" s="39" t="str">
        <f t="shared" si="48"/>
        <v>0014327045901</v>
      </c>
      <c r="B1036" s="39">
        <f t="shared" si="49"/>
        <v>1</v>
      </c>
      <c r="C1036" s="39" t="str">
        <f t="shared" si="50"/>
        <v>Воронов Алексей Дмитриевич1</v>
      </c>
      <c r="D1036" s="40" t="s">
        <v>1190</v>
      </c>
      <c r="E1036" s="40" t="s">
        <v>1191</v>
      </c>
      <c r="F1036" s="40" t="s">
        <v>225</v>
      </c>
      <c r="G1036" s="40" t="s">
        <v>218</v>
      </c>
      <c r="H1036" s="48">
        <v>45901</v>
      </c>
      <c r="I1036" s="48">
        <v>45907</v>
      </c>
      <c r="J1036" s="41">
        <v>7</v>
      </c>
      <c r="K1036" s="51">
        <f>IF(H1036&lt;='Расчёт не доделан'!$C$20,IF(I1036-'Расчёт не доделан'!$C$20&lt;1,J1036,I1036-'Расчёт не доделан'!$C$20),J1036)</f>
        <v>7</v>
      </c>
    </row>
    <row r="1037" spans="1:11" s="138" customFormat="1" ht="11.1" customHeight="1" outlineLevel="1" x14ac:dyDescent="0.2">
      <c r="A1037" s="39" t="str">
        <f t="shared" si="48"/>
        <v>0014327045845</v>
      </c>
      <c r="B1037" s="39">
        <f t="shared" si="49"/>
        <v>2</v>
      </c>
      <c r="C1037" s="39" t="str">
        <f t="shared" si="50"/>
        <v>Воронов Алексей Дмитриевич2</v>
      </c>
      <c r="D1037" s="40" t="s">
        <v>1190</v>
      </c>
      <c r="E1037" s="40" t="s">
        <v>1191</v>
      </c>
      <c r="F1037" s="40" t="s">
        <v>225</v>
      </c>
      <c r="G1037" s="40" t="s">
        <v>218</v>
      </c>
      <c r="H1037" s="48">
        <v>45845</v>
      </c>
      <c r="I1037" s="48">
        <v>45858</v>
      </c>
      <c r="J1037" s="41">
        <v>14</v>
      </c>
      <c r="K1037" s="51">
        <f>IF(H1037&lt;='Расчёт не доделан'!$C$20,IF(I1037-'Расчёт не доделан'!$C$20&lt;1,J1037,I1037-'Расчёт не доделан'!$C$20),J1037)</f>
        <v>14</v>
      </c>
    </row>
    <row r="1038" spans="1:11" s="138" customFormat="1" ht="11.1" customHeight="1" outlineLevel="1" x14ac:dyDescent="0.2">
      <c r="A1038" s="39" t="str">
        <f t="shared" si="48"/>
        <v>0016300045873</v>
      </c>
      <c r="B1038" s="39">
        <f t="shared" si="49"/>
        <v>1</v>
      </c>
      <c r="C1038" s="39" t="str">
        <f t="shared" si="50"/>
        <v>Воронова Ольга Александровна1</v>
      </c>
      <c r="D1038" s="40" t="s">
        <v>1192</v>
      </c>
      <c r="E1038" s="40" t="s">
        <v>1193</v>
      </c>
      <c r="F1038" s="40" t="s">
        <v>217</v>
      </c>
      <c r="G1038" s="40" t="s">
        <v>241</v>
      </c>
      <c r="H1038" s="48">
        <v>45873</v>
      </c>
      <c r="I1038" s="48">
        <v>45877</v>
      </c>
      <c r="J1038" s="41">
        <v>5</v>
      </c>
      <c r="K1038" s="51">
        <f>IF(H1038&lt;='Расчёт не доделан'!$C$20,IF(I1038-'Расчёт не доделан'!$C$20&lt;1,J1038,I1038-'Расчёт не доделан'!$C$20),J1038)</f>
        <v>5</v>
      </c>
    </row>
    <row r="1039" spans="1:11" s="138" customFormat="1" ht="23.1" customHeight="1" outlineLevel="1" x14ac:dyDescent="0.2">
      <c r="A1039" s="39" t="str">
        <f t="shared" si="48"/>
        <v>0016300045957</v>
      </c>
      <c r="B1039" s="39">
        <f t="shared" si="49"/>
        <v>2</v>
      </c>
      <c r="C1039" s="39" t="str">
        <f t="shared" si="50"/>
        <v>Воронова Ольга Александровна2</v>
      </c>
      <c r="D1039" s="40" t="s">
        <v>1192</v>
      </c>
      <c r="E1039" s="40" t="s">
        <v>1193</v>
      </c>
      <c r="F1039" s="40" t="s">
        <v>217</v>
      </c>
      <c r="G1039" s="40" t="s">
        <v>241</v>
      </c>
      <c r="H1039" s="48">
        <v>45957</v>
      </c>
      <c r="I1039" s="48">
        <v>45962</v>
      </c>
      <c r="J1039" s="41">
        <v>6</v>
      </c>
      <c r="K1039" s="51">
        <f>IF(H1039&lt;='Расчёт не доделан'!$C$20,IF(I1039-'Расчёт не доделан'!$C$20&lt;1,J1039,I1039-'Расчёт не доделан'!$C$20),J1039)</f>
        <v>6</v>
      </c>
    </row>
    <row r="1040" spans="1:11" s="138" customFormat="1" ht="23.1" customHeight="1" outlineLevel="1" x14ac:dyDescent="0.2">
      <c r="A1040" s="39" t="str">
        <f t="shared" si="48"/>
        <v>0018639245936</v>
      </c>
      <c r="B1040" s="39">
        <f t="shared" si="49"/>
        <v>1</v>
      </c>
      <c r="C1040" s="39" t="str">
        <f t="shared" si="50"/>
        <v>Воронцова Марина Александровна1</v>
      </c>
      <c r="D1040" s="40" t="s">
        <v>1194</v>
      </c>
      <c r="E1040" s="40" t="s">
        <v>1195</v>
      </c>
      <c r="F1040" s="40" t="s">
        <v>268</v>
      </c>
      <c r="G1040" s="40" t="s">
        <v>230</v>
      </c>
      <c r="H1040" s="48">
        <v>45936</v>
      </c>
      <c r="I1040" s="48">
        <v>45942</v>
      </c>
      <c r="J1040" s="41">
        <v>7</v>
      </c>
      <c r="K1040" s="51">
        <f>IF(H1040&lt;='Расчёт не доделан'!$C$20,IF(I1040-'Расчёт не доделан'!$C$20&lt;1,J1040,I1040-'Расчёт не доделан'!$C$20),J1040)</f>
        <v>7</v>
      </c>
    </row>
    <row r="1041" spans="1:11" s="138" customFormat="1" ht="23.1" customHeight="1" outlineLevel="1" x14ac:dyDescent="0.2">
      <c r="A1041" s="39" t="str">
        <f t="shared" si="48"/>
        <v>0018639245859</v>
      </c>
      <c r="B1041" s="39">
        <f t="shared" si="49"/>
        <v>2</v>
      </c>
      <c r="C1041" s="39" t="str">
        <f t="shared" si="50"/>
        <v>Воронцова Марина Александровна2</v>
      </c>
      <c r="D1041" s="40" t="s">
        <v>1194</v>
      </c>
      <c r="E1041" s="40" t="s">
        <v>1195</v>
      </c>
      <c r="F1041" s="40" t="s">
        <v>268</v>
      </c>
      <c r="G1041" s="40" t="s">
        <v>230</v>
      </c>
      <c r="H1041" s="48">
        <v>45859</v>
      </c>
      <c r="I1041" s="48">
        <v>45872</v>
      </c>
      <c r="J1041" s="41">
        <v>14</v>
      </c>
      <c r="K1041" s="51">
        <f>IF(H1041&lt;='Расчёт не доделан'!$C$20,IF(I1041-'Расчёт не доделан'!$C$20&lt;1,J1041,I1041-'Расчёт не доделан'!$C$20),J1041)</f>
        <v>14</v>
      </c>
    </row>
    <row r="1042" spans="1:11" s="138" customFormat="1" ht="23.1" customHeight="1" outlineLevel="1" x14ac:dyDescent="0.2">
      <c r="A1042" s="39" t="str">
        <f t="shared" si="48"/>
        <v>0016654045966</v>
      </c>
      <c r="B1042" s="39">
        <f t="shared" si="49"/>
        <v>1</v>
      </c>
      <c r="C1042" s="39" t="str">
        <f t="shared" si="50"/>
        <v>Воропаева Анна Юрьевна1</v>
      </c>
      <c r="D1042" s="40" t="s">
        <v>1196</v>
      </c>
      <c r="E1042" s="40" t="s">
        <v>1197</v>
      </c>
      <c r="F1042" s="40" t="s">
        <v>221</v>
      </c>
      <c r="G1042" s="40" t="s">
        <v>241</v>
      </c>
      <c r="H1042" s="48">
        <v>45966</v>
      </c>
      <c r="I1042" s="48">
        <v>45968</v>
      </c>
      <c r="J1042" s="41">
        <v>3</v>
      </c>
      <c r="K1042" s="51">
        <f>IF(H1042&lt;='Расчёт не доделан'!$C$20,IF(I1042-'Расчёт не доделан'!$C$20&lt;1,J1042,I1042-'Расчёт не доделан'!$C$20),J1042)</f>
        <v>3</v>
      </c>
    </row>
    <row r="1043" spans="1:11" s="138" customFormat="1" ht="11.1" customHeight="1" outlineLevel="1" x14ac:dyDescent="0.2">
      <c r="A1043" s="39" t="str">
        <f t="shared" si="48"/>
        <v>0016654045845</v>
      </c>
      <c r="B1043" s="39">
        <f t="shared" si="49"/>
        <v>2</v>
      </c>
      <c r="C1043" s="39" t="str">
        <f t="shared" si="50"/>
        <v>Воропаева Анна Юрьевна2</v>
      </c>
      <c r="D1043" s="40" t="s">
        <v>1196</v>
      </c>
      <c r="E1043" s="40" t="s">
        <v>1197</v>
      </c>
      <c r="F1043" s="40" t="s">
        <v>221</v>
      </c>
      <c r="G1043" s="40" t="s">
        <v>241</v>
      </c>
      <c r="H1043" s="48">
        <v>45845</v>
      </c>
      <c r="I1043" s="48">
        <v>45858</v>
      </c>
      <c r="J1043" s="41">
        <v>14</v>
      </c>
      <c r="K1043" s="51">
        <f>IF(H1043&lt;='Расчёт не доделан'!$C$20,IF(I1043-'Расчёт не доделан'!$C$20&lt;1,J1043,I1043-'Расчёт не доделан'!$C$20),J1043)</f>
        <v>14</v>
      </c>
    </row>
    <row r="1044" spans="1:11" s="138" customFormat="1" ht="11.1" customHeight="1" outlineLevel="1" x14ac:dyDescent="0.2">
      <c r="A1044" s="39" t="str">
        <f t="shared" si="48"/>
        <v>0020447645965</v>
      </c>
      <c r="B1044" s="39">
        <f t="shared" si="49"/>
        <v>1</v>
      </c>
      <c r="C1044" s="39" t="str">
        <f t="shared" si="50"/>
        <v>Воропанов Сергей Вячеславович1</v>
      </c>
      <c r="D1044" s="40" t="s">
        <v>1198</v>
      </c>
      <c r="E1044" s="40" t="s">
        <v>1199</v>
      </c>
      <c r="F1044" s="40" t="s">
        <v>229</v>
      </c>
      <c r="G1044" s="40" t="s">
        <v>262</v>
      </c>
      <c r="H1044" s="48">
        <v>45965</v>
      </c>
      <c r="I1044" s="48">
        <v>45969</v>
      </c>
      <c r="J1044" s="41">
        <v>4</v>
      </c>
      <c r="K1044" s="51">
        <f>IF(H1044&lt;='Расчёт не доделан'!$C$20,IF(I1044-'Расчёт не доделан'!$C$20&lt;1,J1044,I1044-'Расчёт не доделан'!$C$20),J1044)</f>
        <v>4</v>
      </c>
    </row>
    <row r="1045" spans="1:11" s="138" customFormat="1" ht="11.1" customHeight="1" outlineLevel="1" x14ac:dyDescent="0.2">
      <c r="A1045" s="39" t="str">
        <f t="shared" si="48"/>
        <v>0020447645887</v>
      </c>
      <c r="B1045" s="39">
        <f t="shared" si="49"/>
        <v>2</v>
      </c>
      <c r="C1045" s="39" t="str">
        <f t="shared" si="50"/>
        <v>Воропанов Сергей Вячеславович2</v>
      </c>
      <c r="D1045" s="40" t="s">
        <v>1198</v>
      </c>
      <c r="E1045" s="40" t="s">
        <v>1199</v>
      </c>
      <c r="F1045" s="40" t="s">
        <v>229</v>
      </c>
      <c r="G1045" s="40" t="s">
        <v>262</v>
      </c>
      <c r="H1045" s="48">
        <v>45887</v>
      </c>
      <c r="I1045" s="48">
        <v>45893</v>
      </c>
      <c r="J1045" s="41">
        <v>7</v>
      </c>
      <c r="K1045" s="51">
        <f>IF(H1045&lt;='Расчёт не доделан'!$C$20,IF(I1045-'Расчёт не доделан'!$C$20&lt;1,J1045,I1045-'Расчёт не доделан'!$C$20),J1045)</f>
        <v>7</v>
      </c>
    </row>
    <row r="1046" spans="1:11" s="138" customFormat="1" ht="11.1" customHeight="1" outlineLevel="1" x14ac:dyDescent="0.2">
      <c r="A1046" s="39" t="str">
        <f t="shared" si="48"/>
        <v>0019268145936</v>
      </c>
      <c r="B1046" s="39">
        <f t="shared" si="49"/>
        <v>1</v>
      </c>
      <c r="C1046" s="39" t="str">
        <f t="shared" si="50"/>
        <v>Воротникова Марина Олеговна1</v>
      </c>
      <c r="D1046" s="40" t="s">
        <v>1200</v>
      </c>
      <c r="E1046" s="40" t="s">
        <v>1201</v>
      </c>
      <c r="F1046" s="40" t="s">
        <v>286</v>
      </c>
      <c r="G1046" s="40" t="s">
        <v>241</v>
      </c>
      <c r="H1046" s="48">
        <v>45936</v>
      </c>
      <c r="I1046" s="48">
        <v>45942</v>
      </c>
      <c r="J1046" s="41">
        <v>7</v>
      </c>
      <c r="K1046" s="51">
        <f>IF(H1046&lt;='Расчёт не доделан'!$C$20,IF(I1046-'Расчёт не доделан'!$C$20&lt;1,J1046,I1046-'Расчёт не доделан'!$C$20),J1046)</f>
        <v>7</v>
      </c>
    </row>
    <row r="1047" spans="1:11" s="138" customFormat="1" ht="23.1" customHeight="1" outlineLevel="1" x14ac:dyDescent="0.2">
      <c r="A1047" s="39" t="str">
        <f t="shared" si="48"/>
        <v>0019268145943</v>
      </c>
      <c r="B1047" s="39">
        <f t="shared" si="49"/>
        <v>2</v>
      </c>
      <c r="C1047" s="39" t="str">
        <f t="shared" si="50"/>
        <v>Воротникова Марина Олеговна2</v>
      </c>
      <c r="D1047" s="40" t="s">
        <v>1200</v>
      </c>
      <c r="E1047" s="40" t="s">
        <v>1201</v>
      </c>
      <c r="F1047" s="40" t="s">
        <v>286</v>
      </c>
      <c r="G1047" s="40" t="s">
        <v>241</v>
      </c>
      <c r="H1047" s="48">
        <v>45943</v>
      </c>
      <c r="I1047" s="48">
        <v>45943</v>
      </c>
      <c r="J1047" s="41">
        <v>1</v>
      </c>
      <c r="K1047" s="51">
        <f>IF(H1047&lt;='Расчёт не доделан'!$C$20,IF(I1047-'Расчёт не доделан'!$C$20&lt;1,J1047,I1047-'Расчёт не доделан'!$C$20),J1047)</f>
        <v>1</v>
      </c>
    </row>
    <row r="1048" spans="1:11" s="138" customFormat="1" ht="23.1" customHeight="1" outlineLevel="1" x14ac:dyDescent="0.2">
      <c r="A1048" s="39" t="str">
        <f t="shared" si="48"/>
        <v>0019268145859</v>
      </c>
      <c r="B1048" s="39">
        <f t="shared" si="49"/>
        <v>3</v>
      </c>
      <c r="C1048" s="39" t="str">
        <f t="shared" si="50"/>
        <v>Воротникова Марина Олеговна3</v>
      </c>
      <c r="D1048" s="40" t="s">
        <v>1200</v>
      </c>
      <c r="E1048" s="40" t="s">
        <v>1201</v>
      </c>
      <c r="F1048" s="40" t="s">
        <v>286</v>
      </c>
      <c r="G1048" s="40" t="s">
        <v>241</v>
      </c>
      <c r="H1048" s="48">
        <v>45859</v>
      </c>
      <c r="I1048" s="48">
        <v>45872</v>
      </c>
      <c r="J1048" s="41">
        <v>14</v>
      </c>
      <c r="K1048" s="51">
        <f>IF(H1048&lt;='Расчёт не доделан'!$C$20,IF(I1048-'Расчёт не доделан'!$C$20&lt;1,J1048,I1048-'Расчёт не доделан'!$C$20),J1048)</f>
        <v>14</v>
      </c>
    </row>
    <row r="1049" spans="1:11" s="138" customFormat="1" ht="23.1" customHeight="1" outlineLevel="1" x14ac:dyDescent="0.2">
      <c r="A1049" s="39" t="str">
        <f t="shared" si="48"/>
        <v>0019268146020</v>
      </c>
      <c r="B1049" s="39">
        <f t="shared" si="49"/>
        <v>4</v>
      </c>
      <c r="C1049" s="39" t="str">
        <f t="shared" si="50"/>
        <v>Воротникова Марина Олеговна4</v>
      </c>
      <c r="D1049" s="40" t="s">
        <v>1200</v>
      </c>
      <c r="E1049" s="40" t="s">
        <v>1201</v>
      </c>
      <c r="F1049" s="40" t="s">
        <v>286</v>
      </c>
      <c r="G1049" s="40" t="s">
        <v>241</v>
      </c>
      <c r="H1049" s="48">
        <v>46020</v>
      </c>
      <c r="I1049" s="48">
        <v>46021</v>
      </c>
      <c r="J1049" s="41">
        <v>2</v>
      </c>
      <c r="K1049" s="51">
        <f>IF(H1049&lt;='Расчёт не доделан'!$C$20,IF(I1049-'Расчёт не доделан'!$C$20&lt;1,J1049,I1049-'Расчёт не доделан'!$C$20),J1049)</f>
        <v>2</v>
      </c>
    </row>
    <row r="1050" spans="1:11" s="138" customFormat="1" ht="23.1" customHeight="1" outlineLevel="1" x14ac:dyDescent="0.2">
      <c r="A1050" s="39" t="str">
        <f t="shared" si="48"/>
        <v>0013844145901</v>
      </c>
      <c r="B1050" s="39">
        <f t="shared" si="49"/>
        <v>1</v>
      </c>
      <c r="C1050" s="39" t="str">
        <f t="shared" si="50"/>
        <v>Воскобойников Глеб Владимирович1</v>
      </c>
      <c r="D1050" s="40" t="s">
        <v>1202</v>
      </c>
      <c r="E1050" s="40" t="s">
        <v>1203</v>
      </c>
      <c r="F1050" s="40" t="s">
        <v>268</v>
      </c>
      <c r="G1050" s="40" t="s">
        <v>218</v>
      </c>
      <c r="H1050" s="48">
        <v>45901</v>
      </c>
      <c r="I1050" s="48">
        <v>45907</v>
      </c>
      <c r="J1050" s="41">
        <v>7</v>
      </c>
      <c r="K1050" s="51">
        <f>IF(H1050&lt;='Расчёт не доделан'!$C$20,IF(I1050-'Расчёт не доделан'!$C$20&lt;1,J1050,I1050-'Расчёт не доделан'!$C$20),J1050)</f>
        <v>7</v>
      </c>
    </row>
    <row r="1051" spans="1:11" s="138" customFormat="1" ht="23.1" customHeight="1" outlineLevel="1" x14ac:dyDescent="0.2">
      <c r="A1051" s="39" t="str">
        <f t="shared" si="48"/>
        <v>0021352045966</v>
      </c>
      <c r="B1051" s="39">
        <f t="shared" si="49"/>
        <v>1</v>
      </c>
      <c r="C1051" s="39" t="str">
        <f t="shared" si="50"/>
        <v>Вострецова Лариса Викторовна1</v>
      </c>
      <c r="D1051" s="40" t="s">
        <v>1204</v>
      </c>
      <c r="E1051" s="40" t="s">
        <v>1205</v>
      </c>
      <c r="F1051" s="40" t="s">
        <v>217</v>
      </c>
      <c r="G1051" s="40" t="s">
        <v>230</v>
      </c>
      <c r="H1051" s="48">
        <v>45966</v>
      </c>
      <c r="I1051" s="48">
        <v>45968</v>
      </c>
      <c r="J1051" s="41">
        <v>3</v>
      </c>
      <c r="K1051" s="51">
        <f>IF(H1051&lt;='Расчёт не доделан'!$C$20,IF(I1051-'Расчёт не доделан'!$C$20&lt;1,J1051,I1051-'Расчёт не доделан'!$C$20),J1051)</f>
        <v>3</v>
      </c>
    </row>
    <row r="1052" spans="1:11" s="138" customFormat="1" ht="23.1" customHeight="1" outlineLevel="1" x14ac:dyDescent="0.2">
      <c r="A1052" s="39" t="str">
        <f t="shared" si="48"/>
        <v>0021352046016</v>
      </c>
      <c r="B1052" s="39">
        <f t="shared" si="49"/>
        <v>2</v>
      </c>
      <c r="C1052" s="39" t="str">
        <f t="shared" si="50"/>
        <v>Вострецова Лариса Викторовна2</v>
      </c>
      <c r="D1052" s="40" t="s">
        <v>1204</v>
      </c>
      <c r="E1052" s="40" t="s">
        <v>1205</v>
      </c>
      <c r="F1052" s="40" t="s">
        <v>217</v>
      </c>
      <c r="G1052" s="40" t="s">
        <v>230</v>
      </c>
      <c r="H1052" s="48">
        <v>46016</v>
      </c>
      <c r="I1052" s="48">
        <v>46021</v>
      </c>
      <c r="J1052" s="41">
        <v>6</v>
      </c>
      <c r="K1052" s="51">
        <f>IF(H1052&lt;='Расчёт не доделан'!$C$20,IF(I1052-'Расчёт не доделан'!$C$20&lt;1,J1052,I1052-'Расчёт не доделан'!$C$20),J1052)</f>
        <v>6</v>
      </c>
    </row>
    <row r="1053" spans="1:11" s="138" customFormat="1" ht="11.1" customHeight="1" outlineLevel="1" x14ac:dyDescent="0.2">
      <c r="A1053" s="39" t="str">
        <f t="shared" si="48"/>
        <v>0021352045866</v>
      </c>
      <c r="B1053" s="39">
        <f t="shared" si="49"/>
        <v>3</v>
      </c>
      <c r="C1053" s="39" t="str">
        <f t="shared" si="50"/>
        <v>Вострецова Лариса Викторовна3</v>
      </c>
      <c r="D1053" s="40" t="s">
        <v>1204</v>
      </c>
      <c r="E1053" s="40" t="s">
        <v>1205</v>
      </c>
      <c r="F1053" s="40" t="s">
        <v>217</v>
      </c>
      <c r="G1053" s="40" t="s">
        <v>230</v>
      </c>
      <c r="H1053" s="48">
        <v>45866</v>
      </c>
      <c r="I1053" s="48">
        <v>45879</v>
      </c>
      <c r="J1053" s="41">
        <v>14</v>
      </c>
      <c r="K1053" s="51">
        <f>IF(H1053&lt;='Расчёт не доделан'!$C$20,IF(I1053-'Расчёт не доделан'!$C$20&lt;1,J1053,I1053-'Расчёт не доделан'!$C$20),J1053)</f>
        <v>14</v>
      </c>
    </row>
    <row r="1054" spans="1:11" s="138" customFormat="1" ht="11.1" customHeight="1" outlineLevel="1" x14ac:dyDescent="0.2">
      <c r="A1054" s="39" t="str">
        <f t="shared" si="48"/>
        <v>0013798845995</v>
      </c>
      <c r="B1054" s="39">
        <f t="shared" si="49"/>
        <v>1</v>
      </c>
      <c r="C1054" s="39" t="str">
        <f t="shared" si="50"/>
        <v>Вронский Михаил Евгеньевич1</v>
      </c>
      <c r="D1054" s="40" t="s">
        <v>1206</v>
      </c>
      <c r="E1054" s="40" t="s">
        <v>1207</v>
      </c>
      <c r="F1054" s="40" t="s">
        <v>244</v>
      </c>
      <c r="G1054" s="40" t="s">
        <v>296</v>
      </c>
      <c r="H1054" s="48">
        <v>45995</v>
      </c>
      <c r="I1054" s="48">
        <v>46022</v>
      </c>
      <c r="J1054" s="41">
        <v>28</v>
      </c>
      <c r="K1054" s="51">
        <f>IF(H1054&lt;='Расчёт не доделан'!$C$20,IF(I1054-'Расчёт не доделан'!$C$20&lt;1,J1054,I1054-'Расчёт не доделан'!$C$20),J1054)</f>
        <v>28</v>
      </c>
    </row>
    <row r="1055" spans="1:11" s="138" customFormat="1" ht="11.1" customHeight="1" outlineLevel="1" x14ac:dyDescent="0.2">
      <c r="A1055" s="39" t="str">
        <f t="shared" si="48"/>
        <v>0021073345894</v>
      </c>
      <c r="B1055" s="39">
        <f t="shared" si="49"/>
        <v>1</v>
      </c>
      <c r="C1055" s="39" t="str">
        <f t="shared" si="50"/>
        <v>Втагин Дмитрий Валерьевич1</v>
      </c>
      <c r="D1055" s="40" t="s">
        <v>1208</v>
      </c>
      <c r="E1055" s="40" t="s">
        <v>1209</v>
      </c>
      <c r="F1055" s="40" t="s">
        <v>240</v>
      </c>
      <c r="G1055" s="40" t="s">
        <v>241</v>
      </c>
      <c r="H1055" s="48">
        <v>45894</v>
      </c>
      <c r="I1055" s="48">
        <v>45907</v>
      </c>
      <c r="J1055" s="41">
        <v>14</v>
      </c>
      <c r="K1055" s="51">
        <f>IF(H1055&lt;='Расчёт не доделан'!$C$20,IF(I1055-'Расчёт не доделан'!$C$20&lt;1,J1055,I1055-'Расчёт не доделан'!$C$20),J1055)</f>
        <v>14</v>
      </c>
    </row>
    <row r="1056" spans="1:11" s="138" customFormat="1" ht="11.1" customHeight="1" outlineLevel="1" x14ac:dyDescent="0.2">
      <c r="A1056" s="39" t="str">
        <f t="shared" si="48"/>
        <v>0010127745925</v>
      </c>
      <c r="B1056" s="39">
        <f t="shared" si="49"/>
        <v>1</v>
      </c>
      <c r="C1056" s="39" t="str">
        <f t="shared" si="50"/>
        <v>Вышегородская Светлана Валерьевна1</v>
      </c>
      <c r="D1056" s="40" t="s">
        <v>1210</v>
      </c>
      <c r="E1056" s="40" t="s">
        <v>1211</v>
      </c>
      <c r="F1056" s="40" t="s">
        <v>221</v>
      </c>
      <c r="G1056" s="40" t="s">
        <v>237</v>
      </c>
      <c r="H1056" s="48">
        <v>45925</v>
      </c>
      <c r="I1056" s="48">
        <v>45935</v>
      </c>
      <c r="J1056" s="41">
        <v>11</v>
      </c>
      <c r="K1056" s="51">
        <f>IF(H1056&lt;='Расчёт не доделан'!$C$20,IF(I1056-'Расчёт не доделан'!$C$20&lt;1,J1056,I1056-'Расчёт не доделан'!$C$20),J1056)</f>
        <v>11</v>
      </c>
    </row>
    <row r="1057" spans="1:11" s="138" customFormat="1" ht="11.1" customHeight="1" outlineLevel="1" x14ac:dyDescent="0.2">
      <c r="A1057" s="39" t="str">
        <f t="shared" si="48"/>
        <v>0016069245874</v>
      </c>
      <c r="B1057" s="39">
        <f t="shared" si="49"/>
        <v>1</v>
      </c>
      <c r="C1057" s="39" t="str">
        <f t="shared" si="50"/>
        <v>Вязовецков Дмитрий Викторович1</v>
      </c>
      <c r="D1057" s="40" t="s">
        <v>1212</v>
      </c>
      <c r="E1057" s="40" t="s">
        <v>1213</v>
      </c>
      <c r="F1057" s="40" t="s">
        <v>361</v>
      </c>
      <c r="G1057" s="40" t="s">
        <v>237</v>
      </c>
      <c r="H1057" s="48">
        <v>45874</v>
      </c>
      <c r="I1057" s="48">
        <v>45880</v>
      </c>
      <c r="J1057" s="41">
        <v>7</v>
      </c>
      <c r="K1057" s="51">
        <f>IF(H1057&lt;='Расчёт не доделан'!$C$20,IF(I1057-'Расчёт не доделан'!$C$20&lt;1,J1057,I1057-'Расчёт не доделан'!$C$20),J1057)</f>
        <v>7</v>
      </c>
    </row>
    <row r="1058" spans="1:11" s="138" customFormat="1" ht="11.1" customHeight="1" outlineLevel="1" x14ac:dyDescent="0.2">
      <c r="A1058" s="39" t="str">
        <f t="shared" si="48"/>
        <v>0016069245908</v>
      </c>
      <c r="B1058" s="39">
        <f t="shared" si="49"/>
        <v>2</v>
      </c>
      <c r="C1058" s="39" t="str">
        <f t="shared" si="50"/>
        <v>Вязовецков Дмитрий Викторович2</v>
      </c>
      <c r="D1058" s="40" t="s">
        <v>1212</v>
      </c>
      <c r="E1058" s="40" t="s">
        <v>1213</v>
      </c>
      <c r="F1058" s="40" t="s">
        <v>361</v>
      </c>
      <c r="G1058" s="40" t="s">
        <v>237</v>
      </c>
      <c r="H1058" s="48">
        <v>45908</v>
      </c>
      <c r="I1058" s="48">
        <v>45912</v>
      </c>
      <c r="J1058" s="41">
        <v>5</v>
      </c>
      <c r="K1058" s="51">
        <f>IF(H1058&lt;='Расчёт не доделан'!$C$20,IF(I1058-'Расчёт не доделан'!$C$20&lt;1,J1058,I1058-'Расчёт не доделан'!$C$20),J1058)</f>
        <v>5</v>
      </c>
    </row>
    <row r="1059" spans="1:11" s="138" customFormat="1" ht="11.1" customHeight="1" outlineLevel="1" x14ac:dyDescent="0.2">
      <c r="A1059" s="39" t="str">
        <f t="shared" si="48"/>
        <v>0016069245852</v>
      </c>
      <c r="B1059" s="39">
        <f t="shared" si="49"/>
        <v>3</v>
      </c>
      <c r="C1059" s="39" t="str">
        <f t="shared" si="50"/>
        <v>Вязовецков Дмитрий Викторович3</v>
      </c>
      <c r="D1059" s="40" t="s">
        <v>1212</v>
      </c>
      <c r="E1059" s="40" t="s">
        <v>1213</v>
      </c>
      <c r="F1059" s="40" t="s">
        <v>361</v>
      </c>
      <c r="G1059" s="40" t="s">
        <v>237</v>
      </c>
      <c r="H1059" s="48">
        <v>45852</v>
      </c>
      <c r="I1059" s="48">
        <v>45865</v>
      </c>
      <c r="J1059" s="41">
        <v>14</v>
      </c>
      <c r="K1059" s="51">
        <f>IF(H1059&lt;='Расчёт не доделан'!$C$20,IF(I1059-'Расчёт не доделан'!$C$20&lt;1,J1059,I1059-'Расчёт не доделан'!$C$20),J1059)</f>
        <v>14</v>
      </c>
    </row>
    <row r="1060" spans="1:11" s="138" customFormat="1" ht="11.1" customHeight="1" outlineLevel="1" x14ac:dyDescent="0.2">
      <c r="A1060" s="39" t="str">
        <f t="shared" si="48"/>
        <v>0020482945971</v>
      </c>
      <c r="B1060" s="39">
        <f t="shared" si="49"/>
        <v>1</v>
      </c>
      <c r="C1060" s="39" t="str">
        <f t="shared" si="50"/>
        <v>Вяриев Алексей Анатольевич1</v>
      </c>
      <c r="D1060" s="40" t="s">
        <v>1214</v>
      </c>
      <c r="E1060" s="40" t="s">
        <v>1215</v>
      </c>
      <c r="F1060" s="40" t="s">
        <v>229</v>
      </c>
      <c r="G1060" s="40" t="s">
        <v>460</v>
      </c>
      <c r="H1060" s="48">
        <v>45971</v>
      </c>
      <c r="I1060" s="48">
        <v>45984</v>
      </c>
      <c r="J1060" s="41">
        <v>14</v>
      </c>
      <c r="K1060" s="51">
        <f>IF(H1060&lt;='Расчёт не доделан'!$C$20,IF(I1060-'Расчёт не доделан'!$C$20&lt;1,J1060,I1060-'Расчёт не доделан'!$C$20),J1060)</f>
        <v>14</v>
      </c>
    </row>
    <row r="1061" spans="1:11" s="138" customFormat="1" ht="11.1" customHeight="1" outlineLevel="1" x14ac:dyDescent="0.2">
      <c r="A1061" s="39" t="str">
        <f t="shared" si="48"/>
        <v>0020482945852</v>
      </c>
      <c r="B1061" s="39">
        <f t="shared" si="49"/>
        <v>2</v>
      </c>
      <c r="C1061" s="39" t="str">
        <f t="shared" si="50"/>
        <v>Вяриев Алексей Анатольевич2</v>
      </c>
      <c r="D1061" s="40" t="s">
        <v>1214</v>
      </c>
      <c r="E1061" s="40" t="s">
        <v>1215</v>
      </c>
      <c r="F1061" s="40" t="s">
        <v>229</v>
      </c>
      <c r="G1061" s="40" t="s">
        <v>460</v>
      </c>
      <c r="H1061" s="48">
        <v>45852</v>
      </c>
      <c r="I1061" s="48">
        <v>45865</v>
      </c>
      <c r="J1061" s="41">
        <v>14</v>
      </c>
      <c r="K1061" s="51">
        <f>IF(H1061&lt;='Расчёт не доделан'!$C$20,IF(I1061-'Расчёт не доделан'!$C$20&lt;1,J1061,I1061-'Расчёт не доделан'!$C$20),J1061)</f>
        <v>14</v>
      </c>
    </row>
    <row r="1062" spans="1:11" s="138" customFormat="1" ht="11.1" customHeight="1" outlineLevel="1" x14ac:dyDescent="0.2">
      <c r="A1062" s="39" t="str">
        <f t="shared" si="48"/>
        <v>0015892045859</v>
      </c>
      <c r="B1062" s="39">
        <f t="shared" si="49"/>
        <v>1</v>
      </c>
      <c r="C1062" s="39" t="str">
        <f t="shared" si="50"/>
        <v>Габидулин Александр Владимирович1</v>
      </c>
      <c r="D1062" s="40" t="s">
        <v>1216</v>
      </c>
      <c r="E1062" s="40" t="s">
        <v>1217</v>
      </c>
      <c r="F1062" s="40" t="s">
        <v>217</v>
      </c>
      <c r="G1062" s="40" t="s">
        <v>495</v>
      </c>
      <c r="H1062" s="48">
        <v>45859</v>
      </c>
      <c r="I1062" s="48">
        <v>45872</v>
      </c>
      <c r="J1062" s="41">
        <v>14</v>
      </c>
      <c r="K1062" s="51">
        <f>IF(H1062&lt;='Расчёт не доделан'!$C$20,IF(I1062-'Расчёт не доделан'!$C$20&lt;1,J1062,I1062-'Расчёт не доделан'!$C$20),J1062)</f>
        <v>14</v>
      </c>
    </row>
    <row r="1063" spans="1:11" s="138" customFormat="1" ht="11.1" customHeight="1" outlineLevel="1" x14ac:dyDescent="0.2">
      <c r="A1063" s="39" t="str">
        <f t="shared" si="48"/>
        <v>0015892045929</v>
      </c>
      <c r="B1063" s="39">
        <f t="shared" si="49"/>
        <v>2</v>
      </c>
      <c r="C1063" s="39" t="str">
        <f t="shared" si="50"/>
        <v>Габидулин Александр Владимирович2</v>
      </c>
      <c r="D1063" s="40" t="s">
        <v>1216</v>
      </c>
      <c r="E1063" s="40" t="s">
        <v>1217</v>
      </c>
      <c r="F1063" s="40" t="s">
        <v>217</v>
      </c>
      <c r="G1063" s="40" t="s">
        <v>495</v>
      </c>
      <c r="H1063" s="48">
        <v>45929</v>
      </c>
      <c r="I1063" s="48">
        <v>45935</v>
      </c>
      <c r="J1063" s="41">
        <v>7</v>
      </c>
      <c r="K1063" s="51">
        <f>IF(H1063&lt;='Расчёт не доделан'!$C$20,IF(I1063-'Расчёт не доделан'!$C$20&lt;1,J1063,I1063-'Расчёт не доделан'!$C$20),J1063)</f>
        <v>7</v>
      </c>
    </row>
    <row r="1064" spans="1:11" s="138" customFormat="1" ht="11.1" customHeight="1" outlineLevel="1" x14ac:dyDescent="0.2">
      <c r="A1064" s="39" t="str">
        <f t="shared" si="48"/>
        <v>0017635345859</v>
      </c>
      <c r="B1064" s="39">
        <f t="shared" si="49"/>
        <v>1</v>
      </c>
      <c r="C1064" s="39" t="str">
        <f t="shared" si="50"/>
        <v>Габитов Вадим Русланович1</v>
      </c>
      <c r="D1064" s="40" t="s">
        <v>1218</v>
      </c>
      <c r="E1064" s="40" t="s">
        <v>1219</v>
      </c>
      <c r="F1064" s="40" t="s">
        <v>293</v>
      </c>
      <c r="G1064" s="40" t="s">
        <v>218</v>
      </c>
      <c r="H1064" s="48">
        <v>45859</v>
      </c>
      <c r="I1064" s="48">
        <v>45872</v>
      </c>
      <c r="J1064" s="41">
        <v>14</v>
      </c>
      <c r="K1064" s="51">
        <f>IF(H1064&lt;='Расчёт не доделан'!$C$20,IF(I1064-'Расчёт не доделан'!$C$20&lt;1,J1064,I1064-'Расчёт не доделан'!$C$20),J1064)</f>
        <v>14</v>
      </c>
    </row>
    <row r="1065" spans="1:11" s="138" customFormat="1" ht="11.1" customHeight="1" outlineLevel="1" x14ac:dyDescent="0.2">
      <c r="A1065" s="39" t="str">
        <f t="shared" si="48"/>
        <v>0020735545860</v>
      </c>
      <c r="B1065" s="39">
        <f t="shared" si="49"/>
        <v>1</v>
      </c>
      <c r="C1065" s="39" t="str">
        <f t="shared" si="50"/>
        <v>Габитов Наиль Мансурович1</v>
      </c>
      <c r="D1065" s="40" t="s">
        <v>1220</v>
      </c>
      <c r="E1065" s="40" t="s">
        <v>1221</v>
      </c>
      <c r="F1065" s="40" t="s">
        <v>233</v>
      </c>
      <c r="G1065" s="40" t="s">
        <v>230</v>
      </c>
      <c r="H1065" s="48">
        <v>45860</v>
      </c>
      <c r="I1065" s="48">
        <v>45872</v>
      </c>
      <c r="J1065" s="41">
        <v>13</v>
      </c>
      <c r="K1065" s="51">
        <f>IF(H1065&lt;='Расчёт не доделан'!$C$20,IF(I1065-'Расчёт не доделан'!$C$20&lt;1,J1065,I1065-'Расчёт не доделан'!$C$20),J1065)</f>
        <v>13</v>
      </c>
    </row>
    <row r="1066" spans="1:11" s="138" customFormat="1" ht="11.1" customHeight="1" outlineLevel="1" x14ac:dyDescent="0.2">
      <c r="A1066" s="39" t="str">
        <f t="shared" si="48"/>
        <v>0009175846008</v>
      </c>
      <c r="B1066" s="39">
        <f t="shared" si="49"/>
        <v>1</v>
      </c>
      <c r="C1066" s="39" t="str">
        <f t="shared" si="50"/>
        <v>Габитов Рустам Наилович1</v>
      </c>
      <c r="D1066" s="40" t="s">
        <v>1222</v>
      </c>
      <c r="E1066" s="40" t="s">
        <v>1223</v>
      </c>
      <c r="F1066" s="40" t="s">
        <v>233</v>
      </c>
      <c r="G1066" s="40" t="s">
        <v>262</v>
      </c>
      <c r="H1066" s="48">
        <v>46008</v>
      </c>
      <c r="I1066" s="48">
        <v>46021</v>
      </c>
      <c r="J1066" s="41">
        <v>14</v>
      </c>
      <c r="K1066" s="51">
        <f>IF(H1066&lt;='Расчёт не доделан'!$C$20,IF(I1066-'Расчёт не доделан'!$C$20&lt;1,J1066,I1066-'Расчёт не доделан'!$C$20),J1066)</f>
        <v>14</v>
      </c>
    </row>
    <row r="1067" spans="1:11" s="138" customFormat="1" ht="11.1" customHeight="1" outlineLevel="1" x14ac:dyDescent="0.2">
      <c r="A1067" s="39" t="str">
        <f t="shared" si="48"/>
        <v>0019821745873</v>
      </c>
      <c r="B1067" s="39">
        <f t="shared" si="49"/>
        <v>1</v>
      </c>
      <c r="C1067" s="39" t="str">
        <f t="shared" si="50"/>
        <v>Гавриков Константин Олегович1</v>
      </c>
      <c r="D1067" s="40" t="s">
        <v>1224</v>
      </c>
      <c r="E1067" s="40" t="s">
        <v>1225</v>
      </c>
      <c r="F1067" s="40" t="s">
        <v>249</v>
      </c>
      <c r="G1067" s="40" t="s">
        <v>230</v>
      </c>
      <c r="H1067" s="48">
        <v>45873</v>
      </c>
      <c r="I1067" s="48">
        <v>45886</v>
      </c>
      <c r="J1067" s="41">
        <v>14</v>
      </c>
      <c r="K1067" s="51">
        <f>IF(H1067&lt;='Расчёт не доделан'!$C$20,IF(I1067-'Расчёт не доделан'!$C$20&lt;1,J1067,I1067-'Расчёт не доделан'!$C$20),J1067)</f>
        <v>14</v>
      </c>
    </row>
    <row r="1068" spans="1:11" s="138" customFormat="1" ht="11.1" customHeight="1" outlineLevel="1" x14ac:dyDescent="0.2">
      <c r="A1068" s="39" t="str">
        <f t="shared" si="48"/>
        <v>0019821745966</v>
      </c>
      <c r="B1068" s="39">
        <f t="shared" si="49"/>
        <v>2</v>
      </c>
      <c r="C1068" s="39" t="str">
        <f t="shared" si="50"/>
        <v>Гавриков Константин Олегович2</v>
      </c>
      <c r="D1068" s="40" t="s">
        <v>1224</v>
      </c>
      <c r="E1068" s="40" t="s">
        <v>1225</v>
      </c>
      <c r="F1068" s="40" t="s">
        <v>249</v>
      </c>
      <c r="G1068" s="40" t="s">
        <v>230</v>
      </c>
      <c r="H1068" s="48">
        <v>45966</v>
      </c>
      <c r="I1068" s="48">
        <v>45968</v>
      </c>
      <c r="J1068" s="41">
        <v>3</v>
      </c>
      <c r="K1068" s="51">
        <f>IF(H1068&lt;='Расчёт не доделан'!$C$20,IF(I1068-'Расчёт не доделан'!$C$20&lt;1,J1068,I1068-'Расчёт не доделан'!$C$20),J1068)</f>
        <v>3</v>
      </c>
    </row>
    <row r="1069" spans="1:11" s="138" customFormat="1" ht="11.1" customHeight="1" outlineLevel="1" x14ac:dyDescent="0.2">
      <c r="A1069" s="39" t="str">
        <f t="shared" si="48"/>
        <v>0019821745887</v>
      </c>
      <c r="B1069" s="39">
        <f t="shared" si="49"/>
        <v>3</v>
      </c>
      <c r="C1069" s="39" t="str">
        <f t="shared" si="50"/>
        <v>Гавриков Константин Олегович3</v>
      </c>
      <c r="D1069" s="40" t="s">
        <v>1224</v>
      </c>
      <c r="E1069" s="40" t="s">
        <v>1225</v>
      </c>
      <c r="F1069" s="40" t="s">
        <v>249</v>
      </c>
      <c r="G1069" s="40" t="s">
        <v>230</v>
      </c>
      <c r="H1069" s="48">
        <v>45887</v>
      </c>
      <c r="I1069" s="48">
        <v>45891</v>
      </c>
      <c r="J1069" s="41">
        <v>5</v>
      </c>
      <c r="K1069" s="51">
        <f>IF(H1069&lt;='Расчёт не доделан'!$C$20,IF(I1069-'Расчёт не доделан'!$C$20&lt;1,J1069,I1069-'Расчёт не доделан'!$C$20),J1069)</f>
        <v>5</v>
      </c>
    </row>
    <row r="1070" spans="1:11" s="138" customFormat="1" ht="11.1" customHeight="1" outlineLevel="1" x14ac:dyDescent="0.2">
      <c r="A1070" s="39" t="str">
        <f t="shared" si="48"/>
        <v>0019821745957</v>
      </c>
      <c r="B1070" s="39">
        <f t="shared" si="49"/>
        <v>4</v>
      </c>
      <c r="C1070" s="39" t="str">
        <f t="shared" si="50"/>
        <v>Гавриков Константин Олегович4</v>
      </c>
      <c r="D1070" s="40" t="s">
        <v>1224</v>
      </c>
      <c r="E1070" s="40" t="s">
        <v>1225</v>
      </c>
      <c r="F1070" s="40" t="s">
        <v>249</v>
      </c>
      <c r="G1070" s="40" t="s">
        <v>230</v>
      </c>
      <c r="H1070" s="48">
        <v>45957</v>
      </c>
      <c r="I1070" s="48">
        <v>45962</v>
      </c>
      <c r="J1070" s="41">
        <v>6</v>
      </c>
      <c r="K1070" s="51">
        <f>IF(H1070&lt;='Расчёт не доделан'!$C$20,IF(I1070-'Расчёт не доделан'!$C$20&lt;1,J1070,I1070-'Расчёт не доделан'!$C$20),J1070)</f>
        <v>6</v>
      </c>
    </row>
    <row r="1071" spans="1:11" s="138" customFormat="1" ht="11.1" customHeight="1" outlineLevel="1" x14ac:dyDescent="0.2">
      <c r="A1071" s="39" t="str">
        <f t="shared" si="48"/>
        <v>0021218345845</v>
      </c>
      <c r="B1071" s="39">
        <f t="shared" si="49"/>
        <v>1</v>
      </c>
      <c r="C1071" s="39" t="str">
        <f t="shared" si="50"/>
        <v>Гаврилин Владислав Борисович1</v>
      </c>
      <c r="D1071" s="40" t="s">
        <v>1226</v>
      </c>
      <c r="E1071" s="40" t="s">
        <v>1227</v>
      </c>
      <c r="F1071" s="40" t="s">
        <v>221</v>
      </c>
      <c r="G1071" s="40" t="s">
        <v>241</v>
      </c>
      <c r="H1071" s="48">
        <v>45845</v>
      </c>
      <c r="I1071" s="48">
        <v>45858</v>
      </c>
      <c r="J1071" s="41">
        <v>14</v>
      </c>
      <c r="K1071" s="51">
        <f>IF(H1071&lt;='Расчёт не доделан'!$C$20,IF(I1071-'Расчёт не доделан'!$C$20&lt;1,J1071,I1071-'Расчёт не доделан'!$C$20),J1071)</f>
        <v>14</v>
      </c>
    </row>
    <row r="1072" spans="1:11" s="138" customFormat="1" ht="11.1" customHeight="1" outlineLevel="1" x14ac:dyDescent="0.2">
      <c r="A1072" s="39" t="str">
        <f t="shared" si="48"/>
        <v>0021218345957</v>
      </c>
      <c r="B1072" s="39">
        <f t="shared" si="49"/>
        <v>2</v>
      </c>
      <c r="C1072" s="39" t="str">
        <f t="shared" si="50"/>
        <v>Гаврилин Владислав Борисович2</v>
      </c>
      <c r="D1072" s="40" t="s">
        <v>1226</v>
      </c>
      <c r="E1072" s="40" t="s">
        <v>1227</v>
      </c>
      <c r="F1072" s="40" t="s">
        <v>221</v>
      </c>
      <c r="G1072" s="40" t="s">
        <v>241</v>
      </c>
      <c r="H1072" s="48">
        <v>45957</v>
      </c>
      <c r="I1072" s="48">
        <v>45963</v>
      </c>
      <c r="J1072" s="41">
        <v>7</v>
      </c>
      <c r="K1072" s="51">
        <f>IF(H1072&lt;='Расчёт не доделан'!$C$20,IF(I1072-'Расчёт не доделан'!$C$20&lt;1,J1072,I1072-'Расчёт не доделан'!$C$20),J1072)</f>
        <v>7</v>
      </c>
    </row>
    <row r="1073" spans="1:11" s="138" customFormat="1" ht="11.1" customHeight="1" outlineLevel="1" x14ac:dyDescent="0.2">
      <c r="A1073" s="39" t="str">
        <f t="shared" si="48"/>
        <v>0020782945894</v>
      </c>
      <c r="B1073" s="39">
        <f t="shared" si="49"/>
        <v>1</v>
      </c>
      <c r="C1073" s="39" t="str">
        <f t="shared" si="50"/>
        <v>Гаврилин Всеволод Юрьевич1</v>
      </c>
      <c r="D1073" s="40" t="s">
        <v>1228</v>
      </c>
      <c r="E1073" s="40" t="s">
        <v>1229</v>
      </c>
      <c r="F1073" s="40" t="s">
        <v>244</v>
      </c>
      <c r="G1073" s="40" t="s">
        <v>331</v>
      </c>
      <c r="H1073" s="48">
        <v>45894</v>
      </c>
      <c r="I1073" s="48">
        <v>45907</v>
      </c>
      <c r="J1073" s="41">
        <v>14</v>
      </c>
      <c r="K1073" s="51">
        <f>IF(H1073&lt;='Расчёт не доделан'!$C$20,IF(I1073-'Расчёт не доделан'!$C$20&lt;1,J1073,I1073-'Расчёт не доделан'!$C$20),J1073)</f>
        <v>14</v>
      </c>
    </row>
    <row r="1074" spans="1:11" s="138" customFormat="1" ht="11.1" customHeight="1" outlineLevel="1" x14ac:dyDescent="0.2">
      <c r="A1074" s="39" t="str">
        <f t="shared" si="48"/>
        <v>0017530345873</v>
      </c>
      <c r="B1074" s="39">
        <f t="shared" si="49"/>
        <v>1</v>
      </c>
      <c r="C1074" s="39" t="str">
        <f t="shared" si="50"/>
        <v>Гаврилина Екатерина Юрьевна1</v>
      </c>
      <c r="D1074" s="40" t="s">
        <v>1230</v>
      </c>
      <c r="E1074" s="40" t="s">
        <v>1231</v>
      </c>
      <c r="F1074" s="40" t="s">
        <v>240</v>
      </c>
      <c r="G1074" s="40" t="s">
        <v>241</v>
      </c>
      <c r="H1074" s="48">
        <v>45873</v>
      </c>
      <c r="I1074" s="48">
        <v>45879</v>
      </c>
      <c r="J1074" s="41">
        <v>7</v>
      </c>
      <c r="K1074" s="51">
        <f>IF(H1074&lt;='Расчёт не доделан'!$C$20,IF(I1074-'Расчёт не доделан'!$C$20&lt;1,J1074,I1074-'Расчёт не доделан'!$C$20),J1074)</f>
        <v>7</v>
      </c>
    </row>
    <row r="1075" spans="1:11" s="138" customFormat="1" ht="11.1" customHeight="1" outlineLevel="1" x14ac:dyDescent="0.2">
      <c r="A1075" s="39" t="str">
        <f t="shared" si="48"/>
        <v>0017530346016</v>
      </c>
      <c r="B1075" s="39">
        <f t="shared" si="49"/>
        <v>2</v>
      </c>
      <c r="C1075" s="39" t="str">
        <f t="shared" si="50"/>
        <v>Гаврилина Екатерина Юрьевна2</v>
      </c>
      <c r="D1075" s="40" t="s">
        <v>1230</v>
      </c>
      <c r="E1075" s="40" t="s">
        <v>1231</v>
      </c>
      <c r="F1075" s="40" t="s">
        <v>240</v>
      </c>
      <c r="G1075" s="40" t="s">
        <v>241</v>
      </c>
      <c r="H1075" s="48">
        <v>46016</v>
      </c>
      <c r="I1075" s="48">
        <v>46022</v>
      </c>
      <c r="J1075" s="41">
        <v>7</v>
      </c>
      <c r="K1075" s="51">
        <f>IF(H1075&lt;='Расчёт не доделан'!$C$20,IF(I1075-'Расчёт не доделан'!$C$20&lt;1,J1075,I1075-'Расчёт не доделан'!$C$20),J1075)</f>
        <v>7</v>
      </c>
    </row>
    <row r="1076" spans="1:11" s="138" customFormat="1" ht="11.1" customHeight="1" outlineLevel="1" x14ac:dyDescent="0.2">
      <c r="A1076" s="39" t="str">
        <f t="shared" si="48"/>
        <v>0020764645964</v>
      </c>
      <c r="B1076" s="39">
        <f t="shared" si="49"/>
        <v>1</v>
      </c>
      <c r="C1076" s="39" t="str">
        <f t="shared" si="50"/>
        <v>Гаврилкович Валерий Игоревич1</v>
      </c>
      <c r="D1076" s="40" t="s">
        <v>1232</v>
      </c>
      <c r="E1076" s="40" t="s">
        <v>1233</v>
      </c>
      <c r="F1076" s="40" t="s">
        <v>229</v>
      </c>
      <c r="G1076" s="40" t="s">
        <v>218</v>
      </c>
      <c r="H1076" s="48">
        <v>45964</v>
      </c>
      <c r="I1076" s="48">
        <v>45978</v>
      </c>
      <c r="J1076" s="41">
        <v>14</v>
      </c>
      <c r="K1076" s="51">
        <f>IF(H1076&lt;='Расчёт не доделан'!$C$20,IF(I1076-'Расчёт не доделан'!$C$20&lt;1,J1076,I1076-'Расчёт не доделан'!$C$20),J1076)</f>
        <v>14</v>
      </c>
    </row>
    <row r="1077" spans="1:11" s="138" customFormat="1" ht="23.1" customHeight="1" outlineLevel="1" x14ac:dyDescent="0.2">
      <c r="A1077" s="39" t="str">
        <f t="shared" si="48"/>
        <v>0020764645852</v>
      </c>
      <c r="B1077" s="39">
        <f t="shared" si="49"/>
        <v>2</v>
      </c>
      <c r="C1077" s="39" t="str">
        <f t="shared" si="50"/>
        <v>Гаврилкович Валерий Игоревич2</v>
      </c>
      <c r="D1077" s="40" t="s">
        <v>1232</v>
      </c>
      <c r="E1077" s="40" t="s">
        <v>1233</v>
      </c>
      <c r="F1077" s="40" t="s">
        <v>229</v>
      </c>
      <c r="G1077" s="40" t="s">
        <v>218</v>
      </c>
      <c r="H1077" s="48">
        <v>45852</v>
      </c>
      <c r="I1077" s="48">
        <v>45865</v>
      </c>
      <c r="J1077" s="41">
        <v>14</v>
      </c>
      <c r="K1077" s="51">
        <f>IF(H1077&lt;='Расчёт не доделан'!$C$20,IF(I1077-'Расчёт не доделан'!$C$20&lt;1,J1077,I1077-'Расчёт не доделан'!$C$20),J1077)</f>
        <v>14</v>
      </c>
    </row>
    <row r="1078" spans="1:11" s="138" customFormat="1" ht="23.1" customHeight="1" outlineLevel="1" x14ac:dyDescent="0.2">
      <c r="A1078" s="39" t="str">
        <f t="shared" si="48"/>
        <v>0019065945852</v>
      </c>
      <c r="B1078" s="39">
        <f t="shared" si="49"/>
        <v>1</v>
      </c>
      <c r="C1078" s="39" t="str">
        <f t="shared" si="50"/>
        <v>Гаврилов Виталий Анатольевич1</v>
      </c>
      <c r="D1078" s="40" t="s">
        <v>1234</v>
      </c>
      <c r="E1078" s="40" t="s">
        <v>1235</v>
      </c>
      <c r="F1078" s="40" t="s">
        <v>225</v>
      </c>
      <c r="G1078" s="40" t="s">
        <v>302</v>
      </c>
      <c r="H1078" s="48">
        <v>45852</v>
      </c>
      <c r="I1078" s="48">
        <v>45856</v>
      </c>
      <c r="J1078" s="41">
        <v>5</v>
      </c>
      <c r="K1078" s="51">
        <f>IF(H1078&lt;='Расчёт не доделан'!$C$20,IF(I1078-'Расчёт не доделан'!$C$20&lt;1,J1078,I1078-'Расчёт не доделан'!$C$20),J1078)</f>
        <v>5</v>
      </c>
    </row>
    <row r="1079" spans="1:11" s="138" customFormat="1" ht="23.1" customHeight="1" outlineLevel="1" x14ac:dyDescent="0.2">
      <c r="A1079" s="39" t="str">
        <f t="shared" si="48"/>
        <v>0019065945887</v>
      </c>
      <c r="B1079" s="39">
        <f t="shared" si="49"/>
        <v>2</v>
      </c>
      <c r="C1079" s="39" t="str">
        <f t="shared" si="50"/>
        <v>Гаврилов Виталий Анатольевич2</v>
      </c>
      <c r="D1079" s="40" t="s">
        <v>1234</v>
      </c>
      <c r="E1079" s="40" t="s">
        <v>1235</v>
      </c>
      <c r="F1079" s="40" t="s">
        <v>225</v>
      </c>
      <c r="G1079" s="40" t="s">
        <v>302</v>
      </c>
      <c r="H1079" s="48">
        <v>45887</v>
      </c>
      <c r="I1079" s="48">
        <v>45891</v>
      </c>
      <c r="J1079" s="41">
        <v>5</v>
      </c>
      <c r="K1079" s="51">
        <f>IF(H1079&lt;='Расчёт не доделан'!$C$20,IF(I1079-'Расчёт не доделан'!$C$20&lt;1,J1079,I1079-'Расчёт не доделан'!$C$20),J1079)</f>
        <v>5</v>
      </c>
    </row>
    <row r="1080" spans="1:11" s="138" customFormat="1" ht="23.1" customHeight="1" outlineLevel="1" x14ac:dyDescent="0.2">
      <c r="A1080" s="39" t="str">
        <f t="shared" si="48"/>
        <v>0019065945922</v>
      </c>
      <c r="B1080" s="39">
        <f t="shared" si="49"/>
        <v>3</v>
      </c>
      <c r="C1080" s="39" t="str">
        <f t="shared" si="50"/>
        <v>Гаврилов Виталий Анатольевич3</v>
      </c>
      <c r="D1080" s="40" t="s">
        <v>1234</v>
      </c>
      <c r="E1080" s="40" t="s">
        <v>1235</v>
      </c>
      <c r="F1080" s="40" t="s">
        <v>225</v>
      </c>
      <c r="G1080" s="40" t="s">
        <v>302</v>
      </c>
      <c r="H1080" s="48">
        <v>45922</v>
      </c>
      <c r="I1080" s="48">
        <v>45935</v>
      </c>
      <c r="J1080" s="41">
        <v>14</v>
      </c>
      <c r="K1080" s="51">
        <f>IF(H1080&lt;='Расчёт не доделан'!$C$20,IF(I1080-'Расчёт не доделан'!$C$20&lt;1,J1080,I1080-'Расчёт не доделан'!$C$20),J1080)</f>
        <v>14</v>
      </c>
    </row>
    <row r="1081" spans="1:11" s="138" customFormat="1" ht="23.1" customHeight="1" outlineLevel="1" x14ac:dyDescent="0.2">
      <c r="A1081" s="39" t="str">
        <f t="shared" si="48"/>
        <v>0020954145950</v>
      </c>
      <c r="B1081" s="39">
        <f t="shared" si="49"/>
        <v>1</v>
      </c>
      <c r="C1081" s="39" t="str">
        <f t="shared" si="50"/>
        <v>Гаврилова Алёна Васильевна1</v>
      </c>
      <c r="D1081" s="40" t="s">
        <v>1236</v>
      </c>
      <c r="E1081" s="40" t="s">
        <v>1237</v>
      </c>
      <c r="F1081" s="40" t="s">
        <v>286</v>
      </c>
      <c r="G1081" s="40" t="s">
        <v>299</v>
      </c>
      <c r="H1081" s="48">
        <v>45950</v>
      </c>
      <c r="I1081" s="48">
        <v>45956</v>
      </c>
      <c r="J1081" s="41">
        <v>7</v>
      </c>
      <c r="K1081" s="51">
        <f>IF(H1081&lt;='Расчёт не доделан'!$C$20,IF(I1081-'Расчёт не доделан'!$C$20&lt;1,J1081,I1081-'Расчёт не доделан'!$C$20),J1081)</f>
        <v>7</v>
      </c>
    </row>
    <row r="1082" spans="1:11" s="138" customFormat="1" ht="23.1" customHeight="1" outlineLevel="1" x14ac:dyDescent="0.2">
      <c r="A1082" s="39" t="str">
        <f t="shared" si="48"/>
        <v>0020954145859</v>
      </c>
      <c r="B1082" s="39">
        <f t="shared" si="49"/>
        <v>2</v>
      </c>
      <c r="C1082" s="39" t="str">
        <f t="shared" si="50"/>
        <v>Гаврилова Алёна Васильевна2</v>
      </c>
      <c r="D1082" s="40" t="s">
        <v>1236</v>
      </c>
      <c r="E1082" s="40" t="s">
        <v>1237</v>
      </c>
      <c r="F1082" s="40" t="s">
        <v>286</v>
      </c>
      <c r="G1082" s="40" t="s">
        <v>299</v>
      </c>
      <c r="H1082" s="48">
        <v>45859</v>
      </c>
      <c r="I1082" s="48">
        <v>45872</v>
      </c>
      <c r="J1082" s="41">
        <v>14</v>
      </c>
      <c r="K1082" s="51">
        <f>IF(H1082&lt;='Расчёт не доделан'!$C$20,IF(I1082-'Расчёт не доделан'!$C$20&lt;1,J1082,I1082-'Расчёт не доделан'!$C$20),J1082)</f>
        <v>14</v>
      </c>
    </row>
    <row r="1083" spans="1:11" s="138" customFormat="1" ht="11.1" customHeight="1" outlineLevel="1" x14ac:dyDescent="0.2">
      <c r="A1083" s="39" t="str">
        <f t="shared" si="48"/>
        <v>0020954145894</v>
      </c>
      <c r="B1083" s="39">
        <f t="shared" si="49"/>
        <v>3</v>
      </c>
      <c r="C1083" s="39" t="str">
        <f t="shared" si="50"/>
        <v>Гаврилова Алёна Васильевна3</v>
      </c>
      <c r="D1083" s="40" t="s">
        <v>1236</v>
      </c>
      <c r="E1083" s="40" t="s">
        <v>1237</v>
      </c>
      <c r="F1083" s="40" t="s">
        <v>286</v>
      </c>
      <c r="G1083" s="40" t="s">
        <v>299</v>
      </c>
      <c r="H1083" s="48">
        <v>45894</v>
      </c>
      <c r="I1083" s="48">
        <v>45900</v>
      </c>
      <c r="J1083" s="41">
        <v>7</v>
      </c>
      <c r="K1083" s="51">
        <f>IF(H1083&lt;='Расчёт не доделан'!$C$20,IF(I1083-'Расчёт не доделан'!$C$20&lt;1,J1083,I1083-'Расчёт не доделан'!$C$20),J1083)</f>
        <v>7</v>
      </c>
    </row>
    <row r="1084" spans="1:11" s="138" customFormat="1" ht="11.1" customHeight="1" outlineLevel="1" x14ac:dyDescent="0.2">
      <c r="A1084" s="39" t="str">
        <f t="shared" si="48"/>
        <v>0020270045962</v>
      </c>
      <c r="B1084" s="39">
        <f t="shared" si="49"/>
        <v>1</v>
      </c>
      <c r="C1084" s="39" t="str">
        <f t="shared" si="50"/>
        <v>Гаврилова Анастасия Юрьевна1</v>
      </c>
      <c r="D1084" s="40" t="s">
        <v>1238</v>
      </c>
      <c r="E1084" s="40" t="s">
        <v>1239</v>
      </c>
      <c r="F1084" s="40" t="s">
        <v>217</v>
      </c>
      <c r="G1084" s="40" t="s">
        <v>237</v>
      </c>
      <c r="H1084" s="48">
        <v>45962</v>
      </c>
      <c r="I1084" s="48">
        <v>45962</v>
      </c>
      <c r="J1084" s="41">
        <v>1</v>
      </c>
      <c r="K1084" s="51">
        <f>IF(H1084&lt;='Расчёт не доделан'!$C$20,IF(I1084-'Расчёт не доделан'!$C$20&lt;1,J1084,I1084-'Расчёт не доделан'!$C$20),J1084)</f>
        <v>1</v>
      </c>
    </row>
    <row r="1085" spans="1:11" s="138" customFormat="1" ht="11.1" customHeight="1" outlineLevel="1" x14ac:dyDescent="0.2">
      <c r="A1085" s="39" t="str">
        <f t="shared" si="48"/>
        <v>0020270045859</v>
      </c>
      <c r="B1085" s="39">
        <f t="shared" si="49"/>
        <v>2</v>
      </c>
      <c r="C1085" s="39" t="str">
        <f t="shared" si="50"/>
        <v>Гаврилова Анастасия Юрьевна2</v>
      </c>
      <c r="D1085" s="40" t="s">
        <v>1238</v>
      </c>
      <c r="E1085" s="40" t="s">
        <v>1239</v>
      </c>
      <c r="F1085" s="40" t="s">
        <v>217</v>
      </c>
      <c r="G1085" s="40" t="s">
        <v>237</v>
      </c>
      <c r="H1085" s="48">
        <v>45859</v>
      </c>
      <c r="I1085" s="48">
        <v>45872</v>
      </c>
      <c r="J1085" s="41">
        <v>14</v>
      </c>
      <c r="K1085" s="51">
        <f>IF(H1085&lt;='Расчёт не доделан'!$C$20,IF(I1085-'Расчёт не доделан'!$C$20&lt;1,J1085,I1085-'Расчёт не доделан'!$C$20),J1085)</f>
        <v>14</v>
      </c>
    </row>
    <row r="1086" spans="1:11" s="138" customFormat="1" ht="11.1" customHeight="1" outlineLevel="1" x14ac:dyDescent="0.2">
      <c r="A1086" s="39" t="str">
        <f t="shared" si="48"/>
        <v>0020270045929</v>
      </c>
      <c r="B1086" s="39">
        <f t="shared" si="49"/>
        <v>3</v>
      </c>
      <c r="C1086" s="39" t="str">
        <f t="shared" si="50"/>
        <v>Гаврилова Анастасия Юрьевна3</v>
      </c>
      <c r="D1086" s="40" t="s">
        <v>1238</v>
      </c>
      <c r="E1086" s="40" t="s">
        <v>1239</v>
      </c>
      <c r="F1086" s="40" t="s">
        <v>217</v>
      </c>
      <c r="G1086" s="40" t="s">
        <v>237</v>
      </c>
      <c r="H1086" s="48">
        <v>45929</v>
      </c>
      <c r="I1086" s="48">
        <v>45933</v>
      </c>
      <c r="J1086" s="41">
        <v>5</v>
      </c>
      <c r="K1086" s="51">
        <f>IF(H1086&lt;='Расчёт не доделан'!$C$20,IF(I1086-'Расчёт не доделан'!$C$20&lt;1,J1086,I1086-'Расчёт не доделан'!$C$20),J1086)</f>
        <v>5</v>
      </c>
    </row>
    <row r="1087" spans="1:11" s="138" customFormat="1" ht="11.1" customHeight="1" outlineLevel="1" x14ac:dyDescent="0.2">
      <c r="A1087" s="39" t="str">
        <f t="shared" si="48"/>
        <v>0020709045839</v>
      </c>
      <c r="B1087" s="39">
        <f t="shared" si="49"/>
        <v>1</v>
      </c>
      <c r="C1087" s="39" t="str">
        <f t="shared" si="50"/>
        <v>Гагилев Никита Вадимович1</v>
      </c>
      <c r="D1087" s="40" t="s">
        <v>1240</v>
      </c>
      <c r="E1087" s="40" t="s">
        <v>1241</v>
      </c>
      <c r="F1087" s="40" t="s">
        <v>293</v>
      </c>
      <c r="G1087" s="40" t="s">
        <v>218</v>
      </c>
      <c r="H1087" s="48">
        <v>45839</v>
      </c>
      <c r="I1087" s="48">
        <v>45848</v>
      </c>
      <c r="J1087" s="41">
        <v>10</v>
      </c>
      <c r="K1087" s="51">
        <f>IF(H1087&lt;='Расчёт не доделан'!$C$20,IF(I1087-'Расчёт не доделан'!$C$20&lt;1,J1087,I1087-'Расчёт не доделан'!$C$20),J1087)</f>
        <v>10</v>
      </c>
    </row>
    <row r="1088" spans="1:11" s="138" customFormat="1" ht="11.1" customHeight="1" outlineLevel="1" x14ac:dyDescent="0.2">
      <c r="A1088" s="39" t="str">
        <f t="shared" si="48"/>
        <v>0020709045915</v>
      </c>
      <c r="B1088" s="39">
        <f t="shared" si="49"/>
        <v>2</v>
      </c>
      <c r="C1088" s="39" t="str">
        <f t="shared" si="50"/>
        <v>Гагилев Никита Вадимович2</v>
      </c>
      <c r="D1088" s="40" t="s">
        <v>1240</v>
      </c>
      <c r="E1088" s="40" t="s">
        <v>1241</v>
      </c>
      <c r="F1088" s="40" t="s">
        <v>293</v>
      </c>
      <c r="G1088" s="40" t="s">
        <v>218</v>
      </c>
      <c r="H1088" s="48">
        <v>45915</v>
      </c>
      <c r="I1088" s="48">
        <v>45930</v>
      </c>
      <c r="J1088" s="41">
        <v>16</v>
      </c>
      <c r="K1088" s="51">
        <f>IF(H1088&lt;='Расчёт не доделан'!$C$20,IF(I1088-'Расчёт не доделан'!$C$20&lt;1,J1088,I1088-'Расчёт не доделан'!$C$20),J1088)</f>
        <v>16</v>
      </c>
    </row>
    <row r="1089" spans="1:11" s="138" customFormat="1" ht="11.1" customHeight="1" outlineLevel="1" x14ac:dyDescent="0.2">
      <c r="A1089" s="39" t="str">
        <f t="shared" si="48"/>
        <v>0020709046006</v>
      </c>
      <c r="B1089" s="39">
        <f t="shared" si="49"/>
        <v>3</v>
      </c>
      <c r="C1089" s="39" t="str">
        <f t="shared" si="50"/>
        <v>Гагилев Никита Вадимович3</v>
      </c>
      <c r="D1089" s="40" t="s">
        <v>1240</v>
      </c>
      <c r="E1089" s="40" t="s">
        <v>1241</v>
      </c>
      <c r="F1089" s="40" t="s">
        <v>293</v>
      </c>
      <c r="G1089" s="40" t="s">
        <v>218</v>
      </c>
      <c r="H1089" s="48">
        <v>46006</v>
      </c>
      <c r="I1089" s="48">
        <v>46019</v>
      </c>
      <c r="J1089" s="41">
        <v>14</v>
      </c>
      <c r="K1089" s="51">
        <f>IF(H1089&lt;='Расчёт не доделан'!$C$20,IF(I1089-'Расчёт не доделан'!$C$20&lt;1,J1089,I1089-'Расчёт не доделан'!$C$20),J1089)</f>
        <v>14</v>
      </c>
    </row>
    <row r="1090" spans="1:11" s="138" customFormat="1" ht="23.1" customHeight="1" outlineLevel="1" x14ac:dyDescent="0.2">
      <c r="A1090" s="39" t="str">
        <f t="shared" si="48"/>
        <v>0016948445880</v>
      </c>
      <c r="B1090" s="39">
        <f t="shared" si="49"/>
        <v>1</v>
      </c>
      <c r="C1090" s="39" t="str">
        <f t="shared" si="50"/>
        <v>Газнанов Рустам Айратович1</v>
      </c>
      <c r="D1090" s="40" t="s">
        <v>1242</v>
      </c>
      <c r="E1090" s="40" t="s">
        <v>1243</v>
      </c>
      <c r="F1090" s="40" t="s">
        <v>229</v>
      </c>
      <c r="G1090" s="40" t="s">
        <v>262</v>
      </c>
      <c r="H1090" s="48">
        <v>45880</v>
      </c>
      <c r="I1090" s="48">
        <v>45886</v>
      </c>
      <c r="J1090" s="41">
        <v>7</v>
      </c>
      <c r="K1090" s="51">
        <f>IF(H1090&lt;='Расчёт не доделан'!$C$20,IF(I1090-'Расчёт не доделан'!$C$20&lt;1,J1090,I1090-'Расчёт не доделан'!$C$20),J1090)</f>
        <v>7</v>
      </c>
    </row>
    <row r="1091" spans="1:11" s="138" customFormat="1" ht="23.1" customHeight="1" outlineLevel="1" x14ac:dyDescent="0.2">
      <c r="A1091" s="39" t="str">
        <f t="shared" ref="A1091:A1154" si="51">D1091&amp;H1091</f>
        <v>0016948445957</v>
      </c>
      <c r="B1091" s="39">
        <f t="shared" ref="B1091:B1154" si="52">IF(E1090=E1091,B1090+1,1)</f>
        <v>2</v>
      </c>
      <c r="C1091" s="39" t="str">
        <f t="shared" ref="C1091:C1154" si="53">E1091&amp;B1091</f>
        <v>Газнанов Рустам Айратович2</v>
      </c>
      <c r="D1091" s="40" t="s">
        <v>1242</v>
      </c>
      <c r="E1091" s="40" t="s">
        <v>1243</v>
      </c>
      <c r="F1091" s="40" t="s">
        <v>229</v>
      </c>
      <c r="G1091" s="40" t="s">
        <v>262</v>
      </c>
      <c r="H1091" s="48">
        <v>45957</v>
      </c>
      <c r="I1091" s="48">
        <v>45963</v>
      </c>
      <c r="J1091" s="41">
        <v>7</v>
      </c>
      <c r="K1091" s="51">
        <f>IF(H1091&lt;='Расчёт не доделан'!$C$20,IF(I1091-'Расчёт не доделан'!$C$20&lt;1,J1091,I1091-'Расчёт не доделан'!$C$20),J1091)</f>
        <v>7</v>
      </c>
    </row>
    <row r="1092" spans="1:11" s="138" customFormat="1" ht="23.1" customHeight="1" outlineLevel="1" x14ac:dyDescent="0.2">
      <c r="A1092" s="39" t="str">
        <f t="shared" si="51"/>
        <v>0012587145873</v>
      </c>
      <c r="B1092" s="39">
        <f t="shared" si="52"/>
        <v>1</v>
      </c>
      <c r="C1092" s="39" t="str">
        <f t="shared" si="53"/>
        <v>Гайворонский Сергей Васильевич1</v>
      </c>
      <c r="D1092" s="40" t="s">
        <v>1244</v>
      </c>
      <c r="E1092" s="40" t="s">
        <v>1245</v>
      </c>
      <c r="F1092" s="40" t="s">
        <v>221</v>
      </c>
      <c r="G1092" s="40" t="s">
        <v>283</v>
      </c>
      <c r="H1092" s="48">
        <v>45873</v>
      </c>
      <c r="I1092" s="48">
        <v>45879</v>
      </c>
      <c r="J1092" s="41">
        <v>7</v>
      </c>
      <c r="K1092" s="51">
        <f>IF(H1092&lt;='Расчёт не доделан'!$C$20,IF(I1092-'Расчёт не доделан'!$C$20&lt;1,J1092,I1092-'Расчёт не доделан'!$C$20),J1092)</f>
        <v>7</v>
      </c>
    </row>
    <row r="1093" spans="1:11" s="138" customFormat="1" ht="11.1" customHeight="1" outlineLevel="1" x14ac:dyDescent="0.2">
      <c r="A1093" s="39" t="str">
        <f t="shared" si="51"/>
        <v>0020589545971</v>
      </c>
      <c r="B1093" s="39">
        <f t="shared" si="52"/>
        <v>1</v>
      </c>
      <c r="C1093" s="39" t="str">
        <f t="shared" si="53"/>
        <v>Гайнуллин Марат Табрисович1</v>
      </c>
      <c r="D1093" s="40" t="s">
        <v>1246</v>
      </c>
      <c r="E1093" s="40" t="s">
        <v>1247</v>
      </c>
      <c r="F1093" s="40" t="s">
        <v>217</v>
      </c>
      <c r="G1093" s="40" t="s">
        <v>230</v>
      </c>
      <c r="H1093" s="48">
        <v>45971</v>
      </c>
      <c r="I1093" s="48">
        <v>45977</v>
      </c>
      <c r="J1093" s="41">
        <v>7</v>
      </c>
      <c r="K1093" s="51">
        <f>IF(H1093&lt;='Расчёт не доделан'!$C$20,IF(I1093-'Расчёт не доделан'!$C$20&lt;1,J1093,I1093-'Расчёт не доделан'!$C$20),J1093)</f>
        <v>7</v>
      </c>
    </row>
    <row r="1094" spans="1:11" s="138" customFormat="1" ht="23.1" customHeight="1" outlineLevel="1" x14ac:dyDescent="0.2">
      <c r="A1094" s="39" t="str">
        <f t="shared" si="51"/>
        <v>0020589545880</v>
      </c>
      <c r="B1094" s="39">
        <f t="shared" si="52"/>
        <v>2</v>
      </c>
      <c r="C1094" s="39" t="str">
        <f t="shared" si="53"/>
        <v>Гайнуллин Марат Табрисович2</v>
      </c>
      <c r="D1094" s="40" t="s">
        <v>1246</v>
      </c>
      <c r="E1094" s="40" t="s">
        <v>1247</v>
      </c>
      <c r="F1094" s="40" t="s">
        <v>217</v>
      </c>
      <c r="G1094" s="40" t="s">
        <v>230</v>
      </c>
      <c r="H1094" s="48">
        <v>45880</v>
      </c>
      <c r="I1094" s="48">
        <v>45886</v>
      </c>
      <c r="J1094" s="41">
        <v>7</v>
      </c>
      <c r="K1094" s="51">
        <f>IF(H1094&lt;='Расчёт не доделан'!$C$20,IF(I1094-'Расчёт не доделан'!$C$20&lt;1,J1094,I1094-'Расчёт не доделан'!$C$20),J1094)</f>
        <v>7</v>
      </c>
    </row>
    <row r="1095" spans="1:11" s="138" customFormat="1" ht="23.1" customHeight="1" outlineLevel="1" x14ac:dyDescent="0.2">
      <c r="A1095" s="39" t="str">
        <f t="shared" si="51"/>
        <v>0016172545908</v>
      </c>
      <c r="B1095" s="39">
        <f t="shared" si="52"/>
        <v>1</v>
      </c>
      <c r="C1095" s="39" t="str">
        <f t="shared" si="53"/>
        <v>Гайнуллин Руслан Равилевич1</v>
      </c>
      <c r="D1095" s="40" t="s">
        <v>1248</v>
      </c>
      <c r="E1095" s="40" t="s">
        <v>1249</v>
      </c>
      <c r="F1095" s="40" t="s">
        <v>240</v>
      </c>
      <c r="G1095" s="40" t="s">
        <v>218</v>
      </c>
      <c r="H1095" s="48">
        <v>45908</v>
      </c>
      <c r="I1095" s="48">
        <v>45921</v>
      </c>
      <c r="J1095" s="41">
        <v>14</v>
      </c>
      <c r="K1095" s="51">
        <f>IF(H1095&lt;='Расчёт не доделан'!$C$20,IF(I1095-'Расчёт не доделан'!$C$20&lt;1,J1095,I1095-'Расчёт не доделан'!$C$20),J1095)</f>
        <v>14</v>
      </c>
    </row>
    <row r="1096" spans="1:11" s="138" customFormat="1" ht="11.1" customHeight="1" outlineLevel="1" x14ac:dyDescent="0.2">
      <c r="A1096" s="39" t="str">
        <f t="shared" si="51"/>
        <v>0016172546015</v>
      </c>
      <c r="B1096" s="39">
        <f t="shared" si="52"/>
        <v>2</v>
      </c>
      <c r="C1096" s="39" t="str">
        <f t="shared" si="53"/>
        <v>Гайнуллин Руслан Равилевич2</v>
      </c>
      <c r="D1096" s="40" t="s">
        <v>1248</v>
      </c>
      <c r="E1096" s="40" t="s">
        <v>1249</v>
      </c>
      <c r="F1096" s="40" t="s">
        <v>240</v>
      </c>
      <c r="G1096" s="40" t="s">
        <v>218</v>
      </c>
      <c r="H1096" s="48">
        <v>46015</v>
      </c>
      <c r="I1096" s="48">
        <v>46021</v>
      </c>
      <c r="J1096" s="41">
        <v>7</v>
      </c>
      <c r="K1096" s="51">
        <f>IF(H1096&lt;='Расчёт не доделан'!$C$20,IF(I1096-'Расчёт не доделан'!$C$20&lt;1,J1096,I1096-'Расчёт не доделан'!$C$20),J1096)</f>
        <v>7</v>
      </c>
    </row>
    <row r="1097" spans="1:11" s="138" customFormat="1" ht="11.1" customHeight="1" outlineLevel="1" x14ac:dyDescent="0.2">
      <c r="A1097" s="39" t="str">
        <f t="shared" si="51"/>
        <v>0020544045915</v>
      </c>
      <c r="B1097" s="39">
        <f t="shared" si="52"/>
        <v>1</v>
      </c>
      <c r="C1097" s="39" t="str">
        <f t="shared" si="53"/>
        <v>Гайнутдинова Аида Галимзяновна1</v>
      </c>
      <c r="D1097" s="40" t="s">
        <v>1250</v>
      </c>
      <c r="E1097" s="40" t="s">
        <v>1251</v>
      </c>
      <c r="F1097" s="40" t="s">
        <v>286</v>
      </c>
      <c r="G1097" s="40" t="s">
        <v>299</v>
      </c>
      <c r="H1097" s="48">
        <v>45915</v>
      </c>
      <c r="I1097" s="48">
        <v>45921</v>
      </c>
      <c r="J1097" s="41">
        <v>7</v>
      </c>
      <c r="K1097" s="51">
        <f>IF(H1097&lt;='Расчёт не доделан'!$C$20,IF(I1097-'Расчёт не доделан'!$C$20&lt;1,J1097,I1097-'Расчёт не доделан'!$C$20),J1097)</f>
        <v>7</v>
      </c>
    </row>
    <row r="1098" spans="1:11" s="138" customFormat="1" ht="11.1" customHeight="1" outlineLevel="1" x14ac:dyDescent="0.2">
      <c r="A1098" s="39" t="str">
        <f t="shared" si="51"/>
        <v>0020544045859</v>
      </c>
      <c r="B1098" s="39">
        <f t="shared" si="52"/>
        <v>2</v>
      </c>
      <c r="C1098" s="39" t="str">
        <f t="shared" si="53"/>
        <v>Гайнутдинова Аида Галимзяновна2</v>
      </c>
      <c r="D1098" s="40" t="s">
        <v>1250</v>
      </c>
      <c r="E1098" s="40" t="s">
        <v>1251</v>
      </c>
      <c r="F1098" s="40" t="s">
        <v>286</v>
      </c>
      <c r="G1098" s="40" t="s">
        <v>299</v>
      </c>
      <c r="H1098" s="48">
        <v>45859</v>
      </c>
      <c r="I1098" s="48">
        <v>45860</v>
      </c>
      <c r="J1098" s="41">
        <v>2</v>
      </c>
      <c r="K1098" s="51">
        <f>IF(H1098&lt;='Расчёт не доделан'!$C$20,IF(I1098-'Расчёт не доделан'!$C$20&lt;1,J1098,I1098-'Расчёт не доделан'!$C$20),J1098)</f>
        <v>2</v>
      </c>
    </row>
    <row r="1099" spans="1:11" s="138" customFormat="1" ht="11.1" customHeight="1" outlineLevel="1" x14ac:dyDescent="0.2">
      <c r="A1099" s="39" t="str">
        <f t="shared" si="51"/>
        <v>0020544045958</v>
      </c>
      <c r="B1099" s="39">
        <f t="shared" si="52"/>
        <v>3</v>
      </c>
      <c r="C1099" s="39" t="str">
        <f t="shared" si="53"/>
        <v>Гайнутдинова Аида Галимзяновна3</v>
      </c>
      <c r="D1099" s="40" t="s">
        <v>1250</v>
      </c>
      <c r="E1099" s="40" t="s">
        <v>1251</v>
      </c>
      <c r="F1099" s="40" t="s">
        <v>286</v>
      </c>
      <c r="G1099" s="40" t="s">
        <v>299</v>
      </c>
      <c r="H1099" s="48">
        <v>45958</v>
      </c>
      <c r="I1099" s="48">
        <v>45962</v>
      </c>
      <c r="J1099" s="41">
        <v>5</v>
      </c>
      <c r="K1099" s="51">
        <f>IF(H1099&lt;='Расчёт не доделан'!$C$20,IF(I1099-'Расчёт не доделан'!$C$20&lt;1,J1099,I1099-'Расчёт не доделан'!$C$20),J1099)</f>
        <v>5</v>
      </c>
    </row>
    <row r="1100" spans="1:11" s="138" customFormat="1" ht="11.1" customHeight="1" outlineLevel="1" x14ac:dyDescent="0.2">
      <c r="A1100" s="39" t="str">
        <f t="shared" si="51"/>
        <v>0010739145966</v>
      </c>
      <c r="B1100" s="39">
        <f t="shared" si="52"/>
        <v>1</v>
      </c>
      <c r="C1100" s="39" t="str">
        <f t="shared" si="53"/>
        <v>Гайфулина Ирина Юрьевна1</v>
      </c>
      <c r="D1100" s="40" t="s">
        <v>1252</v>
      </c>
      <c r="E1100" s="40" t="s">
        <v>1253</v>
      </c>
      <c r="F1100" s="40" t="s">
        <v>221</v>
      </c>
      <c r="G1100" s="40" t="s">
        <v>331</v>
      </c>
      <c r="H1100" s="48">
        <v>45966</v>
      </c>
      <c r="I1100" s="48">
        <v>45968</v>
      </c>
      <c r="J1100" s="41">
        <v>3</v>
      </c>
      <c r="K1100" s="51">
        <f>IF(H1100&lt;='Расчёт не доделан'!$C$20,IF(I1100-'Расчёт не доделан'!$C$20&lt;1,J1100,I1100-'Расчёт не доделан'!$C$20),J1100)</f>
        <v>3</v>
      </c>
    </row>
    <row r="1101" spans="1:11" s="138" customFormat="1" ht="11.1" customHeight="1" outlineLevel="1" x14ac:dyDescent="0.2">
      <c r="A1101" s="39" t="str">
        <f t="shared" si="51"/>
        <v>0010739145908</v>
      </c>
      <c r="B1101" s="39">
        <f t="shared" si="52"/>
        <v>2</v>
      </c>
      <c r="C1101" s="39" t="str">
        <f t="shared" si="53"/>
        <v>Гайфулина Ирина Юрьевна2</v>
      </c>
      <c r="D1101" s="40" t="s">
        <v>1252</v>
      </c>
      <c r="E1101" s="40" t="s">
        <v>1253</v>
      </c>
      <c r="F1101" s="40" t="s">
        <v>221</v>
      </c>
      <c r="G1101" s="40" t="s">
        <v>331</v>
      </c>
      <c r="H1101" s="48">
        <v>45908</v>
      </c>
      <c r="I1101" s="48">
        <v>45921</v>
      </c>
      <c r="J1101" s="41">
        <v>14</v>
      </c>
      <c r="K1101" s="51">
        <f>IF(H1101&lt;='Расчёт не доделан'!$C$20,IF(I1101-'Расчёт не доделан'!$C$20&lt;1,J1101,I1101-'Расчёт не доделан'!$C$20),J1101)</f>
        <v>14</v>
      </c>
    </row>
    <row r="1102" spans="1:11" s="138" customFormat="1" ht="11.1" customHeight="1" outlineLevel="1" x14ac:dyDescent="0.2">
      <c r="A1102" s="39" t="str">
        <f t="shared" si="51"/>
        <v>0010739146020</v>
      </c>
      <c r="B1102" s="39">
        <f t="shared" si="52"/>
        <v>3</v>
      </c>
      <c r="C1102" s="39" t="str">
        <f t="shared" si="53"/>
        <v>Гайфулина Ирина Юрьевна3</v>
      </c>
      <c r="D1102" s="40" t="s">
        <v>1252</v>
      </c>
      <c r="E1102" s="40" t="s">
        <v>1253</v>
      </c>
      <c r="F1102" s="40" t="s">
        <v>221</v>
      </c>
      <c r="G1102" s="40" t="s">
        <v>331</v>
      </c>
      <c r="H1102" s="48">
        <v>46020</v>
      </c>
      <c r="I1102" s="48">
        <v>46021</v>
      </c>
      <c r="J1102" s="41">
        <v>2</v>
      </c>
      <c r="K1102" s="51">
        <f>IF(H1102&lt;='Расчёт не доделан'!$C$20,IF(I1102-'Расчёт не доделан'!$C$20&lt;1,J1102,I1102-'Расчёт не доделан'!$C$20),J1102)</f>
        <v>2</v>
      </c>
    </row>
    <row r="1103" spans="1:11" s="138" customFormat="1" ht="11.1" customHeight="1" outlineLevel="1" x14ac:dyDescent="0.2">
      <c r="A1103" s="39" t="str">
        <f t="shared" si="51"/>
        <v>0016390745901</v>
      </c>
      <c r="B1103" s="39">
        <f t="shared" si="52"/>
        <v>1</v>
      </c>
      <c r="C1103" s="39" t="str">
        <f t="shared" si="53"/>
        <v>Галанина Татьяна Александровна1</v>
      </c>
      <c r="D1103" s="40" t="s">
        <v>1254</v>
      </c>
      <c r="E1103" s="40" t="s">
        <v>1255</v>
      </c>
      <c r="F1103" s="40" t="s">
        <v>221</v>
      </c>
      <c r="G1103" s="40" t="s">
        <v>241</v>
      </c>
      <c r="H1103" s="48">
        <v>45901</v>
      </c>
      <c r="I1103" s="48">
        <v>45901</v>
      </c>
      <c r="J1103" s="41">
        <v>1</v>
      </c>
      <c r="K1103" s="51">
        <f>IF(H1103&lt;='Расчёт не доделан'!$C$20,IF(I1103-'Расчёт не доделан'!$C$20&lt;1,J1103,I1103-'Расчёт не доделан'!$C$20),J1103)</f>
        <v>1</v>
      </c>
    </row>
    <row r="1104" spans="1:11" s="138" customFormat="1" ht="11.1" customHeight="1" outlineLevel="1" x14ac:dyDescent="0.2">
      <c r="A1104" s="39" t="str">
        <f t="shared" si="51"/>
        <v>0016390745869</v>
      </c>
      <c r="B1104" s="39">
        <f t="shared" si="52"/>
        <v>2</v>
      </c>
      <c r="C1104" s="39" t="str">
        <f t="shared" si="53"/>
        <v>Галанина Татьяна Александровна2</v>
      </c>
      <c r="D1104" s="40" t="s">
        <v>1254</v>
      </c>
      <c r="E1104" s="40" t="s">
        <v>1255</v>
      </c>
      <c r="F1104" s="40" t="s">
        <v>221</v>
      </c>
      <c r="G1104" s="40" t="s">
        <v>241</v>
      </c>
      <c r="H1104" s="48">
        <v>45869</v>
      </c>
      <c r="I1104" s="48">
        <v>45882</v>
      </c>
      <c r="J1104" s="41">
        <v>14</v>
      </c>
      <c r="K1104" s="51">
        <f>IF(H1104&lt;='Расчёт не доделан'!$C$20,IF(I1104-'Расчёт не доделан'!$C$20&lt;1,J1104,I1104-'Расчёт не доделан'!$C$20),J1104)</f>
        <v>14</v>
      </c>
    </row>
    <row r="1105" spans="1:11" s="138" customFormat="1" ht="11.1" customHeight="1" outlineLevel="1" x14ac:dyDescent="0.2">
      <c r="A1105" s="39" t="str">
        <f t="shared" si="51"/>
        <v>0021409645922</v>
      </c>
      <c r="B1105" s="39">
        <f t="shared" si="52"/>
        <v>1</v>
      </c>
      <c r="C1105" s="39" t="str">
        <f t="shared" si="53"/>
        <v>Галеев Марат Ахмедович1</v>
      </c>
      <c r="D1105" s="40" t="s">
        <v>1256</v>
      </c>
      <c r="E1105" s="40" t="s">
        <v>1257</v>
      </c>
      <c r="F1105" s="40" t="s">
        <v>217</v>
      </c>
      <c r="G1105" s="40" t="s">
        <v>460</v>
      </c>
      <c r="H1105" s="48">
        <v>45922</v>
      </c>
      <c r="I1105" s="48">
        <v>45942</v>
      </c>
      <c r="J1105" s="41">
        <v>21</v>
      </c>
      <c r="K1105" s="51">
        <f>IF(H1105&lt;='Расчёт не доделан'!$C$20,IF(I1105-'Расчёт не доделан'!$C$20&lt;1,J1105,I1105-'Расчёт не доделан'!$C$20),J1105)</f>
        <v>21</v>
      </c>
    </row>
    <row r="1106" spans="1:11" s="138" customFormat="1" ht="11.1" customHeight="1" outlineLevel="1" x14ac:dyDescent="0.2">
      <c r="A1106" s="39" t="str">
        <f t="shared" si="51"/>
        <v>0012806745944</v>
      </c>
      <c r="B1106" s="39">
        <f t="shared" si="52"/>
        <v>1</v>
      </c>
      <c r="C1106" s="39" t="str">
        <f t="shared" si="53"/>
        <v>Галиакберова Марина Валериановна1</v>
      </c>
      <c r="D1106" s="40" t="s">
        <v>1258</v>
      </c>
      <c r="E1106" s="40" t="s">
        <v>1259</v>
      </c>
      <c r="F1106" s="40" t="s">
        <v>265</v>
      </c>
      <c r="G1106" s="40" t="s">
        <v>218</v>
      </c>
      <c r="H1106" s="48">
        <v>45944</v>
      </c>
      <c r="I1106" s="48">
        <v>45947</v>
      </c>
      <c r="J1106" s="41">
        <v>4</v>
      </c>
      <c r="K1106" s="51">
        <f>IF(H1106&lt;='Расчёт не доделан'!$C$20,IF(I1106-'Расчёт не доделан'!$C$20&lt;1,J1106,I1106-'Расчёт не доделан'!$C$20),J1106)</f>
        <v>2</v>
      </c>
    </row>
    <row r="1107" spans="1:11" s="138" customFormat="1" ht="11.1" customHeight="1" outlineLevel="1" x14ac:dyDescent="0.2">
      <c r="A1107" s="39" t="str">
        <f t="shared" si="51"/>
        <v>0012806745866</v>
      </c>
      <c r="B1107" s="39">
        <f t="shared" si="52"/>
        <v>2</v>
      </c>
      <c r="C1107" s="39" t="str">
        <f t="shared" si="53"/>
        <v>Галиакберова Марина Валериановна2</v>
      </c>
      <c r="D1107" s="40" t="s">
        <v>1258</v>
      </c>
      <c r="E1107" s="40" t="s">
        <v>1259</v>
      </c>
      <c r="F1107" s="40" t="s">
        <v>265</v>
      </c>
      <c r="G1107" s="40" t="s">
        <v>218</v>
      </c>
      <c r="H1107" s="48">
        <v>45866</v>
      </c>
      <c r="I1107" s="48">
        <v>45879</v>
      </c>
      <c r="J1107" s="41">
        <v>14</v>
      </c>
      <c r="K1107" s="51">
        <f>IF(H1107&lt;='Расчёт не доделан'!$C$20,IF(I1107-'Расчёт не доделан'!$C$20&lt;1,J1107,I1107-'Расчёт не доделан'!$C$20),J1107)</f>
        <v>14</v>
      </c>
    </row>
    <row r="1108" spans="1:11" s="138" customFormat="1" ht="11.1" customHeight="1" outlineLevel="1" x14ac:dyDescent="0.2">
      <c r="A1108" s="39" t="str">
        <f t="shared" si="51"/>
        <v>0017143645966</v>
      </c>
      <c r="B1108" s="39">
        <f t="shared" si="52"/>
        <v>1</v>
      </c>
      <c r="C1108" s="39" t="str">
        <f t="shared" si="53"/>
        <v>Галикеев Ильвир Назипович1</v>
      </c>
      <c r="D1108" s="40" t="s">
        <v>1260</v>
      </c>
      <c r="E1108" s="40" t="s">
        <v>1261</v>
      </c>
      <c r="F1108" s="40" t="s">
        <v>229</v>
      </c>
      <c r="G1108" s="40" t="s">
        <v>230</v>
      </c>
      <c r="H1108" s="48">
        <v>45966</v>
      </c>
      <c r="I1108" s="48">
        <v>45969</v>
      </c>
      <c r="J1108" s="41">
        <v>4</v>
      </c>
      <c r="K1108" s="51">
        <f>IF(H1108&lt;='Расчёт не доделан'!$C$20,IF(I1108-'Расчёт не доделан'!$C$20&lt;1,J1108,I1108-'Расчёт не доделан'!$C$20),J1108)</f>
        <v>4</v>
      </c>
    </row>
    <row r="1109" spans="1:11" s="138" customFormat="1" ht="11.1" customHeight="1" outlineLevel="1" x14ac:dyDescent="0.2">
      <c r="A1109" s="39" t="str">
        <f t="shared" si="51"/>
        <v>0017143645908</v>
      </c>
      <c r="B1109" s="39">
        <f t="shared" si="52"/>
        <v>2</v>
      </c>
      <c r="C1109" s="39" t="str">
        <f t="shared" si="53"/>
        <v>Галикеев Ильвир Назипович2</v>
      </c>
      <c r="D1109" s="40" t="s">
        <v>1260</v>
      </c>
      <c r="E1109" s="40" t="s">
        <v>1261</v>
      </c>
      <c r="F1109" s="40" t="s">
        <v>229</v>
      </c>
      <c r="G1109" s="40" t="s">
        <v>230</v>
      </c>
      <c r="H1109" s="48">
        <v>45908</v>
      </c>
      <c r="I1109" s="48">
        <v>45921</v>
      </c>
      <c r="J1109" s="41">
        <v>14</v>
      </c>
      <c r="K1109" s="51">
        <f>IF(H1109&lt;='Расчёт не доделан'!$C$20,IF(I1109-'Расчёт не доделан'!$C$20&lt;1,J1109,I1109-'Расчёт не доделан'!$C$20),J1109)</f>
        <v>14</v>
      </c>
    </row>
    <row r="1110" spans="1:11" s="138" customFormat="1" ht="11.1" customHeight="1" outlineLevel="1" x14ac:dyDescent="0.2">
      <c r="A1110" s="39" t="str">
        <f t="shared" si="51"/>
        <v>0014071845839</v>
      </c>
      <c r="B1110" s="39">
        <f t="shared" si="52"/>
        <v>1</v>
      </c>
      <c r="C1110" s="39" t="str">
        <f t="shared" si="53"/>
        <v>Галимов Александр Загафарович1</v>
      </c>
      <c r="D1110" s="40" t="s">
        <v>1262</v>
      </c>
      <c r="E1110" s="40" t="s">
        <v>1263</v>
      </c>
      <c r="F1110" s="40" t="s">
        <v>244</v>
      </c>
      <c r="G1110" s="40" t="s">
        <v>296</v>
      </c>
      <c r="H1110" s="48">
        <v>45839</v>
      </c>
      <c r="I1110" s="48">
        <v>45840</v>
      </c>
      <c r="J1110" s="41">
        <v>2</v>
      </c>
      <c r="K1110" s="51">
        <f>IF(H1110&lt;='Расчёт не доделан'!$C$20,IF(I1110-'Расчёт не доделан'!$C$20&lt;1,J1110,I1110-'Расчёт не доделан'!$C$20),J1110)</f>
        <v>2</v>
      </c>
    </row>
    <row r="1111" spans="1:11" s="138" customFormat="1" ht="11.1" customHeight="1" outlineLevel="1" x14ac:dyDescent="0.2">
      <c r="A1111" s="39" t="str">
        <f t="shared" si="51"/>
        <v>0014071845845</v>
      </c>
      <c r="B1111" s="39">
        <f t="shared" si="52"/>
        <v>2</v>
      </c>
      <c r="C1111" s="39" t="str">
        <f t="shared" si="53"/>
        <v>Галимов Александр Загафарович2</v>
      </c>
      <c r="D1111" s="40" t="s">
        <v>1262</v>
      </c>
      <c r="E1111" s="40" t="s">
        <v>1263</v>
      </c>
      <c r="F1111" s="40" t="s">
        <v>244</v>
      </c>
      <c r="G1111" s="40" t="s">
        <v>296</v>
      </c>
      <c r="H1111" s="48">
        <v>45845</v>
      </c>
      <c r="I1111" s="48">
        <v>45858</v>
      </c>
      <c r="J1111" s="41">
        <v>14</v>
      </c>
      <c r="K1111" s="51">
        <f>IF(H1111&lt;='Расчёт не доделан'!$C$20,IF(I1111-'Расчёт не доделан'!$C$20&lt;1,J1111,I1111-'Расчёт не доделан'!$C$20),J1111)</f>
        <v>14</v>
      </c>
    </row>
    <row r="1112" spans="1:11" s="138" customFormat="1" ht="11.1" customHeight="1" outlineLevel="1" x14ac:dyDescent="0.2">
      <c r="A1112" s="39" t="str">
        <f t="shared" si="51"/>
        <v>0014071845887</v>
      </c>
      <c r="B1112" s="39">
        <f t="shared" si="52"/>
        <v>3</v>
      </c>
      <c r="C1112" s="39" t="str">
        <f t="shared" si="53"/>
        <v>Галимов Александр Загафарович3</v>
      </c>
      <c r="D1112" s="40" t="s">
        <v>1262</v>
      </c>
      <c r="E1112" s="40" t="s">
        <v>1263</v>
      </c>
      <c r="F1112" s="40" t="s">
        <v>244</v>
      </c>
      <c r="G1112" s="40" t="s">
        <v>296</v>
      </c>
      <c r="H1112" s="48">
        <v>45887</v>
      </c>
      <c r="I1112" s="48">
        <v>45893</v>
      </c>
      <c r="J1112" s="41">
        <v>7</v>
      </c>
      <c r="K1112" s="51">
        <f>IF(H1112&lt;='Расчёт не доделан'!$C$20,IF(I1112-'Расчёт не доделан'!$C$20&lt;1,J1112,I1112-'Расчёт не доделан'!$C$20),J1112)</f>
        <v>7</v>
      </c>
    </row>
    <row r="1113" spans="1:11" s="138" customFormat="1" ht="11.1" customHeight="1" outlineLevel="1" x14ac:dyDescent="0.2">
      <c r="A1113" s="39" t="str">
        <f t="shared" si="51"/>
        <v>0020863745901</v>
      </c>
      <c r="B1113" s="39">
        <f t="shared" si="52"/>
        <v>1</v>
      </c>
      <c r="C1113" s="39" t="str">
        <f t="shared" si="53"/>
        <v>Галиханов Булат Маликович госслужащий1</v>
      </c>
      <c r="D1113" s="40" t="s">
        <v>1264</v>
      </c>
      <c r="E1113" s="40" t="s">
        <v>1265</v>
      </c>
      <c r="F1113" s="40" t="s">
        <v>265</v>
      </c>
      <c r="G1113" s="40" t="s">
        <v>218</v>
      </c>
      <c r="H1113" s="48">
        <v>45901</v>
      </c>
      <c r="I1113" s="48">
        <v>45902</v>
      </c>
      <c r="J1113" s="41">
        <v>2</v>
      </c>
      <c r="K1113" s="51">
        <f>IF(H1113&lt;='Расчёт не доделан'!$C$20,IF(I1113-'Расчёт не доделан'!$C$20&lt;1,J1113,I1113-'Расчёт не доделан'!$C$20),J1113)</f>
        <v>2</v>
      </c>
    </row>
    <row r="1114" spans="1:11" s="138" customFormat="1" ht="11.1" customHeight="1" outlineLevel="1" x14ac:dyDescent="0.2">
      <c r="A1114" s="39" t="str">
        <f t="shared" si="51"/>
        <v>0020863745966</v>
      </c>
      <c r="B1114" s="39">
        <f t="shared" si="52"/>
        <v>2</v>
      </c>
      <c r="C1114" s="39" t="str">
        <f t="shared" si="53"/>
        <v>Галиханов Булат Маликович госслужащий2</v>
      </c>
      <c r="D1114" s="40" t="s">
        <v>1264</v>
      </c>
      <c r="E1114" s="40" t="s">
        <v>1265</v>
      </c>
      <c r="F1114" s="40" t="s">
        <v>265</v>
      </c>
      <c r="G1114" s="40" t="s">
        <v>218</v>
      </c>
      <c r="H1114" s="48">
        <v>45966</v>
      </c>
      <c r="I1114" s="48">
        <v>45968</v>
      </c>
      <c r="J1114" s="41">
        <v>3</v>
      </c>
      <c r="K1114" s="51">
        <f>IF(H1114&lt;='Расчёт не доделан'!$C$20,IF(I1114-'Расчёт не доделан'!$C$20&lt;1,J1114,I1114-'Расчёт не доделан'!$C$20),J1114)</f>
        <v>3</v>
      </c>
    </row>
    <row r="1115" spans="1:11" s="138" customFormat="1" ht="11.1" customHeight="1" outlineLevel="1" x14ac:dyDescent="0.2">
      <c r="A1115" s="39" t="str">
        <f t="shared" si="51"/>
        <v>0020863746020</v>
      </c>
      <c r="B1115" s="39">
        <f t="shared" si="52"/>
        <v>3</v>
      </c>
      <c r="C1115" s="39" t="str">
        <f t="shared" si="53"/>
        <v>Галиханов Булат Маликович госслужащий3</v>
      </c>
      <c r="D1115" s="40" t="s">
        <v>1264</v>
      </c>
      <c r="E1115" s="40" t="s">
        <v>1265</v>
      </c>
      <c r="F1115" s="40" t="s">
        <v>265</v>
      </c>
      <c r="G1115" s="40" t="s">
        <v>218</v>
      </c>
      <c r="H1115" s="48">
        <v>46020</v>
      </c>
      <c r="I1115" s="48">
        <v>46021</v>
      </c>
      <c r="J1115" s="41">
        <v>2</v>
      </c>
      <c r="K1115" s="51">
        <f>IF(H1115&lt;='Расчёт не доделан'!$C$20,IF(I1115-'Расчёт не доделан'!$C$20&lt;1,J1115,I1115-'Расчёт не доделан'!$C$20),J1115)</f>
        <v>2</v>
      </c>
    </row>
    <row r="1116" spans="1:11" s="138" customFormat="1" ht="11.1" customHeight="1" outlineLevel="1" x14ac:dyDescent="0.2">
      <c r="A1116" s="39" t="str">
        <f t="shared" si="51"/>
        <v>0021032045936</v>
      </c>
      <c r="B1116" s="39">
        <f t="shared" si="52"/>
        <v>1</v>
      </c>
      <c r="C1116" s="39" t="str">
        <f t="shared" si="53"/>
        <v>Галицина Ирина Евгеньевна1</v>
      </c>
      <c r="D1116" s="40" t="s">
        <v>1266</v>
      </c>
      <c r="E1116" s="40" t="s">
        <v>1267</v>
      </c>
      <c r="F1116" s="40" t="s">
        <v>1268</v>
      </c>
      <c r="G1116" s="40" t="s">
        <v>222</v>
      </c>
      <c r="H1116" s="48">
        <v>45936</v>
      </c>
      <c r="I1116" s="48">
        <v>45949</v>
      </c>
      <c r="J1116" s="41">
        <v>14</v>
      </c>
      <c r="K1116" s="51">
        <f>IF(H1116&lt;='Расчёт не доделан'!$C$20,IF(I1116-'Расчёт не доделан'!$C$20&lt;1,J1116,I1116-'Расчёт не доделан'!$C$20),J1116)</f>
        <v>4</v>
      </c>
    </row>
    <row r="1117" spans="1:11" s="138" customFormat="1" ht="11.1" customHeight="1" outlineLevel="1" x14ac:dyDescent="0.2">
      <c r="A1117" s="39" t="str">
        <f t="shared" si="51"/>
        <v>0021032045887</v>
      </c>
      <c r="B1117" s="39">
        <f t="shared" si="52"/>
        <v>2</v>
      </c>
      <c r="C1117" s="39" t="str">
        <f t="shared" si="53"/>
        <v>Галицина Ирина Евгеньевна2</v>
      </c>
      <c r="D1117" s="40" t="s">
        <v>1266</v>
      </c>
      <c r="E1117" s="40" t="s">
        <v>1267</v>
      </c>
      <c r="F1117" s="40" t="s">
        <v>1268</v>
      </c>
      <c r="G1117" s="40" t="s">
        <v>222</v>
      </c>
      <c r="H1117" s="48">
        <v>45887</v>
      </c>
      <c r="I1117" s="48">
        <v>45891</v>
      </c>
      <c r="J1117" s="41">
        <v>5</v>
      </c>
      <c r="K1117" s="51">
        <f>IF(H1117&lt;='Расчёт не доделан'!$C$20,IF(I1117-'Расчёт не доделан'!$C$20&lt;1,J1117,I1117-'Расчёт не доделан'!$C$20),J1117)</f>
        <v>5</v>
      </c>
    </row>
    <row r="1118" spans="1:11" s="138" customFormat="1" ht="11.1" customHeight="1" outlineLevel="1" x14ac:dyDescent="0.2">
      <c r="A1118" s="39" t="str">
        <f t="shared" si="51"/>
        <v>0021032046020</v>
      </c>
      <c r="B1118" s="39">
        <f t="shared" si="52"/>
        <v>3</v>
      </c>
      <c r="C1118" s="39" t="str">
        <f t="shared" si="53"/>
        <v>Галицина Ирина Евгеньевна3</v>
      </c>
      <c r="D1118" s="40" t="s">
        <v>1266</v>
      </c>
      <c r="E1118" s="40" t="s">
        <v>1267</v>
      </c>
      <c r="F1118" s="40" t="s">
        <v>1268</v>
      </c>
      <c r="G1118" s="40" t="s">
        <v>222</v>
      </c>
      <c r="H1118" s="48">
        <v>46020</v>
      </c>
      <c r="I1118" s="48">
        <v>46021</v>
      </c>
      <c r="J1118" s="41">
        <v>2</v>
      </c>
      <c r="K1118" s="51">
        <f>IF(H1118&lt;='Расчёт не доделан'!$C$20,IF(I1118-'Расчёт не доделан'!$C$20&lt;1,J1118,I1118-'Расчёт не доделан'!$C$20),J1118)</f>
        <v>2</v>
      </c>
    </row>
    <row r="1119" spans="1:11" s="138" customFormat="1" ht="11.1" customHeight="1" outlineLevel="1" x14ac:dyDescent="0.2">
      <c r="A1119" s="39" t="str">
        <f t="shared" si="51"/>
        <v>0018047245966</v>
      </c>
      <c r="B1119" s="39">
        <f t="shared" si="52"/>
        <v>1</v>
      </c>
      <c r="C1119" s="39" t="str">
        <f t="shared" si="53"/>
        <v>Галкин Алексей Анатольевич1</v>
      </c>
      <c r="D1119" s="40" t="s">
        <v>1269</v>
      </c>
      <c r="E1119" s="40" t="s">
        <v>1270</v>
      </c>
      <c r="F1119" s="40" t="s">
        <v>244</v>
      </c>
      <c r="G1119" s="40" t="s">
        <v>230</v>
      </c>
      <c r="H1119" s="48">
        <v>45966</v>
      </c>
      <c r="I1119" s="48">
        <v>45968</v>
      </c>
      <c r="J1119" s="41">
        <v>3</v>
      </c>
      <c r="K1119" s="51">
        <f>IF(H1119&lt;='Расчёт не доделан'!$C$20,IF(I1119-'Расчёт не доделан'!$C$20&lt;1,J1119,I1119-'Расчёт не доделан'!$C$20),J1119)</f>
        <v>3</v>
      </c>
    </row>
    <row r="1120" spans="1:11" s="138" customFormat="1" ht="11.1" customHeight="1" outlineLevel="1" x14ac:dyDescent="0.2">
      <c r="A1120" s="39" t="str">
        <f t="shared" si="51"/>
        <v>0018047245880</v>
      </c>
      <c r="B1120" s="39">
        <f t="shared" si="52"/>
        <v>2</v>
      </c>
      <c r="C1120" s="39" t="str">
        <f t="shared" si="53"/>
        <v>Галкин Алексей Анатольевич2</v>
      </c>
      <c r="D1120" s="40" t="s">
        <v>1269</v>
      </c>
      <c r="E1120" s="40" t="s">
        <v>1270</v>
      </c>
      <c r="F1120" s="40" t="s">
        <v>244</v>
      </c>
      <c r="G1120" s="40" t="s">
        <v>230</v>
      </c>
      <c r="H1120" s="48">
        <v>45880</v>
      </c>
      <c r="I1120" s="48">
        <v>45893</v>
      </c>
      <c r="J1120" s="41">
        <v>14</v>
      </c>
      <c r="K1120" s="51">
        <f>IF(H1120&lt;='Расчёт не доделан'!$C$20,IF(I1120-'Расчёт не доделан'!$C$20&lt;1,J1120,I1120-'Расчёт не доделан'!$C$20),J1120)</f>
        <v>14</v>
      </c>
    </row>
    <row r="1121" spans="1:11" s="138" customFormat="1" ht="11.1" customHeight="1" outlineLevel="1" x14ac:dyDescent="0.2">
      <c r="A1121" s="39" t="str">
        <f t="shared" si="51"/>
        <v>0020717645845</v>
      </c>
      <c r="B1121" s="39">
        <f t="shared" si="52"/>
        <v>1</v>
      </c>
      <c r="C1121" s="39" t="str">
        <f t="shared" si="53"/>
        <v>Галкин Алексей Игоревич (ИНОСТРАНЕЦ)1</v>
      </c>
      <c r="D1121" s="40" t="s">
        <v>1271</v>
      </c>
      <c r="E1121" s="40" t="s">
        <v>1272</v>
      </c>
      <c r="F1121" s="40" t="s">
        <v>240</v>
      </c>
      <c r="G1121" s="40" t="s">
        <v>241</v>
      </c>
      <c r="H1121" s="48">
        <v>45845</v>
      </c>
      <c r="I1121" s="48">
        <v>45858</v>
      </c>
      <c r="J1121" s="41">
        <v>14</v>
      </c>
      <c r="K1121" s="51">
        <f>IF(H1121&lt;='Расчёт не доделан'!$C$20,IF(I1121-'Расчёт не доделан'!$C$20&lt;1,J1121,I1121-'Расчёт не доделан'!$C$20),J1121)</f>
        <v>14</v>
      </c>
    </row>
    <row r="1122" spans="1:11" s="138" customFormat="1" ht="11.1" customHeight="1" outlineLevel="1" x14ac:dyDescent="0.2">
      <c r="A1122" s="39" t="str">
        <f t="shared" si="51"/>
        <v>0020717645943</v>
      </c>
      <c r="B1122" s="39">
        <f t="shared" si="52"/>
        <v>2</v>
      </c>
      <c r="C1122" s="39" t="str">
        <f t="shared" si="53"/>
        <v>Галкин Алексей Игоревич (ИНОСТРАНЕЦ)2</v>
      </c>
      <c r="D1122" s="40" t="s">
        <v>1271</v>
      </c>
      <c r="E1122" s="40" t="s">
        <v>1272</v>
      </c>
      <c r="F1122" s="40" t="s">
        <v>240</v>
      </c>
      <c r="G1122" s="40" t="s">
        <v>241</v>
      </c>
      <c r="H1122" s="48">
        <v>45943</v>
      </c>
      <c r="I1122" s="48">
        <v>45946</v>
      </c>
      <c r="J1122" s="41">
        <v>4</v>
      </c>
      <c r="K1122" s="51">
        <f>IF(H1122&lt;='Расчёт не доделан'!$C$20,IF(I1122-'Расчёт не доделан'!$C$20&lt;1,J1122,I1122-'Расчёт не доделан'!$C$20),J1122)</f>
        <v>1</v>
      </c>
    </row>
    <row r="1123" spans="1:11" s="138" customFormat="1" ht="11.1" customHeight="1" outlineLevel="1" x14ac:dyDescent="0.2">
      <c r="A1123" s="39" t="str">
        <f t="shared" si="51"/>
        <v>0020717645915</v>
      </c>
      <c r="B1123" s="39">
        <f t="shared" si="52"/>
        <v>3</v>
      </c>
      <c r="C1123" s="39" t="str">
        <f t="shared" si="53"/>
        <v>Галкин Алексей Игоревич (ИНОСТРАНЕЦ)3</v>
      </c>
      <c r="D1123" s="40" t="s">
        <v>1271</v>
      </c>
      <c r="E1123" s="40" t="s">
        <v>1272</v>
      </c>
      <c r="F1123" s="40" t="s">
        <v>240</v>
      </c>
      <c r="G1123" s="40" t="s">
        <v>241</v>
      </c>
      <c r="H1123" s="48">
        <v>45915</v>
      </c>
      <c r="I1123" s="48">
        <v>45919</v>
      </c>
      <c r="J1123" s="41">
        <v>5</v>
      </c>
      <c r="K1123" s="51">
        <f>IF(H1123&lt;='Расчёт не доделан'!$C$20,IF(I1123-'Расчёт не доделан'!$C$20&lt;1,J1123,I1123-'Расчёт не доделан'!$C$20),J1123)</f>
        <v>5</v>
      </c>
    </row>
    <row r="1124" spans="1:11" s="138" customFormat="1" ht="23.1" customHeight="1" outlineLevel="1" x14ac:dyDescent="0.2">
      <c r="A1124" s="39" t="str">
        <f t="shared" si="51"/>
        <v>0020717646006</v>
      </c>
      <c r="B1124" s="39">
        <f t="shared" si="52"/>
        <v>4</v>
      </c>
      <c r="C1124" s="39" t="str">
        <f t="shared" si="53"/>
        <v>Галкин Алексей Игоревич (ИНОСТРАНЕЦ)4</v>
      </c>
      <c r="D1124" s="40" t="s">
        <v>1271</v>
      </c>
      <c r="E1124" s="40" t="s">
        <v>1272</v>
      </c>
      <c r="F1124" s="40" t="s">
        <v>240</v>
      </c>
      <c r="G1124" s="40" t="s">
        <v>241</v>
      </c>
      <c r="H1124" s="48">
        <v>46006</v>
      </c>
      <c r="I1124" s="48">
        <v>46010</v>
      </c>
      <c r="J1124" s="41">
        <v>5</v>
      </c>
      <c r="K1124" s="51">
        <f>IF(H1124&lt;='Расчёт не доделан'!$C$20,IF(I1124-'Расчёт не доделан'!$C$20&lt;1,J1124,I1124-'Расчёт не доделан'!$C$20),J1124)</f>
        <v>5</v>
      </c>
    </row>
    <row r="1125" spans="1:11" s="138" customFormat="1" ht="23.1" customHeight="1" outlineLevel="1" x14ac:dyDescent="0.2">
      <c r="A1125" s="39" t="str">
        <f t="shared" si="51"/>
        <v>0016709845852</v>
      </c>
      <c r="B1125" s="39">
        <f t="shared" si="52"/>
        <v>1</v>
      </c>
      <c r="C1125" s="39" t="str">
        <f t="shared" si="53"/>
        <v>Галкина Илона Владимировна1</v>
      </c>
      <c r="D1125" s="40" t="s">
        <v>1273</v>
      </c>
      <c r="E1125" s="40" t="s">
        <v>1274</v>
      </c>
      <c r="F1125" s="40" t="s">
        <v>240</v>
      </c>
      <c r="G1125" s="40" t="s">
        <v>241</v>
      </c>
      <c r="H1125" s="48">
        <v>45852</v>
      </c>
      <c r="I1125" s="48">
        <v>45859</v>
      </c>
      <c r="J1125" s="41">
        <v>8</v>
      </c>
      <c r="K1125" s="51">
        <f>IF(H1125&lt;='Расчёт не доделан'!$C$20,IF(I1125-'Расчёт не доделан'!$C$20&lt;1,J1125,I1125-'Расчёт не доделан'!$C$20),J1125)</f>
        <v>8</v>
      </c>
    </row>
    <row r="1126" spans="1:11" s="138" customFormat="1" ht="23.1" customHeight="1" outlineLevel="1" x14ac:dyDescent="0.2">
      <c r="A1126" s="39" t="str">
        <f t="shared" si="51"/>
        <v>0016709845860</v>
      </c>
      <c r="B1126" s="39">
        <f t="shared" si="52"/>
        <v>2</v>
      </c>
      <c r="C1126" s="39" t="str">
        <f t="shared" si="53"/>
        <v>Галкина Илона Владимировна2</v>
      </c>
      <c r="D1126" s="40" t="s">
        <v>1273</v>
      </c>
      <c r="E1126" s="40" t="s">
        <v>1274</v>
      </c>
      <c r="F1126" s="40" t="s">
        <v>240</v>
      </c>
      <c r="G1126" s="40" t="s">
        <v>241</v>
      </c>
      <c r="H1126" s="48">
        <v>45860</v>
      </c>
      <c r="I1126" s="48">
        <v>45862</v>
      </c>
      <c r="J1126" s="41">
        <v>3</v>
      </c>
      <c r="K1126" s="51">
        <f>IF(H1126&lt;='Расчёт не доделан'!$C$20,IF(I1126-'Расчёт не доделан'!$C$20&lt;1,J1126,I1126-'Расчёт не доделан'!$C$20),J1126)</f>
        <v>3</v>
      </c>
    </row>
    <row r="1127" spans="1:11" s="138" customFormat="1" ht="23.1" customHeight="1" outlineLevel="1" x14ac:dyDescent="0.2">
      <c r="A1127" s="39" t="str">
        <f t="shared" si="51"/>
        <v>0016709845922</v>
      </c>
      <c r="B1127" s="39">
        <f t="shared" si="52"/>
        <v>3</v>
      </c>
      <c r="C1127" s="39" t="str">
        <f t="shared" si="53"/>
        <v>Галкина Илона Владимировна3</v>
      </c>
      <c r="D1127" s="40" t="s">
        <v>1273</v>
      </c>
      <c r="E1127" s="40" t="s">
        <v>1274</v>
      </c>
      <c r="F1127" s="40" t="s">
        <v>240</v>
      </c>
      <c r="G1127" s="40" t="s">
        <v>241</v>
      </c>
      <c r="H1127" s="48">
        <v>45922</v>
      </c>
      <c r="I1127" s="48">
        <v>45935</v>
      </c>
      <c r="J1127" s="41">
        <v>14</v>
      </c>
      <c r="K1127" s="51">
        <f>IF(H1127&lt;='Расчёт не доделан'!$C$20,IF(I1127-'Расчёт не доделан'!$C$20&lt;1,J1127,I1127-'Расчёт не доделан'!$C$20),J1127)</f>
        <v>14</v>
      </c>
    </row>
    <row r="1128" spans="1:11" s="138" customFormat="1" ht="23.1" customHeight="1" outlineLevel="1" x14ac:dyDescent="0.2">
      <c r="A1128" s="39" t="str">
        <f t="shared" si="51"/>
        <v>0021121045847</v>
      </c>
      <c r="B1128" s="39">
        <f t="shared" si="52"/>
        <v>1</v>
      </c>
      <c r="C1128" s="39" t="str">
        <f t="shared" si="53"/>
        <v>Галкина Милана Алексеевна1</v>
      </c>
      <c r="D1128" s="40" t="s">
        <v>1275</v>
      </c>
      <c r="E1128" s="40" t="s">
        <v>1276</v>
      </c>
      <c r="F1128" s="40" t="s">
        <v>240</v>
      </c>
      <c r="G1128" s="40" t="s">
        <v>318</v>
      </c>
      <c r="H1128" s="48">
        <v>45847</v>
      </c>
      <c r="I1128" s="48">
        <v>45853</v>
      </c>
      <c r="J1128" s="41">
        <v>7</v>
      </c>
      <c r="K1128" s="51">
        <f>IF(H1128&lt;='Расчёт не доделан'!$C$20,IF(I1128-'Расчёт не доделан'!$C$20&lt;1,J1128,I1128-'Расчёт не доделан'!$C$20),J1128)</f>
        <v>7</v>
      </c>
    </row>
    <row r="1129" spans="1:11" s="138" customFormat="1" ht="11.1" customHeight="1" outlineLevel="1" x14ac:dyDescent="0.2">
      <c r="A1129" s="39" t="str">
        <f t="shared" si="51"/>
        <v>0021121046013</v>
      </c>
      <c r="B1129" s="39">
        <f t="shared" si="52"/>
        <v>2</v>
      </c>
      <c r="C1129" s="39" t="str">
        <f t="shared" si="53"/>
        <v>Галкина Милана Алексеевна2</v>
      </c>
      <c r="D1129" s="40" t="s">
        <v>1275</v>
      </c>
      <c r="E1129" s="40" t="s">
        <v>1276</v>
      </c>
      <c r="F1129" s="40" t="s">
        <v>240</v>
      </c>
      <c r="G1129" s="40" t="s">
        <v>318</v>
      </c>
      <c r="H1129" s="48">
        <v>46013</v>
      </c>
      <c r="I1129" s="48">
        <v>46019</v>
      </c>
      <c r="J1129" s="41">
        <v>7</v>
      </c>
      <c r="K1129" s="51">
        <f>IF(H1129&lt;='Расчёт не доделан'!$C$20,IF(I1129-'Расчёт не доделан'!$C$20&lt;1,J1129,I1129-'Расчёт не доделан'!$C$20),J1129)</f>
        <v>7</v>
      </c>
    </row>
    <row r="1130" spans="1:11" s="138" customFormat="1" ht="11.1" customHeight="1" outlineLevel="1" x14ac:dyDescent="0.2">
      <c r="A1130" s="39" t="str">
        <f t="shared" si="51"/>
        <v>0020669145915</v>
      </c>
      <c r="B1130" s="39">
        <f t="shared" si="52"/>
        <v>1</v>
      </c>
      <c r="C1130" s="39" t="str">
        <f t="shared" si="53"/>
        <v>Галянов Александр Сергеевич1</v>
      </c>
      <c r="D1130" s="40" t="s">
        <v>1277</v>
      </c>
      <c r="E1130" s="40" t="s">
        <v>1278</v>
      </c>
      <c r="F1130" s="40" t="s">
        <v>240</v>
      </c>
      <c r="G1130" s="40" t="s">
        <v>241</v>
      </c>
      <c r="H1130" s="48">
        <v>45915</v>
      </c>
      <c r="I1130" s="48">
        <v>45918</v>
      </c>
      <c r="J1130" s="41">
        <v>4</v>
      </c>
      <c r="K1130" s="51">
        <f>IF(H1130&lt;='Расчёт не доделан'!$C$20,IF(I1130-'Расчёт не доделан'!$C$20&lt;1,J1130,I1130-'Расчёт не доделан'!$C$20),J1130)</f>
        <v>4</v>
      </c>
    </row>
    <row r="1131" spans="1:11" s="138" customFormat="1" ht="11.1" customHeight="1" outlineLevel="1" x14ac:dyDescent="0.2">
      <c r="A1131" s="39" t="str">
        <f t="shared" si="51"/>
        <v>0020669145887</v>
      </c>
      <c r="B1131" s="39">
        <f t="shared" si="52"/>
        <v>2</v>
      </c>
      <c r="C1131" s="39" t="str">
        <f t="shared" si="53"/>
        <v>Галянов Александр Сергеевич2</v>
      </c>
      <c r="D1131" s="40" t="s">
        <v>1277</v>
      </c>
      <c r="E1131" s="40" t="s">
        <v>1278</v>
      </c>
      <c r="F1131" s="40" t="s">
        <v>240</v>
      </c>
      <c r="G1131" s="40" t="s">
        <v>241</v>
      </c>
      <c r="H1131" s="48">
        <v>45887</v>
      </c>
      <c r="I1131" s="48">
        <v>45900</v>
      </c>
      <c r="J1131" s="41">
        <v>14</v>
      </c>
      <c r="K1131" s="51">
        <f>IF(H1131&lt;='Расчёт не доделан'!$C$20,IF(I1131-'Расчёт не доделан'!$C$20&lt;1,J1131,I1131-'Расчёт не доделан'!$C$20),J1131)</f>
        <v>14</v>
      </c>
    </row>
    <row r="1132" spans="1:11" s="138" customFormat="1" ht="11.1" customHeight="1" outlineLevel="1" x14ac:dyDescent="0.2">
      <c r="A1132" s="39" t="str">
        <f t="shared" si="51"/>
        <v>0020901745938</v>
      </c>
      <c r="B1132" s="39">
        <f t="shared" si="52"/>
        <v>1</v>
      </c>
      <c r="C1132" s="39" t="str">
        <f t="shared" si="53"/>
        <v>Гаманенко Дарья Андреевна1</v>
      </c>
      <c r="D1132" s="40" t="s">
        <v>1279</v>
      </c>
      <c r="E1132" s="40" t="s">
        <v>1280</v>
      </c>
      <c r="F1132" s="40" t="s">
        <v>361</v>
      </c>
      <c r="G1132" s="40" t="s">
        <v>253</v>
      </c>
      <c r="H1132" s="48">
        <v>45938</v>
      </c>
      <c r="I1132" s="48">
        <v>45940</v>
      </c>
      <c r="J1132" s="41">
        <v>3</v>
      </c>
      <c r="K1132" s="51">
        <f>IF(H1132&lt;='Расчёт не доделан'!$C$20,IF(I1132-'Расчёт не доделан'!$C$20&lt;1,J1132,I1132-'Расчёт не доделан'!$C$20),J1132)</f>
        <v>3</v>
      </c>
    </row>
    <row r="1133" spans="1:11" s="138" customFormat="1" ht="11.1" customHeight="1" outlineLevel="1" x14ac:dyDescent="0.2">
      <c r="A1133" s="39" t="str">
        <f t="shared" si="51"/>
        <v>0020901745880</v>
      </c>
      <c r="B1133" s="39">
        <f t="shared" si="52"/>
        <v>2</v>
      </c>
      <c r="C1133" s="39" t="str">
        <f t="shared" si="53"/>
        <v>Гаманенко Дарья Андреевна2</v>
      </c>
      <c r="D1133" s="40" t="s">
        <v>1279</v>
      </c>
      <c r="E1133" s="40" t="s">
        <v>1280</v>
      </c>
      <c r="F1133" s="40" t="s">
        <v>361</v>
      </c>
      <c r="G1133" s="40" t="s">
        <v>253</v>
      </c>
      <c r="H1133" s="48">
        <v>45880</v>
      </c>
      <c r="I1133" s="48">
        <v>45893</v>
      </c>
      <c r="J1133" s="41">
        <v>14</v>
      </c>
      <c r="K1133" s="51">
        <f>IF(H1133&lt;='Расчёт не доделан'!$C$20,IF(I1133-'Расчёт не доделан'!$C$20&lt;1,J1133,I1133-'Расчёт не доделан'!$C$20),J1133)</f>
        <v>14</v>
      </c>
    </row>
    <row r="1134" spans="1:11" s="138" customFormat="1" ht="11.1" customHeight="1" outlineLevel="1" x14ac:dyDescent="0.2">
      <c r="A1134" s="39" t="str">
        <f t="shared" si="51"/>
        <v>0020901746020</v>
      </c>
      <c r="B1134" s="39">
        <f t="shared" si="52"/>
        <v>3</v>
      </c>
      <c r="C1134" s="39" t="str">
        <f t="shared" si="53"/>
        <v>Гаманенко Дарья Андреевна3</v>
      </c>
      <c r="D1134" s="40" t="s">
        <v>1279</v>
      </c>
      <c r="E1134" s="40" t="s">
        <v>1280</v>
      </c>
      <c r="F1134" s="40" t="s">
        <v>361</v>
      </c>
      <c r="G1134" s="40" t="s">
        <v>253</v>
      </c>
      <c r="H1134" s="48">
        <v>46020</v>
      </c>
      <c r="I1134" s="48">
        <v>46022</v>
      </c>
      <c r="J1134" s="41">
        <v>3</v>
      </c>
      <c r="K1134" s="51">
        <f>IF(H1134&lt;='Расчёт не доделан'!$C$20,IF(I1134-'Расчёт не доделан'!$C$20&lt;1,J1134,I1134-'Расчёт не доделан'!$C$20),J1134)</f>
        <v>3</v>
      </c>
    </row>
    <row r="1135" spans="1:11" s="138" customFormat="1" ht="11.1" customHeight="1" outlineLevel="1" x14ac:dyDescent="0.2">
      <c r="A1135" s="39" t="str">
        <f t="shared" si="51"/>
        <v>0012175446008</v>
      </c>
      <c r="B1135" s="39">
        <f t="shared" si="52"/>
        <v>1</v>
      </c>
      <c r="C1135" s="39" t="str">
        <f t="shared" si="53"/>
        <v>Гамзатов Георгий Гамзатович1</v>
      </c>
      <c r="D1135" s="40" t="s">
        <v>1281</v>
      </c>
      <c r="E1135" s="40" t="s">
        <v>1282</v>
      </c>
      <c r="F1135" s="40" t="s">
        <v>229</v>
      </c>
      <c r="G1135" s="40" t="s">
        <v>222</v>
      </c>
      <c r="H1135" s="48">
        <v>46008</v>
      </c>
      <c r="I1135" s="48">
        <v>46021</v>
      </c>
      <c r="J1135" s="41">
        <v>14</v>
      </c>
      <c r="K1135" s="51">
        <f>IF(H1135&lt;='Расчёт не доделан'!$C$20,IF(I1135-'Расчёт не доделан'!$C$20&lt;1,J1135,I1135-'Расчёт не доделан'!$C$20),J1135)</f>
        <v>14</v>
      </c>
    </row>
    <row r="1136" spans="1:11" s="138" customFormat="1" ht="11.1" customHeight="1" outlineLevel="1" x14ac:dyDescent="0.2">
      <c r="A1136" s="39" t="str">
        <f t="shared" si="51"/>
        <v>0014072445966</v>
      </c>
      <c r="B1136" s="39">
        <f t="shared" si="52"/>
        <v>1</v>
      </c>
      <c r="C1136" s="39" t="str">
        <f t="shared" si="53"/>
        <v>Ганиев Рим Ринатович1</v>
      </c>
      <c r="D1136" s="40" t="s">
        <v>1283</v>
      </c>
      <c r="E1136" s="40" t="s">
        <v>1284</v>
      </c>
      <c r="F1136" s="40" t="s">
        <v>240</v>
      </c>
      <c r="G1136" s="40" t="s">
        <v>262</v>
      </c>
      <c r="H1136" s="48">
        <v>45966</v>
      </c>
      <c r="I1136" s="48">
        <v>45968</v>
      </c>
      <c r="J1136" s="41">
        <v>3</v>
      </c>
      <c r="K1136" s="51">
        <f>IF(H1136&lt;='Расчёт не доделан'!$C$20,IF(I1136-'Расчёт не доделан'!$C$20&lt;1,J1136,I1136-'Расчёт не доделан'!$C$20),J1136)</f>
        <v>3</v>
      </c>
    </row>
    <row r="1137" spans="1:11" s="138" customFormat="1" ht="11.1" customHeight="1" outlineLevel="1" x14ac:dyDescent="0.2">
      <c r="A1137" s="39" t="str">
        <f t="shared" si="51"/>
        <v>0014072445845</v>
      </c>
      <c r="B1137" s="39">
        <f t="shared" si="52"/>
        <v>2</v>
      </c>
      <c r="C1137" s="39" t="str">
        <f t="shared" si="53"/>
        <v>Ганиев Рим Ринатович2</v>
      </c>
      <c r="D1137" s="40" t="s">
        <v>1283</v>
      </c>
      <c r="E1137" s="40" t="s">
        <v>1284</v>
      </c>
      <c r="F1137" s="40" t="s">
        <v>240</v>
      </c>
      <c r="G1137" s="40" t="s">
        <v>262</v>
      </c>
      <c r="H1137" s="48">
        <v>45845</v>
      </c>
      <c r="I1137" s="48">
        <v>45863</v>
      </c>
      <c r="J1137" s="41">
        <v>19</v>
      </c>
      <c r="K1137" s="51">
        <f>IF(H1137&lt;='Расчёт не доделан'!$C$20,IF(I1137-'Расчёт не доделан'!$C$20&lt;1,J1137,I1137-'Расчёт не доделан'!$C$20),J1137)</f>
        <v>19</v>
      </c>
    </row>
    <row r="1138" spans="1:11" s="138" customFormat="1" ht="11.1" customHeight="1" outlineLevel="1" x14ac:dyDescent="0.2">
      <c r="A1138" s="39" t="str">
        <f t="shared" si="51"/>
        <v>0021208845873</v>
      </c>
      <c r="B1138" s="39">
        <f t="shared" si="52"/>
        <v>1</v>
      </c>
      <c r="C1138" s="39" t="str">
        <f t="shared" si="53"/>
        <v>Ганихин Максим Олегович1</v>
      </c>
      <c r="D1138" s="40" t="s">
        <v>1285</v>
      </c>
      <c r="E1138" s="40" t="s">
        <v>1286</v>
      </c>
      <c r="F1138" s="40" t="s">
        <v>244</v>
      </c>
      <c r="G1138" s="40" t="s">
        <v>253</v>
      </c>
      <c r="H1138" s="48">
        <v>45873</v>
      </c>
      <c r="I1138" s="48">
        <v>45891</v>
      </c>
      <c r="J1138" s="41">
        <v>19</v>
      </c>
      <c r="K1138" s="51">
        <f>IF(H1138&lt;='Расчёт не доделан'!$C$20,IF(I1138-'Расчёт не доделан'!$C$20&lt;1,J1138,I1138-'Расчёт не доделан'!$C$20),J1138)</f>
        <v>19</v>
      </c>
    </row>
    <row r="1139" spans="1:11" s="138" customFormat="1" ht="11.1" customHeight="1" outlineLevel="1" x14ac:dyDescent="0.2">
      <c r="A1139" s="39" t="str">
        <f t="shared" si="51"/>
        <v>0021208845966</v>
      </c>
      <c r="B1139" s="39">
        <f t="shared" si="52"/>
        <v>2</v>
      </c>
      <c r="C1139" s="39" t="str">
        <f t="shared" si="53"/>
        <v>Ганихин Максим Олегович2</v>
      </c>
      <c r="D1139" s="40" t="s">
        <v>1285</v>
      </c>
      <c r="E1139" s="40" t="s">
        <v>1286</v>
      </c>
      <c r="F1139" s="40" t="s">
        <v>244</v>
      </c>
      <c r="G1139" s="40" t="s">
        <v>253</v>
      </c>
      <c r="H1139" s="48">
        <v>45966</v>
      </c>
      <c r="I1139" s="48">
        <v>45968</v>
      </c>
      <c r="J1139" s="41">
        <v>3</v>
      </c>
      <c r="K1139" s="51">
        <f>IF(H1139&lt;='Расчёт не доделан'!$C$20,IF(I1139-'Расчёт не доделан'!$C$20&lt;1,J1139,I1139-'Расчёт не доделан'!$C$20),J1139)</f>
        <v>3</v>
      </c>
    </row>
    <row r="1140" spans="1:11" s="138" customFormat="1" ht="11.1" customHeight="1" outlineLevel="1" x14ac:dyDescent="0.2">
      <c r="A1140" s="39" t="str">
        <f t="shared" si="51"/>
        <v>0021208845971</v>
      </c>
      <c r="B1140" s="39">
        <f t="shared" si="52"/>
        <v>3</v>
      </c>
      <c r="C1140" s="39" t="str">
        <f t="shared" si="53"/>
        <v>Ганихин Максим Олегович3</v>
      </c>
      <c r="D1140" s="40" t="s">
        <v>1285</v>
      </c>
      <c r="E1140" s="40" t="s">
        <v>1286</v>
      </c>
      <c r="F1140" s="40" t="s">
        <v>244</v>
      </c>
      <c r="G1140" s="40" t="s">
        <v>253</v>
      </c>
      <c r="H1140" s="48">
        <v>45971</v>
      </c>
      <c r="I1140" s="48">
        <v>45972</v>
      </c>
      <c r="J1140" s="41">
        <v>2</v>
      </c>
      <c r="K1140" s="51">
        <f>IF(H1140&lt;='Расчёт не доделан'!$C$20,IF(I1140-'Расчёт не доделан'!$C$20&lt;1,J1140,I1140-'Расчёт не доделан'!$C$20),J1140)</f>
        <v>2</v>
      </c>
    </row>
    <row r="1141" spans="1:11" s="138" customFormat="1" ht="11.1" customHeight="1" outlineLevel="1" x14ac:dyDescent="0.2">
      <c r="A1141" s="39" t="str">
        <f t="shared" si="51"/>
        <v>0021208846021</v>
      </c>
      <c r="B1141" s="39">
        <f t="shared" si="52"/>
        <v>4</v>
      </c>
      <c r="C1141" s="39" t="str">
        <f t="shared" si="53"/>
        <v>Ганихин Максим Олегович4</v>
      </c>
      <c r="D1141" s="40" t="s">
        <v>1285</v>
      </c>
      <c r="E1141" s="40" t="s">
        <v>1286</v>
      </c>
      <c r="F1141" s="40" t="s">
        <v>244</v>
      </c>
      <c r="G1141" s="40" t="s">
        <v>253</v>
      </c>
      <c r="H1141" s="48">
        <v>46021</v>
      </c>
      <c r="I1141" s="48">
        <v>46021</v>
      </c>
      <c r="J1141" s="41">
        <v>1</v>
      </c>
      <c r="K1141" s="51">
        <f>IF(H1141&lt;='Расчёт не доделан'!$C$20,IF(I1141-'Расчёт не доделан'!$C$20&lt;1,J1141,I1141-'Расчёт не доделан'!$C$20),J1141)</f>
        <v>1</v>
      </c>
    </row>
    <row r="1142" spans="1:11" s="138" customFormat="1" ht="11.1" customHeight="1" outlineLevel="1" x14ac:dyDescent="0.2">
      <c r="A1142" s="39" t="str">
        <f t="shared" si="51"/>
        <v>0018123045859</v>
      </c>
      <c r="B1142" s="39">
        <f t="shared" si="52"/>
        <v>1</v>
      </c>
      <c r="C1142" s="39" t="str">
        <f t="shared" si="53"/>
        <v>Гантамиров Эрнест Русланович1</v>
      </c>
      <c r="D1142" s="40" t="s">
        <v>1287</v>
      </c>
      <c r="E1142" s="40" t="s">
        <v>1288</v>
      </c>
      <c r="F1142" s="40" t="s">
        <v>240</v>
      </c>
      <c r="G1142" s="40" t="s">
        <v>241</v>
      </c>
      <c r="H1142" s="48">
        <v>45859</v>
      </c>
      <c r="I1142" s="48">
        <v>45872</v>
      </c>
      <c r="J1142" s="41">
        <v>14</v>
      </c>
      <c r="K1142" s="51">
        <f>IF(H1142&lt;='Расчёт не доделан'!$C$20,IF(I1142-'Расчёт не доделан'!$C$20&lt;1,J1142,I1142-'Расчёт не доделан'!$C$20),J1142)</f>
        <v>14</v>
      </c>
    </row>
    <row r="1143" spans="1:11" s="138" customFormat="1" ht="23.1" customHeight="1" outlineLevel="1" x14ac:dyDescent="0.2">
      <c r="A1143" s="39" t="str">
        <f t="shared" si="51"/>
        <v>0018123045957</v>
      </c>
      <c r="B1143" s="39">
        <f t="shared" si="52"/>
        <v>2</v>
      </c>
      <c r="C1143" s="39" t="str">
        <f t="shared" si="53"/>
        <v>Гантамиров Эрнест Русланович2</v>
      </c>
      <c r="D1143" s="40" t="s">
        <v>1287</v>
      </c>
      <c r="E1143" s="40" t="s">
        <v>1288</v>
      </c>
      <c r="F1143" s="40" t="s">
        <v>240</v>
      </c>
      <c r="G1143" s="40" t="s">
        <v>241</v>
      </c>
      <c r="H1143" s="48">
        <v>45957</v>
      </c>
      <c r="I1143" s="48">
        <v>45963</v>
      </c>
      <c r="J1143" s="41">
        <v>7</v>
      </c>
      <c r="K1143" s="51">
        <f>IF(H1143&lt;='Расчёт не доделан'!$C$20,IF(I1143-'Расчёт не доделан'!$C$20&lt;1,J1143,I1143-'Расчёт не доделан'!$C$20),J1143)</f>
        <v>7</v>
      </c>
    </row>
    <row r="1144" spans="1:11" s="138" customFormat="1" ht="23.1" customHeight="1" outlineLevel="1" x14ac:dyDescent="0.2">
      <c r="A1144" s="39" t="str">
        <f t="shared" si="51"/>
        <v>0019879445936</v>
      </c>
      <c r="B1144" s="39">
        <f t="shared" si="52"/>
        <v>1</v>
      </c>
      <c r="C1144" s="39" t="str">
        <f t="shared" si="53"/>
        <v>Гаранин Сергей Владимирович1</v>
      </c>
      <c r="D1144" s="40" t="s">
        <v>1289</v>
      </c>
      <c r="E1144" s="40" t="s">
        <v>1290</v>
      </c>
      <c r="F1144" s="40" t="s">
        <v>217</v>
      </c>
      <c r="G1144" s="40" t="s">
        <v>230</v>
      </c>
      <c r="H1144" s="48">
        <v>45936</v>
      </c>
      <c r="I1144" s="48">
        <v>45947</v>
      </c>
      <c r="J1144" s="41">
        <v>12</v>
      </c>
      <c r="K1144" s="51">
        <f>IF(H1144&lt;='Расчёт не доделан'!$C$20,IF(I1144-'Расчёт не доделан'!$C$20&lt;1,J1144,I1144-'Расчёт не доделан'!$C$20),J1144)</f>
        <v>2</v>
      </c>
    </row>
    <row r="1145" spans="1:11" s="138" customFormat="1" ht="23.1" customHeight="1" outlineLevel="1" x14ac:dyDescent="0.2">
      <c r="A1145" s="39" t="str">
        <f t="shared" si="51"/>
        <v>0019879445845</v>
      </c>
      <c r="B1145" s="39">
        <f t="shared" si="52"/>
        <v>2</v>
      </c>
      <c r="C1145" s="39" t="str">
        <f t="shared" si="53"/>
        <v>Гаранин Сергей Владимирович2</v>
      </c>
      <c r="D1145" s="40" t="s">
        <v>1289</v>
      </c>
      <c r="E1145" s="40" t="s">
        <v>1290</v>
      </c>
      <c r="F1145" s="40" t="s">
        <v>217</v>
      </c>
      <c r="G1145" s="40" t="s">
        <v>230</v>
      </c>
      <c r="H1145" s="48">
        <v>45845</v>
      </c>
      <c r="I1145" s="48">
        <v>45858</v>
      </c>
      <c r="J1145" s="41">
        <v>14</v>
      </c>
      <c r="K1145" s="51">
        <f>IF(H1145&lt;='Расчёт не доделан'!$C$20,IF(I1145-'Расчёт не доделан'!$C$20&lt;1,J1145,I1145-'Расчёт не доделан'!$C$20),J1145)</f>
        <v>14</v>
      </c>
    </row>
    <row r="1146" spans="1:11" s="138" customFormat="1" ht="23.1" customHeight="1" outlineLevel="1" x14ac:dyDescent="0.2">
      <c r="A1146" s="39" t="str">
        <f t="shared" si="51"/>
        <v>0017175545887</v>
      </c>
      <c r="B1146" s="39">
        <f t="shared" si="52"/>
        <v>1</v>
      </c>
      <c r="C1146" s="39" t="str">
        <f t="shared" si="53"/>
        <v>Гарбуз Константин Борисович1</v>
      </c>
      <c r="D1146" s="40" t="s">
        <v>1291</v>
      </c>
      <c r="E1146" s="40" t="s">
        <v>1292</v>
      </c>
      <c r="F1146" s="40" t="s">
        <v>265</v>
      </c>
      <c r="G1146" s="40" t="s">
        <v>237</v>
      </c>
      <c r="H1146" s="48">
        <v>45887</v>
      </c>
      <c r="I1146" s="48">
        <v>45900</v>
      </c>
      <c r="J1146" s="41">
        <v>14</v>
      </c>
      <c r="K1146" s="51">
        <f>IF(H1146&lt;='Расчёт не доделан'!$C$20,IF(I1146-'Расчёт не доделан'!$C$20&lt;1,J1146,I1146-'Расчёт не доделан'!$C$20),J1146)</f>
        <v>14</v>
      </c>
    </row>
    <row r="1147" spans="1:11" s="138" customFormat="1" ht="11.1" customHeight="1" outlineLevel="1" x14ac:dyDescent="0.2">
      <c r="A1147" s="39" t="str">
        <f t="shared" si="51"/>
        <v>0013703645880</v>
      </c>
      <c r="B1147" s="39">
        <f t="shared" si="52"/>
        <v>1</v>
      </c>
      <c r="C1147" s="39" t="str">
        <f t="shared" si="53"/>
        <v>Гарбузов Александр Алексеевич1</v>
      </c>
      <c r="D1147" s="40" t="s">
        <v>1293</v>
      </c>
      <c r="E1147" s="40" t="s">
        <v>1294</v>
      </c>
      <c r="F1147" s="40" t="s">
        <v>286</v>
      </c>
      <c r="G1147" s="40" t="s">
        <v>1173</v>
      </c>
      <c r="H1147" s="48">
        <v>45880</v>
      </c>
      <c r="I1147" s="48">
        <v>45890</v>
      </c>
      <c r="J1147" s="41">
        <v>11</v>
      </c>
      <c r="K1147" s="51">
        <f>IF(H1147&lt;='Расчёт не доделан'!$C$20,IF(I1147-'Расчёт не доделан'!$C$20&lt;1,J1147,I1147-'Расчёт не доделан'!$C$20),J1147)</f>
        <v>11</v>
      </c>
    </row>
    <row r="1148" spans="1:11" s="138" customFormat="1" ht="11.1" customHeight="1" outlineLevel="1" x14ac:dyDescent="0.2">
      <c r="A1148" s="39" t="str">
        <f t="shared" si="51"/>
        <v>0013703645945</v>
      </c>
      <c r="B1148" s="39">
        <f t="shared" si="52"/>
        <v>2</v>
      </c>
      <c r="C1148" s="39" t="str">
        <f t="shared" si="53"/>
        <v>Гарбузов Александр Алексеевич2</v>
      </c>
      <c r="D1148" s="40" t="s">
        <v>1293</v>
      </c>
      <c r="E1148" s="40" t="s">
        <v>1294</v>
      </c>
      <c r="F1148" s="40" t="s">
        <v>286</v>
      </c>
      <c r="G1148" s="40" t="s">
        <v>1173</v>
      </c>
      <c r="H1148" s="48">
        <v>45945</v>
      </c>
      <c r="I1148" s="48">
        <v>45947</v>
      </c>
      <c r="J1148" s="41">
        <v>3</v>
      </c>
      <c r="K1148" s="51">
        <f>IF(H1148&lt;='Расчёт не доделан'!$C$20,IF(I1148-'Расчёт не доделан'!$C$20&lt;1,J1148,I1148-'Расчёт не доделан'!$C$20),J1148)</f>
        <v>2</v>
      </c>
    </row>
    <row r="1149" spans="1:11" s="138" customFormat="1" ht="11.1" customHeight="1" outlineLevel="1" x14ac:dyDescent="0.2">
      <c r="A1149" s="39" t="str">
        <f t="shared" si="51"/>
        <v>0019127045966</v>
      </c>
      <c r="B1149" s="39">
        <f t="shared" si="52"/>
        <v>1</v>
      </c>
      <c r="C1149" s="39" t="str">
        <f t="shared" si="53"/>
        <v>Гарбузова Евгения Александровна1</v>
      </c>
      <c r="D1149" s="40" t="s">
        <v>1295</v>
      </c>
      <c r="E1149" s="40" t="s">
        <v>1296</v>
      </c>
      <c r="F1149" s="40" t="s">
        <v>286</v>
      </c>
      <c r="G1149" s="40" t="s">
        <v>1173</v>
      </c>
      <c r="H1149" s="48">
        <v>45966</v>
      </c>
      <c r="I1149" s="48">
        <v>45968</v>
      </c>
      <c r="J1149" s="41">
        <v>3</v>
      </c>
      <c r="K1149" s="51">
        <f>IF(H1149&lt;='Расчёт не доделан'!$C$20,IF(I1149-'Расчёт не доделан'!$C$20&lt;1,J1149,I1149-'Расчёт не доделан'!$C$20),J1149)</f>
        <v>3</v>
      </c>
    </row>
    <row r="1150" spans="1:11" s="138" customFormat="1" ht="11.1" customHeight="1" outlineLevel="1" x14ac:dyDescent="0.2">
      <c r="A1150" s="39" t="str">
        <f t="shared" si="51"/>
        <v>0019127045908</v>
      </c>
      <c r="B1150" s="39">
        <f t="shared" si="52"/>
        <v>2</v>
      </c>
      <c r="C1150" s="39" t="str">
        <f t="shared" si="53"/>
        <v>Гарбузова Евгения Александровна2</v>
      </c>
      <c r="D1150" s="40" t="s">
        <v>1295</v>
      </c>
      <c r="E1150" s="40" t="s">
        <v>1296</v>
      </c>
      <c r="F1150" s="40" t="s">
        <v>286</v>
      </c>
      <c r="G1150" s="40" t="s">
        <v>1173</v>
      </c>
      <c r="H1150" s="48">
        <v>45908</v>
      </c>
      <c r="I1150" s="48">
        <v>45908</v>
      </c>
      <c r="J1150" s="41">
        <v>1</v>
      </c>
      <c r="K1150" s="51">
        <f>IF(H1150&lt;='Расчёт не доделан'!$C$20,IF(I1150-'Расчёт не доделан'!$C$20&lt;1,J1150,I1150-'Расчёт не доделан'!$C$20),J1150)</f>
        <v>1</v>
      </c>
    </row>
    <row r="1151" spans="1:11" s="138" customFormat="1" ht="11.1" customHeight="1" outlineLevel="1" x14ac:dyDescent="0.2">
      <c r="A1151" s="39" t="str">
        <f t="shared" si="51"/>
        <v>0019127045880</v>
      </c>
      <c r="B1151" s="39">
        <f t="shared" si="52"/>
        <v>3</v>
      </c>
      <c r="C1151" s="39" t="str">
        <f t="shared" si="53"/>
        <v>Гарбузова Евгения Александровна3</v>
      </c>
      <c r="D1151" s="40" t="s">
        <v>1295</v>
      </c>
      <c r="E1151" s="40" t="s">
        <v>1296</v>
      </c>
      <c r="F1151" s="40" t="s">
        <v>286</v>
      </c>
      <c r="G1151" s="40" t="s">
        <v>1173</v>
      </c>
      <c r="H1151" s="48">
        <v>45880</v>
      </c>
      <c r="I1151" s="48">
        <v>45890</v>
      </c>
      <c r="J1151" s="41">
        <v>11</v>
      </c>
      <c r="K1151" s="51">
        <f>IF(H1151&lt;='Расчёт не доделан'!$C$20,IF(I1151-'Расчёт не доделан'!$C$20&lt;1,J1151,I1151-'Расчёт не доделан'!$C$20),J1151)</f>
        <v>11</v>
      </c>
    </row>
    <row r="1152" spans="1:11" s="138" customFormat="1" ht="11.1" customHeight="1" outlineLevel="1" x14ac:dyDescent="0.2">
      <c r="A1152" s="39" t="str">
        <f t="shared" si="51"/>
        <v>0019127045945</v>
      </c>
      <c r="B1152" s="39">
        <f t="shared" si="52"/>
        <v>4</v>
      </c>
      <c r="C1152" s="39" t="str">
        <f t="shared" si="53"/>
        <v>Гарбузова Евгения Александровна4</v>
      </c>
      <c r="D1152" s="40" t="s">
        <v>1295</v>
      </c>
      <c r="E1152" s="40" t="s">
        <v>1296</v>
      </c>
      <c r="F1152" s="40" t="s">
        <v>286</v>
      </c>
      <c r="G1152" s="40" t="s">
        <v>1173</v>
      </c>
      <c r="H1152" s="48">
        <v>45945</v>
      </c>
      <c r="I1152" s="48">
        <v>45947</v>
      </c>
      <c r="J1152" s="41">
        <v>3</v>
      </c>
      <c r="K1152" s="51">
        <f>IF(H1152&lt;='Расчёт не доделан'!$C$20,IF(I1152-'Расчёт не доделан'!$C$20&lt;1,J1152,I1152-'Расчёт не доделан'!$C$20),J1152)</f>
        <v>2</v>
      </c>
    </row>
    <row r="1153" spans="1:11" s="138" customFormat="1" ht="11.1" customHeight="1" outlineLevel="1" x14ac:dyDescent="0.2">
      <c r="A1153" s="39" t="str">
        <f t="shared" si="51"/>
        <v>0019127045891</v>
      </c>
      <c r="B1153" s="39">
        <f t="shared" si="52"/>
        <v>5</v>
      </c>
      <c r="C1153" s="39" t="str">
        <f t="shared" si="53"/>
        <v>Гарбузова Евгения Александровна5</v>
      </c>
      <c r="D1153" s="40" t="s">
        <v>1295</v>
      </c>
      <c r="E1153" s="40" t="s">
        <v>1296</v>
      </c>
      <c r="F1153" s="40" t="s">
        <v>286</v>
      </c>
      <c r="G1153" s="40" t="s">
        <v>1173</v>
      </c>
      <c r="H1153" s="48">
        <v>45891</v>
      </c>
      <c r="I1153" s="48">
        <v>45893</v>
      </c>
      <c r="J1153" s="41">
        <v>3</v>
      </c>
      <c r="K1153" s="51">
        <f>IF(H1153&lt;='Расчёт не доделан'!$C$20,IF(I1153-'Расчёт не доделан'!$C$20&lt;1,J1153,I1153-'Расчёт не доделан'!$C$20),J1153)</f>
        <v>3</v>
      </c>
    </row>
    <row r="1154" spans="1:11" s="138" customFormat="1" ht="11.1" customHeight="1" outlineLevel="1" x14ac:dyDescent="0.2">
      <c r="A1154" s="39" t="str">
        <f t="shared" si="51"/>
        <v>0021267045915</v>
      </c>
      <c r="B1154" s="39">
        <f t="shared" si="52"/>
        <v>1</v>
      </c>
      <c r="C1154" s="39" t="str">
        <f t="shared" si="53"/>
        <v>Гареева Азалия Айдаровна1</v>
      </c>
      <c r="D1154" s="40" t="s">
        <v>1297</v>
      </c>
      <c r="E1154" s="40" t="s">
        <v>1298</v>
      </c>
      <c r="F1154" s="40" t="s">
        <v>217</v>
      </c>
      <c r="G1154" s="40" t="s">
        <v>241</v>
      </c>
      <c r="H1154" s="48">
        <v>45915</v>
      </c>
      <c r="I1154" s="48">
        <v>45928</v>
      </c>
      <c r="J1154" s="41">
        <v>14</v>
      </c>
      <c r="K1154" s="51">
        <f>IF(H1154&lt;='Расчёт не доделан'!$C$20,IF(I1154-'Расчёт не доделан'!$C$20&lt;1,J1154,I1154-'Расчёт не доделан'!$C$20),J1154)</f>
        <v>14</v>
      </c>
    </row>
    <row r="1155" spans="1:11" s="138" customFormat="1" ht="11.1" customHeight="1" outlineLevel="1" x14ac:dyDescent="0.2">
      <c r="A1155" s="39" t="str">
        <f t="shared" ref="A1155:A1218" si="54">D1155&amp;H1155</f>
        <v>0018879345901</v>
      </c>
      <c r="B1155" s="39">
        <f t="shared" ref="B1155:B1218" si="55">IF(E1154=E1155,B1154+1,1)</f>
        <v>1</v>
      </c>
      <c r="C1155" s="39" t="str">
        <f t="shared" ref="C1155:C1218" si="56">E1155&amp;B1155</f>
        <v>Гарипова Светлана Салаватовна1</v>
      </c>
      <c r="D1155" s="40" t="s">
        <v>1299</v>
      </c>
      <c r="E1155" s="40" t="s">
        <v>1300</v>
      </c>
      <c r="F1155" s="40" t="s">
        <v>265</v>
      </c>
      <c r="G1155" s="40" t="s">
        <v>230</v>
      </c>
      <c r="H1155" s="48">
        <v>45901</v>
      </c>
      <c r="I1155" s="48">
        <v>45901</v>
      </c>
      <c r="J1155" s="41">
        <v>1</v>
      </c>
      <c r="K1155" s="51">
        <f>IF(H1155&lt;='Расчёт не доделан'!$C$20,IF(I1155-'Расчёт не доделан'!$C$20&lt;1,J1155,I1155-'Расчёт не доделан'!$C$20),J1155)</f>
        <v>1</v>
      </c>
    </row>
    <row r="1156" spans="1:11" s="138" customFormat="1" ht="11.1" customHeight="1" outlineLevel="1" x14ac:dyDescent="0.2">
      <c r="A1156" s="39" t="str">
        <f t="shared" si="54"/>
        <v>0018879345845</v>
      </c>
      <c r="B1156" s="39">
        <f t="shared" si="55"/>
        <v>2</v>
      </c>
      <c r="C1156" s="39" t="str">
        <f t="shared" si="56"/>
        <v>Гарипова Светлана Салаватовна2</v>
      </c>
      <c r="D1156" s="40" t="s">
        <v>1299</v>
      </c>
      <c r="E1156" s="40" t="s">
        <v>1300</v>
      </c>
      <c r="F1156" s="40" t="s">
        <v>265</v>
      </c>
      <c r="G1156" s="40" t="s">
        <v>230</v>
      </c>
      <c r="H1156" s="48">
        <v>45845</v>
      </c>
      <c r="I1156" s="48">
        <v>45849</v>
      </c>
      <c r="J1156" s="41">
        <v>5</v>
      </c>
      <c r="K1156" s="51">
        <f>IF(H1156&lt;='Расчёт не доделан'!$C$20,IF(I1156-'Расчёт не доделан'!$C$20&lt;1,J1156,I1156-'Расчёт не доделан'!$C$20),J1156)</f>
        <v>5</v>
      </c>
    </row>
    <row r="1157" spans="1:11" s="138" customFormat="1" ht="11.1" customHeight="1" outlineLevel="1" x14ac:dyDescent="0.2">
      <c r="A1157" s="39" t="str">
        <f t="shared" si="54"/>
        <v>0018879345880</v>
      </c>
      <c r="B1157" s="39">
        <f t="shared" si="55"/>
        <v>3</v>
      </c>
      <c r="C1157" s="39" t="str">
        <f t="shared" si="56"/>
        <v>Гарипова Светлана Салаватовна3</v>
      </c>
      <c r="D1157" s="40" t="s">
        <v>1299</v>
      </c>
      <c r="E1157" s="40" t="s">
        <v>1300</v>
      </c>
      <c r="F1157" s="40" t="s">
        <v>265</v>
      </c>
      <c r="G1157" s="40" t="s">
        <v>230</v>
      </c>
      <c r="H1157" s="48">
        <v>45880</v>
      </c>
      <c r="I1157" s="48">
        <v>45893</v>
      </c>
      <c r="J1157" s="41">
        <v>14</v>
      </c>
      <c r="K1157" s="51">
        <f>IF(H1157&lt;='Расчёт не доделан'!$C$20,IF(I1157-'Расчёт не доделан'!$C$20&lt;1,J1157,I1157-'Расчёт не доделан'!$C$20),J1157)</f>
        <v>14</v>
      </c>
    </row>
    <row r="1158" spans="1:11" s="138" customFormat="1" ht="11.1" customHeight="1" outlineLevel="1" x14ac:dyDescent="0.2">
      <c r="A1158" s="39" t="str">
        <f t="shared" si="54"/>
        <v>0021248045936</v>
      </c>
      <c r="B1158" s="39">
        <f t="shared" si="55"/>
        <v>1</v>
      </c>
      <c r="C1158" s="39" t="str">
        <f t="shared" si="56"/>
        <v>Гасенко Светлана Викторовна1</v>
      </c>
      <c r="D1158" s="40" t="s">
        <v>1301</v>
      </c>
      <c r="E1158" s="40" t="s">
        <v>1302</v>
      </c>
      <c r="F1158" s="40" t="s">
        <v>221</v>
      </c>
      <c r="G1158" s="40" t="s">
        <v>302</v>
      </c>
      <c r="H1158" s="48">
        <v>45936</v>
      </c>
      <c r="I1158" s="48">
        <v>45940</v>
      </c>
      <c r="J1158" s="41">
        <v>5</v>
      </c>
      <c r="K1158" s="51">
        <f>IF(H1158&lt;='Расчёт не доделан'!$C$20,IF(I1158-'Расчёт не доделан'!$C$20&lt;1,J1158,I1158-'Расчёт не доделан'!$C$20),J1158)</f>
        <v>5</v>
      </c>
    </row>
    <row r="1159" spans="1:11" s="138" customFormat="1" ht="11.1" customHeight="1" outlineLevel="1" x14ac:dyDescent="0.2">
      <c r="A1159" s="39" t="str">
        <f t="shared" si="54"/>
        <v>0021248045877</v>
      </c>
      <c r="B1159" s="39">
        <f t="shared" si="55"/>
        <v>2</v>
      </c>
      <c r="C1159" s="39" t="str">
        <f t="shared" si="56"/>
        <v>Гасенко Светлана Викторовна2</v>
      </c>
      <c r="D1159" s="40" t="s">
        <v>1301</v>
      </c>
      <c r="E1159" s="40" t="s">
        <v>1302</v>
      </c>
      <c r="F1159" s="40" t="s">
        <v>221</v>
      </c>
      <c r="G1159" s="40" t="s">
        <v>302</v>
      </c>
      <c r="H1159" s="48">
        <v>45877</v>
      </c>
      <c r="I1159" s="48">
        <v>45891</v>
      </c>
      <c r="J1159" s="41">
        <v>15</v>
      </c>
      <c r="K1159" s="51">
        <f>IF(H1159&lt;='Расчёт не доделан'!$C$20,IF(I1159-'Расчёт не доделан'!$C$20&lt;1,J1159,I1159-'Расчёт не доделан'!$C$20),J1159)</f>
        <v>15</v>
      </c>
    </row>
    <row r="1160" spans="1:11" s="138" customFormat="1" ht="11.1" customHeight="1" outlineLevel="1" x14ac:dyDescent="0.2">
      <c r="A1160" s="39" t="str">
        <f t="shared" si="54"/>
        <v>0014144545943</v>
      </c>
      <c r="B1160" s="39">
        <f t="shared" si="55"/>
        <v>1</v>
      </c>
      <c r="C1160" s="39" t="str">
        <f t="shared" si="56"/>
        <v>Гасперович Алексей Владимирович1</v>
      </c>
      <c r="D1160" s="40" t="s">
        <v>1303</v>
      </c>
      <c r="E1160" s="40" t="s">
        <v>1304</v>
      </c>
      <c r="F1160" s="40" t="s">
        <v>217</v>
      </c>
      <c r="G1160" s="40" t="s">
        <v>331</v>
      </c>
      <c r="H1160" s="48">
        <v>45943</v>
      </c>
      <c r="I1160" s="48">
        <v>45956</v>
      </c>
      <c r="J1160" s="41">
        <v>14</v>
      </c>
      <c r="K1160" s="51">
        <f>IF(H1160&lt;='Расчёт не доделан'!$C$20,IF(I1160-'Расчёт не доделан'!$C$20&lt;1,J1160,I1160-'Расчёт не доделан'!$C$20),J1160)</f>
        <v>11</v>
      </c>
    </row>
    <row r="1161" spans="1:11" s="138" customFormat="1" ht="11.1" customHeight="1" outlineLevel="1" x14ac:dyDescent="0.2">
      <c r="A1161" s="39" t="str">
        <f t="shared" si="54"/>
        <v>0014144546020</v>
      </c>
      <c r="B1161" s="39">
        <f t="shared" si="55"/>
        <v>2</v>
      </c>
      <c r="C1161" s="39" t="str">
        <f t="shared" si="56"/>
        <v>Гасперович Алексей Владимирович2</v>
      </c>
      <c r="D1161" s="40" t="s">
        <v>1303</v>
      </c>
      <c r="E1161" s="40" t="s">
        <v>1304</v>
      </c>
      <c r="F1161" s="40" t="s">
        <v>217</v>
      </c>
      <c r="G1161" s="40" t="s">
        <v>331</v>
      </c>
      <c r="H1161" s="48">
        <v>46020</v>
      </c>
      <c r="I1161" s="48">
        <v>46021</v>
      </c>
      <c r="J1161" s="41">
        <v>2</v>
      </c>
      <c r="K1161" s="51">
        <f>IF(H1161&lt;='Расчёт не доделан'!$C$20,IF(I1161-'Расчёт не доделан'!$C$20&lt;1,J1161,I1161-'Расчёт не доделан'!$C$20),J1161)</f>
        <v>2</v>
      </c>
    </row>
    <row r="1162" spans="1:11" s="138" customFormat="1" ht="23.1" customHeight="1" outlineLevel="1" x14ac:dyDescent="0.2">
      <c r="A1162" s="39" t="str">
        <f t="shared" si="54"/>
        <v>0020924745971</v>
      </c>
      <c r="B1162" s="39">
        <f t="shared" si="55"/>
        <v>1</v>
      </c>
      <c r="C1162" s="39" t="str">
        <f t="shared" si="56"/>
        <v>Гатин Рамиль Рафисович1</v>
      </c>
      <c r="D1162" s="40" t="s">
        <v>1305</v>
      </c>
      <c r="E1162" s="40" t="s">
        <v>1306</v>
      </c>
      <c r="F1162" s="40" t="s">
        <v>240</v>
      </c>
      <c r="G1162" s="40" t="s">
        <v>302</v>
      </c>
      <c r="H1162" s="48">
        <v>45971</v>
      </c>
      <c r="I1162" s="48">
        <v>45975</v>
      </c>
      <c r="J1162" s="41">
        <v>5</v>
      </c>
      <c r="K1162" s="51">
        <f>IF(H1162&lt;='Расчёт не доделан'!$C$20,IF(I1162-'Расчёт не доделан'!$C$20&lt;1,J1162,I1162-'Расчёт не доделан'!$C$20),J1162)</f>
        <v>5</v>
      </c>
    </row>
    <row r="1163" spans="1:11" s="138" customFormat="1" ht="23.1" customHeight="1" outlineLevel="1" x14ac:dyDescent="0.2">
      <c r="A1163" s="39" t="str">
        <f t="shared" si="54"/>
        <v>0020924745852</v>
      </c>
      <c r="B1163" s="39">
        <f t="shared" si="55"/>
        <v>2</v>
      </c>
      <c r="C1163" s="39" t="str">
        <f t="shared" si="56"/>
        <v>Гатин Рамиль Рафисович2</v>
      </c>
      <c r="D1163" s="40" t="s">
        <v>1305</v>
      </c>
      <c r="E1163" s="40" t="s">
        <v>1306</v>
      </c>
      <c r="F1163" s="40" t="s">
        <v>240</v>
      </c>
      <c r="G1163" s="40" t="s">
        <v>302</v>
      </c>
      <c r="H1163" s="48">
        <v>45852</v>
      </c>
      <c r="I1163" s="48">
        <v>45865</v>
      </c>
      <c r="J1163" s="41">
        <v>14</v>
      </c>
      <c r="K1163" s="51">
        <f>IF(H1163&lt;='Расчёт не доделан'!$C$20,IF(I1163-'Расчёт не доделан'!$C$20&lt;1,J1163,I1163-'Расчёт не доделан'!$C$20),J1163)</f>
        <v>14</v>
      </c>
    </row>
    <row r="1164" spans="1:11" s="138" customFormat="1" ht="23.1" customHeight="1" outlineLevel="1" x14ac:dyDescent="0.2">
      <c r="A1164" s="39" t="str">
        <f t="shared" si="54"/>
        <v>0021104845966</v>
      </c>
      <c r="B1164" s="39">
        <f t="shared" si="55"/>
        <v>1</v>
      </c>
      <c r="C1164" s="39" t="str">
        <f t="shared" si="56"/>
        <v>Гатиятуллина Регина Ришатовна1</v>
      </c>
      <c r="D1164" s="40" t="s">
        <v>1307</v>
      </c>
      <c r="E1164" s="40" t="s">
        <v>1308</v>
      </c>
      <c r="F1164" s="40" t="s">
        <v>240</v>
      </c>
      <c r="G1164" s="40" t="s">
        <v>318</v>
      </c>
      <c r="H1164" s="48">
        <v>45966</v>
      </c>
      <c r="I1164" s="48">
        <v>45968</v>
      </c>
      <c r="J1164" s="41">
        <v>3</v>
      </c>
      <c r="K1164" s="51">
        <f>IF(H1164&lt;='Расчёт не доделан'!$C$20,IF(I1164-'Расчёт не доделан'!$C$20&lt;1,J1164,I1164-'Расчёт не доделан'!$C$20),J1164)</f>
        <v>3</v>
      </c>
    </row>
    <row r="1165" spans="1:11" s="138" customFormat="1" ht="23.1" customHeight="1" outlineLevel="1" x14ac:dyDescent="0.2">
      <c r="A1165" s="39" t="str">
        <f t="shared" si="54"/>
        <v>0021104845880</v>
      </c>
      <c r="B1165" s="39">
        <f t="shared" si="55"/>
        <v>2</v>
      </c>
      <c r="C1165" s="39" t="str">
        <f t="shared" si="56"/>
        <v>Гатиятуллина Регина Ришатовна2</v>
      </c>
      <c r="D1165" s="40" t="s">
        <v>1307</v>
      </c>
      <c r="E1165" s="40" t="s">
        <v>1308</v>
      </c>
      <c r="F1165" s="40" t="s">
        <v>240</v>
      </c>
      <c r="G1165" s="40" t="s">
        <v>318</v>
      </c>
      <c r="H1165" s="48">
        <v>45880</v>
      </c>
      <c r="I1165" s="48">
        <v>45884</v>
      </c>
      <c r="J1165" s="41">
        <v>5</v>
      </c>
      <c r="K1165" s="51">
        <f>IF(H1165&lt;='Расчёт не доделан'!$C$20,IF(I1165-'Расчёт не доделан'!$C$20&lt;1,J1165,I1165-'Расчёт не доделан'!$C$20),J1165)</f>
        <v>5</v>
      </c>
    </row>
    <row r="1166" spans="1:11" s="138" customFormat="1" ht="11.1" customHeight="1" outlineLevel="1" x14ac:dyDescent="0.2">
      <c r="A1166" s="39" t="str">
        <f t="shared" si="54"/>
        <v>0021104845887</v>
      </c>
      <c r="B1166" s="39">
        <f t="shared" si="55"/>
        <v>3</v>
      </c>
      <c r="C1166" s="39" t="str">
        <f t="shared" si="56"/>
        <v>Гатиятуллина Регина Ришатовна3</v>
      </c>
      <c r="D1166" s="40" t="s">
        <v>1307</v>
      </c>
      <c r="E1166" s="40" t="s">
        <v>1308</v>
      </c>
      <c r="F1166" s="40" t="s">
        <v>240</v>
      </c>
      <c r="G1166" s="40" t="s">
        <v>318</v>
      </c>
      <c r="H1166" s="48">
        <v>45887</v>
      </c>
      <c r="I1166" s="48">
        <v>45891</v>
      </c>
      <c r="J1166" s="41">
        <v>5</v>
      </c>
      <c r="K1166" s="51">
        <f>IF(H1166&lt;='Расчёт не доделан'!$C$20,IF(I1166-'Расчёт не доделан'!$C$20&lt;1,J1166,I1166-'Расчёт не доделан'!$C$20),J1166)</f>
        <v>5</v>
      </c>
    </row>
    <row r="1167" spans="1:11" s="138" customFormat="1" ht="11.1" customHeight="1" outlineLevel="1" x14ac:dyDescent="0.2">
      <c r="A1167" s="39" t="str">
        <f t="shared" si="54"/>
        <v>0021296345957</v>
      </c>
      <c r="B1167" s="39">
        <f t="shared" si="55"/>
        <v>1</v>
      </c>
      <c r="C1167" s="39" t="str">
        <f t="shared" si="56"/>
        <v>Гауке Александр Иванович1</v>
      </c>
      <c r="D1167" s="40" t="s">
        <v>1309</v>
      </c>
      <c r="E1167" s="40" t="s">
        <v>1310</v>
      </c>
      <c r="F1167" s="40" t="s">
        <v>249</v>
      </c>
      <c r="G1167" s="40" t="s">
        <v>250</v>
      </c>
      <c r="H1167" s="48">
        <v>45957</v>
      </c>
      <c r="I1167" s="48">
        <v>45962</v>
      </c>
      <c r="J1167" s="41">
        <v>6</v>
      </c>
      <c r="K1167" s="51">
        <f>IF(H1167&lt;='Расчёт не доделан'!$C$20,IF(I1167-'Расчёт не доделан'!$C$20&lt;1,J1167,I1167-'Расчёт не доделан'!$C$20),J1167)</f>
        <v>6</v>
      </c>
    </row>
    <row r="1168" spans="1:11" s="138" customFormat="1" ht="11.1" customHeight="1" outlineLevel="1" x14ac:dyDescent="0.2">
      <c r="A1168" s="39" t="str">
        <f t="shared" si="54"/>
        <v>0021296345866</v>
      </c>
      <c r="B1168" s="39">
        <f t="shared" si="55"/>
        <v>2</v>
      </c>
      <c r="C1168" s="39" t="str">
        <f t="shared" si="56"/>
        <v>Гауке Александр Иванович2</v>
      </c>
      <c r="D1168" s="40" t="s">
        <v>1309</v>
      </c>
      <c r="E1168" s="40" t="s">
        <v>1310</v>
      </c>
      <c r="F1168" s="40" t="s">
        <v>249</v>
      </c>
      <c r="G1168" s="40" t="s">
        <v>250</v>
      </c>
      <c r="H1168" s="48">
        <v>45866</v>
      </c>
      <c r="I1168" s="48">
        <v>45879</v>
      </c>
      <c r="J1168" s="41">
        <v>14</v>
      </c>
      <c r="K1168" s="51">
        <f>IF(H1168&lt;='Расчёт не доделан'!$C$20,IF(I1168-'Расчёт не доделан'!$C$20&lt;1,J1168,I1168-'Расчёт не доделан'!$C$20),J1168)</f>
        <v>14</v>
      </c>
    </row>
    <row r="1169" spans="1:11" s="138" customFormat="1" ht="11.1" customHeight="1" outlineLevel="1" x14ac:dyDescent="0.2">
      <c r="A1169" s="39" t="str">
        <f t="shared" si="54"/>
        <v>0021296346020</v>
      </c>
      <c r="B1169" s="39">
        <f t="shared" si="55"/>
        <v>3</v>
      </c>
      <c r="C1169" s="39" t="str">
        <f t="shared" si="56"/>
        <v>Гауке Александр Иванович3</v>
      </c>
      <c r="D1169" s="40" t="s">
        <v>1309</v>
      </c>
      <c r="E1169" s="40" t="s">
        <v>1310</v>
      </c>
      <c r="F1169" s="40" t="s">
        <v>249</v>
      </c>
      <c r="G1169" s="40" t="s">
        <v>250</v>
      </c>
      <c r="H1169" s="48">
        <v>46020</v>
      </c>
      <c r="I1169" s="48">
        <v>46021</v>
      </c>
      <c r="J1169" s="41">
        <v>2</v>
      </c>
      <c r="K1169" s="51">
        <f>IF(H1169&lt;='Расчёт не доделан'!$C$20,IF(I1169-'Расчёт не доделан'!$C$20&lt;1,J1169,I1169-'Расчёт не доделан'!$C$20),J1169)</f>
        <v>2</v>
      </c>
    </row>
    <row r="1170" spans="1:11" s="138" customFormat="1" ht="11.1" customHeight="1" outlineLevel="1" x14ac:dyDescent="0.2">
      <c r="A1170" s="39" t="str">
        <f t="shared" si="54"/>
        <v>0020901645880</v>
      </c>
      <c r="B1170" s="39">
        <f t="shared" si="55"/>
        <v>1</v>
      </c>
      <c r="C1170" s="39" t="str">
        <f t="shared" si="56"/>
        <v>Гахраманов Мурад Илгар оглы1</v>
      </c>
      <c r="D1170" s="40" t="s">
        <v>1311</v>
      </c>
      <c r="E1170" s="40" t="s">
        <v>1312</v>
      </c>
      <c r="F1170" s="40" t="s">
        <v>240</v>
      </c>
      <c r="G1170" s="40" t="s">
        <v>302</v>
      </c>
      <c r="H1170" s="48">
        <v>45880</v>
      </c>
      <c r="I1170" s="48">
        <v>45886</v>
      </c>
      <c r="J1170" s="41">
        <v>7</v>
      </c>
      <c r="K1170" s="51">
        <f>IF(H1170&lt;='Расчёт не доделан'!$C$20,IF(I1170-'Расчёт не доделан'!$C$20&lt;1,J1170,I1170-'Расчёт не доделан'!$C$20),J1170)</f>
        <v>7</v>
      </c>
    </row>
    <row r="1171" spans="1:11" s="138" customFormat="1" ht="11.1" customHeight="1" outlineLevel="1" x14ac:dyDescent="0.2">
      <c r="A1171" s="39" t="str">
        <f t="shared" si="54"/>
        <v>0020844245852</v>
      </c>
      <c r="B1171" s="39">
        <f t="shared" si="55"/>
        <v>1</v>
      </c>
      <c r="C1171" s="39" t="str">
        <f t="shared" si="56"/>
        <v>Гащенко Ольга Александровна1</v>
      </c>
      <c r="D1171" s="40" t="s">
        <v>1313</v>
      </c>
      <c r="E1171" s="40" t="s">
        <v>1314</v>
      </c>
      <c r="F1171" s="40" t="s">
        <v>240</v>
      </c>
      <c r="G1171" s="40" t="s">
        <v>302</v>
      </c>
      <c r="H1171" s="48">
        <v>45852</v>
      </c>
      <c r="I1171" s="48">
        <v>45856</v>
      </c>
      <c r="J1171" s="41">
        <v>5</v>
      </c>
      <c r="K1171" s="51">
        <f>IF(H1171&lt;='Расчёт не доделан'!$C$20,IF(I1171-'Расчёт не доделан'!$C$20&lt;1,J1171,I1171-'Расчёт не доделан'!$C$20),J1171)</f>
        <v>5</v>
      </c>
    </row>
    <row r="1172" spans="1:11" s="138" customFormat="1" ht="11.1" customHeight="1" outlineLevel="1" x14ac:dyDescent="0.2">
      <c r="A1172" s="39" t="str">
        <f t="shared" si="54"/>
        <v>0020844245950</v>
      </c>
      <c r="B1172" s="39">
        <f t="shared" si="55"/>
        <v>2</v>
      </c>
      <c r="C1172" s="39" t="str">
        <f t="shared" si="56"/>
        <v>Гащенко Ольга Александровна2</v>
      </c>
      <c r="D1172" s="40" t="s">
        <v>1313</v>
      </c>
      <c r="E1172" s="40" t="s">
        <v>1314</v>
      </c>
      <c r="F1172" s="40" t="s">
        <v>240</v>
      </c>
      <c r="G1172" s="40" t="s">
        <v>302</v>
      </c>
      <c r="H1172" s="48">
        <v>45950</v>
      </c>
      <c r="I1172" s="48">
        <v>45963</v>
      </c>
      <c r="J1172" s="41">
        <v>14</v>
      </c>
      <c r="K1172" s="51">
        <f>IF(H1172&lt;='Расчёт не доделан'!$C$20,IF(I1172-'Расчёт не доделан'!$C$20&lt;1,J1172,I1172-'Расчёт не доделан'!$C$20),J1172)</f>
        <v>14</v>
      </c>
    </row>
    <row r="1173" spans="1:11" s="138" customFormat="1" ht="11.1" customHeight="1" outlineLevel="1" x14ac:dyDescent="0.2">
      <c r="A1173" s="39" t="str">
        <f t="shared" si="54"/>
        <v>0020090745873</v>
      </c>
      <c r="B1173" s="39">
        <f t="shared" si="55"/>
        <v>1</v>
      </c>
      <c r="C1173" s="39" t="str">
        <f t="shared" si="56"/>
        <v>Гвоздик Максим Андреевич1</v>
      </c>
      <c r="D1173" s="40" t="s">
        <v>1315</v>
      </c>
      <c r="E1173" s="40" t="s">
        <v>1316</v>
      </c>
      <c r="F1173" s="40" t="s">
        <v>217</v>
      </c>
      <c r="G1173" s="40" t="s">
        <v>500</v>
      </c>
      <c r="H1173" s="48">
        <v>45873</v>
      </c>
      <c r="I1173" s="48">
        <v>45886</v>
      </c>
      <c r="J1173" s="41">
        <v>14</v>
      </c>
      <c r="K1173" s="51">
        <f>IF(H1173&lt;='Расчёт не доделан'!$C$20,IF(I1173-'Расчёт не доделан'!$C$20&lt;1,J1173,I1173-'Расчёт не доделан'!$C$20),J1173)</f>
        <v>14</v>
      </c>
    </row>
    <row r="1174" spans="1:11" s="138" customFormat="1" ht="11.1" customHeight="1" outlineLevel="1" x14ac:dyDescent="0.2">
      <c r="A1174" s="39" t="str">
        <f t="shared" si="54"/>
        <v>0017101545845</v>
      </c>
      <c r="B1174" s="39">
        <f t="shared" si="55"/>
        <v>1</v>
      </c>
      <c r="C1174" s="39" t="str">
        <f t="shared" si="56"/>
        <v>Гевлич Владислав Сергеевич1</v>
      </c>
      <c r="D1174" s="40" t="s">
        <v>1317</v>
      </c>
      <c r="E1174" s="40" t="s">
        <v>1318</v>
      </c>
      <c r="F1174" s="40" t="s">
        <v>240</v>
      </c>
      <c r="G1174" s="40" t="s">
        <v>302</v>
      </c>
      <c r="H1174" s="48">
        <v>45845</v>
      </c>
      <c r="I1174" s="48">
        <v>45858</v>
      </c>
      <c r="J1174" s="41">
        <v>14</v>
      </c>
      <c r="K1174" s="51">
        <f>IF(H1174&lt;='Расчёт не доделан'!$C$20,IF(I1174-'Расчёт не доделан'!$C$20&lt;1,J1174,I1174-'Расчёт не доделан'!$C$20),J1174)</f>
        <v>14</v>
      </c>
    </row>
    <row r="1175" spans="1:11" s="138" customFormat="1" ht="11.1" customHeight="1" outlineLevel="1" x14ac:dyDescent="0.2">
      <c r="A1175" s="39" t="str">
        <f t="shared" si="54"/>
        <v>0017101545950</v>
      </c>
      <c r="B1175" s="39">
        <f t="shared" si="55"/>
        <v>2</v>
      </c>
      <c r="C1175" s="39" t="str">
        <f t="shared" si="56"/>
        <v>Гевлич Владислав Сергеевич2</v>
      </c>
      <c r="D1175" s="40" t="s">
        <v>1317</v>
      </c>
      <c r="E1175" s="40" t="s">
        <v>1318</v>
      </c>
      <c r="F1175" s="40" t="s">
        <v>240</v>
      </c>
      <c r="G1175" s="40" t="s">
        <v>302</v>
      </c>
      <c r="H1175" s="48">
        <v>45950</v>
      </c>
      <c r="I1175" s="48">
        <v>45956</v>
      </c>
      <c r="J1175" s="41">
        <v>7</v>
      </c>
      <c r="K1175" s="51">
        <f>IF(H1175&lt;='Расчёт не доделан'!$C$20,IF(I1175-'Расчёт не доделан'!$C$20&lt;1,J1175,I1175-'Расчёт не доделан'!$C$20),J1175)</f>
        <v>7</v>
      </c>
    </row>
    <row r="1176" spans="1:11" s="138" customFormat="1" ht="11.1" customHeight="1" outlineLevel="1" x14ac:dyDescent="0.2">
      <c r="A1176" s="39" t="str">
        <f t="shared" si="54"/>
        <v>0021268545966</v>
      </c>
      <c r="B1176" s="39">
        <f t="shared" si="55"/>
        <v>1</v>
      </c>
      <c r="C1176" s="39" t="str">
        <f t="shared" si="56"/>
        <v>Гек Данил Дмитриевич1</v>
      </c>
      <c r="D1176" s="40" t="s">
        <v>1319</v>
      </c>
      <c r="E1176" s="40" t="s">
        <v>1320</v>
      </c>
      <c r="F1176" s="40" t="s">
        <v>293</v>
      </c>
      <c r="G1176" s="40" t="s">
        <v>218</v>
      </c>
      <c r="H1176" s="48">
        <v>45966</v>
      </c>
      <c r="I1176" s="48">
        <v>45972</v>
      </c>
      <c r="J1176" s="41">
        <v>7</v>
      </c>
      <c r="K1176" s="51">
        <f>IF(H1176&lt;='Расчёт не доделан'!$C$20,IF(I1176-'Расчёт не доделан'!$C$20&lt;1,J1176,I1176-'Расчёт не доделан'!$C$20),J1176)</f>
        <v>7</v>
      </c>
    </row>
    <row r="1177" spans="1:11" s="138" customFormat="1" ht="23.1" customHeight="1" outlineLevel="1" x14ac:dyDescent="0.2">
      <c r="A1177" s="39" t="str">
        <f t="shared" si="54"/>
        <v>0021268545859</v>
      </c>
      <c r="B1177" s="39">
        <f t="shared" si="55"/>
        <v>2</v>
      </c>
      <c r="C1177" s="39" t="str">
        <f t="shared" si="56"/>
        <v>Гек Данил Дмитриевич2</v>
      </c>
      <c r="D1177" s="40" t="s">
        <v>1319</v>
      </c>
      <c r="E1177" s="40" t="s">
        <v>1320</v>
      </c>
      <c r="F1177" s="40" t="s">
        <v>293</v>
      </c>
      <c r="G1177" s="40" t="s">
        <v>218</v>
      </c>
      <c r="H1177" s="48">
        <v>45859</v>
      </c>
      <c r="I1177" s="48">
        <v>45872</v>
      </c>
      <c r="J1177" s="41">
        <v>14</v>
      </c>
      <c r="K1177" s="51">
        <f>IF(H1177&lt;='Расчёт не доделан'!$C$20,IF(I1177-'Расчёт не доделан'!$C$20&lt;1,J1177,I1177-'Расчёт не доделан'!$C$20),J1177)</f>
        <v>14</v>
      </c>
    </row>
    <row r="1178" spans="1:11" s="138" customFormat="1" ht="23.1" customHeight="1" outlineLevel="1" x14ac:dyDescent="0.2">
      <c r="A1178" s="39" t="str">
        <f t="shared" si="54"/>
        <v>0018895145919</v>
      </c>
      <c r="B1178" s="39">
        <f t="shared" si="55"/>
        <v>1</v>
      </c>
      <c r="C1178" s="39" t="str">
        <f t="shared" si="56"/>
        <v>Генералова Анна Вячеславовна1</v>
      </c>
      <c r="D1178" s="40" t="s">
        <v>1321</v>
      </c>
      <c r="E1178" s="40" t="s">
        <v>1322</v>
      </c>
      <c r="F1178" s="40" t="s">
        <v>240</v>
      </c>
      <c r="G1178" s="40" t="s">
        <v>241</v>
      </c>
      <c r="H1178" s="48">
        <v>45919</v>
      </c>
      <c r="I1178" s="48">
        <v>45933</v>
      </c>
      <c r="J1178" s="41">
        <v>15</v>
      </c>
      <c r="K1178" s="51">
        <f>IF(H1178&lt;='Расчёт не доделан'!$C$20,IF(I1178-'Расчёт не доделан'!$C$20&lt;1,J1178,I1178-'Расчёт не доделан'!$C$20),J1178)</f>
        <v>15</v>
      </c>
    </row>
    <row r="1179" spans="1:11" s="138" customFormat="1" ht="11.1" customHeight="1" outlineLevel="1" x14ac:dyDescent="0.2">
      <c r="A1179" s="39" t="str">
        <f t="shared" si="54"/>
        <v>0018895146017</v>
      </c>
      <c r="B1179" s="39">
        <f t="shared" si="55"/>
        <v>2</v>
      </c>
      <c r="C1179" s="39" t="str">
        <f t="shared" si="56"/>
        <v>Генералова Анна Вячеславовна2</v>
      </c>
      <c r="D1179" s="40" t="s">
        <v>1321</v>
      </c>
      <c r="E1179" s="40" t="s">
        <v>1322</v>
      </c>
      <c r="F1179" s="40" t="s">
        <v>240</v>
      </c>
      <c r="G1179" s="40" t="s">
        <v>241</v>
      </c>
      <c r="H1179" s="48">
        <v>46017</v>
      </c>
      <c r="I1179" s="48">
        <v>46017</v>
      </c>
      <c r="J1179" s="41">
        <v>1</v>
      </c>
      <c r="K1179" s="51">
        <f>IF(H1179&lt;='Расчёт не доделан'!$C$20,IF(I1179-'Расчёт не доделан'!$C$20&lt;1,J1179,I1179-'Расчёт не доделан'!$C$20),J1179)</f>
        <v>1</v>
      </c>
    </row>
    <row r="1180" spans="1:11" s="138" customFormat="1" ht="11.1" customHeight="1" outlineLevel="1" x14ac:dyDescent="0.2">
      <c r="A1180" s="39" t="str">
        <f t="shared" si="54"/>
        <v>0018895146020</v>
      </c>
      <c r="B1180" s="39">
        <f t="shared" si="55"/>
        <v>3</v>
      </c>
      <c r="C1180" s="39" t="str">
        <f t="shared" si="56"/>
        <v>Генералова Анна Вячеславовна3</v>
      </c>
      <c r="D1180" s="40" t="s">
        <v>1321</v>
      </c>
      <c r="E1180" s="40" t="s">
        <v>1322</v>
      </c>
      <c r="F1180" s="40" t="s">
        <v>240</v>
      </c>
      <c r="G1180" s="40" t="s">
        <v>241</v>
      </c>
      <c r="H1180" s="48">
        <v>46020</v>
      </c>
      <c r="I1180" s="48">
        <v>46021</v>
      </c>
      <c r="J1180" s="41">
        <v>2</v>
      </c>
      <c r="K1180" s="51">
        <f>IF(H1180&lt;='Расчёт не доделан'!$C$20,IF(I1180-'Расчёт не доделан'!$C$20&lt;1,J1180,I1180-'Расчёт не доделан'!$C$20),J1180)</f>
        <v>2</v>
      </c>
    </row>
    <row r="1181" spans="1:11" s="138" customFormat="1" ht="11.1" customHeight="1" outlineLevel="1" x14ac:dyDescent="0.2">
      <c r="A1181" s="39" t="str">
        <f t="shared" si="54"/>
        <v>0018518746008</v>
      </c>
      <c r="B1181" s="39">
        <f t="shared" si="55"/>
        <v>1</v>
      </c>
      <c r="C1181" s="39" t="str">
        <f t="shared" si="56"/>
        <v>Герад Денис Адамович1</v>
      </c>
      <c r="D1181" s="40" t="s">
        <v>1323</v>
      </c>
      <c r="E1181" s="40" t="s">
        <v>1324</v>
      </c>
      <c r="F1181" s="40" t="s">
        <v>459</v>
      </c>
      <c r="G1181" s="40" t="s">
        <v>218</v>
      </c>
      <c r="H1181" s="48">
        <v>46008</v>
      </c>
      <c r="I1181" s="48">
        <v>46021</v>
      </c>
      <c r="J1181" s="41">
        <v>14</v>
      </c>
      <c r="K1181" s="51">
        <f>IF(H1181&lt;='Расчёт не доделан'!$C$20,IF(I1181-'Расчёт не доделан'!$C$20&lt;1,J1181,I1181-'Расчёт не доделан'!$C$20),J1181)</f>
        <v>14</v>
      </c>
    </row>
    <row r="1182" spans="1:11" s="138" customFormat="1" ht="11.1" customHeight="1" outlineLevel="1" x14ac:dyDescent="0.2">
      <c r="A1182" s="39" t="str">
        <f t="shared" si="54"/>
        <v>0018518745859</v>
      </c>
      <c r="B1182" s="39">
        <f t="shared" si="55"/>
        <v>2</v>
      </c>
      <c r="C1182" s="39" t="str">
        <f t="shared" si="56"/>
        <v>Герад Денис Адамович2</v>
      </c>
      <c r="D1182" s="40" t="s">
        <v>1323</v>
      </c>
      <c r="E1182" s="40" t="s">
        <v>1324</v>
      </c>
      <c r="F1182" s="40" t="s">
        <v>459</v>
      </c>
      <c r="G1182" s="40" t="s">
        <v>218</v>
      </c>
      <c r="H1182" s="48">
        <v>45859</v>
      </c>
      <c r="I1182" s="48">
        <v>45872</v>
      </c>
      <c r="J1182" s="41">
        <v>14</v>
      </c>
      <c r="K1182" s="51">
        <f>IF(H1182&lt;='Расчёт не доделан'!$C$20,IF(I1182-'Расчёт не доделан'!$C$20&lt;1,J1182,I1182-'Расчёт не доделан'!$C$20),J1182)</f>
        <v>14</v>
      </c>
    </row>
    <row r="1183" spans="1:11" s="138" customFormat="1" ht="11.1" customHeight="1" outlineLevel="1" x14ac:dyDescent="0.2">
      <c r="A1183" s="39" t="str">
        <f t="shared" si="54"/>
        <v>0019962045971</v>
      </c>
      <c r="B1183" s="39">
        <f t="shared" si="55"/>
        <v>1</v>
      </c>
      <c r="C1183" s="39" t="str">
        <f t="shared" si="56"/>
        <v>Геранин Андрей Николаевич1</v>
      </c>
      <c r="D1183" s="40" t="s">
        <v>1325</v>
      </c>
      <c r="E1183" s="40" t="s">
        <v>1326</v>
      </c>
      <c r="F1183" s="40" t="s">
        <v>459</v>
      </c>
      <c r="G1183" s="40" t="s">
        <v>218</v>
      </c>
      <c r="H1183" s="48">
        <v>45971</v>
      </c>
      <c r="I1183" s="48">
        <v>45975</v>
      </c>
      <c r="J1183" s="41">
        <v>5</v>
      </c>
      <c r="K1183" s="51">
        <f>IF(H1183&lt;='Расчёт не доделан'!$C$20,IF(I1183-'Расчёт не доделан'!$C$20&lt;1,J1183,I1183-'Расчёт не доделан'!$C$20),J1183)</f>
        <v>5</v>
      </c>
    </row>
    <row r="1184" spans="1:11" s="138" customFormat="1" ht="11.1" customHeight="1" outlineLevel="1" x14ac:dyDescent="0.2">
      <c r="A1184" s="39" t="str">
        <f t="shared" si="54"/>
        <v>0019962045922</v>
      </c>
      <c r="B1184" s="39">
        <f t="shared" si="55"/>
        <v>2</v>
      </c>
      <c r="C1184" s="39" t="str">
        <f t="shared" si="56"/>
        <v>Геранин Андрей Николаевич2</v>
      </c>
      <c r="D1184" s="40" t="s">
        <v>1325</v>
      </c>
      <c r="E1184" s="40" t="s">
        <v>1326</v>
      </c>
      <c r="F1184" s="40" t="s">
        <v>459</v>
      </c>
      <c r="G1184" s="40" t="s">
        <v>218</v>
      </c>
      <c r="H1184" s="48">
        <v>45922</v>
      </c>
      <c r="I1184" s="48">
        <v>45930</v>
      </c>
      <c r="J1184" s="41">
        <v>9</v>
      </c>
      <c r="K1184" s="51">
        <f>IF(H1184&lt;='Расчёт не доделан'!$C$20,IF(I1184-'Расчёт не доделан'!$C$20&lt;1,J1184,I1184-'Расчёт не доделан'!$C$20),J1184)</f>
        <v>9</v>
      </c>
    </row>
    <row r="1185" spans="1:11" s="138" customFormat="1" ht="11.1" customHeight="1" outlineLevel="1" x14ac:dyDescent="0.2">
      <c r="A1185" s="39" t="str">
        <f t="shared" si="54"/>
        <v>0018822545901</v>
      </c>
      <c r="B1185" s="39">
        <f t="shared" si="55"/>
        <v>1</v>
      </c>
      <c r="C1185" s="39" t="str">
        <f t="shared" si="56"/>
        <v>Герасимов Михаил Александрович1</v>
      </c>
      <c r="D1185" s="40" t="s">
        <v>1327</v>
      </c>
      <c r="E1185" s="40" t="s">
        <v>1328</v>
      </c>
      <c r="F1185" s="40" t="s">
        <v>265</v>
      </c>
      <c r="G1185" s="40" t="s">
        <v>230</v>
      </c>
      <c r="H1185" s="48">
        <v>45901</v>
      </c>
      <c r="I1185" s="48">
        <v>45914</v>
      </c>
      <c r="J1185" s="41">
        <v>14</v>
      </c>
      <c r="K1185" s="51">
        <f>IF(H1185&lt;='Расчёт не доделан'!$C$20,IF(I1185-'Расчёт не доделан'!$C$20&lt;1,J1185,I1185-'Расчёт не доделан'!$C$20),J1185)</f>
        <v>14</v>
      </c>
    </row>
    <row r="1186" spans="1:11" s="138" customFormat="1" ht="11.1" customHeight="1" outlineLevel="1" x14ac:dyDescent="0.2">
      <c r="A1186" s="39" t="str">
        <f t="shared" si="54"/>
        <v>0018822545846</v>
      </c>
      <c r="B1186" s="39">
        <f t="shared" si="55"/>
        <v>2</v>
      </c>
      <c r="C1186" s="39" t="str">
        <f t="shared" si="56"/>
        <v>Герасимов Михаил Александрович2</v>
      </c>
      <c r="D1186" s="40" t="s">
        <v>1327</v>
      </c>
      <c r="E1186" s="40" t="s">
        <v>1328</v>
      </c>
      <c r="F1186" s="40" t="s">
        <v>265</v>
      </c>
      <c r="G1186" s="40" t="s">
        <v>230</v>
      </c>
      <c r="H1186" s="48">
        <v>45846</v>
      </c>
      <c r="I1186" s="48">
        <v>45849</v>
      </c>
      <c r="J1186" s="41">
        <v>4</v>
      </c>
      <c r="K1186" s="51">
        <f>IF(H1186&lt;='Расчёт не доделан'!$C$20,IF(I1186-'Расчёт не доделан'!$C$20&lt;1,J1186,I1186-'Расчёт не доделан'!$C$20),J1186)</f>
        <v>4</v>
      </c>
    </row>
    <row r="1187" spans="1:11" s="138" customFormat="1" ht="11.1" customHeight="1" outlineLevel="1" x14ac:dyDescent="0.2">
      <c r="A1187" s="39" t="str">
        <f t="shared" si="54"/>
        <v>0018822545957</v>
      </c>
      <c r="B1187" s="39">
        <f t="shared" si="55"/>
        <v>3</v>
      </c>
      <c r="C1187" s="39" t="str">
        <f t="shared" si="56"/>
        <v>Герасимов Михаил Александрович3</v>
      </c>
      <c r="D1187" s="40" t="s">
        <v>1327</v>
      </c>
      <c r="E1187" s="40" t="s">
        <v>1328</v>
      </c>
      <c r="F1187" s="40" t="s">
        <v>265</v>
      </c>
      <c r="G1187" s="40" t="s">
        <v>230</v>
      </c>
      <c r="H1187" s="48">
        <v>45957</v>
      </c>
      <c r="I1187" s="48">
        <v>45961</v>
      </c>
      <c r="J1187" s="41">
        <v>5</v>
      </c>
      <c r="K1187" s="51">
        <f>IF(H1187&lt;='Расчёт не доделан'!$C$20,IF(I1187-'Расчёт не доделан'!$C$20&lt;1,J1187,I1187-'Расчёт не доделан'!$C$20),J1187)</f>
        <v>5</v>
      </c>
    </row>
    <row r="1188" spans="1:11" s="138" customFormat="1" ht="11.1" customHeight="1" outlineLevel="1" x14ac:dyDescent="0.2">
      <c r="A1188" s="39" t="str">
        <f t="shared" si="54"/>
        <v>0018822546020</v>
      </c>
      <c r="B1188" s="39">
        <f t="shared" si="55"/>
        <v>4</v>
      </c>
      <c r="C1188" s="39" t="str">
        <f t="shared" si="56"/>
        <v>Герасимов Михаил Александрович4</v>
      </c>
      <c r="D1188" s="40" t="s">
        <v>1327</v>
      </c>
      <c r="E1188" s="40" t="s">
        <v>1328</v>
      </c>
      <c r="F1188" s="40" t="s">
        <v>265</v>
      </c>
      <c r="G1188" s="40" t="s">
        <v>230</v>
      </c>
      <c r="H1188" s="48">
        <v>46020</v>
      </c>
      <c r="I1188" s="48">
        <v>46021</v>
      </c>
      <c r="J1188" s="41">
        <v>2</v>
      </c>
      <c r="K1188" s="51">
        <f>IF(H1188&lt;='Расчёт не доделан'!$C$20,IF(I1188-'Расчёт не доделан'!$C$20&lt;1,J1188,I1188-'Расчёт не доделан'!$C$20),J1188)</f>
        <v>2</v>
      </c>
    </row>
    <row r="1189" spans="1:11" s="138" customFormat="1" ht="11.1" customHeight="1" outlineLevel="1" x14ac:dyDescent="0.2">
      <c r="A1189" s="39" t="str">
        <f t="shared" si="54"/>
        <v>0017610345957</v>
      </c>
      <c r="B1189" s="39">
        <f t="shared" si="55"/>
        <v>1</v>
      </c>
      <c r="C1189" s="39" t="str">
        <f t="shared" si="56"/>
        <v>Герасимов Михаил Владимирович1</v>
      </c>
      <c r="D1189" s="40" t="s">
        <v>1329</v>
      </c>
      <c r="E1189" s="40" t="s">
        <v>1330</v>
      </c>
      <c r="F1189" s="40" t="s">
        <v>240</v>
      </c>
      <c r="G1189" s="40" t="s">
        <v>1331</v>
      </c>
      <c r="H1189" s="48">
        <v>45957</v>
      </c>
      <c r="I1189" s="48">
        <v>45962</v>
      </c>
      <c r="J1189" s="41">
        <v>6</v>
      </c>
      <c r="K1189" s="51">
        <f>IF(H1189&lt;='Расчёт не доделан'!$C$20,IF(I1189-'Расчёт не доделан'!$C$20&lt;1,J1189,I1189-'Расчёт не доделан'!$C$20),J1189)</f>
        <v>6</v>
      </c>
    </row>
    <row r="1190" spans="1:11" s="138" customFormat="1" ht="11.1" customHeight="1" outlineLevel="1" x14ac:dyDescent="0.2">
      <c r="A1190" s="39" t="str">
        <f t="shared" si="54"/>
        <v>0017610345866</v>
      </c>
      <c r="B1190" s="39">
        <f t="shared" si="55"/>
        <v>2</v>
      </c>
      <c r="C1190" s="39" t="str">
        <f t="shared" si="56"/>
        <v>Герасимов Михаил Владимирович2</v>
      </c>
      <c r="D1190" s="40" t="s">
        <v>1329</v>
      </c>
      <c r="E1190" s="40" t="s">
        <v>1330</v>
      </c>
      <c r="F1190" s="40" t="s">
        <v>240</v>
      </c>
      <c r="G1190" s="40" t="s">
        <v>1331</v>
      </c>
      <c r="H1190" s="48">
        <v>45866</v>
      </c>
      <c r="I1190" s="48">
        <v>45872</v>
      </c>
      <c r="J1190" s="41">
        <v>7</v>
      </c>
      <c r="K1190" s="51">
        <f>IF(H1190&lt;='Расчёт не доделан'!$C$20,IF(I1190-'Расчёт не доделан'!$C$20&lt;1,J1190,I1190-'Расчёт не доделан'!$C$20),J1190)</f>
        <v>7</v>
      </c>
    </row>
    <row r="1191" spans="1:11" s="138" customFormat="1" ht="11.1" customHeight="1" outlineLevel="1" x14ac:dyDescent="0.2">
      <c r="A1191" s="39" t="str">
        <f t="shared" si="54"/>
        <v>0015035045852</v>
      </c>
      <c r="B1191" s="39">
        <f t="shared" si="55"/>
        <v>1</v>
      </c>
      <c r="C1191" s="39" t="str">
        <f t="shared" si="56"/>
        <v>Герасимова Елена Артуровна1</v>
      </c>
      <c r="D1191" s="40" t="s">
        <v>1332</v>
      </c>
      <c r="E1191" s="40" t="s">
        <v>1333</v>
      </c>
      <c r="F1191" s="40" t="s">
        <v>265</v>
      </c>
      <c r="G1191" s="40" t="s">
        <v>218</v>
      </c>
      <c r="H1191" s="48">
        <v>45852</v>
      </c>
      <c r="I1191" s="48">
        <v>45869</v>
      </c>
      <c r="J1191" s="41">
        <v>18</v>
      </c>
      <c r="K1191" s="51">
        <f>IF(H1191&lt;='Расчёт не доделан'!$C$20,IF(I1191-'Расчёт не доделан'!$C$20&lt;1,J1191,I1191-'Расчёт не доделан'!$C$20),J1191)</f>
        <v>18</v>
      </c>
    </row>
    <row r="1192" spans="1:11" s="138" customFormat="1" ht="11.1" customHeight="1" outlineLevel="1" x14ac:dyDescent="0.2">
      <c r="A1192" s="39" t="str">
        <f t="shared" si="54"/>
        <v>0017810245901</v>
      </c>
      <c r="B1192" s="39">
        <f t="shared" si="55"/>
        <v>1</v>
      </c>
      <c r="C1192" s="39" t="str">
        <f t="shared" si="56"/>
        <v>Герасимова Полина Сергеевна1</v>
      </c>
      <c r="D1192" s="40" t="s">
        <v>1334</v>
      </c>
      <c r="E1192" s="40" t="s">
        <v>1335</v>
      </c>
      <c r="F1192" s="40" t="s">
        <v>217</v>
      </c>
      <c r="G1192" s="40" t="s">
        <v>222</v>
      </c>
      <c r="H1192" s="48">
        <v>45901</v>
      </c>
      <c r="I1192" s="48">
        <v>45914</v>
      </c>
      <c r="J1192" s="41">
        <v>14</v>
      </c>
      <c r="K1192" s="51">
        <f>IF(H1192&lt;='Расчёт не доделан'!$C$20,IF(I1192-'Расчёт не доделан'!$C$20&lt;1,J1192,I1192-'Расчёт не доделан'!$C$20),J1192)</f>
        <v>14</v>
      </c>
    </row>
    <row r="1193" spans="1:11" s="138" customFormat="1" ht="11.1" customHeight="1" outlineLevel="1" x14ac:dyDescent="0.2">
      <c r="A1193" s="39" t="str">
        <f t="shared" si="54"/>
        <v>0017810245966</v>
      </c>
      <c r="B1193" s="39">
        <f t="shared" si="55"/>
        <v>2</v>
      </c>
      <c r="C1193" s="39" t="str">
        <f t="shared" si="56"/>
        <v>Герасимова Полина Сергеевна2</v>
      </c>
      <c r="D1193" s="40" t="s">
        <v>1334</v>
      </c>
      <c r="E1193" s="40" t="s">
        <v>1335</v>
      </c>
      <c r="F1193" s="40" t="s">
        <v>217</v>
      </c>
      <c r="G1193" s="40" t="s">
        <v>222</v>
      </c>
      <c r="H1193" s="48">
        <v>45966</v>
      </c>
      <c r="I1193" s="48">
        <v>45968</v>
      </c>
      <c r="J1193" s="41">
        <v>3</v>
      </c>
      <c r="K1193" s="51">
        <f>IF(H1193&lt;='Расчёт не доделан'!$C$20,IF(I1193-'Расчёт не доделан'!$C$20&lt;1,J1193,I1193-'Расчёт не доделан'!$C$20),J1193)</f>
        <v>3</v>
      </c>
    </row>
    <row r="1194" spans="1:11" s="138" customFormat="1" ht="11.1" customHeight="1" outlineLevel="1" x14ac:dyDescent="0.2">
      <c r="A1194" s="39" t="str">
        <f t="shared" si="54"/>
        <v>0021276645852</v>
      </c>
      <c r="B1194" s="39">
        <f t="shared" si="55"/>
        <v>1</v>
      </c>
      <c r="C1194" s="39" t="str">
        <f t="shared" si="56"/>
        <v>Гераськин Роман Сергеевич1</v>
      </c>
      <c r="D1194" s="40" t="s">
        <v>1336</v>
      </c>
      <c r="E1194" s="40" t="s">
        <v>1337</v>
      </c>
      <c r="F1194" s="40" t="s">
        <v>217</v>
      </c>
      <c r="G1194" s="40" t="s">
        <v>218</v>
      </c>
      <c r="H1194" s="48">
        <v>45852</v>
      </c>
      <c r="I1194" s="48">
        <v>45858</v>
      </c>
      <c r="J1194" s="41">
        <v>7</v>
      </c>
      <c r="K1194" s="51">
        <f>IF(H1194&lt;='Расчёт не доделан'!$C$20,IF(I1194-'Расчёт не доделан'!$C$20&lt;1,J1194,I1194-'Расчёт не доделан'!$C$20),J1194)</f>
        <v>7</v>
      </c>
    </row>
    <row r="1195" spans="1:11" s="138" customFormat="1" ht="11.1" customHeight="1" outlineLevel="1" x14ac:dyDescent="0.2">
      <c r="A1195" s="39" t="str">
        <f t="shared" si="54"/>
        <v>0021276645894</v>
      </c>
      <c r="B1195" s="39">
        <f t="shared" si="55"/>
        <v>2</v>
      </c>
      <c r="C1195" s="39" t="str">
        <f t="shared" si="56"/>
        <v>Гераськин Роман Сергеевич2</v>
      </c>
      <c r="D1195" s="40" t="s">
        <v>1336</v>
      </c>
      <c r="E1195" s="40" t="s">
        <v>1337</v>
      </c>
      <c r="F1195" s="40" t="s">
        <v>217</v>
      </c>
      <c r="G1195" s="40" t="s">
        <v>218</v>
      </c>
      <c r="H1195" s="48">
        <v>45894</v>
      </c>
      <c r="I1195" s="48">
        <v>45899</v>
      </c>
      <c r="J1195" s="41">
        <v>6</v>
      </c>
      <c r="K1195" s="51">
        <f>IF(H1195&lt;='Расчёт не доделан'!$C$20,IF(I1195-'Расчёт не доделан'!$C$20&lt;1,J1195,I1195-'Расчёт не доделан'!$C$20),J1195)</f>
        <v>6</v>
      </c>
    </row>
    <row r="1196" spans="1:11" s="138" customFormat="1" ht="11.1" customHeight="1" outlineLevel="1" x14ac:dyDescent="0.2">
      <c r="A1196" s="39" t="str">
        <f t="shared" si="54"/>
        <v>0016782045901</v>
      </c>
      <c r="B1196" s="39">
        <f t="shared" si="55"/>
        <v>1</v>
      </c>
      <c r="C1196" s="39" t="str">
        <f t="shared" si="56"/>
        <v>Герман Роман Валерьевич1</v>
      </c>
      <c r="D1196" s="40" t="s">
        <v>1338</v>
      </c>
      <c r="E1196" s="40" t="s">
        <v>1339</v>
      </c>
      <c r="F1196" s="40" t="s">
        <v>221</v>
      </c>
      <c r="G1196" s="40" t="s">
        <v>262</v>
      </c>
      <c r="H1196" s="48">
        <v>45901</v>
      </c>
      <c r="I1196" s="48">
        <v>45907</v>
      </c>
      <c r="J1196" s="41">
        <v>7</v>
      </c>
      <c r="K1196" s="51">
        <f>IF(H1196&lt;='Расчёт не доделан'!$C$20,IF(I1196-'Расчёт не доделан'!$C$20&lt;1,J1196,I1196-'Расчёт не доделан'!$C$20),J1196)</f>
        <v>7</v>
      </c>
    </row>
    <row r="1197" spans="1:11" s="138" customFormat="1" ht="11.1" customHeight="1" outlineLevel="1" x14ac:dyDescent="0.2">
      <c r="A1197" s="39" t="str">
        <f t="shared" si="54"/>
        <v>0016782045971</v>
      </c>
      <c r="B1197" s="39">
        <f t="shared" si="55"/>
        <v>2</v>
      </c>
      <c r="C1197" s="39" t="str">
        <f t="shared" si="56"/>
        <v>Герман Роман Валерьевич2</v>
      </c>
      <c r="D1197" s="40" t="s">
        <v>1338</v>
      </c>
      <c r="E1197" s="40" t="s">
        <v>1339</v>
      </c>
      <c r="F1197" s="40" t="s">
        <v>221</v>
      </c>
      <c r="G1197" s="40" t="s">
        <v>262</v>
      </c>
      <c r="H1197" s="48">
        <v>45971</v>
      </c>
      <c r="I1197" s="48">
        <v>45977</v>
      </c>
      <c r="J1197" s="41">
        <v>7</v>
      </c>
      <c r="K1197" s="51">
        <f>IF(H1197&lt;='Расчёт не доделан'!$C$20,IF(I1197-'Расчёт не доделан'!$C$20&lt;1,J1197,I1197-'Расчёт не доделан'!$C$20),J1197)</f>
        <v>7</v>
      </c>
    </row>
    <row r="1198" spans="1:11" s="138" customFormat="1" ht="11.1" customHeight="1" outlineLevel="1" x14ac:dyDescent="0.2">
      <c r="A1198" s="39" t="str">
        <f t="shared" si="54"/>
        <v>0021389345887</v>
      </c>
      <c r="B1198" s="39">
        <f t="shared" si="55"/>
        <v>1</v>
      </c>
      <c r="C1198" s="39" t="str">
        <f t="shared" si="56"/>
        <v>Гибадатуллин Роман Ильдарович1</v>
      </c>
      <c r="D1198" s="40" t="s">
        <v>1340</v>
      </c>
      <c r="E1198" s="40" t="s">
        <v>1341</v>
      </c>
      <c r="F1198" s="40" t="s">
        <v>240</v>
      </c>
      <c r="G1198" s="40" t="s">
        <v>302</v>
      </c>
      <c r="H1198" s="48">
        <v>45887</v>
      </c>
      <c r="I1198" s="48">
        <v>45900</v>
      </c>
      <c r="J1198" s="41">
        <v>14</v>
      </c>
      <c r="K1198" s="51">
        <f>IF(H1198&lt;='Расчёт не доделан'!$C$20,IF(I1198-'Расчёт не доделан'!$C$20&lt;1,J1198,I1198-'Расчёт не доделан'!$C$20),J1198)</f>
        <v>14</v>
      </c>
    </row>
    <row r="1199" spans="1:11" s="138" customFormat="1" ht="11.1" customHeight="1" outlineLevel="1" x14ac:dyDescent="0.2">
      <c r="A1199" s="39" t="str">
        <f t="shared" si="54"/>
        <v>0021389345950</v>
      </c>
      <c r="B1199" s="39">
        <f t="shared" si="55"/>
        <v>2</v>
      </c>
      <c r="C1199" s="39" t="str">
        <f t="shared" si="56"/>
        <v>Гибадатуллин Роман Ильдарович2</v>
      </c>
      <c r="D1199" s="40" t="s">
        <v>1340</v>
      </c>
      <c r="E1199" s="40" t="s">
        <v>1341</v>
      </c>
      <c r="F1199" s="40" t="s">
        <v>240</v>
      </c>
      <c r="G1199" s="40" t="s">
        <v>302</v>
      </c>
      <c r="H1199" s="48">
        <v>45950</v>
      </c>
      <c r="I1199" s="48">
        <v>45954</v>
      </c>
      <c r="J1199" s="41">
        <v>5</v>
      </c>
      <c r="K1199" s="51">
        <f>IF(H1199&lt;='Расчёт не доделан'!$C$20,IF(I1199-'Расчёт не доделан'!$C$20&lt;1,J1199,I1199-'Расчёт не доделан'!$C$20),J1199)</f>
        <v>5</v>
      </c>
    </row>
    <row r="1200" spans="1:11" s="138" customFormat="1" ht="11.1" customHeight="1" outlineLevel="1" x14ac:dyDescent="0.2">
      <c r="A1200" s="39" t="str">
        <f t="shared" si="54"/>
        <v>0021389346015</v>
      </c>
      <c r="B1200" s="39">
        <f t="shared" si="55"/>
        <v>3</v>
      </c>
      <c r="C1200" s="39" t="str">
        <f t="shared" si="56"/>
        <v>Гибадатуллин Роман Ильдарович3</v>
      </c>
      <c r="D1200" s="40" t="s">
        <v>1340</v>
      </c>
      <c r="E1200" s="40" t="s">
        <v>1341</v>
      </c>
      <c r="F1200" s="40" t="s">
        <v>240</v>
      </c>
      <c r="G1200" s="40" t="s">
        <v>302</v>
      </c>
      <c r="H1200" s="48">
        <v>46015</v>
      </c>
      <c r="I1200" s="48">
        <v>46017</v>
      </c>
      <c r="J1200" s="41">
        <v>3</v>
      </c>
      <c r="K1200" s="51">
        <f>IF(H1200&lt;='Расчёт не доделан'!$C$20,IF(I1200-'Расчёт не доделан'!$C$20&lt;1,J1200,I1200-'Расчёт не доделан'!$C$20),J1200)</f>
        <v>3</v>
      </c>
    </row>
    <row r="1201" spans="1:11" s="138" customFormat="1" ht="11.1" customHeight="1" outlineLevel="1" x14ac:dyDescent="0.2">
      <c r="A1201" s="39" t="str">
        <f t="shared" si="54"/>
        <v>0021389346020</v>
      </c>
      <c r="B1201" s="39">
        <f t="shared" si="55"/>
        <v>4</v>
      </c>
      <c r="C1201" s="39" t="str">
        <f t="shared" si="56"/>
        <v>Гибадатуллин Роман Ильдарович4</v>
      </c>
      <c r="D1201" s="40" t="s">
        <v>1340</v>
      </c>
      <c r="E1201" s="40" t="s">
        <v>1341</v>
      </c>
      <c r="F1201" s="40" t="s">
        <v>240</v>
      </c>
      <c r="G1201" s="40" t="s">
        <v>302</v>
      </c>
      <c r="H1201" s="48">
        <v>46020</v>
      </c>
      <c r="I1201" s="48">
        <v>46021</v>
      </c>
      <c r="J1201" s="41">
        <v>2</v>
      </c>
      <c r="K1201" s="51">
        <f>IF(H1201&lt;='Расчёт не доделан'!$C$20,IF(I1201-'Расчёт не доделан'!$C$20&lt;1,J1201,I1201-'Расчёт не доделан'!$C$20),J1201)</f>
        <v>2</v>
      </c>
    </row>
    <row r="1202" spans="1:11" s="138" customFormat="1" ht="11.1" customHeight="1" outlineLevel="1" x14ac:dyDescent="0.2">
      <c r="A1202" s="39" t="str">
        <f t="shared" si="54"/>
        <v>0017030345915</v>
      </c>
      <c r="B1202" s="39">
        <f t="shared" si="55"/>
        <v>1</v>
      </c>
      <c r="C1202" s="39" t="str">
        <f t="shared" si="56"/>
        <v>Гизатуллин Роберт Римович1</v>
      </c>
      <c r="D1202" s="40" t="s">
        <v>1342</v>
      </c>
      <c r="E1202" s="40" t="s">
        <v>1343</v>
      </c>
      <c r="F1202" s="40" t="s">
        <v>217</v>
      </c>
      <c r="G1202" s="40" t="s">
        <v>253</v>
      </c>
      <c r="H1202" s="48">
        <v>45915</v>
      </c>
      <c r="I1202" s="48">
        <v>45928</v>
      </c>
      <c r="J1202" s="41">
        <v>14</v>
      </c>
      <c r="K1202" s="51">
        <f>IF(H1202&lt;='Расчёт не доделан'!$C$20,IF(I1202-'Расчёт не доделан'!$C$20&lt;1,J1202,I1202-'Расчёт не доделан'!$C$20),J1202)</f>
        <v>14</v>
      </c>
    </row>
    <row r="1203" spans="1:11" s="138" customFormat="1" ht="11.1" customHeight="1" outlineLevel="1" x14ac:dyDescent="0.2">
      <c r="A1203" s="39" t="str">
        <f t="shared" si="54"/>
        <v>0020848245929</v>
      </c>
      <c r="B1203" s="39">
        <f t="shared" si="55"/>
        <v>1</v>
      </c>
      <c r="C1203" s="39" t="str">
        <f t="shared" si="56"/>
        <v>Гикрамина Юлия Дамировна1</v>
      </c>
      <c r="D1203" s="40" t="s">
        <v>1344</v>
      </c>
      <c r="E1203" s="40" t="s">
        <v>1345</v>
      </c>
      <c r="F1203" s="40" t="s">
        <v>217</v>
      </c>
      <c r="G1203" s="40" t="s">
        <v>241</v>
      </c>
      <c r="H1203" s="48">
        <v>45929</v>
      </c>
      <c r="I1203" s="48">
        <v>45942</v>
      </c>
      <c r="J1203" s="41">
        <v>13</v>
      </c>
      <c r="K1203" s="51">
        <f>IF(H1203&lt;='Расчёт не доделан'!$C$20,IF(I1203-'Расчёт не доделан'!$C$20&lt;1,J1203,I1203-'Расчёт не доделан'!$C$20),J1203)</f>
        <v>13</v>
      </c>
    </row>
    <row r="1204" spans="1:11" s="138" customFormat="1" ht="11.1" customHeight="1" outlineLevel="1" x14ac:dyDescent="0.2">
      <c r="A1204" s="39" t="str">
        <f t="shared" si="54"/>
        <v>0010710045915</v>
      </c>
      <c r="B1204" s="39">
        <f t="shared" si="55"/>
        <v>1</v>
      </c>
      <c r="C1204" s="39" t="str">
        <f t="shared" si="56"/>
        <v>Гилязев Ильгиз Рафисович1</v>
      </c>
      <c r="D1204" s="40" t="s">
        <v>1346</v>
      </c>
      <c r="E1204" s="40" t="s">
        <v>1347</v>
      </c>
      <c r="F1204" s="40" t="s">
        <v>233</v>
      </c>
      <c r="G1204" s="40" t="s">
        <v>500</v>
      </c>
      <c r="H1204" s="48">
        <v>45915</v>
      </c>
      <c r="I1204" s="48">
        <v>45928</v>
      </c>
      <c r="J1204" s="41">
        <v>14</v>
      </c>
      <c r="K1204" s="51">
        <f>IF(H1204&lt;='Расчёт не доделан'!$C$20,IF(I1204-'Расчёт не доделан'!$C$20&lt;1,J1204,I1204-'Расчёт не доделан'!$C$20),J1204)</f>
        <v>14</v>
      </c>
    </row>
    <row r="1205" spans="1:11" s="138" customFormat="1" ht="11.1" customHeight="1" outlineLevel="1" x14ac:dyDescent="0.2">
      <c r="A1205" s="39" t="str">
        <f t="shared" si="54"/>
        <v>0021286345917</v>
      </c>
      <c r="B1205" s="39">
        <f t="shared" si="55"/>
        <v>1</v>
      </c>
      <c r="C1205" s="39" t="str">
        <f t="shared" si="56"/>
        <v>Гиматов Искандар Рустемович1</v>
      </c>
      <c r="D1205" s="40" t="s">
        <v>1348</v>
      </c>
      <c r="E1205" s="40" t="s">
        <v>1349</v>
      </c>
      <c r="F1205" s="40" t="s">
        <v>240</v>
      </c>
      <c r="G1205" s="40" t="s">
        <v>302</v>
      </c>
      <c r="H1205" s="48">
        <v>45917</v>
      </c>
      <c r="I1205" s="48">
        <v>45930</v>
      </c>
      <c r="J1205" s="41">
        <v>14</v>
      </c>
      <c r="K1205" s="51">
        <f>IF(H1205&lt;='Расчёт не доделан'!$C$20,IF(I1205-'Расчёт не доделан'!$C$20&lt;1,J1205,I1205-'Расчёт не доделан'!$C$20),J1205)</f>
        <v>14</v>
      </c>
    </row>
    <row r="1206" spans="1:11" s="138" customFormat="1" ht="11.1" customHeight="1" outlineLevel="1" x14ac:dyDescent="0.2">
      <c r="A1206" s="39" t="str">
        <f t="shared" si="54"/>
        <v>0019452045873</v>
      </c>
      <c r="B1206" s="39">
        <f t="shared" si="55"/>
        <v>1</v>
      </c>
      <c r="C1206" s="39" t="str">
        <f t="shared" si="56"/>
        <v>Гичев Илия Алексеевич1</v>
      </c>
      <c r="D1206" s="40" t="s">
        <v>1350</v>
      </c>
      <c r="E1206" s="40" t="s">
        <v>1351</v>
      </c>
      <c r="F1206" s="40" t="s">
        <v>240</v>
      </c>
      <c r="G1206" s="40" t="s">
        <v>302</v>
      </c>
      <c r="H1206" s="48">
        <v>45873</v>
      </c>
      <c r="I1206" s="48">
        <v>45886</v>
      </c>
      <c r="J1206" s="41">
        <v>14</v>
      </c>
      <c r="K1206" s="51">
        <f>IF(H1206&lt;='Расчёт не доделан'!$C$20,IF(I1206-'Расчёт не доделан'!$C$20&lt;1,J1206,I1206-'Расчёт не доделан'!$C$20),J1206)</f>
        <v>14</v>
      </c>
    </row>
    <row r="1207" spans="1:11" s="138" customFormat="1" ht="11.1" customHeight="1" outlineLevel="1" x14ac:dyDescent="0.2">
      <c r="A1207" s="39" t="str">
        <f t="shared" si="54"/>
        <v>0019452045966</v>
      </c>
      <c r="B1207" s="39">
        <f t="shared" si="55"/>
        <v>2</v>
      </c>
      <c r="C1207" s="39" t="str">
        <f t="shared" si="56"/>
        <v>Гичев Илия Алексеевич2</v>
      </c>
      <c r="D1207" s="40" t="s">
        <v>1350</v>
      </c>
      <c r="E1207" s="40" t="s">
        <v>1351</v>
      </c>
      <c r="F1207" s="40" t="s">
        <v>240</v>
      </c>
      <c r="G1207" s="40" t="s">
        <v>302</v>
      </c>
      <c r="H1207" s="48">
        <v>45966</v>
      </c>
      <c r="I1207" s="48">
        <v>45968</v>
      </c>
      <c r="J1207" s="41">
        <v>3</v>
      </c>
      <c r="K1207" s="51">
        <f>IF(H1207&lt;='Расчёт не доделан'!$C$20,IF(I1207-'Расчёт не доделан'!$C$20&lt;1,J1207,I1207-'Расчёт не доделан'!$C$20),J1207)</f>
        <v>3</v>
      </c>
    </row>
    <row r="1208" spans="1:11" s="138" customFormat="1" ht="11.1" customHeight="1" outlineLevel="1" x14ac:dyDescent="0.2">
      <c r="A1208" s="39" t="str">
        <f t="shared" si="54"/>
        <v>0019452045845</v>
      </c>
      <c r="B1208" s="39">
        <f t="shared" si="55"/>
        <v>3</v>
      </c>
      <c r="C1208" s="39" t="str">
        <f t="shared" si="56"/>
        <v>Гичев Илия Алексеевич3</v>
      </c>
      <c r="D1208" s="40" t="s">
        <v>1350</v>
      </c>
      <c r="E1208" s="40" t="s">
        <v>1351</v>
      </c>
      <c r="F1208" s="40" t="s">
        <v>240</v>
      </c>
      <c r="G1208" s="40" t="s">
        <v>302</v>
      </c>
      <c r="H1208" s="48">
        <v>45845</v>
      </c>
      <c r="I1208" s="48">
        <v>45849</v>
      </c>
      <c r="J1208" s="41">
        <v>5</v>
      </c>
      <c r="K1208" s="51">
        <f>IF(H1208&lt;='Расчёт не доделан'!$C$20,IF(I1208-'Расчёт не доделан'!$C$20&lt;1,J1208,I1208-'Расчёт не доделан'!$C$20),J1208)</f>
        <v>5</v>
      </c>
    </row>
    <row r="1209" spans="1:11" s="138" customFormat="1" ht="11.1" customHeight="1" outlineLevel="1" x14ac:dyDescent="0.2">
      <c r="A1209" s="39" t="str">
        <f t="shared" si="54"/>
        <v>0013390245936</v>
      </c>
      <c r="B1209" s="39">
        <f t="shared" si="55"/>
        <v>1</v>
      </c>
      <c r="C1209" s="39" t="str">
        <f t="shared" si="56"/>
        <v>Главатских Дмитрий Эрикович1</v>
      </c>
      <c r="D1209" s="40" t="s">
        <v>1352</v>
      </c>
      <c r="E1209" s="40" t="s">
        <v>1353</v>
      </c>
      <c r="F1209" s="40" t="s">
        <v>217</v>
      </c>
      <c r="G1209" s="40" t="s">
        <v>262</v>
      </c>
      <c r="H1209" s="48">
        <v>45936</v>
      </c>
      <c r="I1209" s="48">
        <v>45942</v>
      </c>
      <c r="J1209" s="41">
        <v>7</v>
      </c>
      <c r="K1209" s="51">
        <f>IF(H1209&lt;='Расчёт не доделан'!$C$20,IF(I1209-'Расчёт не доделан'!$C$20&lt;1,J1209,I1209-'Расчёт не доделан'!$C$20),J1209)</f>
        <v>7</v>
      </c>
    </row>
    <row r="1210" spans="1:11" s="138" customFormat="1" ht="11.1" customHeight="1" outlineLevel="1" x14ac:dyDescent="0.2">
      <c r="A1210" s="39" t="str">
        <f t="shared" si="54"/>
        <v>0013390245880</v>
      </c>
      <c r="B1210" s="39">
        <f t="shared" si="55"/>
        <v>2</v>
      </c>
      <c r="C1210" s="39" t="str">
        <f t="shared" si="56"/>
        <v>Главатских Дмитрий Эрикович2</v>
      </c>
      <c r="D1210" s="40" t="s">
        <v>1352</v>
      </c>
      <c r="E1210" s="40" t="s">
        <v>1353</v>
      </c>
      <c r="F1210" s="40" t="s">
        <v>217</v>
      </c>
      <c r="G1210" s="40" t="s">
        <v>262</v>
      </c>
      <c r="H1210" s="48">
        <v>45880</v>
      </c>
      <c r="I1210" s="48">
        <v>45893</v>
      </c>
      <c r="J1210" s="41">
        <v>14</v>
      </c>
      <c r="K1210" s="51">
        <f>IF(H1210&lt;='Расчёт не доделан'!$C$20,IF(I1210-'Расчёт не доделан'!$C$20&lt;1,J1210,I1210-'Расчёт не доделан'!$C$20),J1210)</f>
        <v>14</v>
      </c>
    </row>
    <row r="1211" spans="1:11" s="138" customFormat="1" ht="11.1" customHeight="1" outlineLevel="1" x14ac:dyDescent="0.2">
      <c r="A1211" s="39" t="str">
        <f t="shared" si="54"/>
        <v>0021080545936</v>
      </c>
      <c r="B1211" s="39">
        <f t="shared" si="55"/>
        <v>1</v>
      </c>
      <c r="C1211" s="39" t="str">
        <f t="shared" si="56"/>
        <v>Глазков Сергей Львович1</v>
      </c>
      <c r="D1211" s="40" t="s">
        <v>1354</v>
      </c>
      <c r="E1211" s="40" t="s">
        <v>1355</v>
      </c>
      <c r="F1211" s="40" t="s">
        <v>240</v>
      </c>
      <c r="G1211" s="40" t="s">
        <v>262</v>
      </c>
      <c r="H1211" s="48">
        <v>45936</v>
      </c>
      <c r="I1211" s="48">
        <v>45942</v>
      </c>
      <c r="J1211" s="41">
        <v>7</v>
      </c>
      <c r="K1211" s="51">
        <f>IF(H1211&lt;='Расчёт не доделан'!$C$20,IF(I1211-'Расчёт не доделан'!$C$20&lt;1,J1211,I1211-'Расчёт не доделан'!$C$20),J1211)</f>
        <v>7</v>
      </c>
    </row>
    <row r="1212" spans="1:11" s="138" customFormat="1" ht="11.1" customHeight="1" outlineLevel="1" x14ac:dyDescent="0.2">
      <c r="A1212" s="39" t="str">
        <f t="shared" si="54"/>
        <v>0021080545943</v>
      </c>
      <c r="B1212" s="39">
        <f t="shared" si="55"/>
        <v>2</v>
      </c>
      <c r="C1212" s="39" t="str">
        <f t="shared" si="56"/>
        <v>Глазков Сергей Львович2</v>
      </c>
      <c r="D1212" s="40" t="s">
        <v>1354</v>
      </c>
      <c r="E1212" s="40" t="s">
        <v>1355</v>
      </c>
      <c r="F1212" s="40" t="s">
        <v>240</v>
      </c>
      <c r="G1212" s="40" t="s">
        <v>262</v>
      </c>
      <c r="H1212" s="48">
        <v>45943</v>
      </c>
      <c r="I1212" s="48">
        <v>45949</v>
      </c>
      <c r="J1212" s="41">
        <v>7</v>
      </c>
      <c r="K1212" s="51">
        <f>IF(H1212&lt;='Расчёт не доделан'!$C$20,IF(I1212-'Расчёт не доделан'!$C$20&lt;1,J1212,I1212-'Расчёт не доделан'!$C$20),J1212)</f>
        <v>4</v>
      </c>
    </row>
    <row r="1213" spans="1:11" s="138" customFormat="1" ht="11.1" customHeight="1" outlineLevel="1" x14ac:dyDescent="0.2">
      <c r="A1213" s="39" t="str">
        <f t="shared" si="54"/>
        <v>0011852545915</v>
      </c>
      <c r="B1213" s="39">
        <f t="shared" si="55"/>
        <v>1</v>
      </c>
      <c r="C1213" s="39" t="str">
        <f t="shared" si="56"/>
        <v>Глазырин Егор Андреевич1</v>
      </c>
      <c r="D1213" s="40" t="s">
        <v>1356</v>
      </c>
      <c r="E1213" s="40" t="s">
        <v>1357</v>
      </c>
      <c r="F1213" s="40" t="s">
        <v>293</v>
      </c>
      <c r="G1213" s="40" t="s">
        <v>218</v>
      </c>
      <c r="H1213" s="48">
        <v>45915</v>
      </c>
      <c r="I1213" s="48">
        <v>45928</v>
      </c>
      <c r="J1213" s="41">
        <v>14</v>
      </c>
      <c r="K1213" s="51">
        <f>IF(H1213&lt;='Расчёт не доделан'!$C$20,IF(I1213-'Расчёт не доделан'!$C$20&lt;1,J1213,I1213-'Расчёт не доделан'!$C$20),J1213)</f>
        <v>14</v>
      </c>
    </row>
    <row r="1214" spans="1:11" s="138" customFormat="1" ht="11.1" customHeight="1" outlineLevel="1" x14ac:dyDescent="0.2">
      <c r="A1214" s="39" t="str">
        <f t="shared" si="54"/>
        <v>0010307645880</v>
      </c>
      <c r="B1214" s="39">
        <f t="shared" si="55"/>
        <v>1</v>
      </c>
      <c r="C1214" s="39" t="str">
        <f t="shared" si="56"/>
        <v>Глебова Юлия Александровна1</v>
      </c>
      <c r="D1214" s="40" t="s">
        <v>1358</v>
      </c>
      <c r="E1214" s="40" t="s">
        <v>1359</v>
      </c>
      <c r="F1214" s="40" t="s">
        <v>233</v>
      </c>
      <c r="G1214" s="40" t="s">
        <v>237</v>
      </c>
      <c r="H1214" s="48">
        <v>45880</v>
      </c>
      <c r="I1214" s="48">
        <v>45884</v>
      </c>
      <c r="J1214" s="41">
        <v>5</v>
      </c>
      <c r="K1214" s="51">
        <f>IF(H1214&lt;='Расчёт не доделан'!$C$20,IF(I1214-'Расчёт не доделан'!$C$20&lt;1,J1214,I1214-'Расчёт не доделан'!$C$20),J1214)</f>
        <v>5</v>
      </c>
    </row>
    <row r="1215" spans="1:11" s="138" customFormat="1" ht="11.1" customHeight="1" outlineLevel="1" x14ac:dyDescent="0.2">
      <c r="A1215" s="39" t="str">
        <f t="shared" si="54"/>
        <v>0010307645943</v>
      </c>
      <c r="B1215" s="39">
        <f t="shared" si="55"/>
        <v>2</v>
      </c>
      <c r="C1215" s="39" t="str">
        <f t="shared" si="56"/>
        <v>Глебова Юлия Александровна2</v>
      </c>
      <c r="D1215" s="40" t="s">
        <v>1358</v>
      </c>
      <c r="E1215" s="40" t="s">
        <v>1359</v>
      </c>
      <c r="F1215" s="40" t="s">
        <v>233</v>
      </c>
      <c r="G1215" s="40" t="s">
        <v>237</v>
      </c>
      <c r="H1215" s="48">
        <v>45943</v>
      </c>
      <c r="I1215" s="48">
        <v>45956</v>
      </c>
      <c r="J1215" s="41">
        <v>14</v>
      </c>
      <c r="K1215" s="51">
        <f>IF(H1215&lt;='Расчёт не доделан'!$C$20,IF(I1215-'Расчёт не доделан'!$C$20&lt;1,J1215,I1215-'Расчёт не доделан'!$C$20),J1215)</f>
        <v>11</v>
      </c>
    </row>
    <row r="1216" spans="1:11" s="138" customFormat="1" ht="11.1" customHeight="1" outlineLevel="1" x14ac:dyDescent="0.2">
      <c r="A1216" s="39" t="str">
        <f t="shared" si="54"/>
        <v>0014562545936</v>
      </c>
      <c r="B1216" s="39">
        <f t="shared" si="55"/>
        <v>1</v>
      </c>
      <c r="C1216" s="39" t="str">
        <f t="shared" si="56"/>
        <v>Глебская Ольга Игоревна1</v>
      </c>
      <c r="D1216" s="40" t="s">
        <v>1360</v>
      </c>
      <c r="E1216" s="40" t="s">
        <v>1361</v>
      </c>
      <c r="F1216" s="40" t="s">
        <v>233</v>
      </c>
      <c r="G1216" s="40" t="s">
        <v>262</v>
      </c>
      <c r="H1216" s="48">
        <v>45936</v>
      </c>
      <c r="I1216" s="48">
        <v>45939</v>
      </c>
      <c r="J1216" s="41">
        <v>4</v>
      </c>
      <c r="K1216" s="51">
        <f>IF(H1216&lt;='Расчёт не доделан'!$C$20,IF(I1216-'Расчёт не доделан'!$C$20&lt;1,J1216,I1216-'Расчёт не доделан'!$C$20),J1216)</f>
        <v>4</v>
      </c>
    </row>
    <row r="1217" spans="1:11" s="138" customFormat="1" ht="11.1" customHeight="1" outlineLevel="1" x14ac:dyDescent="0.2">
      <c r="A1217" s="39" t="str">
        <f t="shared" si="54"/>
        <v>0014562545880</v>
      </c>
      <c r="B1217" s="39">
        <f t="shared" si="55"/>
        <v>2</v>
      </c>
      <c r="C1217" s="39" t="str">
        <f t="shared" si="56"/>
        <v>Глебская Ольга Игоревна2</v>
      </c>
      <c r="D1217" s="40" t="s">
        <v>1360</v>
      </c>
      <c r="E1217" s="40" t="s">
        <v>1361</v>
      </c>
      <c r="F1217" s="40" t="s">
        <v>233</v>
      </c>
      <c r="G1217" s="40" t="s">
        <v>262</v>
      </c>
      <c r="H1217" s="48">
        <v>45880</v>
      </c>
      <c r="I1217" s="48">
        <v>45893</v>
      </c>
      <c r="J1217" s="41">
        <v>14</v>
      </c>
      <c r="K1217" s="51">
        <f>IF(H1217&lt;='Расчёт не доделан'!$C$20,IF(I1217-'Расчёт не доделан'!$C$20&lt;1,J1217,I1217-'Расчёт не доделан'!$C$20),J1217)</f>
        <v>14</v>
      </c>
    </row>
    <row r="1218" spans="1:11" s="138" customFormat="1" ht="11.1" customHeight="1" outlineLevel="1" x14ac:dyDescent="0.2">
      <c r="A1218" s="39" t="str">
        <f t="shared" si="54"/>
        <v>0016005345848</v>
      </c>
      <c r="B1218" s="39">
        <f t="shared" si="55"/>
        <v>1</v>
      </c>
      <c r="C1218" s="39" t="str">
        <f t="shared" si="56"/>
        <v>Глейм Анастасия Николаевна1</v>
      </c>
      <c r="D1218" s="40" t="s">
        <v>1362</v>
      </c>
      <c r="E1218" s="40" t="s">
        <v>1363</v>
      </c>
      <c r="F1218" s="40" t="s">
        <v>240</v>
      </c>
      <c r="G1218" s="40" t="s">
        <v>302</v>
      </c>
      <c r="H1218" s="48">
        <v>45848</v>
      </c>
      <c r="I1218" s="48">
        <v>45865</v>
      </c>
      <c r="J1218" s="41">
        <v>18</v>
      </c>
      <c r="K1218" s="51">
        <f>IF(H1218&lt;='Расчёт не доделан'!$C$20,IF(I1218-'Расчёт не доделан'!$C$20&lt;1,J1218,I1218-'Расчёт не доделан'!$C$20),J1218)</f>
        <v>18</v>
      </c>
    </row>
    <row r="1219" spans="1:11" s="138" customFormat="1" ht="11.1" customHeight="1" outlineLevel="1" x14ac:dyDescent="0.2">
      <c r="A1219" s="39" t="str">
        <f t="shared" ref="A1219:A1282" si="57">D1219&amp;H1219</f>
        <v>0016005345887</v>
      </c>
      <c r="B1219" s="39">
        <f t="shared" ref="B1219:B1282" si="58">IF(E1218=E1219,B1218+1,1)</f>
        <v>2</v>
      </c>
      <c r="C1219" s="39" t="str">
        <f t="shared" ref="C1219:C1282" si="59">E1219&amp;B1219</f>
        <v>Глейм Анастасия Николаевна2</v>
      </c>
      <c r="D1219" s="40" t="s">
        <v>1362</v>
      </c>
      <c r="E1219" s="40" t="s">
        <v>1363</v>
      </c>
      <c r="F1219" s="40" t="s">
        <v>240</v>
      </c>
      <c r="G1219" s="40" t="s">
        <v>302</v>
      </c>
      <c r="H1219" s="48">
        <v>45887</v>
      </c>
      <c r="I1219" s="48">
        <v>45891</v>
      </c>
      <c r="J1219" s="41">
        <v>5</v>
      </c>
      <c r="K1219" s="51">
        <f>IF(H1219&lt;='Расчёт не доделан'!$C$20,IF(I1219-'Расчёт не доделан'!$C$20&lt;1,J1219,I1219-'Расчёт не доделан'!$C$20),J1219)</f>
        <v>5</v>
      </c>
    </row>
    <row r="1220" spans="1:11" s="138" customFormat="1" ht="11.1" customHeight="1" outlineLevel="1" x14ac:dyDescent="0.2">
      <c r="A1220" s="39" t="str">
        <f t="shared" si="57"/>
        <v>0016127045908</v>
      </c>
      <c r="B1220" s="39">
        <f t="shared" si="58"/>
        <v>1</v>
      </c>
      <c r="C1220" s="39" t="str">
        <f t="shared" si="59"/>
        <v>Глинина Александра Александровна1</v>
      </c>
      <c r="D1220" s="40" t="s">
        <v>1364</v>
      </c>
      <c r="E1220" s="40" t="s">
        <v>1365</v>
      </c>
      <c r="F1220" s="40" t="s">
        <v>568</v>
      </c>
      <c r="G1220" s="40" t="s">
        <v>262</v>
      </c>
      <c r="H1220" s="48">
        <v>45908</v>
      </c>
      <c r="I1220" s="48">
        <v>45921</v>
      </c>
      <c r="J1220" s="41">
        <v>14</v>
      </c>
      <c r="K1220" s="51">
        <f>IF(H1220&lt;='Расчёт не доделан'!$C$20,IF(I1220-'Расчёт не доделан'!$C$20&lt;1,J1220,I1220-'Расчёт не доделан'!$C$20),J1220)</f>
        <v>14</v>
      </c>
    </row>
    <row r="1221" spans="1:11" s="138" customFormat="1" ht="11.1" customHeight="1" outlineLevel="1" x14ac:dyDescent="0.2">
      <c r="A1221" s="39" t="str">
        <f t="shared" si="57"/>
        <v>0016127045957</v>
      </c>
      <c r="B1221" s="39">
        <f t="shared" si="58"/>
        <v>2</v>
      </c>
      <c r="C1221" s="39" t="str">
        <f t="shared" si="59"/>
        <v>Глинина Александра Александровна2</v>
      </c>
      <c r="D1221" s="40" t="s">
        <v>1364</v>
      </c>
      <c r="E1221" s="40" t="s">
        <v>1365</v>
      </c>
      <c r="F1221" s="40" t="s">
        <v>568</v>
      </c>
      <c r="G1221" s="40" t="s">
        <v>262</v>
      </c>
      <c r="H1221" s="48">
        <v>45957</v>
      </c>
      <c r="I1221" s="48">
        <v>45963</v>
      </c>
      <c r="J1221" s="41">
        <v>7</v>
      </c>
      <c r="K1221" s="51">
        <f>IF(H1221&lt;='Расчёт не доделан'!$C$20,IF(I1221-'Расчёт не доделан'!$C$20&lt;1,J1221,I1221-'Расчёт не доделан'!$C$20),J1221)</f>
        <v>7</v>
      </c>
    </row>
    <row r="1222" spans="1:11" s="138" customFormat="1" ht="11.1" customHeight="1" outlineLevel="1" x14ac:dyDescent="0.2">
      <c r="A1222" s="39" t="str">
        <f t="shared" si="57"/>
        <v>0016127045866</v>
      </c>
      <c r="B1222" s="39">
        <f t="shared" si="58"/>
        <v>3</v>
      </c>
      <c r="C1222" s="39" t="str">
        <f t="shared" si="59"/>
        <v>Глинина Александра Александровна3</v>
      </c>
      <c r="D1222" s="40" t="s">
        <v>1364</v>
      </c>
      <c r="E1222" s="40" t="s">
        <v>1365</v>
      </c>
      <c r="F1222" s="40" t="s">
        <v>568</v>
      </c>
      <c r="G1222" s="40" t="s">
        <v>262</v>
      </c>
      <c r="H1222" s="48">
        <v>45866</v>
      </c>
      <c r="I1222" s="48">
        <v>45872</v>
      </c>
      <c r="J1222" s="41">
        <v>7</v>
      </c>
      <c r="K1222" s="51">
        <f>IF(H1222&lt;='Расчёт не доделан'!$C$20,IF(I1222-'Расчёт не доделан'!$C$20&lt;1,J1222,I1222-'Расчёт не доделан'!$C$20),J1222)</f>
        <v>7</v>
      </c>
    </row>
    <row r="1223" spans="1:11" s="138" customFormat="1" ht="11.1" customHeight="1" outlineLevel="1" x14ac:dyDescent="0.2">
      <c r="A1223" s="39" t="str">
        <f t="shared" si="57"/>
        <v>0009223545966</v>
      </c>
      <c r="B1223" s="39">
        <f t="shared" si="58"/>
        <v>1</v>
      </c>
      <c r="C1223" s="39" t="str">
        <f t="shared" si="59"/>
        <v>Глинская Ирина Викторовна1</v>
      </c>
      <c r="D1223" s="40" t="s">
        <v>1366</v>
      </c>
      <c r="E1223" s="40" t="s">
        <v>1367</v>
      </c>
      <c r="F1223" s="40" t="s">
        <v>221</v>
      </c>
      <c r="G1223" s="40" t="s">
        <v>241</v>
      </c>
      <c r="H1223" s="48">
        <v>45966</v>
      </c>
      <c r="I1223" s="48">
        <v>45966</v>
      </c>
      <c r="J1223" s="41">
        <v>1</v>
      </c>
      <c r="K1223" s="51">
        <f>IF(H1223&lt;='Расчёт не доделан'!$C$20,IF(I1223-'Расчёт не доделан'!$C$20&lt;1,J1223,I1223-'Расчёт не доделан'!$C$20),J1223)</f>
        <v>1</v>
      </c>
    </row>
    <row r="1224" spans="1:11" s="138" customFormat="1" ht="11.1" customHeight="1" outlineLevel="1" x14ac:dyDescent="0.2">
      <c r="A1224" s="39" t="str">
        <f t="shared" si="57"/>
        <v>0009223545967</v>
      </c>
      <c r="B1224" s="39">
        <f t="shared" si="58"/>
        <v>2</v>
      </c>
      <c r="C1224" s="39" t="str">
        <f t="shared" si="59"/>
        <v>Глинская Ирина Викторовна2</v>
      </c>
      <c r="D1224" s="40" t="s">
        <v>1366</v>
      </c>
      <c r="E1224" s="40" t="s">
        <v>1367</v>
      </c>
      <c r="F1224" s="40" t="s">
        <v>221</v>
      </c>
      <c r="G1224" s="40" t="s">
        <v>241</v>
      </c>
      <c r="H1224" s="48">
        <v>45967</v>
      </c>
      <c r="I1224" s="48">
        <v>45967</v>
      </c>
      <c r="J1224" s="41">
        <v>1</v>
      </c>
      <c r="K1224" s="51">
        <f>IF(H1224&lt;='Расчёт не доделан'!$C$20,IF(I1224-'Расчёт не доделан'!$C$20&lt;1,J1224,I1224-'Расчёт не доделан'!$C$20),J1224)</f>
        <v>1</v>
      </c>
    </row>
    <row r="1225" spans="1:11" s="138" customFormat="1" ht="11.1" customHeight="1" outlineLevel="1" x14ac:dyDescent="0.2">
      <c r="A1225" s="39" t="str">
        <f t="shared" si="57"/>
        <v>0009223545908</v>
      </c>
      <c r="B1225" s="39">
        <f t="shared" si="58"/>
        <v>3</v>
      </c>
      <c r="C1225" s="39" t="str">
        <f t="shared" si="59"/>
        <v>Глинская Ирина Викторовна3</v>
      </c>
      <c r="D1225" s="40" t="s">
        <v>1366</v>
      </c>
      <c r="E1225" s="40" t="s">
        <v>1367</v>
      </c>
      <c r="F1225" s="40" t="s">
        <v>221</v>
      </c>
      <c r="G1225" s="40" t="s">
        <v>241</v>
      </c>
      <c r="H1225" s="48">
        <v>45908</v>
      </c>
      <c r="I1225" s="48">
        <v>45921</v>
      </c>
      <c r="J1225" s="41">
        <v>14</v>
      </c>
      <c r="K1225" s="51">
        <f>IF(H1225&lt;='Расчёт не доделан'!$C$20,IF(I1225-'Расчёт не доделан'!$C$20&lt;1,J1225,I1225-'Расчёт не доделан'!$C$20),J1225)</f>
        <v>14</v>
      </c>
    </row>
    <row r="1226" spans="1:11" s="138" customFormat="1" ht="11.1" customHeight="1" outlineLevel="1" x14ac:dyDescent="0.2">
      <c r="A1226" s="39" t="str">
        <f t="shared" si="57"/>
        <v>0020709345894</v>
      </c>
      <c r="B1226" s="39">
        <f t="shared" si="58"/>
        <v>1</v>
      </c>
      <c r="C1226" s="39" t="str">
        <f t="shared" si="59"/>
        <v>Глобов Дмитрий Романович1</v>
      </c>
      <c r="D1226" s="40" t="s">
        <v>1368</v>
      </c>
      <c r="E1226" s="40" t="s">
        <v>1369</v>
      </c>
      <c r="F1226" s="40" t="s">
        <v>272</v>
      </c>
      <c r="G1226" s="40" t="s">
        <v>241</v>
      </c>
      <c r="H1226" s="48">
        <v>45894</v>
      </c>
      <c r="I1226" s="48">
        <v>45907</v>
      </c>
      <c r="J1226" s="41">
        <v>14</v>
      </c>
      <c r="K1226" s="51">
        <f>IF(H1226&lt;='Расчёт не доделан'!$C$20,IF(I1226-'Расчёт не доделан'!$C$20&lt;1,J1226,I1226-'Расчёт не доделан'!$C$20),J1226)</f>
        <v>14</v>
      </c>
    </row>
    <row r="1227" spans="1:11" s="138" customFormat="1" ht="11.1" customHeight="1" outlineLevel="1" x14ac:dyDescent="0.2">
      <c r="A1227" s="39" t="str">
        <f t="shared" si="57"/>
        <v>0016572345888</v>
      </c>
      <c r="B1227" s="39">
        <f t="shared" si="58"/>
        <v>1</v>
      </c>
      <c r="C1227" s="39" t="str">
        <f t="shared" si="59"/>
        <v>Глупак Дмитрий Евгеньевич1</v>
      </c>
      <c r="D1227" s="40" t="s">
        <v>1370</v>
      </c>
      <c r="E1227" s="40" t="s">
        <v>1371</v>
      </c>
      <c r="F1227" s="40" t="s">
        <v>229</v>
      </c>
      <c r="G1227" s="40" t="s">
        <v>296</v>
      </c>
      <c r="H1227" s="48">
        <v>45888</v>
      </c>
      <c r="I1227" s="48">
        <v>45901</v>
      </c>
      <c r="J1227" s="41">
        <v>14</v>
      </c>
      <c r="K1227" s="51">
        <f>IF(H1227&lt;='Расчёт не доделан'!$C$20,IF(I1227-'Расчёт не доделан'!$C$20&lt;1,J1227,I1227-'Расчёт не доделан'!$C$20),J1227)</f>
        <v>14</v>
      </c>
    </row>
    <row r="1228" spans="1:11" s="138" customFormat="1" ht="11.1" customHeight="1" outlineLevel="1" x14ac:dyDescent="0.2">
      <c r="A1228" s="39" t="str">
        <f t="shared" si="57"/>
        <v>0016572345950</v>
      </c>
      <c r="B1228" s="39">
        <f t="shared" si="58"/>
        <v>2</v>
      </c>
      <c r="C1228" s="39" t="str">
        <f t="shared" si="59"/>
        <v>Глупак Дмитрий Евгеньевич2</v>
      </c>
      <c r="D1228" s="40" t="s">
        <v>1370</v>
      </c>
      <c r="E1228" s="40" t="s">
        <v>1371</v>
      </c>
      <c r="F1228" s="40" t="s">
        <v>229</v>
      </c>
      <c r="G1228" s="40" t="s">
        <v>296</v>
      </c>
      <c r="H1228" s="48">
        <v>45950</v>
      </c>
      <c r="I1228" s="48">
        <v>45963</v>
      </c>
      <c r="J1228" s="41">
        <v>14</v>
      </c>
      <c r="K1228" s="51">
        <f>IF(H1228&lt;='Расчёт не доделан'!$C$20,IF(I1228-'Расчёт не доделан'!$C$20&lt;1,J1228,I1228-'Расчёт не доделан'!$C$20),J1228)</f>
        <v>14</v>
      </c>
    </row>
    <row r="1229" spans="1:11" s="138" customFormat="1" ht="11.1" customHeight="1" outlineLevel="1" x14ac:dyDescent="0.2">
      <c r="A1229" s="39" t="str">
        <f t="shared" si="57"/>
        <v>0018256845950</v>
      </c>
      <c r="B1229" s="39">
        <f t="shared" si="58"/>
        <v>1</v>
      </c>
      <c r="C1229" s="39" t="str">
        <f t="shared" si="59"/>
        <v>Глупак Марина Евгеньевна1</v>
      </c>
      <c r="D1229" s="40" t="s">
        <v>1372</v>
      </c>
      <c r="E1229" s="40" t="s">
        <v>1373</v>
      </c>
      <c r="F1229" s="40" t="s">
        <v>229</v>
      </c>
      <c r="G1229" s="40" t="s">
        <v>230</v>
      </c>
      <c r="H1229" s="48">
        <v>45950</v>
      </c>
      <c r="I1229" s="48">
        <v>45963</v>
      </c>
      <c r="J1229" s="41">
        <v>14</v>
      </c>
      <c r="K1229" s="51">
        <f>IF(H1229&lt;='Расчёт не доделан'!$C$20,IF(I1229-'Расчёт не доделан'!$C$20&lt;1,J1229,I1229-'Расчёт не доделан'!$C$20),J1229)</f>
        <v>14</v>
      </c>
    </row>
    <row r="1230" spans="1:11" s="138" customFormat="1" ht="11.1" customHeight="1" outlineLevel="1" x14ac:dyDescent="0.2">
      <c r="A1230" s="39" t="str">
        <f t="shared" si="57"/>
        <v>0018256845859</v>
      </c>
      <c r="B1230" s="39">
        <f t="shared" si="58"/>
        <v>2</v>
      </c>
      <c r="C1230" s="39" t="str">
        <f t="shared" si="59"/>
        <v>Глупак Марина Евгеньевна2</v>
      </c>
      <c r="D1230" s="40" t="s">
        <v>1372</v>
      </c>
      <c r="E1230" s="40" t="s">
        <v>1373</v>
      </c>
      <c r="F1230" s="40" t="s">
        <v>229</v>
      </c>
      <c r="G1230" s="40" t="s">
        <v>230</v>
      </c>
      <c r="H1230" s="48">
        <v>45859</v>
      </c>
      <c r="I1230" s="48">
        <v>45870</v>
      </c>
      <c r="J1230" s="41">
        <v>12</v>
      </c>
      <c r="K1230" s="51">
        <f>IF(H1230&lt;='Расчёт не доделан'!$C$20,IF(I1230-'Расчёт не доделан'!$C$20&lt;1,J1230,I1230-'Расчёт не доделан'!$C$20),J1230)</f>
        <v>12</v>
      </c>
    </row>
    <row r="1231" spans="1:11" s="138" customFormat="1" ht="11.1" customHeight="1" outlineLevel="1" x14ac:dyDescent="0.2">
      <c r="A1231" s="39" t="str">
        <f t="shared" si="57"/>
        <v>0015191545967</v>
      </c>
      <c r="B1231" s="39">
        <f t="shared" si="58"/>
        <v>1</v>
      </c>
      <c r="C1231" s="39" t="str">
        <f t="shared" si="59"/>
        <v>Глухов Александр Антонович1</v>
      </c>
      <c r="D1231" s="40" t="s">
        <v>1374</v>
      </c>
      <c r="E1231" s="40" t="s">
        <v>1375</v>
      </c>
      <c r="F1231" s="40" t="s">
        <v>568</v>
      </c>
      <c r="G1231" s="40" t="s">
        <v>296</v>
      </c>
      <c r="H1231" s="48">
        <v>45967</v>
      </c>
      <c r="I1231" s="48">
        <v>45968</v>
      </c>
      <c r="J1231" s="41">
        <v>2</v>
      </c>
      <c r="K1231" s="51">
        <f>IF(H1231&lt;='Расчёт не доделан'!$C$20,IF(I1231-'Расчёт не доделан'!$C$20&lt;1,J1231,I1231-'Расчёт не доделан'!$C$20),J1231)</f>
        <v>2</v>
      </c>
    </row>
    <row r="1232" spans="1:11" s="138" customFormat="1" ht="11.1" customHeight="1" outlineLevel="1" x14ac:dyDescent="0.2">
      <c r="A1232" s="39" t="str">
        <f t="shared" si="57"/>
        <v>0015191546020</v>
      </c>
      <c r="B1232" s="39">
        <f t="shared" si="58"/>
        <v>2</v>
      </c>
      <c r="C1232" s="39" t="str">
        <f t="shared" si="59"/>
        <v>Глухов Александр Антонович2</v>
      </c>
      <c r="D1232" s="40" t="s">
        <v>1374</v>
      </c>
      <c r="E1232" s="40" t="s">
        <v>1375</v>
      </c>
      <c r="F1232" s="40" t="s">
        <v>568</v>
      </c>
      <c r="G1232" s="40" t="s">
        <v>296</v>
      </c>
      <c r="H1232" s="48">
        <v>46020</v>
      </c>
      <c r="I1232" s="48">
        <v>46021</v>
      </c>
      <c r="J1232" s="41">
        <v>2</v>
      </c>
      <c r="K1232" s="51">
        <f>IF(H1232&lt;='Расчёт не доделан'!$C$20,IF(I1232-'Расчёт не доделан'!$C$20&lt;1,J1232,I1232-'Расчёт не доделан'!$C$20),J1232)</f>
        <v>2</v>
      </c>
    </row>
    <row r="1233" spans="1:11" s="138" customFormat="1" ht="11.1" customHeight="1" outlineLevel="1" x14ac:dyDescent="0.2">
      <c r="A1233" s="39" t="str">
        <f t="shared" si="57"/>
        <v>0016219846006</v>
      </c>
      <c r="B1233" s="39">
        <f t="shared" si="58"/>
        <v>1</v>
      </c>
      <c r="C1233" s="39" t="str">
        <f t="shared" si="59"/>
        <v>Глухов Денис Алексеевич1</v>
      </c>
      <c r="D1233" s="40" t="s">
        <v>1376</v>
      </c>
      <c r="E1233" s="40" t="s">
        <v>1377</v>
      </c>
      <c r="F1233" s="40" t="s">
        <v>240</v>
      </c>
      <c r="G1233" s="40" t="s">
        <v>296</v>
      </c>
      <c r="H1233" s="48">
        <v>46006</v>
      </c>
      <c r="I1233" s="48">
        <v>46019</v>
      </c>
      <c r="J1233" s="41">
        <v>14</v>
      </c>
      <c r="K1233" s="51">
        <f>IF(H1233&lt;='Расчёт не доделан'!$C$20,IF(I1233-'Расчёт не доделан'!$C$20&lt;1,J1233,I1233-'Расчёт не доделан'!$C$20),J1233)</f>
        <v>14</v>
      </c>
    </row>
    <row r="1234" spans="1:11" s="138" customFormat="1" ht="11.1" customHeight="1" outlineLevel="1" x14ac:dyDescent="0.2">
      <c r="A1234" s="39" t="str">
        <f t="shared" si="57"/>
        <v>0016219845887</v>
      </c>
      <c r="B1234" s="39">
        <f t="shared" si="58"/>
        <v>2</v>
      </c>
      <c r="C1234" s="39" t="str">
        <f t="shared" si="59"/>
        <v>Глухов Денис Алексеевич2</v>
      </c>
      <c r="D1234" s="40" t="s">
        <v>1376</v>
      </c>
      <c r="E1234" s="40" t="s">
        <v>1377</v>
      </c>
      <c r="F1234" s="40" t="s">
        <v>240</v>
      </c>
      <c r="G1234" s="40" t="s">
        <v>296</v>
      </c>
      <c r="H1234" s="48">
        <v>45887</v>
      </c>
      <c r="I1234" s="48">
        <v>45900</v>
      </c>
      <c r="J1234" s="41">
        <v>14</v>
      </c>
      <c r="K1234" s="51">
        <f>IF(H1234&lt;='Расчёт не доделан'!$C$20,IF(I1234-'Расчёт не доделан'!$C$20&lt;1,J1234,I1234-'Расчёт не доделан'!$C$20),J1234)</f>
        <v>14</v>
      </c>
    </row>
    <row r="1235" spans="1:11" s="138" customFormat="1" ht="11.1" customHeight="1" outlineLevel="1" x14ac:dyDescent="0.2">
      <c r="A1235" s="39" t="str">
        <f t="shared" si="57"/>
        <v>0019008045957</v>
      </c>
      <c r="B1235" s="39">
        <f t="shared" si="58"/>
        <v>1</v>
      </c>
      <c r="C1235" s="39" t="str">
        <f t="shared" si="59"/>
        <v>Глушковский Михаил Исаакович1</v>
      </c>
      <c r="D1235" s="40" t="s">
        <v>1378</v>
      </c>
      <c r="E1235" s="40" t="s">
        <v>1379</v>
      </c>
      <c r="F1235" s="40" t="s">
        <v>244</v>
      </c>
      <c r="G1235" s="40" t="s">
        <v>230</v>
      </c>
      <c r="H1235" s="48">
        <v>45957</v>
      </c>
      <c r="I1235" s="48">
        <v>45962</v>
      </c>
      <c r="J1235" s="41">
        <v>6</v>
      </c>
      <c r="K1235" s="51">
        <f>IF(H1235&lt;='Расчёт не доделан'!$C$20,IF(I1235-'Расчёт не доделан'!$C$20&lt;1,J1235,I1235-'Расчёт не доделан'!$C$20),J1235)</f>
        <v>6</v>
      </c>
    </row>
    <row r="1236" spans="1:11" s="138" customFormat="1" ht="11.1" customHeight="1" outlineLevel="1" x14ac:dyDescent="0.2">
      <c r="A1236" s="39" t="str">
        <f t="shared" si="57"/>
        <v>0020361245873</v>
      </c>
      <c r="B1236" s="39">
        <f t="shared" si="58"/>
        <v>1</v>
      </c>
      <c r="C1236" s="39" t="str">
        <f t="shared" si="59"/>
        <v>Глущенко Светлана Федоровна1</v>
      </c>
      <c r="D1236" s="40" t="s">
        <v>1380</v>
      </c>
      <c r="E1236" s="40" t="s">
        <v>1381</v>
      </c>
      <c r="F1236" s="40" t="s">
        <v>293</v>
      </c>
      <c r="G1236" s="40" t="s">
        <v>237</v>
      </c>
      <c r="H1236" s="48">
        <v>45873</v>
      </c>
      <c r="I1236" s="48">
        <v>45877</v>
      </c>
      <c r="J1236" s="41">
        <v>5</v>
      </c>
      <c r="K1236" s="51">
        <f>IF(H1236&lt;='Расчёт не доделан'!$C$20,IF(I1236-'Расчёт не доделан'!$C$20&lt;1,J1236,I1236-'Расчёт не доделан'!$C$20),J1236)</f>
        <v>5</v>
      </c>
    </row>
    <row r="1237" spans="1:11" s="138" customFormat="1" ht="11.1" customHeight="1" outlineLevel="1" x14ac:dyDescent="0.2">
      <c r="A1237" s="39" t="str">
        <f t="shared" si="57"/>
        <v>0020361245880</v>
      </c>
      <c r="B1237" s="39">
        <f t="shared" si="58"/>
        <v>2</v>
      </c>
      <c r="C1237" s="39" t="str">
        <f t="shared" si="59"/>
        <v>Глущенко Светлана Федоровна2</v>
      </c>
      <c r="D1237" s="40" t="s">
        <v>1380</v>
      </c>
      <c r="E1237" s="40" t="s">
        <v>1381</v>
      </c>
      <c r="F1237" s="40" t="s">
        <v>293</v>
      </c>
      <c r="G1237" s="40" t="s">
        <v>237</v>
      </c>
      <c r="H1237" s="48">
        <v>45880</v>
      </c>
      <c r="I1237" s="48">
        <v>45884</v>
      </c>
      <c r="J1237" s="41">
        <v>5</v>
      </c>
      <c r="K1237" s="51">
        <f>IF(H1237&lt;='Расчёт не доделан'!$C$20,IF(I1237-'Расчёт не доделан'!$C$20&lt;1,J1237,I1237-'Расчёт не доделан'!$C$20),J1237)</f>
        <v>5</v>
      </c>
    </row>
    <row r="1238" spans="1:11" s="138" customFormat="1" ht="11.1" customHeight="1" outlineLevel="1" x14ac:dyDescent="0.2">
      <c r="A1238" s="39" t="str">
        <f t="shared" si="57"/>
        <v>0020361245943</v>
      </c>
      <c r="B1238" s="39">
        <f t="shared" si="58"/>
        <v>3</v>
      </c>
      <c r="C1238" s="39" t="str">
        <f t="shared" si="59"/>
        <v>Глущенко Светлана Федоровна3</v>
      </c>
      <c r="D1238" s="40" t="s">
        <v>1380</v>
      </c>
      <c r="E1238" s="40" t="s">
        <v>1381</v>
      </c>
      <c r="F1238" s="40" t="s">
        <v>293</v>
      </c>
      <c r="G1238" s="40" t="s">
        <v>237</v>
      </c>
      <c r="H1238" s="48">
        <v>45943</v>
      </c>
      <c r="I1238" s="48">
        <v>45956</v>
      </c>
      <c r="J1238" s="41">
        <v>14</v>
      </c>
      <c r="K1238" s="51">
        <f>IF(H1238&lt;='Расчёт не доделан'!$C$20,IF(I1238-'Расчёт не доделан'!$C$20&lt;1,J1238,I1238-'Расчёт не доделан'!$C$20),J1238)</f>
        <v>11</v>
      </c>
    </row>
    <row r="1239" spans="1:11" s="138" customFormat="1" ht="11.1" customHeight="1" outlineLevel="1" x14ac:dyDescent="0.2">
      <c r="A1239" s="39" t="str">
        <f t="shared" si="57"/>
        <v>0020361245866</v>
      </c>
      <c r="B1239" s="39">
        <f t="shared" si="58"/>
        <v>4</v>
      </c>
      <c r="C1239" s="39" t="str">
        <f t="shared" si="59"/>
        <v>Глущенко Светлана Федоровна4</v>
      </c>
      <c r="D1239" s="40" t="s">
        <v>1380</v>
      </c>
      <c r="E1239" s="40" t="s">
        <v>1381</v>
      </c>
      <c r="F1239" s="40" t="s">
        <v>293</v>
      </c>
      <c r="G1239" s="40" t="s">
        <v>237</v>
      </c>
      <c r="H1239" s="48">
        <v>45866</v>
      </c>
      <c r="I1239" s="48">
        <v>45870</v>
      </c>
      <c r="J1239" s="41">
        <v>5</v>
      </c>
      <c r="K1239" s="51">
        <f>IF(H1239&lt;='Расчёт не доделан'!$C$20,IF(I1239-'Расчёт не доделан'!$C$20&lt;1,J1239,I1239-'Расчёт не доделан'!$C$20),J1239)</f>
        <v>5</v>
      </c>
    </row>
    <row r="1240" spans="1:11" s="138" customFormat="1" ht="11.1" customHeight="1" outlineLevel="1" x14ac:dyDescent="0.2">
      <c r="A1240" s="39" t="str">
        <f t="shared" si="57"/>
        <v>0009174045905</v>
      </c>
      <c r="B1240" s="39">
        <f t="shared" si="58"/>
        <v>1</v>
      </c>
      <c r="C1240" s="39" t="str">
        <f t="shared" si="59"/>
        <v>Гнездилова Милана Анатольевна1</v>
      </c>
      <c r="D1240" s="40" t="s">
        <v>1382</v>
      </c>
      <c r="E1240" s="40" t="s">
        <v>1383</v>
      </c>
      <c r="F1240" s="40" t="s">
        <v>233</v>
      </c>
      <c r="G1240" s="40" t="s">
        <v>218</v>
      </c>
      <c r="H1240" s="48">
        <v>45905</v>
      </c>
      <c r="I1240" s="48">
        <v>45919</v>
      </c>
      <c r="J1240" s="41">
        <v>15</v>
      </c>
      <c r="K1240" s="51">
        <f>IF(H1240&lt;='Расчёт не доделан'!$C$20,IF(I1240-'Расчёт не доделан'!$C$20&lt;1,J1240,I1240-'Расчёт не доделан'!$C$20),J1240)</f>
        <v>15</v>
      </c>
    </row>
    <row r="1241" spans="1:11" s="138" customFormat="1" ht="11.1" customHeight="1" outlineLevel="1" x14ac:dyDescent="0.2">
      <c r="A1241" s="39" t="str">
        <f t="shared" si="57"/>
        <v>0009174045966</v>
      </c>
      <c r="B1241" s="39">
        <f t="shared" si="58"/>
        <v>2</v>
      </c>
      <c r="C1241" s="39" t="str">
        <f t="shared" si="59"/>
        <v>Гнездилова Милана Анатольевна2</v>
      </c>
      <c r="D1241" s="40" t="s">
        <v>1382</v>
      </c>
      <c r="E1241" s="40" t="s">
        <v>1383</v>
      </c>
      <c r="F1241" s="40" t="s">
        <v>233</v>
      </c>
      <c r="G1241" s="40" t="s">
        <v>218</v>
      </c>
      <c r="H1241" s="48">
        <v>45966</v>
      </c>
      <c r="I1241" s="48">
        <v>45968</v>
      </c>
      <c r="J1241" s="41">
        <v>3</v>
      </c>
      <c r="K1241" s="51">
        <f>IF(H1241&lt;='Расчёт не доделан'!$C$20,IF(I1241-'Расчёт не доделан'!$C$20&lt;1,J1241,I1241-'Расчёт не доделан'!$C$20),J1241)</f>
        <v>3</v>
      </c>
    </row>
    <row r="1242" spans="1:11" s="138" customFormat="1" ht="11.1" customHeight="1" outlineLevel="1" x14ac:dyDescent="0.2">
      <c r="A1242" s="39" t="str">
        <f t="shared" si="57"/>
        <v>0019958245908</v>
      </c>
      <c r="B1242" s="39">
        <f t="shared" si="58"/>
        <v>1</v>
      </c>
      <c r="C1242" s="39" t="str">
        <f t="shared" si="59"/>
        <v>Гнитько Сергей Анатольевич1</v>
      </c>
      <c r="D1242" s="40" t="s">
        <v>1384</v>
      </c>
      <c r="E1242" s="40" t="s">
        <v>1385</v>
      </c>
      <c r="F1242" s="40" t="s">
        <v>217</v>
      </c>
      <c r="G1242" s="40" t="s">
        <v>331</v>
      </c>
      <c r="H1242" s="48">
        <v>45908</v>
      </c>
      <c r="I1242" s="48">
        <v>45921</v>
      </c>
      <c r="J1242" s="41">
        <v>14</v>
      </c>
      <c r="K1242" s="51">
        <f>IF(H1242&lt;='Расчёт не доделан'!$C$20,IF(I1242-'Расчёт не доделан'!$C$20&lt;1,J1242,I1242-'Расчёт не доделан'!$C$20),J1242)</f>
        <v>14</v>
      </c>
    </row>
    <row r="1243" spans="1:11" s="138" customFormat="1" ht="11.1" customHeight="1" outlineLevel="1" x14ac:dyDescent="0.2">
      <c r="A1243" s="39" t="str">
        <f t="shared" si="57"/>
        <v>0019958245922</v>
      </c>
      <c r="B1243" s="39">
        <f t="shared" si="58"/>
        <v>2</v>
      </c>
      <c r="C1243" s="39" t="str">
        <f t="shared" si="59"/>
        <v>Гнитько Сергей Анатольевич2</v>
      </c>
      <c r="D1243" s="40" t="s">
        <v>1384</v>
      </c>
      <c r="E1243" s="40" t="s">
        <v>1385</v>
      </c>
      <c r="F1243" s="40" t="s">
        <v>217</v>
      </c>
      <c r="G1243" s="40" t="s">
        <v>331</v>
      </c>
      <c r="H1243" s="48">
        <v>45922</v>
      </c>
      <c r="I1243" s="48">
        <v>45924</v>
      </c>
      <c r="J1243" s="41">
        <v>3</v>
      </c>
      <c r="K1243" s="51">
        <f>IF(H1243&lt;='Расчёт не доделан'!$C$20,IF(I1243-'Расчёт не доделан'!$C$20&lt;1,J1243,I1243-'Расчёт не доделан'!$C$20),J1243)</f>
        <v>3</v>
      </c>
    </row>
    <row r="1244" spans="1:11" s="138" customFormat="1" ht="11.1" customHeight="1" outlineLevel="1" x14ac:dyDescent="0.2">
      <c r="A1244" s="39" t="str">
        <f t="shared" si="57"/>
        <v>0019958246019</v>
      </c>
      <c r="B1244" s="39">
        <f t="shared" si="58"/>
        <v>3</v>
      </c>
      <c r="C1244" s="39" t="str">
        <f t="shared" si="59"/>
        <v>Гнитько Сергей Анатольевич3</v>
      </c>
      <c r="D1244" s="40" t="s">
        <v>1384</v>
      </c>
      <c r="E1244" s="40" t="s">
        <v>1385</v>
      </c>
      <c r="F1244" s="40" t="s">
        <v>217</v>
      </c>
      <c r="G1244" s="40" t="s">
        <v>331</v>
      </c>
      <c r="H1244" s="48">
        <v>46019</v>
      </c>
      <c r="I1244" s="48">
        <v>46021</v>
      </c>
      <c r="J1244" s="41">
        <v>3</v>
      </c>
      <c r="K1244" s="51">
        <f>IF(H1244&lt;='Расчёт не доделан'!$C$20,IF(I1244-'Расчёт не доделан'!$C$20&lt;1,J1244,I1244-'Расчёт не доделан'!$C$20),J1244)</f>
        <v>3</v>
      </c>
    </row>
    <row r="1245" spans="1:11" s="138" customFormat="1" ht="23.1" customHeight="1" outlineLevel="1" x14ac:dyDescent="0.2">
      <c r="A1245" s="39" t="str">
        <f t="shared" si="57"/>
        <v>0020004545873</v>
      </c>
      <c r="B1245" s="39">
        <f t="shared" si="58"/>
        <v>1</v>
      </c>
      <c r="C1245" s="39" t="str">
        <f t="shared" si="59"/>
        <v>Гоголюхин Андрей Витальевич1</v>
      </c>
      <c r="D1245" s="40" t="s">
        <v>1386</v>
      </c>
      <c r="E1245" s="40" t="s">
        <v>1387</v>
      </c>
      <c r="F1245" s="40" t="s">
        <v>293</v>
      </c>
      <c r="G1245" s="40" t="s">
        <v>253</v>
      </c>
      <c r="H1245" s="48">
        <v>45873</v>
      </c>
      <c r="I1245" s="48">
        <v>45886</v>
      </c>
      <c r="J1245" s="41">
        <v>14</v>
      </c>
      <c r="K1245" s="51">
        <f>IF(H1245&lt;='Расчёт не доделан'!$C$20,IF(I1245-'Расчёт не доделан'!$C$20&lt;1,J1245,I1245-'Расчёт не доделан'!$C$20),J1245)</f>
        <v>14</v>
      </c>
    </row>
    <row r="1246" spans="1:11" s="138" customFormat="1" ht="23.1" customHeight="1" outlineLevel="1" x14ac:dyDescent="0.2">
      <c r="A1246" s="39" t="str">
        <f t="shared" si="57"/>
        <v>0020004546008</v>
      </c>
      <c r="B1246" s="39">
        <f t="shared" si="58"/>
        <v>2</v>
      </c>
      <c r="C1246" s="39" t="str">
        <f t="shared" si="59"/>
        <v>Гоголюхин Андрей Витальевич2</v>
      </c>
      <c r="D1246" s="40" t="s">
        <v>1386</v>
      </c>
      <c r="E1246" s="40" t="s">
        <v>1387</v>
      </c>
      <c r="F1246" s="40" t="s">
        <v>293</v>
      </c>
      <c r="G1246" s="40" t="s">
        <v>253</v>
      </c>
      <c r="H1246" s="48">
        <v>46008</v>
      </c>
      <c r="I1246" s="48">
        <v>46021</v>
      </c>
      <c r="J1246" s="41">
        <v>14</v>
      </c>
      <c r="K1246" s="51">
        <f>IF(H1246&lt;='Расчёт не доделан'!$C$20,IF(I1246-'Расчёт не доделан'!$C$20&lt;1,J1246,I1246-'Расчёт не доделан'!$C$20),J1246)</f>
        <v>14</v>
      </c>
    </row>
    <row r="1247" spans="1:11" s="138" customFormat="1" ht="23.1" customHeight="1" outlineLevel="1" x14ac:dyDescent="0.2">
      <c r="A1247" s="39" t="str">
        <f t="shared" si="57"/>
        <v>0017601645901</v>
      </c>
      <c r="B1247" s="39">
        <f t="shared" si="58"/>
        <v>1</v>
      </c>
      <c r="C1247" s="39" t="str">
        <f t="shared" si="59"/>
        <v>Голда Екатерина Павловна1</v>
      </c>
      <c r="D1247" s="40" t="s">
        <v>1388</v>
      </c>
      <c r="E1247" s="40" t="s">
        <v>1389</v>
      </c>
      <c r="F1247" s="40" t="s">
        <v>229</v>
      </c>
      <c r="G1247" s="40" t="s">
        <v>237</v>
      </c>
      <c r="H1247" s="48">
        <v>45901</v>
      </c>
      <c r="I1247" s="48">
        <v>45903</v>
      </c>
      <c r="J1247" s="41">
        <v>3</v>
      </c>
      <c r="K1247" s="51">
        <f>IF(H1247&lt;='Расчёт не доделан'!$C$20,IF(I1247-'Расчёт не доделан'!$C$20&lt;1,J1247,I1247-'Расчёт не доделан'!$C$20),J1247)</f>
        <v>3</v>
      </c>
    </row>
    <row r="1248" spans="1:11" s="138" customFormat="1" ht="23.1" customHeight="1" outlineLevel="1" x14ac:dyDescent="0.2">
      <c r="A1248" s="39" t="str">
        <f t="shared" si="57"/>
        <v>0017601645873</v>
      </c>
      <c r="B1248" s="39">
        <f t="shared" si="58"/>
        <v>2</v>
      </c>
      <c r="C1248" s="39" t="str">
        <f t="shared" si="59"/>
        <v>Голда Екатерина Павловна2</v>
      </c>
      <c r="D1248" s="40" t="s">
        <v>1388</v>
      </c>
      <c r="E1248" s="40" t="s">
        <v>1389</v>
      </c>
      <c r="F1248" s="40" t="s">
        <v>229</v>
      </c>
      <c r="G1248" s="40" t="s">
        <v>237</v>
      </c>
      <c r="H1248" s="48">
        <v>45873</v>
      </c>
      <c r="I1248" s="48">
        <v>45886</v>
      </c>
      <c r="J1248" s="41">
        <v>14</v>
      </c>
      <c r="K1248" s="51">
        <f>IF(H1248&lt;='Расчёт не доделан'!$C$20,IF(I1248-'Расчёт не доделан'!$C$20&lt;1,J1248,I1248-'Расчёт не доделан'!$C$20),J1248)</f>
        <v>14</v>
      </c>
    </row>
    <row r="1249" spans="1:11" s="138" customFormat="1" ht="11.1" customHeight="1" outlineLevel="1" x14ac:dyDescent="0.2">
      <c r="A1249" s="39" t="str">
        <f t="shared" si="57"/>
        <v>0017601645957</v>
      </c>
      <c r="B1249" s="39">
        <f t="shared" si="58"/>
        <v>3</v>
      </c>
      <c r="C1249" s="39" t="str">
        <f t="shared" si="59"/>
        <v>Голда Екатерина Павловна3</v>
      </c>
      <c r="D1249" s="40" t="s">
        <v>1388</v>
      </c>
      <c r="E1249" s="40" t="s">
        <v>1389</v>
      </c>
      <c r="F1249" s="40" t="s">
        <v>229</v>
      </c>
      <c r="G1249" s="40" t="s">
        <v>237</v>
      </c>
      <c r="H1249" s="48">
        <v>45957</v>
      </c>
      <c r="I1249" s="48">
        <v>45962</v>
      </c>
      <c r="J1249" s="41">
        <v>6</v>
      </c>
      <c r="K1249" s="51">
        <f>IF(H1249&lt;='Расчёт не доделан'!$C$20,IF(I1249-'Расчёт не доделан'!$C$20&lt;1,J1249,I1249-'Расчёт не доделан'!$C$20),J1249)</f>
        <v>6</v>
      </c>
    </row>
    <row r="1250" spans="1:11" s="138" customFormat="1" ht="11.1" customHeight="1" outlineLevel="1" x14ac:dyDescent="0.2">
      <c r="A1250" s="39" t="str">
        <f t="shared" si="57"/>
        <v>0016039945852</v>
      </c>
      <c r="B1250" s="39">
        <f t="shared" si="58"/>
        <v>1</v>
      </c>
      <c r="C1250" s="39" t="str">
        <f t="shared" si="59"/>
        <v>Голиус Егор Олегович1</v>
      </c>
      <c r="D1250" s="40" t="s">
        <v>1390</v>
      </c>
      <c r="E1250" s="40" t="s">
        <v>1391</v>
      </c>
      <c r="F1250" s="40" t="s">
        <v>265</v>
      </c>
      <c r="G1250" s="40" t="s">
        <v>218</v>
      </c>
      <c r="H1250" s="48">
        <v>45852</v>
      </c>
      <c r="I1250" s="48">
        <v>45865</v>
      </c>
      <c r="J1250" s="41">
        <v>14</v>
      </c>
      <c r="K1250" s="51">
        <f>IF(H1250&lt;='Расчёт не доделан'!$C$20,IF(I1250-'Расчёт не доделан'!$C$20&lt;1,J1250,I1250-'Расчёт не доделан'!$C$20),J1250)</f>
        <v>14</v>
      </c>
    </row>
    <row r="1251" spans="1:11" s="138" customFormat="1" ht="11.1" customHeight="1" outlineLevel="1" x14ac:dyDescent="0.2">
      <c r="A1251" s="39" t="str">
        <f t="shared" si="57"/>
        <v>0016039945944</v>
      </c>
      <c r="B1251" s="39">
        <f t="shared" si="58"/>
        <v>2</v>
      </c>
      <c r="C1251" s="39" t="str">
        <f t="shared" si="59"/>
        <v>Голиус Егор Олегович2</v>
      </c>
      <c r="D1251" s="40" t="s">
        <v>1390</v>
      </c>
      <c r="E1251" s="40" t="s">
        <v>1391</v>
      </c>
      <c r="F1251" s="40" t="s">
        <v>265</v>
      </c>
      <c r="G1251" s="40" t="s">
        <v>218</v>
      </c>
      <c r="H1251" s="48">
        <v>45944</v>
      </c>
      <c r="I1251" s="48">
        <v>45947</v>
      </c>
      <c r="J1251" s="41">
        <v>4</v>
      </c>
      <c r="K1251" s="51">
        <f>IF(H1251&lt;='Расчёт не доделан'!$C$20,IF(I1251-'Расчёт не доделан'!$C$20&lt;1,J1251,I1251-'Расчёт не доделан'!$C$20),J1251)</f>
        <v>2</v>
      </c>
    </row>
    <row r="1252" spans="1:11" s="138" customFormat="1" ht="11.1" customHeight="1" outlineLevel="1" x14ac:dyDescent="0.2">
      <c r="A1252" s="39" t="str">
        <f t="shared" si="57"/>
        <v>0016039946020</v>
      </c>
      <c r="B1252" s="39">
        <f t="shared" si="58"/>
        <v>3</v>
      </c>
      <c r="C1252" s="39" t="str">
        <f t="shared" si="59"/>
        <v>Голиус Егор Олегович3</v>
      </c>
      <c r="D1252" s="40" t="s">
        <v>1390</v>
      </c>
      <c r="E1252" s="40" t="s">
        <v>1391</v>
      </c>
      <c r="F1252" s="40" t="s">
        <v>265</v>
      </c>
      <c r="G1252" s="40" t="s">
        <v>218</v>
      </c>
      <c r="H1252" s="48">
        <v>46020</v>
      </c>
      <c r="I1252" s="48">
        <v>46021</v>
      </c>
      <c r="J1252" s="41">
        <v>2</v>
      </c>
      <c r="K1252" s="51">
        <f>IF(H1252&lt;='Расчёт не доделан'!$C$20,IF(I1252-'Расчёт не доделан'!$C$20&lt;1,J1252,I1252-'Расчёт не доделан'!$C$20),J1252)</f>
        <v>2</v>
      </c>
    </row>
    <row r="1253" spans="1:11" s="138" customFormat="1" ht="11.1" customHeight="1" outlineLevel="1" x14ac:dyDescent="0.2">
      <c r="A1253" s="39" t="str">
        <f t="shared" si="57"/>
        <v>0018463045908</v>
      </c>
      <c r="B1253" s="39">
        <f t="shared" si="58"/>
        <v>1</v>
      </c>
      <c r="C1253" s="39" t="str">
        <f t="shared" si="59"/>
        <v>Голованов Антон Сергеевич1</v>
      </c>
      <c r="D1253" s="40" t="s">
        <v>1392</v>
      </c>
      <c r="E1253" s="40" t="s">
        <v>1393</v>
      </c>
      <c r="F1253" s="40" t="s">
        <v>225</v>
      </c>
      <c r="G1253" s="40" t="s">
        <v>230</v>
      </c>
      <c r="H1253" s="48">
        <v>45908</v>
      </c>
      <c r="I1253" s="48">
        <v>45921</v>
      </c>
      <c r="J1253" s="41">
        <v>14</v>
      </c>
      <c r="K1253" s="51">
        <f>IF(H1253&lt;='Расчёт не доделан'!$C$20,IF(I1253-'Расчёт не доделан'!$C$20&lt;1,J1253,I1253-'Расчёт не доделан'!$C$20),J1253)</f>
        <v>14</v>
      </c>
    </row>
    <row r="1254" spans="1:11" s="138" customFormat="1" ht="11.1" customHeight="1" outlineLevel="1" x14ac:dyDescent="0.2">
      <c r="A1254" s="39" t="str">
        <f t="shared" si="57"/>
        <v>0009324145901</v>
      </c>
      <c r="B1254" s="39">
        <f t="shared" si="58"/>
        <v>1</v>
      </c>
      <c r="C1254" s="39" t="str">
        <f t="shared" si="59"/>
        <v>Голованов Михаил Михайлович1</v>
      </c>
      <c r="D1254" s="40" t="s">
        <v>1394</v>
      </c>
      <c r="E1254" s="40" t="s">
        <v>1395</v>
      </c>
      <c r="F1254" s="40" t="s">
        <v>233</v>
      </c>
      <c r="G1254" s="40" t="s">
        <v>500</v>
      </c>
      <c r="H1254" s="48">
        <v>45901</v>
      </c>
      <c r="I1254" s="48">
        <v>45907</v>
      </c>
      <c r="J1254" s="41">
        <v>7</v>
      </c>
      <c r="K1254" s="51">
        <f>IF(H1254&lt;='Расчёт не доделан'!$C$20,IF(I1254-'Расчёт не доделан'!$C$20&lt;1,J1254,I1254-'Расчёт не доделан'!$C$20),J1254)</f>
        <v>7</v>
      </c>
    </row>
    <row r="1255" spans="1:11" s="138" customFormat="1" ht="11.1" customHeight="1" outlineLevel="1" x14ac:dyDescent="0.2">
      <c r="A1255" s="39" t="str">
        <f t="shared" si="57"/>
        <v>0009324145852</v>
      </c>
      <c r="B1255" s="39">
        <f t="shared" si="58"/>
        <v>2</v>
      </c>
      <c r="C1255" s="39" t="str">
        <f t="shared" si="59"/>
        <v>Голованов Михаил Михайлович2</v>
      </c>
      <c r="D1255" s="40" t="s">
        <v>1394</v>
      </c>
      <c r="E1255" s="40" t="s">
        <v>1395</v>
      </c>
      <c r="F1255" s="40" t="s">
        <v>233</v>
      </c>
      <c r="G1255" s="40" t="s">
        <v>500</v>
      </c>
      <c r="H1255" s="48">
        <v>45852</v>
      </c>
      <c r="I1255" s="48">
        <v>45865</v>
      </c>
      <c r="J1255" s="41">
        <v>14</v>
      </c>
      <c r="K1255" s="51">
        <f>IF(H1255&lt;='Расчёт не доделан'!$C$20,IF(I1255-'Расчёт не доделан'!$C$20&lt;1,J1255,I1255-'Расчёт не доделан'!$C$20),J1255)</f>
        <v>14</v>
      </c>
    </row>
    <row r="1256" spans="1:11" s="138" customFormat="1" ht="11.1" customHeight="1" outlineLevel="1" x14ac:dyDescent="0.2">
      <c r="A1256" s="39" t="str">
        <f t="shared" si="57"/>
        <v>0019744245936</v>
      </c>
      <c r="B1256" s="39">
        <f t="shared" si="58"/>
        <v>1</v>
      </c>
      <c r="C1256" s="39" t="str">
        <f t="shared" si="59"/>
        <v>Головков Юрий Алексеевич1</v>
      </c>
      <c r="D1256" s="40" t="s">
        <v>1396</v>
      </c>
      <c r="E1256" s="40" t="s">
        <v>1397</v>
      </c>
      <c r="F1256" s="40" t="s">
        <v>249</v>
      </c>
      <c r="G1256" s="40" t="s">
        <v>253</v>
      </c>
      <c r="H1256" s="48">
        <v>45936</v>
      </c>
      <c r="I1256" s="48">
        <v>45949</v>
      </c>
      <c r="J1256" s="41">
        <v>14</v>
      </c>
      <c r="K1256" s="51">
        <f>IF(H1256&lt;='Расчёт не доделан'!$C$20,IF(I1256-'Расчёт не доделан'!$C$20&lt;1,J1256,I1256-'Расчёт не доделан'!$C$20),J1256)</f>
        <v>4</v>
      </c>
    </row>
    <row r="1257" spans="1:11" s="138" customFormat="1" ht="11.1" customHeight="1" outlineLevel="1" x14ac:dyDescent="0.2">
      <c r="A1257" s="39" t="str">
        <f t="shared" si="57"/>
        <v>0019744245845</v>
      </c>
      <c r="B1257" s="39">
        <f t="shared" si="58"/>
        <v>2</v>
      </c>
      <c r="C1257" s="39" t="str">
        <f t="shared" si="59"/>
        <v>Головков Юрий Алексеевич2</v>
      </c>
      <c r="D1257" s="40" t="s">
        <v>1396</v>
      </c>
      <c r="E1257" s="40" t="s">
        <v>1397</v>
      </c>
      <c r="F1257" s="40" t="s">
        <v>249</v>
      </c>
      <c r="G1257" s="40" t="s">
        <v>253</v>
      </c>
      <c r="H1257" s="48">
        <v>45845</v>
      </c>
      <c r="I1257" s="48">
        <v>45851</v>
      </c>
      <c r="J1257" s="41">
        <v>7</v>
      </c>
      <c r="K1257" s="51">
        <f>IF(H1257&lt;='Расчёт не доделан'!$C$20,IF(I1257-'Расчёт не доделан'!$C$20&lt;1,J1257,I1257-'Расчёт не доделан'!$C$20),J1257)</f>
        <v>7</v>
      </c>
    </row>
    <row r="1258" spans="1:11" s="138" customFormat="1" ht="11.1" customHeight="1" outlineLevel="1" x14ac:dyDescent="0.2">
      <c r="A1258" s="39" t="str">
        <f t="shared" si="57"/>
        <v>0015948545915</v>
      </c>
      <c r="B1258" s="39">
        <f t="shared" si="58"/>
        <v>1</v>
      </c>
      <c r="C1258" s="39" t="str">
        <f t="shared" si="59"/>
        <v>Головченко Николай Васильевич1</v>
      </c>
      <c r="D1258" s="40" t="s">
        <v>1398</v>
      </c>
      <c r="E1258" s="40" t="s">
        <v>1399</v>
      </c>
      <c r="F1258" s="40" t="s">
        <v>229</v>
      </c>
      <c r="G1258" s="40" t="s">
        <v>230</v>
      </c>
      <c r="H1258" s="48">
        <v>45915</v>
      </c>
      <c r="I1258" s="48">
        <v>45926</v>
      </c>
      <c r="J1258" s="41">
        <v>12</v>
      </c>
      <c r="K1258" s="51">
        <f>IF(H1258&lt;='Расчёт не доделан'!$C$20,IF(I1258-'Расчёт не доделан'!$C$20&lt;1,J1258,I1258-'Расчёт не доделан'!$C$20),J1258)</f>
        <v>12</v>
      </c>
    </row>
    <row r="1259" spans="1:11" s="138" customFormat="1" ht="11.1" customHeight="1" outlineLevel="1" x14ac:dyDescent="0.2">
      <c r="A1259" s="39" t="str">
        <f t="shared" si="57"/>
        <v>0020090945931</v>
      </c>
      <c r="B1259" s="39">
        <f t="shared" si="58"/>
        <v>1</v>
      </c>
      <c r="C1259" s="39" t="str">
        <f t="shared" si="59"/>
        <v>Голубев Максим Владимирович1</v>
      </c>
      <c r="D1259" s="40" t="s">
        <v>1400</v>
      </c>
      <c r="E1259" s="40" t="s">
        <v>1401</v>
      </c>
      <c r="F1259" s="40" t="s">
        <v>221</v>
      </c>
      <c r="G1259" s="40" t="s">
        <v>241</v>
      </c>
      <c r="H1259" s="48">
        <v>45931</v>
      </c>
      <c r="I1259" s="48">
        <v>45933</v>
      </c>
      <c r="J1259" s="41">
        <v>3</v>
      </c>
      <c r="K1259" s="51">
        <f>IF(H1259&lt;='Расчёт не доделан'!$C$20,IF(I1259-'Расчёт не доделан'!$C$20&lt;1,J1259,I1259-'Расчёт не доделан'!$C$20),J1259)</f>
        <v>3</v>
      </c>
    </row>
    <row r="1260" spans="1:11" s="138" customFormat="1" ht="11.1" customHeight="1" outlineLevel="1" x14ac:dyDescent="0.2">
      <c r="A1260" s="39" t="str">
        <f t="shared" si="57"/>
        <v>0020090946008</v>
      </c>
      <c r="B1260" s="39">
        <f t="shared" si="58"/>
        <v>2</v>
      </c>
      <c r="C1260" s="39" t="str">
        <f t="shared" si="59"/>
        <v>Голубев Максим Владимирович2</v>
      </c>
      <c r="D1260" s="40" t="s">
        <v>1400</v>
      </c>
      <c r="E1260" s="40" t="s">
        <v>1401</v>
      </c>
      <c r="F1260" s="40" t="s">
        <v>221</v>
      </c>
      <c r="G1260" s="40" t="s">
        <v>241</v>
      </c>
      <c r="H1260" s="48">
        <v>46008</v>
      </c>
      <c r="I1260" s="48">
        <v>46010</v>
      </c>
      <c r="J1260" s="41">
        <v>3</v>
      </c>
      <c r="K1260" s="51">
        <f>IF(H1260&lt;='Расчёт не доделан'!$C$20,IF(I1260-'Расчёт не доделан'!$C$20&lt;1,J1260,I1260-'Расчёт не доделан'!$C$20),J1260)</f>
        <v>3</v>
      </c>
    </row>
    <row r="1261" spans="1:11" s="138" customFormat="1" ht="11.1" customHeight="1" outlineLevel="1" x14ac:dyDescent="0.2">
      <c r="A1261" s="39" t="str">
        <f t="shared" si="57"/>
        <v>0020090945859</v>
      </c>
      <c r="B1261" s="39">
        <f t="shared" si="58"/>
        <v>3</v>
      </c>
      <c r="C1261" s="39" t="str">
        <f t="shared" si="59"/>
        <v>Голубев Максим Владимирович3</v>
      </c>
      <c r="D1261" s="40" t="s">
        <v>1400</v>
      </c>
      <c r="E1261" s="40" t="s">
        <v>1401</v>
      </c>
      <c r="F1261" s="40" t="s">
        <v>221</v>
      </c>
      <c r="G1261" s="40" t="s">
        <v>241</v>
      </c>
      <c r="H1261" s="48">
        <v>45859</v>
      </c>
      <c r="I1261" s="48">
        <v>45872</v>
      </c>
      <c r="J1261" s="41">
        <v>14</v>
      </c>
      <c r="K1261" s="51">
        <f>IF(H1261&lt;='Расчёт не доделан'!$C$20,IF(I1261-'Расчёт не доделан'!$C$20&lt;1,J1261,I1261-'Расчёт не доделан'!$C$20),J1261)</f>
        <v>14</v>
      </c>
    </row>
    <row r="1262" spans="1:11" s="138" customFormat="1" ht="11.1" customHeight="1" outlineLevel="1" x14ac:dyDescent="0.2">
      <c r="A1262" s="39" t="str">
        <f t="shared" si="57"/>
        <v>0016409845957</v>
      </c>
      <c r="B1262" s="39">
        <f t="shared" si="58"/>
        <v>1</v>
      </c>
      <c r="C1262" s="39" t="str">
        <f t="shared" si="59"/>
        <v>Голубева Евгения Олеговна1</v>
      </c>
      <c r="D1262" s="40" t="s">
        <v>1402</v>
      </c>
      <c r="E1262" s="40" t="s">
        <v>1403</v>
      </c>
      <c r="F1262" s="40" t="s">
        <v>221</v>
      </c>
      <c r="G1262" s="40" t="s">
        <v>262</v>
      </c>
      <c r="H1262" s="48">
        <v>45957</v>
      </c>
      <c r="I1262" s="48">
        <v>45963</v>
      </c>
      <c r="J1262" s="41">
        <v>7</v>
      </c>
      <c r="K1262" s="51">
        <f>IF(H1262&lt;='Расчёт не доделан'!$C$20,IF(I1262-'Расчёт не доделан'!$C$20&lt;1,J1262,I1262-'Расчёт не доделан'!$C$20),J1262)</f>
        <v>7</v>
      </c>
    </row>
    <row r="1263" spans="1:11" s="138" customFormat="1" ht="11.1" customHeight="1" outlineLevel="1" x14ac:dyDescent="0.2">
      <c r="A1263" s="39" t="str">
        <f t="shared" si="57"/>
        <v>0021068445873</v>
      </c>
      <c r="B1263" s="39">
        <f t="shared" si="58"/>
        <v>1</v>
      </c>
      <c r="C1263" s="39" t="str">
        <f t="shared" si="59"/>
        <v>Голубков Виталий Юрьевич1</v>
      </c>
      <c r="D1263" s="40" t="s">
        <v>1404</v>
      </c>
      <c r="E1263" s="40" t="s">
        <v>1405</v>
      </c>
      <c r="F1263" s="40" t="s">
        <v>249</v>
      </c>
      <c r="G1263" s="40" t="s">
        <v>218</v>
      </c>
      <c r="H1263" s="48">
        <v>45873</v>
      </c>
      <c r="I1263" s="48">
        <v>45879</v>
      </c>
      <c r="J1263" s="41">
        <v>7</v>
      </c>
      <c r="K1263" s="51">
        <f>IF(H1263&lt;='Расчёт не доделан'!$C$20,IF(I1263-'Расчёт не доделан'!$C$20&lt;1,J1263,I1263-'Расчёт не доделан'!$C$20),J1263)</f>
        <v>7</v>
      </c>
    </row>
    <row r="1264" spans="1:11" s="138" customFormat="1" ht="11.1" customHeight="1" outlineLevel="1" x14ac:dyDescent="0.2">
      <c r="A1264" s="39" t="str">
        <f t="shared" si="57"/>
        <v>0021068445845</v>
      </c>
      <c r="B1264" s="39">
        <f t="shared" si="58"/>
        <v>2</v>
      </c>
      <c r="C1264" s="39" t="str">
        <f t="shared" si="59"/>
        <v>Голубков Виталий Юрьевич2</v>
      </c>
      <c r="D1264" s="40" t="s">
        <v>1404</v>
      </c>
      <c r="E1264" s="40" t="s">
        <v>1405</v>
      </c>
      <c r="F1264" s="40" t="s">
        <v>249</v>
      </c>
      <c r="G1264" s="40" t="s">
        <v>218</v>
      </c>
      <c r="H1264" s="48">
        <v>45845</v>
      </c>
      <c r="I1264" s="48">
        <v>45858</v>
      </c>
      <c r="J1264" s="41">
        <v>14</v>
      </c>
      <c r="K1264" s="51">
        <f>IF(H1264&lt;='Расчёт не доделан'!$C$20,IF(I1264-'Расчёт не доделан'!$C$20&lt;1,J1264,I1264-'Расчёт не доделан'!$C$20),J1264)</f>
        <v>14</v>
      </c>
    </row>
    <row r="1265" spans="1:11" s="138" customFormat="1" ht="11.1" customHeight="1" outlineLevel="1" x14ac:dyDescent="0.2">
      <c r="A1265" s="39" t="str">
        <f t="shared" si="57"/>
        <v>0021068446020</v>
      </c>
      <c r="B1265" s="39">
        <f t="shared" si="58"/>
        <v>3</v>
      </c>
      <c r="C1265" s="39" t="str">
        <f t="shared" si="59"/>
        <v>Голубков Виталий Юрьевич3</v>
      </c>
      <c r="D1265" s="40" t="s">
        <v>1404</v>
      </c>
      <c r="E1265" s="40" t="s">
        <v>1405</v>
      </c>
      <c r="F1265" s="40" t="s">
        <v>249</v>
      </c>
      <c r="G1265" s="40" t="s">
        <v>218</v>
      </c>
      <c r="H1265" s="48">
        <v>46020</v>
      </c>
      <c r="I1265" s="48">
        <v>46021</v>
      </c>
      <c r="J1265" s="41">
        <v>2</v>
      </c>
      <c r="K1265" s="51">
        <f>IF(H1265&lt;='Расчёт не доделан'!$C$20,IF(I1265-'Расчёт не доделан'!$C$20&lt;1,J1265,I1265-'Расчёт не доделан'!$C$20),J1265)</f>
        <v>2</v>
      </c>
    </row>
    <row r="1266" spans="1:11" s="138" customFormat="1" ht="11.1" customHeight="1" outlineLevel="1" x14ac:dyDescent="0.2">
      <c r="A1266" s="39" t="str">
        <f t="shared" si="57"/>
        <v>0020012945887</v>
      </c>
      <c r="B1266" s="39">
        <f t="shared" si="58"/>
        <v>1</v>
      </c>
      <c r="C1266" s="39" t="str">
        <f t="shared" si="59"/>
        <v>Голубцов Прокоп (ИНОСТРАНЕЦ)1</v>
      </c>
      <c r="D1266" s="40" t="s">
        <v>1406</v>
      </c>
      <c r="E1266" s="40" t="s">
        <v>1407</v>
      </c>
      <c r="F1266" s="40" t="s">
        <v>240</v>
      </c>
      <c r="G1266" s="40" t="s">
        <v>302</v>
      </c>
      <c r="H1266" s="48">
        <v>45887</v>
      </c>
      <c r="I1266" s="48">
        <v>45900</v>
      </c>
      <c r="J1266" s="41">
        <v>14</v>
      </c>
      <c r="K1266" s="51">
        <f>IF(H1266&lt;='Расчёт не доделан'!$C$20,IF(I1266-'Расчёт не доделан'!$C$20&lt;1,J1266,I1266-'Расчёт не доделан'!$C$20),J1266)</f>
        <v>14</v>
      </c>
    </row>
    <row r="1267" spans="1:11" s="138" customFormat="1" ht="11.1" customHeight="1" outlineLevel="1" x14ac:dyDescent="0.2">
      <c r="A1267" s="39" t="str">
        <f t="shared" si="57"/>
        <v>0013313945971</v>
      </c>
      <c r="B1267" s="39">
        <f t="shared" si="58"/>
        <v>1</v>
      </c>
      <c r="C1267" s="39" t="str">
        <f t="shared" si="59"/>
        <v>Гольтяева Юлия Алексеевна1</v>
      </c>
      <c r="D1267" s="40" t="s">
        <v>1408</v>
      </c>
      <c r="E1267" s="40" t="s">
        <v>1409</v>
      </c>
      <c r="F1267" s="40" t="s">
        <v>286</v>
      </c>
      <c r="G1267" s="40" t="s">
        <v>1410</v>
      </c>
      <c r="H1267" s="48">
        <v>45971</v>
      </c>
      <c r="I1267" s="48">
        <v>45977</v>
      </c>
      <c r="J1267" s="41">
        <v>7</v>
      </c>
      <c r="K1267" s="51">
        <f>IF(H1267&lt;='Расчёт не доделан'!$C$20,IF(I1267-'Расчёт не доделан'!$C$20&lt;1,J1267,I1267-'Расчёт не доделан'!$C$20),J1267)</f>
        <v>7</v>
      </c>
    </row>
    <row r="1268" spans="1:11" s="138" customFormat="1" ht="11.1" customHeight="1" outlineLevel="1" x14ac:dyDescent="0.2">
      <c r="A1268" s="39" t="str">
        <f t="shared" si="57"/>
        <v>0013313945852</v>
      </c>
      <c r="B1268" s="39">
        <f t="shared" si="58"/>
        <v>2</v>
      </c>
      <c r="C1268" s="39" t="str">
        <f t="shared" si="59"/>
        <v>Гольтяева Юлия Алексеевна2</v>
      </c>
      <c r="D1268" s="40" t="s">
        <v>1408</v>
      </c>
      <c r="E1268" s="40" t="s">
        <v>1409</v>
      </c>
      <c r="F1268" s="40" t="s">
        <v>286</v>
      </c>
      <c r="G1268" s="40" t="s">
        <v>1410</v>
      </c>
      <c r="H1268" s="48">
        <v>45852</v>
      </c>
      <c r="I1268" s="48">
        <v>45869</v>
      </c>
      <c r="J1268" s="41">
        <v>18</v>
      </c>
      <c r="K1268" s="51">
        <f>IF(H1268&lt;='Расчёт не доделан'!$C$20,IF(I1268-'Расчёт не доделан'!$C$20&lt;1,J1268,I1268-'Расчёт не доделан'!$C$20),J1268)</f>
        <v>18</v>
      </c>
    </row>
    <row r="1269" spans="1:11" s="138" customFormat="1" ht="11.1" customHeight="1" outlineLevel="1" x14ac:dyDescent="0.2">
      <c r="A1269" s="39" t="str">
        <f t="shared" si="57"/>
        <v>0013313945894</v>
      </c>
      <c r="B1269" s="39">
        <f t="shared" si="58"/>
        <v>3</v>
      </c>
      <c r="C1269" s="39" t="str">
        <f t="shared" si="59"/>
        <v>Гольтяева Юлия Алексеевна3</v>
      </c>
      <c r="D1269" s="40" t="s">
        <v>1408</v>
      </c>
      <c r="E1269" s="40" t="s">
        <v>1409</v>
      </c>
      <c r="F1269" s="40" t="s">
        <v>286</v>
      </c>
      <c r="G1269" s="40" t="s">
        <v>1410</v>
      </c>
      <c r="H1269" s="48">
        <v>45894</v>
      </c>
      <c r="I1269" s="48">
        <v>45900</v>
      </c>
      <c r="J1269" s="41">
        <v>7</v>
      </c>
      <c r="K1269" s="51">
        <f>IF(H1269&lt;='Расчёт не доделан'!$C$20,IF(I1269-'Расчёт не доделан'!$C$20&lt;1,J1269,I1269-'Расчёт не доделан'!$C$20),J1269)</f>
        <v>7</v>
      </c>
    </row>
    <row r="1270" spans="1:11" s="138" customFormat="1" ht="11.1" customHeight="1" outlineLevel="1" x14ac:dyDescent="0.2">
      <c r="A1270" s="39" t="str">
        <f t="shared" si="57"/>
        <v>0016936745915</v>
      </c>
      <c r="B1270" s="39">
        <f t="shared" si="58"/>
        <v>1</v>
      </c>
      <c r="C1270" s="39" t="str">
        <f t="shared" si="59"/>
        <v>Голяницкий Максим Александрович1</v>
      </c>
      <c r="D1270" s="40" t="s">
        <v>1411</v>
      </c>
      <c r="E1270" s="40" t="s">
        <v>1412</v>
      </c>
      <c r="F1270" s="40" t="s">
        <v>265</v>
      </c>
      <c r="G1270" s="40" t="s">
        <v>230</v>
      </c>
      <c r="H1270" s="48">
        <v>45915</v>
      </c>
      <c r="I1270" s="48">
        <v>45928</v>
      </c>
      <c r="J1270" s="41">
        <v>14</v>
      </c>
      <c r="K1270" s="51">
        <f>IF(H1270&lt;='Расчёт не доделан'!$C$20,IF(I1270-'Расчёт не доделан'!$C$20&lt;1,J1270,I1270-'Расчёт не доделан'!$C$20),J1270)</f>
        <v>14</v>
      </c>
    </row>
    <row r="1271" spans="1:11" s="138" customFormat="1" ht="11.1" customHeight="1" outlineLevel="1" x14ac:dyDescent="0.2">
      <c r="A1271" s="39" t="str">
        <f t="shared" si="57"/>
        <v>0021296145859</v>
      </c>
      <c r="B1271" s="39">
        <f t="shared" si="58"/>
        <v>1</v>
      </c>
      <c r="C1271" s="39" t="str">
        <f t="shared" si="59"/>
        <v>Голяткин Владимир Иванович1</v>
      </c>
      <c r="D1271" s="40" t="s">
        <v>1413</v>
      </c>
      <c r="E1271" s="40" t="s">
        <v>1414</v>
      </c>
      <c r="F1271" s="40" t="s">
        <v>217</v>
      </c>
      <c r="G1271" s="40" t="s">
        <v>222</v>
      </c>
      <c r="H1271" s="48">
        <v>45859</v>
      </c>
      <c r="I1271" s="48">
        <v>45865</v>
      </c>
      <c r="J1271" s="41">
        <v>7</v>
      </c>
      <c r="K1271" s="51">
        <f>IF(H1271&lt;='Расчёт не доделан'!$C$20,IF(I1271-'Расчёт не доделан'!$C$20&lt;1,J1271,I1271-'Расчёт не доделан'!$C$20),J1271)</f>
        <v>7</v>
      </c>
    </row>
    <row r="1272" spans="1:11" s="138" customFormat="1" ht="11.1" customHeight="1" outlineLevel="1" x14ac:dyDescent="0.2">
      <c r="A1272" s="39" t="str">
        <f t="shared" si="57"/>
        <v>0021296145922</v>
      </c>
      <c r="B1272" s="39">
        <f t="shared" si="58"/>
        <v>2</v>
      </c>
      <c r="C1272" s="39" t="str">
        <f t="shared" si="59"/>
        <v>Голяткин Владимир Иванович2</v>
      </c>
      <c r="D1272" s="40" t="s">
        <v>1413</v>
      </c>
      <c r="E1272" s="40" t="s">
        <v>1414</v>
      </c>
      <c r="F1272" s="40" t="s">
        <v>217</v>
      </c>
      <c r="G1272" s="40" t="s">
        <v>222</v>
      </c>
      <c r="H1272" s="48">
        <v>45922</v>
      </c>
      <c r="I1272" s="48">
        <v>45935</v>
      </c>
      <c r="J1272" s="41">
        <v>14</v>
      </c>
      <c r="K1272" s="51">
        <f>IF(H1272&lt;='Расчёт не доделан'!$C$20,IF(I1272-'Расчёт не доделан'!$C$20&lt;1,J1272,I1272-'Расчёт не доделан'!$C$20),J1272)</f>
        <v>14</v>
      </c>
    </row>
    <row r="1273" spans="1:11" s="138" customFormat="1" ht="11.1" customHeight="1" outlineLevel="1" x14ac:dyDescent="0.2">
      <c r="A1273" s="39" t="str">
        <f t="shared" si="57"/>
        <v>0014715545978</v>
      </c>
      <c r="B1273" s="39">
        <f t="shared" si="58"/>
        <v>1</v>
      </c>
      <c r="C1273" s="39" t="str">
        <f t="shared" si="59"/>
        <v>Гонсалес Юрий Альфредович1</v>
      </c>
      <c r="D1273" s="40" t="s">
        <v>1415</v>
      </c>
      <c r="E1273" s="40" t="s">
        <v>1416</v>
      </c>
      <c r="F1273" s="40" t="s">
        <v>293</v>
      </c>
      <c r="G1273" s="40" t="s">
        <v>230</v>
      </c>
      <c r="H1273" s="48">
        <v>45978</v>
      </c>
      <c r="I1273" s="48">
        <v>45991</v>
      </c>
      <c r="J1273" s="41">
        <v>14</v>
      </c>
      <c r="K1273" s="51">
        <f>IF(H1273&lt;='Расчёт не доделан'!$C$20,IF(I1273-'Расчёт не доделан'!$C$20&lt;1,J1273,I1273-'Расчёт не доделан'!$C$20),J1273)</f>
        <v>14</v>
      </c>
    </row>
    <row r="1274" spans="1:11" s="138" customFormat="1" ht="11.1" customHeight="1" outlineLevel="1" x14ac:dyDescent="0.2">
      <c r="A1274" s="39" t="str">
        <f t="shared" si="57"/>
        <v>0014715546008</v>
      </c>
      <c r="B1274" s="39">
        <f t="shared" si="58"/>
        <v>2</v>
      </c>
      <c r="C1274" s="39" t="str">
        <f t="shared" si="59"/>
        <v>Гонсалес Юрий Альфредович2</v>
      </c>
      <c r="D1274" s="40" t="s">
        <v>1415</v>
      </c>
      <c r="E1274" s="40" t="s">
        <v>1416</v>
      </c>
      <c r="F1274" s="40" t="s">
        <v>293</v>
      </c>
      <c r="G1274" s="40" t="s">
        <v>230</v>
      </c>
      <c r="H1274" s="48">
        <v>46008</v>
      </c>
      <c r="I1274" s="48">
        <v>46021</v>
      </c>
      <c r="J1274" s="41">
        <v>14</v>
      </c>
      <c r="K1274" s="51">
        <f>IF(H1274&lt;='Расчёт не доделан'!$C$20,IF(I1274-'Расчёт не доделан'!$C$20&lt;1,J1274,I1274-'Расчёт не доделан'!$C$20),J1274)</f>
        <v>14</v>
      </c>
    </row>
    <row r="1275" spans="1:11" s="138" customFormat="1" ht="11.1" customHeight="1" outlineLevel="1" x14ac:dyDescent="0.2">
      <c r="A1275" s="39" t="str">
        <f t="shared" si="57"/>
        <v>0018376045936</v>
      </c>
      <c r="B1275" s="39">
        <f t="shared" si="58"/>
        <v>1</v>
      </c>
      <c r="C1275" s="39" t="str">
        <f t="shared" si="59"/>
        <v>Гонтарь Артем Сергеевич1</v>
      </c>
      <c r="D1275" s="40" t="s">
        <v>1417</v>
      </c>
      <c r="E1275" s="40" t="s">
        <v>1418</v>
      </c>
      <c r="F1275" s="40" t="s">
        <v>233</v>
      </c>
      <c r="G1275" s="40" t="s">
        <v>218</v>
      </c>
      <c r="H1275" s="48">
        <v>45936</v>
      </c>
      <c r="I1275" s="48">
        <v>45944</v>
      </c>
      <c r="J1275" s="41">
        <v>9</v>
      </c>
      <c r="K1275" s="51">
        <f>IF(H1275&lt;='Расчёт не доделан'!$C$20,IF(I1275-'Расчёт не доделан'!$C$20&lt;1,J1275,I1275-'Расчёт не доделан'!$C$20),J1275)</f>
        <v>9</v>
      </c>
    </row>
    <row r="1276" spans="1:11" s="138" customFormat="1" ht="11.1" customHeight="1" outlineLevel="1" x14ac:dyDescent="0.2">
      <c r="A1276" s="39" t="str">
        <f t="shared" si="57"/>
        <v>0018376045845</v>
      </c>
      <c r="B1276" s="39">
        <f t="shared" si="58"/>
        <v>2</v>
      </c>
      <c r="C1276" s="39" t="str">
        <f t="shared" si="59"/>
        <v>Гонтарь Артем Сергеевич2</v>
      </c>
      <c r="D1276" s="40" t="s">
        <v>1417</v>
      </c>
      <c r="E1276" s="40" t="s">
        <v>1418</v>
      </c>
      <c r="F1276" s="40" t="s">
        <v>233</v>
      </c>
      <c r="G1276" s="40" t="s">
        <v>218</v>
      </c>
      <c r="H1276" s="48">
        <v>45845</v>
      </c>
      <c r="I1276" s="48">
        <v>45858</v>
      </c>
      <c r="J1276" s="41">
        <v>14</v>
      </c>
      <c r="K1276" s="51">
        <f>IF(H1276&lt;='Расчёт не доделан'!$C$20,IF(I1276-'Расчёт не доделан'!$C$20&lt;1,J1276,I1276-'Расчёт не доделан'!$C$20),J1276)</f>
        <v>14</v>
      </c>
    </row>
    <row r="1277" spans="1:11" s="138" customFormat="1" ht="11.1" customHeight="1" outlineLevel="1" x14ac:dyDescent="0.2">
      <c r="A1277" s="39" t="str">
        <f t="shared" si="57"/>
        <v>0017933045936</v>
      </c>
      <c r="B1277" s="39">
        <f t="shared" si="58"/>
        <v>1</v>
      </c>
      <c r="C1277" s="39" t="str">
        <f t="shared" si="59"/>
        <v>Гончаренко Дмитрий Андреевич1</v>
      </c>
      <c r="D1277" s="40" t="s">
        <v>1419</v>
      </c>
      <c r="E1277" s="40" t="s">
        <v>1420</v>
      </c>
      <c r="F1277" s="40" t="s">
        <v>240</v>
      </c>
      <c r="G1277" s="40" t="s">
        <v>302</v>
      </c>
      <c r="H1277" s="48">
        <v>45936</v>
      </c>
      <c r="I1277" s="48">
        <v>45940</v>
      </c>
      <c r="J1277" s="41">
        <v>5</v>
      </c>
      <c r="K1277" s="51">
        <f>IF(H1277&lt;='Расчёт не доделан'!$C$20,IF(I1277-'Расчёт не доделан'!$C$20&lt;1,J1277,I1277-'Расчёт не доделан'!$C$20),J1277)</f>
        <v>5</v>
      </c>
    </row>
    <row r="1278" spans="1:11" s="138" customFormat="1" ht="23.1" customHeight="1" outlineLevel="1" x14ac:dyDescent="0.2">
      <c r="A1278" s="39" t="str">
        <f t="shared" si="57"/>
        <v>0017933045868</v>
      </c>
      <c r="B1278" s="39">
        <f t="shared" si="58"/>
        <v>2</v>
      </c>
      <c r="C1278" s="39" t="str">
        <f t="shared" si="59"/>
        <v>Гончаренко Дмитрий Андреевич2</v>
      </c>
      <c r="D1278" s="40" t="s">
        <v>1419</v>
      </c>
      <c r="E1278" s="40" t="s">
        <v>1420</v>
      </c>
      <c r="F1278" s="40" t="s">
        <v>240</v>
      </c>
      <c r="G1278" s="40" t="s">
        <v>302</v>
      </c>
      <c r="H1278" s="48">
        <v>45868</v>
      </c>
      <c r="I1278" s="48">
        <v>45882</v>
      </c>
      <c r="J1278" s="41">
        <v>15</v>
      </c>
      <c r="K1278" s="51">
        <f>IF(H1278&lt;='Расчёт не доделан'!$C$20,IF(I1278-'Расчёт не доделан'!$C$20&lt;1,J1278,I1278-'Расчёт не доделан'!$C$20),J1278)</f>
        <v>15</v>
      </c>
    </row>
    <row r="1279" spans="1:11" s="138" customFormat="1" ht="23.1" customHeight="1" outlineLevel="1" x14ac:dyDescent="0.2">
      <c r="A1279" s="39" t="str">
        <f t="shared" si="57"/>
        <v>0020910545845</v>
      </c>
      <c r="B1279" s="39">
        <f t="shared" si="58"/>
        <v>1</v>
      </c>
      <c r="C1279" s="39" t="str">
        <f t="shared" si="59"/>
        <v>Гончаренко Егор Владимирович1</v>
      </c>
      <c r="D1279" s="40" t="s">
        <v>1421</v>
      </c>
      <c r="E1279" s="40" t="s">
        <v>1422</v>
      </c>
      <c r="F1279" s="40" t="s">
        <v>217</v>
      </c>
      <c r="G1279" s="40" t="s">
        <v>218</v>
      </c>
      <c r="H1279" s="48">
        <v>45845</v>
      </c>
      <c r="I1279" s="48">
        <v>45858</v>
      </c>
      <c r="J1279" s="41">
        <v>14</v>
      </c>
      <c r="K1279" s="51">
        <f>IF(H1279&lt;='Расчёт не доделан'!$C$20,IF(I1279-'Расчёт не доделан'!$C$20&lt;1,J1279,I1279-'Расчёт не доделан'!$C$20),J1279)</f>
        <v>14</v>
      </c>
    </row>
    <row r="1280" spans="1:11" s="138" customFormat="1" ht="23.1" customHeight="1" outlineLevel="1" x14ac:dyDescent="0.2">
      <c r="A1280" s="39" t="str">
        <f t="shared" si="57"/>
        <v>0020910545938</v>
      </c>
      <c r="B1280" s="39">
        <f t="shared" si="58"/>
        <v>2</v>
      </c>
      <c r="C1280" s="39" t="str">
        <f t="shared" si="59"/>
        <v>Гончаренко Егор Владимирович2</v>
      </c>
      <c r="D1280" s="40" t="s">
        <v>1421</v>
      </c>
      <c r="E1280" s="40" t="s">
        <v>1422</v>
      </c>
      <c r="F1280" s="40" t="s">
        <v>217</v>
      </c>
      <c r="G1280" s="40" t="s">
        <v>218</v>
      </c>
      <c r="H1280" s="48">
        <v>45938</v>
      </c>
      <c r="I1280" s="48">
        <v>45951</v>
      </c>
      <c r="J1280" s="41">
        <v>14</v>
      </c>
      <c r="K1280" s="51">
        <f>IF(H1280&lt;='Расчёт не доделан'!$C$20,IF(I1280-'Расчёт не доделан'!$C$20&lt;1,J1280,I1280-'Расчёт не доделан'!$C$20),J1280)</f>
        <v>6</v>
      </c>
    </row>
    <row r="1281" spans="1:11" s="138" customFormat="1" ht="23.1" customHeight="1" outlineLevel="1" x14ac:dyDescent="0.2">
      <c r="A1281" s="39" t="str">
        <f t="shared" si="57"/>
        <v>0010731845901</v>
      </c>
      <c r="B1281" s="39">
        <f t="shared" si="58"/>
        <v>1</v>
      </c>
      <c r="C1281" s="39" t="str">
        <f t="shared" si="59"/>
        <v>Гончаров Андрей Евгеньевич1</v>
      </c>
      <c r="D1281" s="40" t="s">
        <v>1423</v>
      </c>
      <c r="E1281" s="40" t="s">
        <v>1424</v>
      </c>
      <c r="F1281" s="40" t="s">
        <v>233</v>
      </c>
      <c r="G1281" s="40" t="s">
        <v>218</v>
      </c>
      <c r="H1281" s="48">
        <v>45901</v>
      </c>
      <c r="I1281" s="48">
        <v>45914</v>
      </c>
      <c r="J1281" s="41">
        <v>14</v>
      </c>
      <c r="K1281" s="51">
        <f>IF(H1281&lt;='Расчёт не доделан'!$C$20,IF(I1281-'Расчёт не доделан'!$C$20&lt;1,J1281,I1281-'Расчёт не доделан'!$C$20),J1281)</f>
        <v>14</v>
      </c>
    </row>
    <row r="1282" spans="1:11" s="138" customFormat="1" ht="11.1" customHeight="1" outlineLevel="1" x14ac:dyDescent="0.2">
      <c r="A1282" s="39" t="str">
        <f t="shared" si="57"/>
        <v>0010731845992</v>
      </c>
      <c r="B1282" s="39">
        <f t="shared" si="58"/>
        <v>2</v>
      </c>
      <c r="C1282" s="39" t="str">
        <f t="shared" si="59"/>
        <v>Гончаров Андрей Евгеньевич2</v>
      </c>
      <c r="D1282" s="40" t="s">
        <v>1423</v>
      </c>
      <c r="E1282" s="40" t="s">
        <v>1424</v>
      </c>
      <c r="F1282" s="40" t="s">
        <v>233</v>
      </c>
      <c r="G1282" s="40" t="s">
        <v>218</v>
      </c>
      <c r="H1282" s="48">
        <v>45992</v>
      </c>
      <c r="I1282" s="48">
        <v>45996</v>
      </c>
      <c r="J1282" s="41">
        <v>5</v>
      </c>
      <c r="K1282" s="51">
        <f>IF(H1282&lt;='Расчёт не доделан'!$C$20,IF(I1282-'Расчёт не доделан'!$C$20&lt;1,J1282,I1282-'Расчёт не доделан'!$C$20),J1282)</f>
        <v>5</v>
      </c>
    </row>
    <row r="1283" spans="1:11" s="138" customFormat="1" ht="11.1" customHeight="1" outlineLevel="1" x14ac:dyDescent="0.2">
      <c r="A1283" s="39" t="str">
        <f t="shared" ref="A1283:A1346" si="60">D1283&amp;H1283</f>
        <v>0014810145887</v>
      </c>
      <c r="B1283" s="39">
        <f t="shared" ref="B1283:B1346" si="61">IF(E1282=E1283,B1282+1,1)</f>
        <v>1</v>
      </c>
      <c r="C1283" s="39" t="str">
        <f t="shared" ref="C1283:C1346" si="62">E1283&amp;B1283</f>
        <v>Гончарова Анна Юрьевна1</v>
      </c>
      <c r="D1283" s="40" t="s">
        <v>1425</v>
      </c>
      <c r="E1283" s="40" t="s">
        <v>1426</v>
      </c>
      <c r="F1283" s="40" t="s">
        <v>229</v>
      </c>
      <c r="G1283" s="40" t="s">
        <v>230</v>
      </c>
      <c r="H1283" s="48">
        <v>45887</v>
      </c>
      <c r="I1283" s="48">
        <v>45900</v>
      </c>
      <c r="J1283" s="41">
        <v>14</v>
      </c>
      <c r="K1283" s="51">
        <f>IF(H1283&lt;='Расчёт не доделан'!$C$20,IF(I1283-'Расчёт не доделан'!$C$20&lt;1,J1283,I1283-'Расчёт не доделан'!$C$20),J1283)</f>
        <v>14</v>
      </c>
    </row>
    <row r="1284" spans="1:11" s="138" customFormat="1" ht="11.1" customHeight="1" outlineLevel="1" x14ac:dyDescent="0.2">
      <c r="A1284" s="39" t="str">
        <f t="shared" si="60"/>
        <v>0014810146014</v>
      </c>
      <c r="B1284" s="39">
        <f t="shared" si="61"/>
        <v>2</v>
      </c>
      <c r="C1284" s="39" t="str">
        <f t="shared" si="62"/>
        <v>Гончарова Анна Юрьевна2</v>
      </c>
      <c r="D1284" s="40" t="s">
        <v>1425</v>
      </c>
      <c r="E1284" s="40" t="s">
        <v>1426</v>
      </c>
      <c r="F1284" s="40" t="s">
        <v>229</v>
      </c>
      <c r="G1284" s="40" t="s">
        <v>230</v>
      </c>
      <c r="H1284" s="48">
        <v>46014</v>
      </c>
      <c r="I1284" s="48">
        <v>46017</v>
      </c>
      <c r="J1284" s="41">
        <v>4</v>
      </c>
      <c r="K1284" s="51">
        <f>IF(H1284&lt;='Расчёт не доделан'!$C$20,IF(I1284-'Расчёт не доделан'!$C$20&lt;1,J1284,I1284-'Расчёт не доделан'!$C$20),J1284)</f>
        <v>4</v>
      </c>
    </row>
    <row r="1285" spans="1:11" s="138" customFormat="1" ht="11.1" customHeight="1" outlineLevel="1" x14ac:dyDescent="0.2">
      <c r="A1285" s="39" t="str">
        <f t="shared" si="60"/>
        <v>0014810146020</v>
      </c>
      <c r="B1285" s="39">
        <f t="shared" si="61"/>
        <v>3</v>
      </c>
      <c r="C1285" s="39" t="str">
        <f t="shared" si="62"/>
        <v>Гончарова Анна Юрьевна3</v>
      </c>
      <c r="D1285" s="40" t="s">
        <v>1425</v>
      </c>
      <c r="E1285" s="40" t="s">
        <v>1426</v>
      </c>
      <c r="F1285" s="40" t="s">
        <v>229</v>
      </c>
      <c r="G1285" s="40" t="s">
        <v>230</v>
      </c>
      <c r="H1285" s="48">
        <v>46020</v>
      </c>
      <c r="I1285" s="48">
        <v>46021</v>
      </c>
      <c r="J1285" s="41">
        <v>2</v>
      </c>
      <c r="K1285" s="51">
        <f>IF(H1285&lt;='Расчёт не доделан'!$C$20,IF(I1285-'Расчёт не доделан'!$C$20&lt;1,J1285,I1285-'Расчёт не доделан'!$C$20),J1285)</f>
        <v>2</v>
      </c>
    </row>
    <row r="1286" spans="1:11" s="138" customFormat="1" ht="11.1" customHeight="1" outlineLevel="1" x14ac:dyDescent="0.2">
      <c r="A1286" s="39" t="str">
        <f t="shared" si="60"/>
        <v>0021287045901</v>
      </c>
      <c r="B1286" s="39">
        <f t="shared" si="61"/>
        <v>1</v>
      </c>
      <c r="C1286" s="39" t="str">
        <f t="shared" si="62"/>
        <v>Горбатова Юлия Юрьевна1</v>
      </c>
      <c r="D1286" s="40" t="s">
        <v>1427</v>
      </c>
      <c r="E1286" s="40" t="s">
        <v>1428</v>
      </c>
      <c r="F1286" s="40" t="s">
        <v>240</v>
      </c>
      <c r="G1286" s="40" t="s">
        <v>302</v>
      </c>
      <c r="H1286" s="48">
        <v>45901</v>
      </c>
      <c r="I1286" s="48">
        <v>45914</v>
      </c>
      <c r="J1286" s="41">
        <v>14</v>
      </c>
      <c r="K1286" s="51">
        <f>IF(H1286&lt;='Расчёт не доделан'!$C$20,IF(I1286-'Расчёт не доделан'!$C$20&lt;1,J1286,I1286-'Расчёт не доделан'!$C$20),J1286)</f>
        <v>14</v>
      </c>
    </row>
    <row r="1287" spans="1:11" s="138" customFormat="1" ht="11.1" customHeight="1" outlineLevel="1" x14ac:dyDescent="0.2">
      <c r="A1287" s="39" t="str">
        <f t="shared" si="60"/>
        <v>0021287045966</v>
      </c>
      <c r="B1287" s="39">
        <f t="shared" si="61"/>
        <v>2</v>
      </c>
      <c r="C1287" s="39" t="str">
        <f t="shared" si="62"/>
        <v>Горбатова Юлия Юрьевна2</v>
      </c>
      <c r="D1287" s="40" t="s">
        <v>1427</v>
      </c>
      <c r="E1287" s="40" t="s">
        <v>1428</v>
      </c>
      <c r="F1287" s="40" t="s">
        <v>240</v>
      </c>
      <c r="G1287" s="40" t="s">
        <v>302</v>
      </c>
      <c r="H1287" s="48">
        <v>45966</v>
      </c>
      <c r="I1287" s="48">
        <v>45968</v>
      </c>
      <c r="J1287" s="41">
        <v>3</v>
      </c>
      <c r="K1287" s="51">
        <f>IF(H1287&lt;='Расчёт не доделан'!$C$20,IF(I1287-'Расчёт не доделан'!$C$20&lt;1,J1287,I1287-'Расчёт не доделан'!$C$20),J1287)</f>
        <v>3</v>
      </c>
    </row>
    <row r="1288" spans="1:11" s="138" customFormat="1" ht="11.1" customHeight="1" outlineLevel="1" x14ac:dyDescent="0.2">
      <c r="A1288" s="39" t="str">
        <f t="shared" si="60"/>
        <v>0021287045859</v>
      </c>
      <c r="B1288" s="39">
        <f t="shared" si="61"/>
        <v>3</v>
      </c>
      <c r="C1288" s="39" t="str">
        <f t="shared" si="62"/>
        <v>Горбатова Юлия Юрьевна3</v>
      </c>
      <c r="D1288" s="40" t="s">
        <v>1427</v>
      </c>
      <c r="E1288" s="40" t="s">
        <v>1428</v>
      </c>
      <c r="F1288" s="40" t="s">
        <v>240</v>
      </c>
      <c r="G1288" s="40" t="s">
        <v>302</v>
      </c>
      <c r="H1288" s="48">
        <v>45859</v>
      </c>
      <c r="I1288" s="48">
        <v>45861</v>
      </c>
      <c r="J1288" s="41">
        <v>3</v>
      </c>
      <c r="K1288" s="51">
        <f>IF(H1288&lt;='Расчёт не доделан'!$C$20,IF(I1288-'Расчёт не доделан'!$C$20&lt;1,J1288,I1288-'Расчёт не доделан'!$C$20),J1288)</f>
        <v>3</v>
      </c>
    </row>
    <row r="1289" spans="1:11" s="138" customFormat="1" ht="23.1" customHeight="1" outlineLevel="1" x14ac:dyDescent="0.2">
      <c r="A1289" s="39" t="str">
        <f t="shared" si="60"/>
        <v>0021287045862</v>
      </c>
      <c r="B1289" s="39">
        <f t="shared" si="61"/>
        <v>4</v>
      </c>
      <c r="C1289" s="39" t="str">
        <f t="shared" si="62"/>
        <v>Горбатова Юлия Юрьевна4</v>
      </c>
      <c r="D1289" s="40" t="s">
        <v>1427</v>
      </c>
      <c r="E1289" s="40" t="s">
        <v>1428</v>
      </c>
      <c r="F1289" s="40" t="s">
        <v>240</v>
      </c>
      <c r="G1289" s="40" t="s">
        <v>302</v>
      </c>
      <c r="H1289" s="48">
        <v>45862</v>
      </c>
      <c r="I1289" s="48">
        <v>45863</v>
      </c>
      <c r="J1289" s="41">
        <v>2</v>
      </c>
      <c r="K1289" s="51">
        <f>IF(H1289&lt;='Расчёт не доделан'!$C$20,IF(I1289-'Расчёт не доделан'!$C$20&lt;1,J1289,I1289-'Расчёт не доделан'!$C$20),J1289)</f>
        <v>2</v>
      </c>
    </row>
    <row r="1290" spans="1:11" s="138" customFormat="1" ht="23.1" customHeight="1" outlineLevel="1" x14ac:dyDescent="0.2">
      <c r="A1290" s="39" t="str">
        <f t="shared" si="60"/>
        <v>0021241245944</v>
      </c>
      <c r="B1290" s="39">
        <f t="shared" si="61"/>
        <v>1</v>
      </c>
      <c r="C1290" s="39" t="str">
        <f t="shared" si="62"/>
        <v>Горбачев Илья Вячеславович1</v>
      </c>
      <c r="D1290" s="40" t="s">
        <v>1429</v>
      </c>
      <c r="E1290" s="40" t="s">
        <v>1430</v>
      </c>
      <c r="F1290" s="40" t="s">
        <v>268</v>
      </c>
      <c r="G1290" s="40" t="s">
        <v>230</v>
      </c>
      <c r="H1290" s="48">
        <v>45944</v>
      </c>
      <c r="I1290" s="48">
        <v>45947</v>
      </c>
      <c r="J1290" s="41">
        <v>4</v>
      </c>
      <c r="K1290" s="51">
        <f>IF(H1290&lt;='Расчёт не доделан'!$C$20,IF(I1290-'Расчёт не доделан'!$C$20&lt;1,J1290,I1290-'Расчёт не доделан'!$C$20),J1290)</f>
        <v>2</v>
      </c>
    </row>
    <row r="1291" spans="1:11" s="138" customFormat="1" ht="23.1" customHeight="1" outlineLevel="1" x14ac:dyDescent="0.2">
      <c r="A1291" s="39" t="str">
        <f t="shared" si="60"/>
        <v>0021241245859</v>
      </c>
      <c r="B1291" s="39">
        <f t="shared" si="61"/>
        <v>2</v>
      </c>
      <c r="C1291" s="39" t="str">
        <f t="shared" si="62"/>
        <v>Горбачев Илья Вячеславович2</v>
      </c>
      <c r="D1291" s="40" t="s">
        <v>1429</v>
      </c>
      <c r="E1291" s="40" t="s">
        <v>1430</v>
      </c>
      <c r="F1291" s="40" t="s">
        <v>268</v>
      </c>
      <c r="G1291" s="40" t="s">
        <v>230</v>
      </c>
      <c r="H1291" s="48">
        <v>45859</v>
      </c>
      <c r="I1291" s="48">
        <v>45877</v>
      </c>
      <c r="J1291" s="41">
        <v>19</v>
      </c>
      <c r="K1291" s="51">
        <f>IF(H1291&lt;='Расчёт не доделан'!$C$20,IF(I1291-'Расчёт не доделан'!$C$20&lt;1,J1291,I1291-'Расчёт не доделан'!$C$20),J1291)</f>
        <v>19</v>
      </c>
    </row>
    <row r="1292" spans="1:11" ht="11.1" customHeight="1" outlineLevel="1" x14ac:dyDescent="0.2">
      <c r="A1292" s="39" t="str">
        <f t="shared" si="60"/>
        <v>0018986445852</v>
      </c>
      <c r="B1292" s="39">
        <f t="shared" si="61"/>
        <v>1</v>
      </c>
      <c r="C1292" s="39" t="str">
        <f t="shared" si="62"/>
        <v>Горбачев Юрий Викторович1</v>
      </c>
      <c r="D1292" s="42" t="s">
        <v>1431</v>
      </c>
      <c r="E1292" s="43" t="s">
        <v>1432</v>
      </c>
      <c r="F1292" s="43" t="s">
        <v>1433</v>
      </c>
      <c r="G1292" s="43" t="s">
        <v>241</v>
      </c>
      <c r="H1292" s="49">
        <v>45852</v>
      </c>
      <c r="I1292" s="49">
        <v>45865</v>
      </c>
      <c r="J1292" s="44">
        <v>14</v>
      </c>
      <c r="K1292" s="51">
        <f>IF(H1292&lt;='Расчёт не доделан'!$C$20,IF(I1292-'Расчёт не доделан'!$C$20&lt;1,J1292,I1292-'Расчёт не доделан'!$C$20),J1292)</f>
        <v>14</v>
      </c>
    </row>
    <row r="1293" spans="1:11" ht="11.1" customHeight="1" outlineLevel="1" x14ac:dyDescent="0.2">
      <c r="A1293" s="39" t="str">
        <f t="shared" si="60"/>
        <v>0018986445894</v>
      </c>
      <c r="B1293" s="39">
        <f t="shared" si="61"/>
        <v>2</v>
      </c>
      <c r="C1293" s="39" t="str">
        <f t="shared" si="62"/>
        <v>Горбачев Юрий Викторович2</v>
      </c>
      <c r="D1293" s="42" t="s">
        <v>1431</v>
      </c>
      <c r="E1293" s="43" t="s">
        <v>1432</v>
      </c>
      <c r="F1293" s="43" t="s">
        <v>1433</v>
      </c>
      <c r="G1293" s="43" t="s">
        <v>241</v>
      </c>
      <c r="H1293" s="49">
        <v>45894</v>
      </c>
      <c r="I1293" s="49">
        <v>45898</v>
      </c>
      <c r="J1293" s="44">
        <v>5</v>
      </c>
      <c r="K1293" s="51">
        <f>IF(H1293&lt;='Расчёт не доделан'!$C$20,IF(I1293-'Расчёт не доделан'!$C$20&lt;1,J1293,I1293-'Расчёт не доделан'!$C$20),J1293)</f>
        <v>5</v>
      </c>
    </row>
    <row r="1294" spans="1:11" ht="11.1" customHeight="1" outlineLevel="1" x14ac:dyDescent="0.2">
      <c r="A1294" s="39" t="str">
        <f t="shared" si="60"/>
        <v>0018986446020</v>
      </c>
      <c r="B1294" s="39">
        <f t="shared" si="61"/>
        <v>3</v>
      </c>
      <c r="C1294" s="39" t="str">
        <f t="shared" si="62"/>
        <v>Горбачев Юрий Викторович3</v>
      </c>
      <c r="D1294" s="42" t="s">
        <v>1431</v>
      </c>
      <c r="E1294" s="43" t="s">
        <v>1432</v>
      </c>
      <c r="F1294" s="43" t="s">
        <v>1433</v>
      </c>
      <c r="G1294" s="43" t="s">
        <v>241</v>
      </c>
      <c r="H1294" s="49">
        <v>46020</v>
      </c>
      <c r="I1294" s="49">
        <v>46021</v>
      </c>
      <c r="J1294" s="44">
        <v>2</v>
      </c>
      <c r="K1294" s="51">
        <f>IF(H1294&lt;='Расчёт не доделан'!$C$20,IF(I1294-'Расчёт не доделан'!$C$20&lt;1,J1294,I1294-'Расчёт не доделан'!$C$20),J1294)</f>
        <v>2</v>
      </c>
    </row>
    <row r="1295" spans="1:11" ht="11.1" customHeight="1" outlineLevel="1" x14ac:dyDescent="0.2">
      <c r="A1295" s="39" t="str">
        <f t="shared" si="60"/>
        <v>0014660645908</v>
      </c>
      <c r="B1295" s="39">
        <f t="shared" si="61"/>
        <v>1</v>
      </c>
      <c r="C1295" s="39" t="str">
        <f t="shared" si="62"/>
        <v>Горбунов Александр Олегович1</v>
      </c>
      <c r="D1295" s="42" t="s">
        <v>1434</v>
      </c>
      <c r="E1295" s="43" t="s">
        <v>1435</v>
      </c>
      <c r="F1295" s="43" t="s">
        <v>249</v>
      </c>
      <c r="G1295" s="43" t="s">
        <v>269</v>
      </c>
      <c r="H1295" s="49">
        <v>45908</v>
      </c>
      <c r="I1295" s="49">
        <v>45911</v>
      </c>
      <c r="J1295" s="44">
        <v>4</v>
      </c>
      <c r="K1295" s="51">
        <f>IF(H1295&lt;='Расчёт не доделан'!$C$20,IF(I1295-'Расчёт не доделан'!$C$20&lt;1,J1295,I1295-'Расчёт не доделан'!$C$20),J1295)</f>
        <v>4</v>
      </c>
    </row>
    <row r="1296" spans="1:11" ht="11.1" customHeight="1" outlineLevel="1" x14ac:dyDescent="0.2">
      <c r="A1296" s="39" t="str">
        <f t="shared" si="60"/>
        <v>0014660645852</v>
      </c>
      <c r="B1296" s="39">
        <f t="shared" si="61"/>
        <v>2</v>
      </c>
      <c r="C1296" s="39" t="str">
        <f t="shared" si="62"/>
        <v>Горбунов Александр Олегович2</v>
      </c>
      <c r="D1296" s="42" t="s">
        <v>1434</v>
      </c>
      <c r="E1296" s="43" t="s">
        <v>1435</v>
      </c>
      <c r="F1296" s="43" t="s">
        <v>249</v>
      </c>
      <c r="G1296" s="43" t="s">
        <v>269</v>
      </c>
      <c r="H1296" s="49">
        <v>45852</v>
      </c>
      <c r="I1296" s="49">
        <v>45865</v>
      </c>
      <c r="J1296" s="44">
        <v>14</v>
      </c>
      <c r="K1296" s="51">
        <f>IF(H1296&lt;='Расчёт не доделан'!$C$20,IF(I1296-'Расчёт не доделан'!$C$20&lt;1,J1296,I1296-'Расчёт не доделан'!$C$20),J1296)</f>
        <v>14</v>
      </c>
    </row>
    <row r="1297" spans="1:11" ht="11.1" customHeight="1" outlineLevel="1" x14ac:dyDescent="0.2">
      <c r="A1297" s="39" t="str">
        <f t="shared" si="60"/>
        <v>0014660645887</v>
      </c>
      <c r="B1297" s="39">
        <f t="shared" si="61"/>
        <v>3</v>
      </c>
      <c r="C1297" s="39" t="str">
        <f t="shared" si="62"/>
        <v>Горбунов Александр Олегович3</v>
      </c>
      <c r="D1297" s="42" t="s">
        <v>1434</v>
      </c>
      <c r="E1297" s="43" t="s">
        <v>1435</v>
      </c>
      <c r="F1297" s="43" t="s">
        <v>249</v>
      </c>
      <c r="G1297" s="43" t="s">
        <v>269</v>
      </c>
      <c r="H1297" s="49">
        <v>45887</v>
      </c>
      <c r="I1297" s="49">
        <v>45891</v>
      </c>
      <c r="J1297" s="44">
        <v>5</v>
      </c>
      <c r="K1297" s="51">
        <f>IF(H1297&lt;='Расчёт не доделан'!$C$20,IF(I1297-'Расчёт не доделан'!$C$20&lt;1,J1297,I1297-'Расчёт не доделан'!$C$20),J1297)</f>
        <v>5</v>
      </c>
    </row>
    <row r="1298" spans="1:11" ht="11.1" customHeight="1" outlineLevel="1" x14ac:dyDescent="0.2">
      <c r="A1298" s="39" t="str">
        <f t="shared" si="60"/>
        <v>0017107045859</v>
      </c>
      <c r="B1298" s="39">
        <f t="shared" si="61"/>
        <v>1</v>
      </c>
      <c r="C1298" s="39" t="str">
        <f t="shared" si="62"/>
        <v>Горбунов Владислав Георгиевич1</v>
      </c>
      <c r="D1298" s="42" t="s">
        <v>1436</v>
      </c>
      <c r="E1298" s="43" t="s">
        <v>1437</v>
      </c>
      <c r="F1298" s="43" t="s">
        <v>244</v>
      </c>
      <c r="G1298" s="43" t="s">
        <v>253</v>
      </c>
      <c r="H1298" s="49">
        <v>45859</v>
      </c>
      <c r="I1298" s="49">
        <v>45872</v>
      </c>
      <c r="J1298" s="44">
        <v>14</v>
      </c>
      <c r="K1298" s="51">
        <f>IF(H1298&lt;='Расчёт не доделан'!$C$20,IF(I1298-'Расчёт не доделан'!$C$20&lt;1,J1298,I1298-'Расчёт не доделан'!$C$20),J1298)</f>
        <v>14</v>
      </c>
    </row>
    <row r="1299" spans="1:11" ht="11.1" customHeight="1" outlineLevel="1" x14ac:dyDescent="0.2">
      <c r="A1299" s="39" t="str">
        <f t="shared" si="60"/>
        <v>0019113045908</v>
      </c>
      <c r="B1299" s="39">
        <f t="shared" si="61"/>
        <v>1</v>
      </c>
      <c r="C1299" s="39" t="str">
        <f t="shared" si="62"/>
        <v>Горбунов Дмитрий Викторович1</v>
      </c>
      <c r="D1299" s="42" t="s">
        <v>1438</v>
      </c>
      <c r="E1299" s="43" t="s">
        <v>1439</v>
      </c>
      <c r="F1299" s="43" t="s">
        <v>265</v>
      </c>
      <c r="G1299" s="43" t="s">
        <v>230</v>
      </c>
      <c r="H1299" s="49">
        <v>45908</v>
      </c>
      <c r="I1299" s="49">
        <v>45921</v>
      </c>
      <c r="J1299" s="44">
        <v>14</v>
      </c>
      <c r="K1299" s="51">
        <f>IF(H1299&lt;='Расчёт не доделан'!$C$20,IF(I1299-'Расчёт не доделан'!$C$20&lt;1,J1299,I1299-'Расчёт не доделан'!$C$20),J1299)</f>
        <v>14</v>
      </c>
    </row>
    <row r="1300" spans="1:11" ht="11.1" customHeight="1" outlineLevel="1" x14ac:dyDescent="0.2">
      <c r="A1300" s="39" t="str">
        <f t="shared" si="60"/>
        <v>0014150645962</v>
      </c>
      <c r="B1300" s="39">
        <f t="shared" si="61"/>
        <v>1</v>
      </c>
      <c r="C1300" s="39" t="str">
        <f t="shared" si="62"/>
        <v>Горбунова Екатерина Михайловна1</v>
      </c>
      <c r="D1300" s="42" t="s">
        <v>1440</v>
      </c>
      <c r="E1300" s="43" t="s">
        <v>1441</v>
      </c>
      <c r="F1300" s="43" t="s">
        <v>225</v>
      </c>
      <c r="G1300" s="43" t="s">
        <v>302</v>
      </c>
      <c r="H1300" s="49">
        <v>45962</v>
      </c>
      <c r="I1300" s="49">
        <v>45962</v>
      </c>
      <c r="J1300" s="44">
        <v>1</v>
      </c>
      <c r="K1300" s="51">
        <f>IF(H1300&lt;='Расчёт не доделан'!$C$20,IF(I1300-'Расчёт не доделан'!$C$20&lt;1,J1300,I1300-'Расчёт не доделан'!$C$20),J1300)</f>
        <v>1</v>
      </c>
    </row>
    <row r="1301" spans="1:11" ht="11.1" customHeight="1" outlineLevel="1" x14ac:dyDescent="0.2">
      <c r="A1301" s="39" t="str">
        <f t="shared" si="60"/>
        <v>0014150646006</v>
      </c>
      <c r="B1301" s="39">
        <f t="shared" si="61"/>
        <v>2</v>
      </c>
      <c r="C1301" s="39" t="str">
        <f t="shared" si="62"/>
        <v>Горбунова Екатерина Михайловна2</v>
      </c>
      <c r="D1301" s="42" t="s">
        <v>1440</v>
      </c>
      <c r="E1301" s="43" t="s">
        <v>1441</v>
      </c>
      <c r="F1301" s="43" t="s">
        <v>225</v>
      </c>
      <c r="G1301" s="43" t="s">
        <v>302</v>
      </c>
      <c r="H1301" s="49">
        <v>46006</v>
      </c>
      <c r="I1301" s="49">
        <v>46021</v>
      </c>
      <c r="J1301" s="44">
        <v>16</v>
      </c>
      <c r="K1301" s="51">
        <f>IF(H1301&lt;='Расчёт не доделан'!$C$20,IF(I1301-'Расчёт не доделан'!$C$20&lt;1,J1301,I1301-'Расчёт не доделан'!$C$20),J1301)</f>
        <v>16</v>
      </c>
    </row>
    <row r="1302" spans="1:11" ht="11.1" customHeight="1" outlineLevel="1" x14ac:dyDescent="0.2">
      <c r="A1302" s="39" t="str">
        <f t="shared" si="60"/>
        <v>0016080945880</v>
      </c>
      <c r="B1302" s="39">
        <f t="shared" si="61"/>
        <v>1</v>
      </c>
      <c r="C1302" s="39" t="str">
        <f t="shared" si="62"/>
        <v>Гордеев Иван Александрович1</v>
      </c>
      <c r="D1302" s="42" t="s">
        <v>1442</v>
      </c>
      <c r="E1302" s="43" t="s">
        <v>1443</v>
      </c>
      <c r="F1302" s="43" t="s">
        <v>217</v>
      </c>
      <c r="G1302" s="43" t="s">
        <v>237</v>
      </c>
      <c r="H1302" s="49">
        <v>45880</v>
      </c>
      <c r="I1302" s="49">
        <v>45884</v>
      </c>
      <c r="J1302" s="44">
        <v>5</v>
      </c>
      <c r="K1302" s="51">
        <f>IF(H1302&lt;='Расчёт не доделан'!$C$20,IF(I1302-'Расчёт не доделан'!$C$20&lt;1,J1302,I1302-'Расчёт не доделан'!$C$20),J1302)</f>
        <v>5</v>
      </c>
    </row>
    <row r="1303" spans="1:11" ht="11.1" customHeight="1" outlineLevel="1" x14ac:dyDescent="0.2">
      <c r="A1303" s="39" t="str">
        <f t="shared" si="60"/>
        <v>0016080945887</v>
      </c>
      <c r="B1303" s="39">
        <f t="shared" si="61"/>
        <v>2</v>
      </c>
      <c r="C1303" s="39" t="str">
        <f t="shared" si="62"/>
        <v>Гордеев Иван Александрович2</v>
      </c>
      <c r="D1303" s="42" t="s">
        <v>1442</v>
      </c>
      <c r="E1303" s="43" t="s">
        <v>1443</v>
      </c>
      <c r="F1303" s="43" t="s">
        <v>217</v>
      </c>
      <c r="G1303" s="43" t="s">
        <v>237</v>
      </c>
      <c r="H1303" s="49">
        <v>45887</v>
      </c>
      <c r="I1303" s="49">
        <v>45887</v>
      </c>
      <c r="J1303" s="44">
        <v>1</v>
      </c>
      <c r="K1303" s="51">
        <f>IF(H1303&lt;='Расчёт не доделан'!$C$20,IF(I1303-'Расчёт не доделан'!$C$20&lt;1,J1303,I1303-'Расчёт не доделан'!$C$20),J1303)</f>
        <v>1</v>
      </c>
    </row>
    <row r="1304" spans="1:11" ht="11.1" customHeight="1" outlineLevel="1" x14ac:dyDescent="0.2">
      <c r="A1304" s="39" t="str">
        <f t="shared" si="60"/>
        <v>0017140445852</v>
      </c>
      <c r="B1304" s="39">
        <f t="shared" si="61"/>
        <v>1</v>
      </c>
      <c r="C1304" s="39" t="str">
        <f t="shared" si="62"/>
        <v>Гордеев Петр Александрович1</v>
      </c>
      <c r="D1304" s="42" t="s">
        <v>1444</v>
      </c>
      <c r="E1304" s="43" t="s">
        <v>1445</v>
      </c>
      <c r="F1304" s="43" t="s">
        <v>265</v>
      </c>
      <c r="G1304" s="43" t="s">
        <v>230</v>
      </c>
      <c r="H1304" s="49">
        <v>45852</v>
      </c>
      <c r="I1304" s="49">
        <v>45865</v>
      </c>
      <c r="J1304" s="44">
        <v>14</v>
      </c>
      <c r="K1304" s="51">
        <f>IF(H1304&lt;='Расчёт не доделан'!$C$20,IF(I1304-'Расчёт не доделан'!$C$20&lt;1,J1304,I1304-'Расчёт не доделан'!$C$20),J1304)</f>
        <v>14</v>
      </c>
    </row>
    <row r="1305" spans="1:11" ht="23.1" customHeight="1" outlineLevel="1" x14ac:dyDescent="0.2">
      <c r="A1305" s="39" t="str">
        <f t="shared" si="60"/>
        <v>0018080045870</v>
      </c>
      <c r="B1305" s="39">
        <f t="shared" si="61"/>
        <v>1</v>
      </c>
      <c r="C1305" s="39" t="str">
        <f t="shared" si="62"/>
        <v>Гордеева Яна Олеговна1</v>
      </c>
      <c r="D1305" s="42" t="s">
        <v>1446</v>
      </c>
      <c r="E1305" s="43" t="s">
        <v>1447</v>
      </c>
      <c r="F1305" s="43" t="s">
        <v>240</v>
      </c>
      <c r="G1305" s="43" t="s">
        <v>302</v>
      </c>
      <c r="H1305" s="49">
        <v>45870</v>
      </c>
      <c r="I1305" s="49">
        <v>45876</v>
      </c>
      <c r="J1305" s="44">
        <v>7</v>
      </c>
      <c r="K1305" s="51">
        <f>IF(H1305&lt;='Расчёт не доделан'!$C$20,IF(I1305-'Расчёт не доделан'!$C$20&lt;1,J1305,I1305-'Расчёт не доделан'!$C$20),J1305)</f>
        <v>7</v>
      </c>
    </row>
    <row r="1306" spans="1:11" ht="23.1" customHeight="1" outlineLevel="1" x14ac:dyDescent="0.2">
      <c r="A1306" s="39" t="str">
        <f t="shared" si="60"/>
        <v>0019097245901</v>
      </c>
      <c r="B1306" s="39">
        <f t="shared" si="61"/>
        <v>1</v>
      </c>
      <c r="C1306" s="39" t="str">
        <f t="shared" si="62"/>
        <v>Гордиенко Николай Сергеевич1</v>
      </c>
      <c r="D1306" s="42" t="s">
        <v>1448</v>
      </c>
      <c r="E1306" s="43" t="s">
        <v>1449</v>
      </c>
      <c r="F1306" s="43" t="s">
        <v>217</v>
      </c>
      <c r="G1306" s="43" t="s">
        <v>218</v>
      </c>
      <c r="H1306" s="49">
        <v>45901</v>
      </c>
      <c r="I1306" s="49">
        <v>45914</v>
      </c>
      <c r="J1306" s="44">
        <v>14</v>
      </c>
      <c r="K1306" s="51">
        <f>IF(H1306&lt;='Расчёт не доделан'!$C$20,IF(I1306-'Расчёт не доделан'!$C$20&lt;1,J1306,I1306-'Расчёт не доделан'!$C$20),J1306)</f>
        <v>14</v>
      </c>
    </row>
    <row r="1307" spans="1:11" ht="11.1" customHeight="1" outlineLevel="1" x14ac:dyDescent="0.2">
      <c r="A1307" s="39" t="str">
        <f t="shared" si="60"/>
        <v>0019097245957</v>
      </c>
      <c r="B1307" s="39">
        <f t="shared" si="61"/>
        <v>2</v>
      </c>
      <c r="C1307" s="39" t="str">
        <f t="shared" si="62"/>
        <v>Гордиенко Николай Сергеевич2</v>
      </c>
      <c r="D1307" s="42" t="s">
        <v>1448</v>
      </c>
      <c r="E1307" s="43" t="s">
        <v>1449</v>
      </c>
      <c r="F1307" s="43" t="s">
        <v>217</v>
      </c>
      <c r="G1307" s="43" t="s">
        <v>218</v>
      </c>
      <c r="H1307" s="49">
        <v>45957</v>
      </c>
      <c r="I1307" s="49">
        <v>45962</v>
      </c>
      <c r="J1307" s="44">
        <v>6</v>
      </c>
      <c r="K1307" s="51">
        <f>IF(H1307&lt;='Расчёт не доделан'!$C$20,IF(I1307-'Расчёт не доделан'!$C$20&lt;1,J1307,I1307-'Расчёт не доделан'!$C$20),J1307)</f>
        <v>6</v>
      </c>
    </row>
    <row r="1308" spans="1:11" ht="11.1" customHeight="1" outlineLevel="1" x14ac:dyDescent="0.2">
      <c r="A1308" s="39" t="str">
        <f t="shared" si="60"/>
        <v>0019212245873</v>
      </c>
      <c r="B1308" s="39">
        <f t="shared" si="61"/>
        <v>1</v>
      </c>
      <c r="C1308" s="39" t="str">
        <f t="shared" si="62"/>
        <v>Горелова Екатерина Валерьевна1</v>
      </c>
      <c r="D1308" s="42" t="s">
        <v>1450</v>
      </c>
      <c r="E1308" s="43" t="s">
        <v>1451</v>
      </c>
      <c r="F1308" s="43" t="s">
        <v>217</v>
      </c>
      <c r="G1308" s="43" t="s">
        <v>237</v>
      </c>
      <c r="H1308" s="49">
        <v>45873</v>
      </c>
      <c r="I1308" s="49">
        <v>45877</v>
      </c>
      <c r="J1308" s="44">
        <v>5</v>
      </c>
      <c r="K1308" s="51">
        <f>IF(H1308&lt;='Расчёт не доделан'!$C$20,IF(I1308-'Расчёт не доделан'!$C$20&lt;1,J1308,I1308-'Расчёт не доделан'!$C$20),J1308)</f>
        <v>5</v>
      </c>
    </row>
    <row r="1309" spans="1:11" ht="11.1" customHeight="1" outlineLevel="1" x14ac:dyDescent="0.2">
      <c r="A1309" s="39" t="str">
        <f t="shared" si="60"/>
        <v>0019212245878</v>
      </c>
      <c r="B1309" s="39">
        <f t="shared" si="61"/>
        <v>2</v>
      </c>
      <c r="C1309" s="39" t="str">
        <f t="shared" si="62"/>
        <v>Горелова Екатерина Валерьевна2</v>
      </c>
      <c r="D1309" s="42" t="s">
        <v>1450</v>
      </c>
      <c r="E1309" s="43" t="s">
        <v>1451</v>
      </c>
      <c r="F1309" s="43" t="s">
        <v>217</v>
      </c>
      <c r="G1309" s="43" t="s">
        <v>237</v>
      </c>
      <c r="H1309" s="49">
        <v>45878</v>
      </c>
      <c r="I1309" s="49">
        <v>45886</v>
      </c>
      <c r="J1309" s="44">
        <v>9</v>
      </c>
      <c r="K1309" s="51">
        <f>IF(H1309&lt;='Расчёт не доделан'!$C$20,IF(I1309-'Расчёт не доделан'!$C$20&lt;1,J1309,I1309-'Расчёт не доделан'!$C$20),J1309)</f>
        <v>9</v>
      </c>
    </row>
    <row r="1310" spans="1:11" ht="11.1" customHeight="1" outlineLevel="1" x14ac:dyDescent="0.2">
      <c r="A1310" s="39" t="str">
        <f t="shared" si="60"/>
        <v>0019212245954</v>
      </c>
      <c r="B1310" s="39">
        <f t="shared" si="61"/>
        <v>3</v>
      </c>
      <c r="C1310" s="39" t="str">
        <f t="shared" si="62"/>
        <v>Горелова Екатерина Валерьевна3</v>
      </c>
      <c r="D1310" s="42" t="s">
        <v>1450</v>
      </c>
      <c r="E1310" s="43" t="s">
        <v>1451</v>
      </c>
      <c r="F1310" s="43" t="s">
        <v>217</v>
      </c>
      <c r="G1310" s="43" t="s">
        <v>237</v>
      </c>
      <c r="H1310" s="49">
        <v>45954</v>
      </c>
      <c r="I1310" s="49">
        <v>45954</v>
      </c>
      <c r="J1310" s="44">
        <v>1</v>
      </c>
      <c r="K1310" s="51">
        <f>IF(H1310&lt;='Расчёт не доделан'!$C$20,IF(I1310-'Расчёт не доделан'!$C$20&lt;1,J1310,I1310-'Расчёт не доделан'!$C$20),J1310)</f>
        <v>1</v>
      </c>
    </row>
    <row r="1311" spans="1:11" ht="11.1" customHeight="1" outlineLevel="1" x14ac:dyDescent="0.2">
      <c r="A1311" s="39" t="str">
        <f t="shared" si="60"/>
        <v>0019491145901</v>
      </c>
      <c r="B1311" s="39">
        <f t="shared" si="61"/>
        <v>1</v>
      </c>
      <c r="C1311" s="39" t="str">
        <f t="shared" si="62"/>
        <v>Горелова Екатерина Сергеевна1</v>
      </c>
      <c r="D1311" s="42" t="s">
        <v>1452</v>
      </c>
      <c r="E1311" s="43" t="s">
        <v>1453</v>
      </c>
      <c r="F1311" s="43" t="s">
        <v>244</v>
      </c>
      <c r="G1311" s="43" t="s">
        <v>460</v>
      </c>
      <c r="H1311" s="49">
        <v>45901</v>
      </c>
      <c r="I1311" s="49">
        <v>45905</v>
      </c>
      <c r="J1311" s="44">
        <v>5</v>
      </c>
      <c r="K1311" s="51">
        <f>IF(H1311&lt;='Расчёт не доделан'!$C$20,IF(I1311-'Расчёт не доделан'!$C$20&lt;1,J1311,I1311-'Расчёт не доделан'!$C$20),J1311)</f>
        <v>5</v>
      </c>
    </row>
    <row r="1312" spans="1:11" ht="11.1" customHeight="1" outlineLevel="1" x14ac:dyDescent="0.2">
      <c r="A1312" s="39" t="str">
        <f t="shared" si="60"/>
        <v>0019491145852</v>
      </c>
      <c r="B1312" s="39">
        <f t="shared" si="61"/>
        <v>2</v>
      </c>
      <c r="C1312" s="39" t="str">
        <f t="shared" si="62"/>
        <v>Горелова Екатерина Сергеевна2</v>
      </c>
      <c r="D1312" s="42" t="s">
        <v>1452</v>
      </c>
      <c r="E1312" s="43" t="s">
        <v>1453</v>
      </c>
      <c r="F1312" s="43" t="s">
        <v>244</v>
      </c>
      <c r="G1312" s="43" t="s">
        <v>460</v>
      </c>
      <c r="H1312" s="49">
        <v>45852</v>
      </c>
      <c r="I1312" s="49">
        <v>45865</v>
      </c>
      <c r="J1312" s="44">
        <v>14</v>
      </c>
      <c r="K1312" s="51">
        <f>IF(H1312&lt;='Расчёт не доделан'!$C$20,IF(I1312-'Расчёт не доделан'!$C$20&lt;1,J1312,I1312-'Расчёт не доделан'!$C$20),J1312)</f>
        <v>14</v>
      </c>
    </row>
    <row r="1313" spans="1:11" ht="11.1" customHeight="1" outlineLevel="1" x14ac:dyDescent="0.2">
      <c r="A1313" s="39" t="str">
        <f t="shared" si="60"/>
        <v>0019887445962</v>
      </c>
      <c r="B1313" s="39">
        <f t="shared" si="61"/>
        <v>1</v>
      </c>
      <c r="C1313" s="39" t="str">
        <f t="shared" si="62"/>
        <v>Горнова Анастасия Михайловна1</v>
      </c>
      <c r="D1313" s="42" t="s">
        <v>1454</v>
      </c>
      <c r="E1313" s="43" t="s">
        <v>1455</v>
      </c>
      <c r="F1313" s="43" t="s">
        <v>217</v>
      </c>
      <c r="G1313" s="43" t="s">
        <v>218</v>
      </c>
      <c r="H1313" s="49">
        <v>45962</v>
      </c>
      <c r="I1313" s="49">
        <v>45962</v>
      </c>
      <c r="J1313" s="44">
        <v>1</v>
      </c>
      <c r="K1313" s="51">
        <f>IF(H1313&lt;='Расчёт не доделан'!$C$20,IF(I1313-'Расчёт не доделан'!$C$20&lt;1,J1313,I1313-'Расчёт не доделан'!$C$20),J1313)</f>
        <v>1</v>
      </c>
    </row>
    <row r="1314" spans="1:11" ht="23.1" customHeight="1" outlineLevel="1" x14ac:dyDescent="0.2">
      <c r="A1314" s="39" t="str">
        <f t="shared" si="60"/>
        <v>0019887445966</v>
      </c>
      <c r="B1314" s="39">
        <f t="shared" si="61"/>
        <v>2</v>
      </c>
      <c r="C1314" s="39" t="str">
        <f t="shared" si="62"/>
        <v>Горнова Анастасия Михайловна2</v>
      </c>
      <c r="D1314" s="42" t="s">
        <v>1454</v>
      </c>
      <c r="E1314" s="43" t="s">
        <v>1455</v>
      </c>
      <c r="F1314" s="43" t="s">
        <v>217</v>
      </c>
      <c r="G1314" s="43" t="s">
        <v>218</v>
      </c>
      <c r="H1314" s="49">
        <v>45966</v>
      </c>
      <c r="I1314" s="49">
        <v>45968</v>
      </c>
      <c r="J1314" s="44">
        <v>3</v>
      </c>
      <c r="K1314" s="51">
        <f>IF(H1314&lt;='Расчёт не доделан'!$C$20,IF(I1314-'Расчёт не доделан'!$C$20&lt;1,J1314,I1314-'Расчёт не доделан'!$C$20),J1314)</f>
        <v>3</v>
      </c>
    </row>
    <row r="1315" spans="1:11" ht="23.1" customHeight="1" outlineLevel="1" x14ac:dyDescent="0.2">
      <c r="A1315" s="39" t="str">
        <f t="shared" si="60"/>
        <v>0019887445859</v>
      </c>
      <c r="B1315" s="39">
        <f t="shared" si="61"/>
        <v>3</v>
      </c>
      <c r="C1315" s="39" t="str">
        <f t="shared" si="62"/>
        <v>Горнова Анастасия Михайловна3</v>
      </c>
      <c r="D1315" s="42" t="s">
        <v>1454</v>
      </c>
      <c r="E1315" s="43" t="s">
        <v>1455</v>
      </c>
      <c r="F1315" s="43" t="s">
        <v>217</v>
      </c>
      <c r="G1315" s="43" t="s">
        <v>218</v>
      </c>
      <c r="H1315" s="49">
        <v>45859</v>
      </c>
      <c r="I1315" s="49">
        <v>45872</v>
      </c>
      <c r="J1315" s="44">
        <v>14</v>
      </c>
      <c r="K1315" s="51">
        <f>IF(H1315&lt;='Расчёт не доделан'!$C$20,IF(I1315-'Расчёт не доделан'!$C$20&lt;1,J1315,I1315-'Расчёт не доделан'!$C$20),J1315)</f>
        <v>14</v>
      </c>
    </row>
    <row r="1316" spans="1:11" ht="11.1" customHeight="1" outlineLevel="1" x14ac:dyDescent="0.2">
      <c r="A1316" s="39" t="str">
        <f t="shared" si="60"/>
        <v>0019887446020</v>
      </c>
      <c r="B1316" s="39">
        <f t="shared" si="61"/>
        <v>4</v>
      </c>
      <c r="C1316" s="39" t="str">
        <f t="shared" si="62"/>
        <v>Горнова Анастасия Михайловна4</v>
      </c>
      <c r="D1316" s="42" t="s">
        <v>1454</v>
      </c>
      <c r="E1316" s="43" t="s">
        <v>1455</v>
      </c>
      <c r="F1316" s="43" t="s">
        <v>217</v>
      </c>
      <c r="G1316" s="43" t="s">
        <v>218</v>
      </c>
      <c r="H1316" s="49">
        <v>46020</v>
      </c>
      <c r="I1316" s="49">
        <v>46021</v>
      </c>
      <c r="J1316" s="44">
        <v>2</v>
      </c>
      <c r="K1316" s="51">
        <f>IF(H1316&lt;='Расчёт не доделан'!$C$20,IF(I1316-'Расчёт не доделан'!$C$20&lt;1,J1316,I1316-'Расчёт не доделан'!$C$20),J1316)</f>
        <v>2</v>
      </c>
    </row>
    <row r="1317" spans="1:11" ht="11.1" customHeight="1" outlineLevel="1" x14ac:dyDescent="0.2">
      <c r="A1317" s="39" t="str">
        <f t="shared" si="60"/>
        <v>0021096845873</v>
      </c>
      <c r="B1317" s="39">
        <f t="shared" si="61"/>
        <v>1</v>
      </c>
      <c r="C1317" s="39" t="str">
        <f t="shared" si="62"/>
        <v>Горовец Александр Владимирович1</v>
      </c>
      <c r="D1317" s="42" t="s">
        <v>1456</v>
      </c>
      <c r="E1317" s="43" t="s">
        <v>1457</v>
      </c>
      <c r="F1317" s="43" t="s">
        <v>568</v>
      </c>
      <c r="G1317" s="43" t="s">
        <v>302</v>
      </c>
      <c r="H1317" s="49">
        <v>45873</v>
      </c>
      <c r="I1317" s="49">
        <v>45879</v>
      </c>
      <c r="J1317" s="44">
        <v>7</v>
      </c>
      <c r="K1317" s="51">
        <f>IF(H1317&lt;='Расчёт не доделан'!$C$20,IF(I1317-'Расчёт не доделан'!$C$20&lt;1,J1317,I1317-'Расчёт не доделан'!$C$20),J1317)</f>
        <v>7</v>
      </c>
    </row>
    <row r="1318" spans="1:11" ht="11.1" customHeight="1" outlineLevel="1" x14ac:dyDescent="0.2">
      <c r="A1318" s="39" t="str">
        <f t="shared" si="60"/>
        <v>0021096845908</v>
      </c>
      <c r="B1318" s="39">
        <f t="shared" si="61"/>
        <v>2</v>
      </c>
      <c r="C1318" s="39" t="str">
        <f t="shared" si="62"/>
        <v>Горовец Александр Владимирович2</v>
      </c>
      <c r="D1318" s="42" t="s">
        <v>1456</v>
      </c>
      <c r="E1318" s="43" t="s">
        <v>1457</v>
      </c>
      <c r="F1318" s="43" t="s">
        <v>568</v>
      </c>
      <c r="G1318" s="43" t="s">
        <v>302</v>
      </c>
      <c r="H1318" s="49">
        <v>45908</v>
      </c>
      <c r="I1318" s="49">
        <v>45921</v>
      </c>
      <c r="J1318" s="44">
        <v>14</v>
      </c>
      <c r="K1318" s="51">
        <f>IF(H1318&lt;='Расчёт не доделан'!$C$20,IF(I1318-'Расчёт не доделан'!$C$20&lt;1,J1318,I1318-'Расчёт не доделан'!$C$20),J1318)</f>
        <v>14</v>
      </c>
    </row>
    <row r="1319" spans="1:11" ht="11.1" customHeight="1" outlineLevel="1" x14ac:dyDescent="0.2">
      <c r="A1319" s="39" t="str">
        <f t="shared" si="60"/>
        <v>0021108445943</v>
      </c>
      <c r="B1319" s="39">
        <f t="shared" si="61"/>
        <v>1</v>
      </c>
      <c r="C1319" s="39" t="str">
        <f t="shared" si="62"/>
        <v>Городецкий Павел Валериевич1</v>
      </c>
      <c r="D1319" s="42" t="s">
        <v>1458</v>
      </c>
      <c r="E1319" s="43" t="s">
        <v>1459</v>
      </c>
      <c r="F1319" s="43" t="s">
        <v>217</v>
      </c>
      <c r="G1319" s="43" t="s">
        <v>237</v>
      </c>
      <c r="H1319" s="49">
        <v>45943</v>
      </c>
      <c r="I1319" s="49">
        <v>45949</v>
      </c>
      <c r="J1319" s="44">
        <v>7</v>
      </c>
      <c r="K1319" s="51">
        <f>IF(H1319&lt;='Расчёт не доделан'!$C$20,IF(I1319-'Расчёт не доделан'!$C$20&lt;1,J1319,I1319-'Расчёт не доделан'!$C$20),J1319)</f>
        <v>4</v>
      </c>
    </row>
    <row r="1320" spans="1:11" ht="11.1" customHeight="1" outlineLevel="1" x14ac:dyDescent="0.2">
      <c r="A1320" s="39" t="str">
        <f t="shared" si="60"/>
        <v>0021108445887</v>
      </c>
      <c r="B1320" s="39">
        <f t="shared" si="61"/>
        <v>2</v>
      </c>
      <c r="C1320" s="39" t="str">
        <f t="shared" si="62"/>
        <v>Городецкий Павел Валериевич2</v>
      </c>
      <c r="D1320" s="42" t="s">
        <v>1458</v>
      </c>
      <c r="E1320" s="43" t="s">
        <v>1459</v>
      </c>
      <c r="F1320" s="43" t="s">
        <v>217</v>
      </c>
      <c r="G1320" s="43" t="s">
        <v>237</v>
      </c>
      <c r="H1320" s="49">
        <v>45887</v>
      </c>
      <c r="I1320" s="49">
        <v>45893</v>
      </c>
      <c r="J1320" s="44">
        <v>7</v>
      </c>
      <c r="K1320" s="51">
        <f>IF(H1320&lt;='Расчёт не доделан'!$C$20,IF(I1320-'Расчёт не доделан'!$C$20&lt;1,J1320,I1320-'Расчёт не доделан'!$C$20),J1320)</f>
        <v>7</v>
      </c>
    </row>
    <row r="1321" spans="1:11" ht="11.1" customHeight="1" outlineLevel="1" x14ac:dyDescent="0.2">
      <c r="A1321" s="39" t="str">
        <f t="shared" si="60"/>
        <v>0009174445901</v>
      </c>
      <c r="B1321" s="39">
        <f t="shared" si="61"/>
        <v>1</v>
      </c>
      <c r="C1321" s="39" t="str">
        <f t="shared" si="62"/>
        <v>Горонкова Айгуль Рамилевна1</v>
      </c>
      <c r="D1321" s="42" t="s">
        <v>1460</v>
      </c>
      <c r="E1321" s="43" t="s">
        <v>1461</v>
      </c>
      <c r="F1321" s="43" t="s">
        <v>233</v>
      </c>
      <c r="G1321" s="43" t="s">
        <v>218</v>
      </c>
      <c r="H1321" s="49">
        <v>45901</v>
      </c>
      <c r="I1321" s="49">
        <v>45903</v>
      </c>
      <c r="J1321" s="44">
        <v>3</v>
      </c>
      <c r="K1321" s="51">
        <f>IF(H1321&lt;='Расчёт не доделан'!$C$20,IF(I1321-'Расчёт не доделан'!$C$20&lt;1,J1321,I1321-'Расчёт не доделан'!$C$20),J1321)</f>
        <v>3</v>
      </c>
    </row>
    <row r="1322" spans="1:11" ht="11.1" customHeight="1" outlineLevel="1" x14ac:dyDescent="0.2">
      <c r="A1322" s="39" t="str">
        <f t="shared" si="60"/>
        <v>0009174445933</v>
      </c>
      <c r="B1322" s="39">
        <f t="shared" si="61"/>
        <v>2</v>
      </c>
      <c r="C1322" s="39" t="str">
        <f t="shared" si="62"/>
        <v>Горонкова Айгуль Рамилевна2</v>
      </c>
      <c r="D1322" s="42" t="s">
        <v>1460</v>
      </c>
      <c r="E1322" s="43" t="s">
        <v>1461</v>
      </c>
      <c r="F1322" s="43" t="s">
        <v>233</v>
      </c>
      <c r="G1322" s="43" t="s">
        <v>218</v>
      </c>
      <c r="H1322" s="49">
        <v>45933</v>
      </c>
      <c r="I1322" s="49">
        <v>45933</v>
      </c>
      <c r="J1322" s="44">
        <v>1</v>
      </c>
      <c r="K1322" s="51">
        <f>IF(H1322&lt;='Расчёт не доделан'!$C$20,IF(I1322-'Расчёт не доделан'!$C$20&lt;1,J1322,I1322-'Расчёт не доделан'!$C$20),J1322)</f>
        <v>1</v>
      </c>
    </row>
    <row r="1323" spans="1:11" ht="11.1" customHeight="1" outlineLevel="1" x14ac:dyDescent="0.2">
      <c r="A1323" s="39" t="str">
        <f t="shared" si="60"/>
        <v>0009174445940</v>
      </c>
      <c r="B1323" s="39">
        <f t="shared" si="61"/>
        <v>3</v>
      </c>
      <c r="C1323" s="39" t="str">
        <f t="shared" si="62"/>
        <v>Горонкова Айгуль Рамилевна3</v>
      </c>
      <c r="D1323" s="42" t="s">
        <v>1460</v>
      </c>
      <c r="E1323" s="43" t="s">
        <v>1461</v>
      </c>
      <c r="F1323" s="43" t="s">
        <v>233</v>
      </c>
      <c r="G1323" s="43" t="s">
        <v>218</v>
      </c>
      <c r="H1323" s="49">
        <v>45940</v>
      </c>
      <c r="I1323" s="49">
        <v>45940</v>
      </c>
      <c r="J1323" s="44">
        <v>1</v>
      </c>
      <c r="K1323" s="51">
        <f>IF(H1323&lt;='Расчёт не доделан'!$C$20,IF(I1323-'Расчёт не доделан'!$C$20&lt;1,J1323,I1323-'Расчёт не доделан'!$C$20),J1323)</f>
        <v>1</v>
      </c>
    </row>
    <row r="1324" spans="1:11" ht="11.1" customHeight="1" outlineLevel="1" x14ac:dyDescent="0.2">
      <c r="A1324" s="39" t="str">
        <f t="shared" si="60"/>
        <v>0009174445947</v>
      </c>
      <c r="B1324" s="39">
        <f t="shared" si="61"/>
        <v>4</v>
      </c>
      <c r="C1324" s="39" t="str">
        <f t="shared" si="62"/>
        <v>Горонкова Айгуль Рамилевна4</v>
      </c>
      <c r="D1324" s="42" t="s">
        <v>1460</v>
      </c>
      <c r="E1324" s="43" t="s">
        <v>1461</v>
      </c>
      <c r="F1324" s="43" t="s">
        <v>233</v>
      </c>
      <c r="G1324" s="43" t="s">
        <v>218</v>
      </c>
      <c r="H1324" s="49">
        <v>45947</v>
      </c>
      <c r="I1324" s="49">
        <v>45947</v>
      </c>
      <c r="J1324" s="44">
        <v>1</v>
      </c>
      <c r="K1324" s="51">
        <f>IF(H1324&lt;='Расчёт не доделан'!$C$20,IF(I1324-'Расчёт не доделан'!$C$20&lt;1,J1324,I1324-'Расчёт не доделан'!$C$20),J1324)</f>
        <v>1</v>
      </c>
    </row>
    <row r="1325" spans="1:11" ht="23.1" customHeight="1" outlineLevel="1" x14ac:dyDescent="0.2">
      <c r="A1325" s="39" t="str">
        <f t="shared" si="60"/>
        <v>0009174446013</v>
      </c>
      <c r="B1325" s="39">
        <f t="shared" si="61"/>
        <v>5</v>
      </c>
      <c r="C1325" s="39" t="str">
        <f t="shared" si="62"/>
        <v>Горонкова Айгуль Рамилевна5</v>
      </c>
      <c r="D1325" s="42" t="s">
        <v>1460</v>
      </c>
      <c r="E1325" s="43" t="s">
        <v>1461</v>
      </c>
      <c r="F1325" s="43" t="s">
        <v>233</v>
      </c>
      <c r="G1325" s="43" t="s">
        <v>218</v>
      </c>
      <c r="H1325" s="49">
        <v>46013</v>
      </c>
      <c r="I1325" s="49">
        <v>46017</v>
      </c>
      <c r="J1325" s="44">
        <v>5</v>
      </c>
      <c r="K1325" s="51">
        <f>IF(H1325&lt;='Расчёт не доделан'!$C$20,IF(I1325-'Расчёт не доделан'!$C$20&lt;1,J1325,I1325-'Расчёт не доделан'!$C$20),J1325)</f>
        <v>5</v>
      </c>
    </row>
    <row r="1326" spans="1:11" ht="23.1" customHeight="1" outlineLevel="1" x14ac:dyDescent="0.2">
      <c r="A1326" s="39" t="str">
        <f t="shared" si="60"/>
        <v>0009174445954</v>
      </c>
      <c r="B1326" s="39">
        <f t="shared" si="61"/>
        <v>6</v>
      </c>
      <c r="C1326" s="39" t="str">
        <f t="shared" si="62"/>
        <v>Горонкова Айгуль Рамилевна6</v>
      </c>
      <c r="D1326" s="42" t="s">
        <v>1460</v>
      </c>
      <c r="E1326" s="43" t="s">
        <v>1461</v>
      </c>
      <c r="F1326" s="43" t="s">
        <v>233</v>
      </c>
      <c r="G1326" s="43" t="s">
        <v>218</v>
      </c>
      <c r="H1326" s="49">
        <v>45954</v>
      </c>
      <c r="I1326" s="49">
        <v>45954</v>
      </c>
      <c r="J1326" s="44">
        <v>1</v>
      </c>
      <c r="K1326" s="51">
        <f>IF(H1326&lt;='Расчёт не доделан'!$C$20,IF(I1326-'Расчёт не доделан'!$C$20&lt;1,J1326,I1326-'Расчёт не доделан'!$C$20),J1326)</f>
        <v>1</v>
      </c>
    </row>
    <row r="1327" spans="1:11" ht="11.1" customHeight="1" outlineLevel="1" x14ac:dyDescent="0.2">
      <c r="A1327" s="39" t="str">
        <f t="shared" si="60"/>
        <v>0009174445957</v>
      </c>
      <c r="B1327" s="39">
        <f t="shared" si="61"/>
        <v>7</v>
      </c>
      <c r="C1327" s="39" t="str">
        <f t="shared" si="62"/>
        <v>Горонкова Айгуль Рамилевна7</v>
      </c>
      <c r="D1327" s="42" t="s">
        <v>1460</v>
      </c>
      <c r="E1327" s="43" t="s">
        <v>1461</v>
      </c>
      <c r="F1327" s="43" t="s">
        <v>233</v>
      </c>
      <c r="G1327" s="43" t="s">
        <v>218</v>
      </c>
      <c r="H1327" s="49">
        <v>45957</v>
      </c>
      <c r="I1327" s="49">
        <v>45962</v>
      </c>
      <c r="J1327" s="44">
        <v>6</v>
      </c>
      <c r="K1327" s="51">
        <f>IF(H1327&lt;='Расчёт не доделан'!$C$20,IF(I1327-'Расчёт не доделан'!$C$20&lt;1,J1327,I1327-'Расчёт не доделан'!$C$20),J1327)</f>
        <v>6</v>
      </c>
    </row>
    <row r="1328" spans="1:11" ht="11.1" customHeight="1" outlineLevel="1" x14ac:dyDescent="0.2">
      <c r="A1328" s="39" t="str">
        <f t="shared" si="60"/>
        <v>0009174445867</v>
      </c>
      <c r="B1328" s="39">
        <f t="shared" si="61"/>
        <v>8</v>
      </c>
      <c r="C1328" s="39" t="str">
        <f t="shared" si="62"/>
        <v>Горонкова Айгуль Рамилевна8</v>
      </c>
      <c r="D1328" s="42" t="s">
        <v>1460</v>
      </c>
      <c r="E1328" s="43" t="s">
        <v>1461</v>
      </c>
      <c r="F1328" s="43" t="s">
        <v>233</v>
      </c>
      <c r="G1328" s="43" t="s">
        <v>218</v>
      </c>
      <c r="H1328" s="49">
        <v>45867</v>
      </c>
      <c r="I1328" s="49">
        <v>45870</v>
      </c>
      <c r="J1328" s="44">
        <v>4</v>
      </c>
      <c r="K1328" s="51">
        <f>IF(H1328&lt;='Расчёт не доделан'!$C$20,IF(I1328-'Расчёт не доделан'!$C$20&lt;1,J1328,I1328-'Расчёт не доделан'!$C$20),J1328)</f>
        <v>4</v>
      </c>
    </row>
    <row r="1329" spans="1:11" ht="11.1" customHeight="1" outlineLevel="1" x14ac:dyDescent="0.2">
      <c r="A1329" s="39" t="str">
        <f t="shared" si="60"/>
        <v>0009174446020</v>
      </c>
      <c r="B1329" s="39">
        <f t="shared" si="61"/>
        <v>9</v>
      </c>
      <c r="C1329" s="39" t="str">
        <f t="shared" si="62"/>
        <v>Горонкова Айгуль Рамилевна9</v>
      </c>
      <c r="D1329" s="42" t="s">
        <v>1460</v>
      </c>
      <c r="E1329" s="43" t="s">
        <v>1461</v>
      </c>
      <c r="F1329" s="43" t="s">
        <v>233</v>
      </c>
      <c r="G1329" s="43" t="s">
        <v>218</v>
      </c>
      <c r="H1329" s="49">
        <v>46020</v>
      </c>
      <c r="I1329" s="49">
        <v>46021</v>
      </c>
      <c r="J1329" s="44">
        <v>2</v>
      </c>
      <c r="K1329" s="51">
        <f>IF(H1329&lt;='Расчёт не доделан'!$C$20,IF(I1329-'Расчёт не доделан'!$C$20&lt;1,J1329,I1329-'Расчёт не доделан'!$C$20),J1329)</f>
        <v>2</v>
      </c>
    </row>
    <row r="1330" spans="1:11" ht="11.1" customHeight="1" outlineLevel="1" x14ac:dyDescent="0.2">
      <c r="A1330" s="39" t="str">
        <f t="shared" si="60"/>
        <v>0015337645962</v>
      </c>
      <c r="B1330" s="39">
        <f t="shared" si="61"/>
        <v>1</v>
      </c>
      <c r="C1330" s="39" t="str">
        <f t="shared" si="62"/>
        <v>Горохов Алексей Михайлович1</v>
      </c>
      <c r="D1330" s="42" t="s">
        <v>1462</v>
      </c>
      <c r="E1330" s="43" t="s">
        <v>1463</v>
      </c>
      <c r="F1330" s="43" t="s">
        <v>293</v>
      </c>
      <c r="G1330" s="43" t="s">
        <v>218</v>
      </c>
      <c r="H1330" s="49">
        <v>45962</v>
      </c>
      <c r="I1330" s="49">
        <v>45962</v>
      </c>
      <c r="J1330" s="44">
        <v>1</v>
      </c>
      <c r="K1330" s="51">
        <f>IF(H1330&lt;='Расчёт не доделан'!$C$20,IF(I1330-'Расчёт не доделан'!$C$20&lt;1,J1330,I1330-'Расчёт не доделан'!$C$20),J1330)</f>
        <v>1</v>
      </c>
    </row>
    <row r="1331" spans="1:11" ht="11.1" customHeight="1" outlineLevel="1" x14ac:dyDescent="0.2">
      <c r="A1331" s="39" t="str">
        <f t="shared" si="60"/>
        <v>0015337645905</v>
      </c>
      <c r="B1331" s="39">
        <f t="shared" si="61"/>
        <v>2</v>
      </c>
      <c r="C1331" s="39" t="str">
        <f t="shared" si="62"/>
        <v>Горохов Алексей Михайлович2</v>
      </c>
      <c r="D1331" s="42" t="s">
        <v>1462</v>
      </c>
      <c r="E1331" s="43" t="s">
        <v>1463</v>
      </c>
      <c r="F1331" s="43" t="s">
        <v>293</v>
      </c>
      <c r="G1331" s="43" t="s">
        <v>218</v>
      </c>
      <c r="H1331" s="49">
        <v>45905</v>
      </c>
      <c r="I1331" s="49">
        <v>45905</v>
      </c>
      <c r="J1331" s="44">
        <v>1</v>
      </c>
      <c r="K1331" s="51">
        <f>IF(H1331&lt;='Расчёт не доделан'!$C$20,IF(I1331-'Расчёт не доделан'!$C$20&lt;1,J1331,I1331-'Расчёт не доделан'!$C$20),J1331)</f>
        <v>1</v>
      </c>
    </row>
    <row r="1332" spans="1:11" ht="11.1" customHeight="1" outlineLevel="1" x14ac:dyDescent="0.2">
      <c r="A1332" s="39" t="str">
        <f t="shared" si="60"/>
        <v>0015337645845</v>
      </c>
      <c r="B1332" s="39">
        <f t="shared" si="61"/>
        <v>3</v>
      </c>
      <c r="C1332" s="39" t="str">
        <f t="shared" si="62"/>
        <v>Горохов Алексей Михайлович3</v>
      </c>
      <c r="D1332" s="42" t="s">
        <v>1462</v>
      </c>
      <c r="E1332" s="43" t="s">
        <v>1463</v>
      </c>
      <c r="F1332" s="43" t="s">
        <v>293</v>
      </c>
      <c r="G1332" s="43" t="s">
        <v>218</v>
      </c>
      <c r="H1332" s="49">
        <v>45845</v>
      </c>
      <c r="I1332" s="49">
        <v>45858</v>
      </c>
      <c r="J1332" s="44">
        <v>14</v>
      </c>
      <c r="K1332" s="51">
        <f>IF(H1332&lt;='Расчёт не доделан'!$C$20,IF(I1332-'Расчёт не доделан'!$C$20&lt;1,J1332,I1332-'Расчёт не доделан'!$C$20),J1332)</f>
        <v>14</v>
      </c>
    </row>
    <row r="1333" spans="1:11" ht="11.1" customHeight="1" outlineLevel="1" x14ac:dyDescent="0.2">
      <c r="A1333" s="39" t="str">
        <f t="shared" si="60"/>
        <v>0015337646020</v>
      </c>
      <c r="B1333" s="39">
        <f t="shared" si="61"/>
        <v>4</v>
      </c>
      <c r="C1333" s="39" t="str">
        <f t="shared" si="62"/>
        <v>Горохов Алексей Михайлович4</v>
      </c>
      <c r="D1333" s="42" t="s">
        <v>1462</v>
      </c>
      <c r="E1333" s="43" t="s">
        <v>1463</v>
      </c>
      <c r="F1333" s="43" t="s">
        <v>293</v>
      </c>
      <c r="G1333" s="43" t="s">
        <v>218</v>
      </c>
      <c r="H1333" s="49">
        <v>46020</v>
      </c>
      <c r="I1333" s="49">
        <v>46021</v>
      </c>
      <c r="J1333" s="44">
        <v>2</v>
      </c>
      <c r="K1333" s="51">
        <f>IF(H1333&lt;='Расчёт не доделан'!$C$20,IF(I1333-'Расчёт не доделан'!$C$20&lt;1,J1333,I1333-'Расчёт не доделан'!$C$20),J1333)</f>
        <v>2</v>
      </c>
    </row>
    <row r="1334" spans="1:11" ht="11.1" customHeight="1" outlineLevel="1" x14ac:dyDescent="0.2">
      <c r="A1334" s="39" t="str">
        <f t="shared" si="60"/>
        <v>0013639845936</v>
      </c>
      <c r="B1334" s="39">
        <f t="shared" si="61"/>
        <v>1</v>
      </c>
      <c r="C1334" s="39" t="str">
        <f t="shared" si="62"/>
        <v>Горохова Мария Николаевна1</v>
      </c>
      <c r="D1334" s="42" t="s">
        <v>1464</v>
      </c>
      <c r="E1334" s="43" t="s">
        <v>1465</v>
      </c>
      <c r="F1334" s="43" t="s">
        <v>221</v>
      </c>
      <c r="G1334" s="43" t="s">
        <v>241</v>
      </c>
      <c r="H1334" s="49">
        <v>45936</v>
      </c>
      <c r="I1334" s="49">
        <v>45949</v>
      </c>
      <c r="J1334" s="44">
        <v>14</v>
      </c>
      <c r="K1334" s="51">
        <f>IF(H1334&lt;='Расчёт не доделан'!$C$20,IF(I1334-'Расчёт не доделан'!$C$20&lt;1,J1334,I1334-'Расчёт не доделан'!$C$20),J1334)</f>
        <v>4</v>
      </c>
    </row>
    <row r="1335" spans="1:11" ht="11.1" customHeight="1" outlineLevel="1" x14ac:dyDescent="0.2">
      <c r="A1335" s="39" t="str">
        <f t="shared" si="60"/>
        <v>0020474745873</v>
      </c>
      <c r="B1335" s="39">
        <f t="shared" si="61"/>
        <v>1</v>
      </c>
      <c r="C1335" s="39" t="str">
        <f t="shared" si="62"/>
        <v>Горошков Павел Сергеевич1</v>
      </c>
      <c r="D1335" s="42" t="s">
        <v>1466</v>
      </c>
      <c r="E1335" s="43" t="s">
        <v>1467</v>
      </c>
      <c r="F1335" s="43" t="s">
        <v>217</v>
      </c>
      <c r="G1335" s="43" t="s">
        <v>237</v>
      </c>
      <c r="H1335" s="49">
        <v>45873</v>
      </c>
      <c r="I1335" s="49">
        <v>45886</v>
      </c>
      <c r="J1335" s="44">
        <v>14</v>
      </c>
      <c r="K1335" s="51">
        <f>IF(H1335&lt;='Расчёт не доделан'!$C$20,IF(I1335-'Расчёт не доделан'!$C$20&lt;1,J1335,I1335-'Расчёт не доделан'!$C$20),J1335)</f>
        <v>14</v>
      </c>
    </row>
    <row r="1336" spans="1:11" ht="11.1" customHeight="1" outlineLevel="1" x14ac:dyDescent="0.2">
      <c r="A1336" s="39" t="str">
        <f t="shared" si="60"/>
        <v>0020474745852</v>
      </c>
      <c r="B1336" s="39">
        <f t="shared" si="61"/>
        <v>2</v>
      </c>
      <c r="C1336" s="39" t="str">
        <f t="shared" si="62"/>
        <v>Горошков Павел Сергеевич2</v>
      </c>
      <c r="D1336" s="42" t="s">
        <v>1466</v>
      </c>
      <c r="E1336" s="43" t="s">
        <v>1467</v>
      </c>
      <c r="F1336" s="43" t="s">
        <v>217</v>
      </c>
      <c r="G1336" s="43" t="s">
        <v>237</v>
      </c>
      <c r="H1336" s="49">
        <v>45852</v>
      </c>
      <c r="I1336" s="49">
        <v>45858</v>
      </c>
      <c r="J1336" s="44">
        <v>7</v>
      </c>
      <c r="K1336" s="51">
        <f>IF(H1336&lt;='Расчёт не доделан'!$C$20,IF(I1336-'Расчёт не доделан'!$C$20&lt;1,J1336,I1336-'Расчёт не доделан'!$C$20),J1336)</f>
        <v>7</v>
      </c>
    </row>
    <row r="1337" spans="1:11" ht="11.1" customHeight="1" outlineLevel="1" x14ac:dyDescent="0.2">
      <c r="A1337" s="39" t="str">
        <f t="shared" si="60"/>
        <v>0013568545950</v>
      </c>
      <c r="B1337" s="39">
        <f t="shared" si="61"/>
        <v>1</v>
      </c>
      <c r="C1337" s="39" t="str">
        <f t="shared" si="62"/>
        <v>Горшихин Алексей Николаевич1</v>
      </c>
      <c r="D1337" s="42" t="s">
        <v>1468</v>
      </c>
      <c r="E1337" s="43" t="s">
        <v>1469</v>
      </c>
      <c r="F1337" s="43" t="s">
        <v>240</v>
      </c>
      <c r="G1337" s="43" t="s">
        <v>302</v>
      </c>
      <c r="H1337" s="49">
        <v>45950</v>
      </c>
      <c r="I1337" s="49">
        <v>45955</v>
      </c>
      <c r="J1337" s="44">
        <v>6</v>
      </c>
      <c r="K1337" s="51">
        <f>IF(H1337&lt;='Расчёт не доделан'!$C$20,IF(I1337-'Расчёт не доделан'!$C$20&lt;1,J1337,I1337-'Расчёт не доделан'!$C$20),J1337)</f>
        <v>6</v>
      </c>
    </row>
    <row r="1338" spans="1:11" ht="11.1" customHeight="1" outlineLevel="1" x14ac:dyDescent="0.2">
      <c r="A1338" s="39" t="str">
        <f t="shared" si="60"/>
        <v>0013568545859</v>
      </c>
      <c r="B1338" s="39">
        <f t="shared" si="61"/>
        <v>2</v>
      </c>
      <c r="C1338" s="39" t="str">
        <f t="shared" si="62"/>
        <v>Горшихин Алексей Николаевич2</v>
      </c>
      <c r="D1338" s="42" t="s">
        <v>1468</v>
      </c>
      <c r="E1338" s="43" t="s">
        <v>1469</v>
      </c>
      <c r="F1338" s="43" t="s">
        <v>240</v>
      </c>
      <c r="G1338" s="43" t="s">
        <v>302</v>
      </c>
      <c r="H1338" s="49">
        <v>45859</v>
      </c>
      <c r="I1338" s="49">
        <v>45870</v>
      </c>
      <c r="J1338" s="44">
        <v>12</v>
      </c>
      <c r="K1338" s="51">
        <f>IF(H1338&lt;='Расчёт не доделан'!$C$20,IF(I1338-'Расчёт не доделан'!$C$20&lt;1,J1338,I1338-'Расчёт не доделан'!$C$20),J1338)</f>
        <v>12</v>
      </c>
    </row>
    <row r="1339" spans="1:11" ht="11.1" customHeight="1" outlineLevel="1" x14ac:dyDescent="0.2">
      <c r="A1339" s="39" t="str">
        <f t="shared" si="60"/>
        <v>0021162945839</v>
      </c>
      <c r="B1339" s="39">
        <f t="shared" si="61"/>
        <v>1</v>
      </c>
      <c r="C1339" s="39" t="str">
        <f t="shared" si="62"/>
        <v>Горшков Дмитрий Станиславович1</v>
      </c>
      <c r="D1339" s="42" t="s">
        <v>1470</v>
      </c>
      <c r="E1339" s="43" t="s">
        <v>1471</v>
      </c>
      <c r="F1339" s="43" t="s">
        <v>244</v>
      </c>
      <c r="G1339" s="43" t="s">
        <v>230</v>
      </c>
      <c r="H1339" s="49">
        <v>45839</v>
      </c>
      <c r="I1339" s="49">
        <v>45852</v>
      </c>
      <c r="J1339" s="44">
        <v>14</v>
      </c>
      <c r="K1339" s="51">
        <f>IF(H1339&lt;='Расчёт не доделан'!$C$20,IF(I1339-'Расчёт не доделан'!$C$20&lt;1,J1339,I1339-'Расчёт не доделан'!$C$20),J1339)</f>
        <v>14</v>
      </c>
    </row>
    <row r="1340" spans="1:11" ht="11.1" customHeight="1" outlineLevel="1" x14ac:dyDescent="0.2">
      <c r="A1340" s="39" t="str">
        <f t="shared" si="60"/>
        <v>0021162945931</v>
      </c>
      <c r="B1340" s="39">
        <f t="shared" si="61"/>
        <v>2</v>
      </c>
      <c r="C1340" s="39" t="str">
        <f t="shared" si="62"/>
        <v>Горшков Дмитрий Станиславович2</v>
      </c>
      <c r="D1340" s="42" t="s">
        <v>1470</v>
      </c>
      <c r="E1340" s="43" t="s">
        <v>1471</v>
      </c>
      <c r="F1340" s="43" t="s">
        <v>244</v>
      </c>
      <c r="G1340" s="43" t="s">
        <v>230</v>
      </c>
      <c r="H1340" s="49">
        <v>45931</v>
      </c>
      <c r="I1340" s="49">
        <v>45944</v>
      </c>
      <c r="J1340" s="44">
        <v>14</v>
      </c>
      <c r="K1340" s="51">
        <f>IF(H1340&lt;='Расчёт не доделан'!$C$20,IF(I1340-'Расчёт не доделан'!$C$20&lt;1,J1340,I1340-'Расчёт не доделан'!$C$20),J1340)</f>
        <v>14</v>
      </c>
    </row>
    <row r="1341" spans="1:11" ht="23.1" customHeight="1" outlineLevel="1" x14ac:dyDescent="0.2">
      <c r="A1341" s="39" t="str">
        <f t="shared" si="60"/>
        <v>0020494945887</v>
      </c>
      <c r="B1341" s="39">
        <f t="shared" si="61"/>
        <v>1</v>
      </c>
      <c r="C1341" s="39" t="str">
        <f t="shared" si="62"/>
        <v>Горшков Никита Алексеевич1</v>
      </c>
      <c r="D1341" s="42" t="s">
        <v>1472</v>
      </c>
      <c r="E1341" s="43" t="s">
        <v>1473</v>
      </c>
      <c r="F1341" s="43" t="s">
        <v>361</v>
      </c>
      <c r="G1341" s="43" t="s">
        <v>237</v>
      </c>
      <c r="H1341" s="49">
        <v>45887</v>
      </c>
      <c r="I1341" s="49">
        <v>45900</v>
      </c>
      <c r="J1341" s="44">
        <v>14</v>
      </c>
      <c r="K1341" s="51">
        <f>IF(H1341&lt;='Расчёт не доделан'!$C$20,IF(I1341-'Расчёт не доделан'!$C$20&lt;1,J1341,I1341-'Расчёт не доделан'!$C$20),J1341)</f>
        <v>14</v>
      </c>
    </row>
    <row r="1342" spans="1:11" ht="23.1" customHeight="1" outlineLevel="1" x14ac:dyDescent="0.2">
      <c r="A1342" s="39" t="str">
        <f t="shared" si="60"/>
        <v>0020494945985</v>
      </c>
      <c r="B1342" s="39">
        <f t="shared" si="61"/>
        <v>2</v>
      </c>
      <c r="C1342" s="39" t="str">
        <f t="shared" si="62"/>
        <v>Горшков Никита Алексеевич2</v>
      </c>
      <c r="D1342" s="42" t="s">
        <v>1472</v>
      </c>
      <c r="E1342" s="43" t="s">
        <v>1473</v>
      </c>
      <c r="F1342" s="43" t="s">
        <v>361</v>
      </c>
      <c r="G1342" s="43" t="s">
        <v>237</v>
      </c>
      <c r="H1342" s="49">
        <v>45985</v>
      </c>
      <c r="I1342" s="49">
        <v>45991</v>
      </c>
      <c r="J1342" s="44">
        <v>7</v>
      </c>
      <c r="K1342" s="51">
        <f>IF(H1342&lt;='Расчёт не доделан'!$C$20,IF(I1342-'Расчёт не доделан'!$C$20&lt;1,J1342,I1342-'Расчёт не доделан'!$C$20),J1342)</f>
        <v>7</v>
      </c>
    </row>
    <row r="1343" spans="1:11" ht="11.1" customHeight="1" outlineLevel="1" x14ac:dyDescent="0.2">
      <c r="A1343" s="39" t="str">
        <f t="shared" si="60"/>
        <v>0020494946016</v>
      </c>
      <c r="B1343" s="39">
        <f t="shared" si="61"/>
        <v>3</v>
      </c>
      <c r="C1343" s="39" t="str">
        <f t="shared" si="62"/>
        <v>Горшков Никита Алексеевич3</v>
      </c>
      <c r="D1343" s="42" t="s">
        <v>1472</v>
      </c>
      <c r="E1343" s="43" t="s">
        <v>1473</v>
      </c>
      <c r="F1343" s="43" t="s">
        <v>361</v>
      </c>
      <c r="G1343" s="43" t="s">
        <v>237</v>
      </c>
      <c r="H1343" s="49">
        <v>46016</v>
      </c>
      <c r="I1343" s="49">
        <v>46017</v>
      </c>
      <c r="J1343" s="44">
        <v>2</v>
      </c>
      <c r="K1343" s="51">
        <f>IF(H1343&lt;='Расчёт не доделан'!$C$20,IF(I1343-'Расчёт не доделан'!$C$20&lt;1,J1343,I1343-'Расчёт не доделан'!$C$20),J1343)</f>
        <v>2</v>
      </c>
    </row>
    <row r="1344" spans="1:11" ht="11.1" customHeight="1" outlineLevel="1" x14ac:dyDescent="0.2">
      <c r="A1344" s="39" t="str">
        <f t="shared" si="60"/>
        <v>0020494946020</v>
      </c>
      <c r="B1344" s="39">
        <f t="shared" si="61"/>
        <v>4</v>
      </c>
      <c r="C1344" s="39" t="str">
        <f t="shared" si="62"/>
        <v>Горшков Никита Алексеевич4</v>
      </c>
      <c r="D1344" s="42" t="s">
        <v>1472</v>
      </c>
      <c r="E1344" s="43" t="s">
        <v>1473</v>
      </c>
      <c r="F1344" s="43" t="s">
        <v>361</v>
      </c>
      <c r="G1344" s="43" t="s">
        <v>237</v>
      </c>
      <c r="H1344" s="49">
        <v>46020</v>
      </c>
      <c r="I1344" s="49">
        <v>46021</v>
      </c>
      <c r="J1344" s="44">
        <v>2</v>
      </c>
      <c r="K1344" s="51">
        <f>IF(H1344&lt;='Расчёт не доделан'!$C$20,IF(I1344-'Расчёт не доделан'!$C$20&lt;1,J1344,I1344-'Расчёт не доделан'!$C$20),J1344)</f>
        <v>2</v>
      </c>
    </row>
    <row r="1345" spans="1:11" ht="11.1" customHeight="1" outlineLevel="1" x14ac:dyDescent="0.2">
      <c r="A1345" s="39" t="str">
        <f t="shared" si="60"/>
        <v>0015865045881</v>
      </c>
      <c r="B1345" s="39">
        <f t="shared" si="61"/>
        <v>1</v>
      </c>
      <c r="C1345" s="39" t="str">
        <f t="shared" si="62"/>
        <v>Горшкова Елена Александровна1</v>
      </c>
      <c r="D1345" s="42" t="s">
        <v>1474</v>
      </c>
      <c r="E1345" s="43" t="s">
        <v>1475</v>
      </c>
      <c r="F1345" s="43" t="s">
        <v>265</v>
      </c>
      <c r="G1345" s="43" t="s">
        <v>230</v>
      </c>
      <c r="H1345" s="49">
        <v>45881</v>
      </c>
      <c r="I1345" s="49">
        <v>45884</v>
      </c>
      <c r="J1345" s="44">
        <v>4</v>
      </c>
      <c r="K1345" s="51">
        <f>IF(H1345&lt;='Расчёт не доделан'!$C$20,IF(I1345-'Расчёт не доделан'!$C$20&lt;1,J1345,I1345-'Расчёт не доделан'!$C$20),J1345)</f>
        <v>4</v>
      </c>
    </row>
    <row r="1346" spans="1:11" ht="11.1" customHeight="1" outlineLevel="1" x14ac:dyDescent="0.2">
      <c r="A1346" s="39" t="str">
        <f t="shared" si="60"/>
        <v>0015865045922</v>
      </c>
      <c r="B1346" s="39">
        <f t="shared" si="61"/>
        <v>2</v>
      </c>
      <c r="C1346" s="39" t="str">
        <f t="shared" si="62"/>
        <v>Горшкова Елена Александровна2</v>
      </c>
      <c r="D1346" s="42" t="s">
        <v>1474</v>
      </c>
      <c r="E1346" s="43" t="s">
        <v>1475</v>
      </c>
      <c r="F1346" s="43" t="s">
        <v>265</v>
      </c>
      <c r="G1346" s="43" t="s">
        <v>230</v>
      </c>
      <c r="H1346" s="49">
        <v>45922</v>
      </c>
      <c r="I1346" s="49">
        <v>45935</v>
      </c>
      <c r="J1346" s="44">
        <v>14</v>
      </c>
      <c r="K1346" s="51">
        <f>IF(H1346&lt;='Расчёт не доделан'!$C$20,IF(I1346-'Расчёт не доделан'!$C$20&lt;1,J1346,I1346-'Расчёт не доделан'!$C$20),J1346)</f>
        <v>14</v>
      </c>
    </row>
    <row r="1347" spans="1:11" ht="11.1" customHeight="1" outlineLevel="1" x14ac:dyDescent="0.2">
      <c r="A1347" s="39" t="str">
        <f t="shared" ref="A1347:A1410" si="63">D1347&amp;H1347</f>
        <v>0015865046015</v>
      </c>
      <c r="B1347" s="39">
        <f t="shared" ref="B1347:B1410" si="64">IF(E1346=E1347,B1346+1,1)</f>
        <v>3</v>
      </c>
      <c r="C1347" s="39" t="str">
        <f t="shared" ref="C1347:C1410" si="65">E1347&amp;B1347</f>
        <v>Горшкова Елена Александровна3</v>
      </c>
      <c r="D1347" s="42" t="s">
        <v>1474</v>
      </c>
      <c r="E1347" s="43" t="s">
        <v>1475</v>
      </c>
      <c r="F1347" s="43" t="s">
        <v>265</v>
      </c>
      <c r="G1347" s="43" t="s">
        <v>230</v>
      </c>
      <c r="H1347" s="49">
        <v>46015</v>
      </c>
      <c r="I1347" s="49">
        <v>46021</v>
      </c>
      <c r="J1347" s="44">
        <v>7</v>
      </c>
      <c r="K1347" s="51">
        <f>IF(H1347&lt;='Расчёт не доделан'!$C$20,IF(I1347-'Расчёт не доделан'!$C$20&lt;1,J1347,I1347-'Расчёт не доделан'!$C$20),J1347)</f>
        <v>7</v>
      </c>
    </row>
    <row r="1348" spans="1:11" ht="11.1" customHeight="1" outlineLevel="1" x14ac:dyDescent="0.2">
      <c r="A1348" s="39" t="str">
        <f t="shared" si="63"/>
        <v>0020322545936</v>
      </c>
      <c r="B1348" s="39">
        <f t="shared" si="64"/>
        <v>1</v>
      </c>
      <c r="C1348" s="39" t="str">
        <f t="shared" si="65"/>
        <v>Горьков Юрий Алексеевич1</v>
      </c>
      <c r="D1348" s="42" t="s">
        <v>1476</v>
      </c>
      <c r="E1348" s="43" t="s">
        <v>1477</v>
      </c>
      <c r="F1348" s="43" t="s">
        <v>537</v>
      </c>
      <c r="G1348" s="43" t="s">
        <v>218</v>
      </c>
      <c r="H1348" s="49">
        <v>45936</v>
      </c>
      <c r="I1348" s="49">
        <v>45942</v>
      </c>
      <c r="J1348" s="44">
        <v>7</v>
      </c>
      <c r="K1348" s="51">
        <f>IF(H1348&lt;='Расчёт не доделан'!$C$20,IF(I1348-'Расчёт не доделан'!$C$20&lt;1,J1348,I1348-'Расчёт не доделан'!$C$20),J1348)</f>
        <v>7</v>
      </c>
    </row>
    <row r="1349" spans="1:11" ht="11.1" customHeight="1" outlineLevel="1" x14ac:dyDescent="0.2">
      <c r="A1349" s="39" t="str">
        <f t="shared" si="63"/>
        <v>0020322545978</v>
      </c>
      <c r="B1349" s="39">
        <f t="shared" si="64"/>
        <v>2</v>
      </c>
      <c r="C1349" s="39" t="str">
        <f t="shared" si="65"/>
        <v>Горьков Юрий Алексеевич2</v>
      </c>
      <c r="D1349" s="42" t="s">
        <v>1476</v>
      </c>
      <c r="E1349" s="43" t="s">
        <v>1477</v>
      </c>
      <c r="F1349" s="43" t="s">
        <v>537</v>
      </c>
      <c r="G1349" s="43" t="s">
        <v>218</v>
      </c>
      <c r="H1349" s="49">
        <v>45978</v>
      </c>
      <c r="I1349" s="49">
        <v>45984</v>
      </c>
      <c r="J1349" s="44">
        <v>7</v>
      </c>
      <c r="K1349" s="51">
        <f>IF(H1349&lt;='Расчёт не доделан'!$C$20,IF(I1349-'Расчёт не доделан'!$C$20&lt;1,J1349,I1349-'Расчёт не доделан'!$C$20),J1349)</f>
        <v>7</v>
      </c>
    </row>
    <row r="1350" spans="1:11" ht="11.1" customHeight="1" outlineLevel="1" x14ac:dyDescent="0.2">
      <c r="A1350" s="39" t="str">
        <f t="shared" si="63"/>
        <v>0020530245908</v>
      </c>
      <c r="B1350" s="39">
        <f t="shared" si="64"/>
        <v>1</v>
      </c>
      <c r="C1350" s="39" t="str">
        <f t="shared" si="65"/>
        <v>Горюнов Дмитрий Александрович1</v>
      </c>
      <c r="D1350" s="42" t="s">
        <v>1478</v>
      </c>
      <c r="E1350" s="43" t="s">
        <v>1479</v>
      </c>
      <c r="F1350" s="43" t="s">
        <v>217</v>
      </c>
      <c r="G1350" s="43" t="s">
        <v>230</v>
      </c>
      <c r="H1350" s="49">
        <v>45908</v>
      </c>
      <c r="I1350" s="49">
        <v>45914</v>
      </c>
      <c r="J1350" s="44">
        <v>7</v>
      </c>
      <c r="K1350" s="51">
        <f>IF(H1350&lt;='Расчёт не доделан'!$C$20,IF(I1350-'Расчёт не доделан'!$C$20&lt;1,J1350,I1350-'Расчёт не доделан'!$C$20),J1350)</f>
        <v>7</v>
      </c>
    </row>
    <row r="1351" spans="1:11" ht="11.1" customHeight="1" outlineLevel="1" x14ac:dyDescent="0.2">
      <c r="A1351" s="39" t="str">
        <f t="shared" si="63"/>
        <v>0020530245859</v>
      </c>
      <c r="B1351" s="39">
        <f t="shared" si="64"/>
        <v>2</v>
      </c>
      <c r="C1351" s="39" t="str">
        <f t="shared" si="65"/>
        <v>Горюнов Дмитрий Александрович2</v>
      </c>
      <c r="D1351" s="42" t="s">
        <v>1478</v>
      </c>
      <c r="E1351" s="43" t="s">
        <v>1479</v>
      </c>
      <c r="F1351" s="43" t="s">
        <v>217</v>
      </c>
      <c r="G1351" s="43" t="s">
        <v>230</v>
      </c>
      <c r="H1351" s="49">
        <v>45859</v>
      </c>
      <c r="I1351" s="49">
        <v>45872</v>
      </c>
      <c r="J1351" s="44">
        <v>14</v>
      </c>
      <c r="K1351" s="51">
        <f>IF(H1351&lt;='Расчёт не доделан'!$C$20,IF(I1351-'Расчёт не доделан'!$C$20&lt;1,J1351,I1351-'Расчёт не доделан'!$C$20),J1351)</f>
        <v>14</v>
      </c>
    </row>
    <row r="1352" spans="1:11" ht="11.1" customHeight="1" outlineLevel="1" x14ac:dyDescent="0.2">
      <c r="A1352" s="39" t="str">
        <f t="shared" si="63"/>
        <v>0020456645966</v>
      </c>
      <c r="B1352" s="39">
        <f t="shared" si="64"/>
        <v>1</v>
      </c>
      <c r="C1352" s="39" t="str">
        <f t="shared" si="65"/>
        <v>Горюнов Илья Вячеславович1</v>
      </c>
      <c r="D1352" s="42" t="s">
        <v>1480</v>
      </c>
      <c r="E1352" s="43" t="s">
        <v>1481</v>
      </c>
      <c r="F1352" s="43" t="s">
        <v>240</v>
      </c>
      <c r="G1352" s="43" t="s">
        <v>237</v>
      </c>
      <c r="H1352" s="49">
        <v>45966</v>
      </c>
      <c r="I1352" s="49">
        <v>45968</v>
      </c>
      <c r="J1352" s="44">
        <v>3</v>
      </c>
      <c r="K1352" s="51">
        <f>IF(H1352&lt;='Расчёт не доделан'!$C$20,IF(I1352-'Расчёт не доделан'!$C$20&lt;1,J1352,I1352-'Расчёт не доделан'!$C$20),J1352)</f>
        <v>3</v>
      </c>
    </row>
    <row r="1353" spans="1:11" ht="11.1" customHeight="1" outlineLevel="1" x14ac:dyDescent="0.2">
      <c r="A1353" s="39" t="str">
        <f t="shared" si="63"/>
        <v>0020456645845</v>
      </c>
      <c r="B1353" s="39">
        <f t="shared" si="64"/>
        <v>2</v>
      </c>
      <c r="C1353" s="39" t="str">
        <f t="shared" si="65"/>
        <v>Горюнов Илья Вячеславович2</v>
      </c>
      <c r="D1353" s="42" t="s">
        <v>1480</v>
      </c>
      <c r="E1353" s="43" t="s">
        <v>1481</v>
      </c>
      <c r="F1353" s="43" t="s">
        <v>240</v>
      </c>
      <c r="G1353" s="43" t="s">
        <v>237</v>
      </c>
      <c r="H1353" s="49">
        <v>45845</v>
      </c>
      <c r="I1353" s="49">
        <v>45858</v>
      </c>
      <c r="J1353" s="44">
        <v>14</v>
      </c>
      <c r="K1353" s="51">
        <f>IF(H1353&lt;='Расчёт не доделан'!$C$20,IF(I1353-'Расчёт не доделан'!$C$20&lt;1,J1353,I1353-'Расчёт не доделан'!$C$20),J1353)</f>
        <v>14</v>
      </c>
    </row>
    <row r="1354" spans="1:11" ht="11.1" customHeight="1" outlineLevel="1" x14ac:dyDescent="0.2">
      <c r="A1354" s="39" t="str">
        <f t="shared" si="63"/>
        <v>0009473545859</v>
      </c>
      <c r="B1354" s="39">
        <f t="shared" si="64"/>
        <v>1</v>
      </c>
      <c r="C1354" s="39" t="str">
        <f t="shared" si="65"/>
        <v>Гофферт Валентина Владимировна1</v>
      </c>
      <c r="D1354" s="42" t="s">
        <v>1482</v>
      </c>
      <c r="E1354" s="43" t="s">
        <v>1483</v>
      </c>
      <c r="F1354" s="43" t="s">
        <v>233</v>
      </c>
      <c r="G1354" s="43" t="s">
        <v>218</v>
      </c>
      <c r="H1354" s="49">
        <v>45859</v>
      </c>
      <c r="I1354" s="49">
        <v>45872</v>
      </c>
      <c r="J1354" s="44">
        <v>14</v>
      </c>
      <c r="K1354" s="51">
        <f>IF(H1354&lt;='Расчёт не доделан'!$C$20,IF(I1354-'Расчёт не доделан'!$C$20&lt;1,J1354,I1354-'Расчёт не доделан'!$C$20),J1354)</f>
        <v>14</v>
      </c>
    </row>
    <row r="1355" spans="1:11" ht="11.1" customHeight="1" outlineLevel="1" x14ac:dyDescent="0.2">
      <c r="A1355" s="39" t="str">
        <f t="shared" si="63"/>
        <v>0009473545929</v>
      </c>
      <c r="B1355" s="39">
        <f t="shared" si="64"/>
        <v>2</v>
      </c>
      <c r="C1355" s="39" t="str">
        <f t="shared" si="65"/>
        <v>Гофферт Валентина Владимировна2</v>
      </c>
      <c r="D1355" s="42" t="s">
        <v>1482</v>
      </c>
      <c r="E1355" s="43" t="s">
        <v>1483</v>
      </c>
      <c r="F1355" s="43" t="s">
        <v>233</v>
      </c>
      <c r="G1355" s="43" t="s">
        <v>218</v>
      </c>
      <c r="H1355" s="49">
        <v>45929</v>
      </c>
      <c r="I1355" s="49">
        <v>45940</v>
      </c>
      <c r="J1355" s="44">
        <v>12</v>
      </c>
      <c r="K1355" s="51">
        <f>IF(H1355&lt;='Расчёт не доделан'!$C$20,IF(I1355-'Расчёт не доделан'!$C$20&lt;1,J1355,I1355-'Расчёт не доделан'!$C$20),J1355)</f>
        <v>12</v>
      </c>
    </row>
    <row r="1356" spans="1:11" ht="11.1" customHeight="1" outlineLevel="1" x14ac:dyDescent="0.2">
      <c r="A1356" s="39" t="str">
        <f t="shared" si="63"/>
        <v>0020964845839</v>
      </c>
      <c r="B1356" s="39">
        <f t="shared" si="64"/>
        <v>1</v>
      </c>
      <c r="C1356" s="39" t="str">
        <f t="shared" si="65"/>
        <v>Грамотеева Татьяна Викторовна1</v>
      </c>
      <c r="D1356" s="42" t="s">
        <v>1484</v>
      </c>
      <c r="E1356" s="43" t="s">
        <v>1485</v>
      </c>
      <c r="F1356" s="43" t="s">
        <v>286</v>
      </c>
      <c r="G1356" s="43" t="s">
        <v>237</v>
      </c>
      <c r="H1356" s="49">
        <v>45839</v>
      </c>
      <c r="I1356" s="49">
        <v>45852</v>
      </c>
      <c r="J1356" s="44">
        <v>14</v>
      </c>
      <c r="K1356" s="51">
        <f>IF(H1356&lt;='Расчёт не доделан'!$C$20,IF(I1356-'Расчёт не доделан'!$C$20&lt;1,J1356,I1356-'Расчёт не доделан'!$C$20),J1356)</f>
        <v>14</v>
      </c>
    </row>
    <row r="1357" spans="1:11" ht="11.1" customHeight="1" outlineLevel="1" x14ac:dyDescent="0.2">
      <c r="A1357" s="39" t="str">
        <f t="shared" si="63"/>
        <v>0020964845971</v>
      </c>
      <c r="B1357" s="39">
        <f t="shared" si="64"/>
        <v>2</v>
      </c>
      <c r="C1357" s="39" t="str">
        <f t="shared" si="65"/>
        <v>Грамотеева Татьяна Викторовна2</v>
      </c>
      <c r="D1357" s="42" t="s">
        <v>1484</v>
      </c>
      <c r="E1357" s="43" t="s">
        <v>1485</v>
      </c>
      <c r="F1357" s="43" t="s">
        <v>286</v>
      </c>
      <c r="G1357" s="43" t="s">
        <v>237</v>
      </c>
      <c r="H1357" s="49">
        <v>45971</v>
      </c>
      <c r="I1357" s="49">
        <v>45977</v>
      </c>
      <c r="J1357" s="44">
        <v>7</v>
      </c>
      <c r="K1357" s="51">
        <f>IF(H1357&lt;='Расчёт не доделан'!$C$20,IF(I1357-'Расчёт не доделан'!$C$20&lt;1,J1357,I1357-'Расчёт не доделан'!$C$20),J1357)</f>
        <v>7</v>
      </c>
    </row>
    <row r="1358" spans="1:11" ht="11.1" customHeight="1" outlineLevel="1" x14ac:dyDescent="0.2">
      <c r="A1358" s="39" t="str">
        <f t="shared" si="63"/>
        <v>0018321645966</v>
      </c>
      <c r="B1358" s="39">
        <f t="shared" si="64"/>
        <v>1</v>
      </c>
      <c r="C1358" s="39" t="str">
        <f t="shared" si="65"/>
        <v>Грасмик Дарья Сергеевна1</v>
      </c>
      <c r="D1358" s="42" t="s">
        <v>1486</v>
      </c>
      <c r="E1358" s="43" t="s">
        <v>1487</v>
      </c>
      <c r="F1358" s="43" t="s">
        <v>233</v>
      </c>
      <c r="G1358" s="43" t="s">
        <v>222</v>
      </c>
      <c r="H1358" s="49">
        <v>45966</v>
      </c>
      <c r="I1358" s="49">
        <v>45968</v>
      </c>
      <c r="J1358" s="44">
        <v>3</v>
      </c>
      <c r="K1358" s="51">
        <f>IF(H1358&lt;='Расчёт не доделан'!$C$20,IF(I1358-'Расчёт не доделан'!$C$20&lt;1,J1358,I1358-'Расчёт не доделан'!$C$20),J1358)</f>
        <v>3</v>
      </c>
    </row>
    <row r="1359" spans="1:11" ht="11.1" customHeight="1" outlineLevel="1" x14ac:dyDescent="0.2">
      <c r="A1359" s="39" t="str">
        <f t="shared" si="63"/>
        <v>0018321645852</v>
      </c>
      <c r="B1359" s="39">
        <f t="shared" si="64"/>
        <v>2</v>
      </c>
      <c r="C1359" s="39" t="str">
        <f t="shared" si="65"/>
        <v>Грасмик Дарья Сергеевна2</v>
      </c>
      <c r="D1359" s="42" t="s">
        <v>1486</v>
      </c>
      <c r="E1359" s="43" t="s">
        <v>1487</v>
      </c>
      <c r="F1359" s="43" t="s">
        <v>233</v>
      </c>
      <c r="G1359" s="43" t="s">
        <v>222</v>
      </c>
      <c r="H1359" s="49">
        <v>45852</v>
      </c>
      <c r="I1359" s="49">
        <v>45865</v>
      </c>
      <c r="J1359" s="44">
        <v>14</v>
      </c>
      <c r="K1359" s="51">
        <f>IF(H1359&lt;='Расчёт не доделан'!$C$20,IF(I1359-'Расчёт не доделан'!$C$20&lt;1,J1359,I1359-'Расчёт не доделан'!$C$20),J1359)</f>
        <v>14</v>
      </c>
    </row>
    <row r="1360" spans="1:11" ht="11.1" customHeight="1" outlineLevel="1" x14ac:dyDescent="0.2">
      <c r="A1360" s="39" t="str">
        <f t="shared" si="63"/>
        <v>0021249145931</v>
      </c>
      <c r="B1360" s="39">
        <f t="shared" si="64"/>
        <v>1</v>
      </c>
      <c r="C1360" s="39" t="str">
        <f t="shared" si="65"/>
        <v>Граужинас Мария Сергеевна1</v>
      </c>
      <c r="D1360" s="42" t="s">
        <v>1488</v>
      </c>
      <c r="E1360" s="43" t="s">
        <v>1489</v>
      </c>
      <c r="F1360" s="43" t="s">
        <v>240</v>
      </c>
      <c r="G1360" s="43" t="s">
        <v>318</v>
      </c>
      <c r="H1360" s="49">
        <v>45931</v>
      </c>
      <c r="I1360" s="49">
        <v>45958</v>
      </c>
      <c r="J1360" s="44">
        <v>28</v>
      </c>
      <c r="K1360" s="51">
        <f>IF(H1360&lt;='Расчёт не доделан'!$C$20,IF(I1360-'Расчёт не доделан'!$C$20&lt;1,J1360,I1360-'Расчёт не доделан'!$C$20),J1360)</f>
        <v>13</v>
      </c>
    </row>
    <row r="1361" spans="1:11" ht="11.1" customHeight="1" outlineLevel="1" x14ac:dyDescent="0.2">
      <c r="A1361" s="39" t="str">
        <f t="shared" si="63"/>
        <v>0021089245901</v>
      </c>
      <c r="B1361" s="39">
        <f t="shared" si="64"/>
        <v>1</v>
      </c>
      <c r="C1361" s="39" t="str">
        <f t="shared" si="65"/>
        <v>Грачев Алексей Вячеславович1</v>
      </c>
      <c r="D1361" s="42" t="s">
        <v>1490</v>
      </c>
      <c r="E1361" s="43" t="s">
        <v>1491</v>
      </c>
      <c r="F1361" s="43" t="s">
        <v>293</v>
      </c>
      <c r="G1361" s="43" t="s">
        <v>237</v>
      </c>
      <c r="H1361" s="49">
        <v>45901</v>
      </c>
      <c r="I1361" s="49">
        <v>45901</v>
      </c>
      <c r="J1361" s="44">
        <v>1</v>
      </c>
      <c r="K1361" s="51">
        <f>IF(H1361&lt;='Расчёт не доделан'!$C$20,IF(I1361-'Расчёт не доделан'!$C$20&lt;1,J1361,I1361-'Расчёт не доделан'!$C$20),J1361)</f>
        <v>1</v>
      </c>
    </row>
    <row r="1362" spans="1:11" ht="11.1" customHeight="1" outlineLevel="1" x14ac:dyDescent="0.2">
      <c r="A1362" s="39" t="str">
        <f t="shared" si="63"/>
        <v>0021089245962</v>
      </c>
      <c r="B1362" s="39">
        <f t="shared" si="64"/>
        <v>2</v>
      </c>
      <c r="C1362" s="39" t="str">
        <f t="shared" si="65"/>
        <v>Грачев Алексей Вячеславович2</v>
      </c>
      <c r="D1362" s="42" t="s">
        <v>1490</v>
      </c>
      <c r="E1362" s="43" t="s">
        <v>1491</v>
      </c>
      <c r="F1362" s="43" t="s">
        <v>293</v>
      </c>
      <c r="G1362" s="43" t="s">
        <v>237</v>
      </c>
      <c r="H1362" s="49">
        <v>45962</v>
      </c>
      <c r="I1362" s="49">
        <v>45962</v>
      </c>
      <c r="J1362" s="44">
        <v>1</v>
      </c>
      <c r="K1362" s="51">
        <f>IF(H1362&lt;='Расчёт не доделан'!$C$20,IF(I1362-'Расчёт не доделан'!$C$20&lt;1,J1362,I1362-'Расчёт не доделан'!$C$20),J1362)</f>
        <v>1</v>
      </c>
    </row>
    <row r="1363" spans="1:11" ht="11.1" customHeight="1" outlineLevel="1" x14ac:dyDescent="0.2">
      <c r="A1363" s="39" t="str">
        <f t="shared" si="63"/>
        <v>0021089245975</v>
      </c>
      <c r="B1363" s="39">
        <f t="shared" si="64"/>
        <v>3</v>
      </c>
      <c r="C1363" s="39" t="str">
        <f t="shared" si="65"/>
        <v>Грачев Алексей Вячеславович3</v>
      </c>
      <c r="D1363" s="42" t="s">
        <v>1490</v>
      </c>
      <c r="E1363" s="43" t="s">
        <v>1491</v>
      </c>
      <c r="F1363" s="43" t="s">
        <v>293</v>
      </c>
      <c r="G1363" s="43" t="s">
        <v>237</v>
      </c>
      <c r="H1363" s="49">
        <v>45975</v>
      </c>
      <c r="I1363" s="49">
        <v>45975</v>
      </c>
      <c r="J1363" s="44">
        <v>1</v>
      </c>
      <c r="K1363" s="51">
        <f>IF(H1363&lt;='Расчёт не доделан'!$C$20,IF(I1363-'Расчёт не доделан'!$C$20&lt;1,J1363,I1363-'Расчёт не доделан'!$C$20),J1363)</f>
        <v>1</v>
      </c>
    </row>
    <row r="1364" spans="1:11" ht="11.1" customHeight="1" outlineLevel="1" x14ac:dyDescent="0.2">
      <c r="A1364" s="39" t="str">
        <f t="shared" si="63"/>
        <v>0021089245894</v>
      </c>
      <c r="B1364" s="39">
        <f t="shared" si="64"/>
        <v>4</v>
      </c>
      <c r="C1364" s="39" t="str">
        <f t="shared" si="65"/>
        <v>Грачев Алексей Вячеславович4</v>
      </c>
      <c r="D1364" s="42" t="s">
        <v>1490</v>
      </c>
      <c r="E1364" s="43" t="s">
        <v>1491</v>
      </c>
      <c r="F1364" s="43" t="s">
        <v>293</v>
      </c>
      <c r="G1364" s="43" t="s">
        <v>237</v>
      </c>
      <c r="H1364" s="49">
        <v>45894</v>
      </c>
      <c r="I1364" s="49">
        <v>45898</v>
      </c>
      <c r="J1364" s="44">
        <v>5</v>
      </c>
      <c r="K1364" s="51">
        <f>IF(H1364&lt;='Расчёт не доделан'!$C$20,IF(I1364-'Расчёт не доделан'!$C$20&lt;1,J1364,I1364-'Расчёт не доделан'!$C$20),J1364)</f>
        <v>5</v>
      </c>
    </row>
    <row r="1365" spans="1:11" ht="11.1" customHeight="1" outlineLevel="1" x14ac:dyDescent="0.2">
      <c r="A1365" s="39" t="str">
        <f t="shared" si="63"/>
        <v>0021089245866</v>
      </c>
      <c r="B1365" s="39">
        <f t="shared" si="64"/>
        <v>5</v>
      </c>
      <c r="C1365" s="39" t="str">
        <f t="shared" si="65"/>
        <v>Грачев Алексей Вячеславович5</v>
      </c>
      <c r="D1365" s="42" t="s">
        <v>1490</v>
      </c>
      <c r="E1365" s="43" t="s">
        <v>1491</v>
      </c>
      <c r="F1365" s="43" t="s">
        <v>293</v>
      </c>
      <c r="G1365" s="43" t="s">
        <v>237</v>
      </c>
      <c r="H1365" s="49">
        <v>45866</v>
      </c>
      <c r="I1365" s="49">
        <v>45879</v>
      </c>
      <c r="J1365" s="44">
        <v>14</v>
      </c>
      <c r="K1365" s="51">
        <f>IF(H1365&lt;='Расчёт не доделан'!$C$20,IF(I1365-'Расчёт не доделан'!$C$20&lt;1,J1365,I1365-'Расчёт не доделан'!$C$20),J1365)</f>
        <v>14</v>
      </c>
    </row>
    <row r="1366" spans="1:11" ht="11.1" customHeight="1" outlineLevel="1" x14ac:dyDescent="0.2">
      <c r="A1366" s="39" t="str">
        <f t="shared" si="63"/>
        <v>0018385345909</v>
      </c>
      <c r="B1366" s="39">
        <f t="shared" si="64"/>
        <v>1</v>
      </c>
      <c r="C1366" s="39" t="str">
        <f t="shared" si="65"/>
        <v>Грачев Дмитрий Павлович1</v>
      </c>
      <c r="D1366" s="42" t="s">
        <v>1492</v>
      </c>
      <c r="E1366" s="43" t="s">
        <v>1493</v>
      </c>
      <c r="F1366" s="43" t="s">
        <v>240</v>
      </c>
      <c r="G1366" s="43" t="s">
        <v>230</v>
      </c>
      <c r="H1366" s="49">
        <v>45909</v>
      </c>
      <c r="I1366" s="49">
        <v>45912</v>
      </c>
      <c r="J1366" s="44">
        <v>4</v>
      </c>
      <c r="K1366" s="51">
        <f>IF(H1366&lt;='Расчёт не доделан'!$C$20,IF(I1366-'Расчёт не доделан'!$C$20&lt;1,J1366,I1366-'Расчёт не доделан'!$C$20),J1366)</f>
        <v>4</v>
      </c>
    </row>
    <row r="1367" spans="1:11" ht="11.1" customHeight="1" outlineLevel="1" x14ac:dyDescent="0.2">
      <c r="A1367" s="39" t="str">
        <f t="shared" si="63"/>
        <v>0018385345852</v>
      </c>
      <c r="B1367" s="39">
        <f t="shared" si="64"/>
        <v>2</v>
      </c>
      <c r="C1367" s="39" t="str">
        <f t="shared" si="65"/>
        <v>Грачев Дмитрий Павлович2</v>
      </c>
      <c r="D1367" s="42" t="s">
        <v>1492</v>
      </c>
      <c r="E1367" s="43" t="s">
        <v>1493</v>
      </c>
      <c r="F1367" s="43" t="s">
        <v>240</v>
      </c>
      <c r="G1367" s="43" t="s">
        <v>230</v>
      </c>
      <c r="H1367" s="49">
        <v>45852</v>
      </c>
      <c r="I1367" s="49">
        <v>45865</v>
      </c>
      <c r="J1367" s="44">
        <v>14</v>
      </c>
      <c r="K1367" s="51">
        <f>IF(H1367&lt;='Расчёт не доделан'!$C$20,IF(I1367-'Расчёт не доделан'!$C$20&lt;1,J1367,I1367-'Расчёт не доделан'!$C$20),J1367)</f>
        <v>14</v>
      </c>
    </row>
    <row r="1368" spans="1:11" ht="23.1" customHeight="1" outlineLevel="1" x14ac:dyDescent="0.2">
      <c r="A1368" s="39" t="str">
        <f t="shared" si="63"/>
        <v>0018385346015</v>
      </c>
      <c r="B1368" s="39">
        <f t="shared" si="64"/>
        <v>3</v>
      </c>
      <c r="C1368" s="39" t="str">
        <f t="shared" si="65"/>
        <v>Грачев Дмитрий Павлович3</v>
      </c>
      <c r="D1368" s="42" t="s">
        <v>1492</v>
      </c>
      <c r="E1368" s="43" t="s">
        <v>1493</v>
      </c>
      <c r="F1368" s="43" t="s">
        <v>240</v>
      </c>
      <c r="G1368" s="43" t="s">
        <v>230</v>
      </c>
      <c r="H1368" s="49">
        <v>46015</v>
      </c>
      <c r="I1368" s="49">
        <v>46021</v>
      </c>
      <c r="J1368" s="44">
        <v>7</v>
      </c>
      <c r="K1368" s="51">
        <f>IF(H1368&lt;='Расчёт не доделан'!$C$20,IF(I1368-'Расчёт не доделан'!$C$20&lt;1,J1368,I1368-'Расчёт не доделан'!$C$20),J1368)</f>
        <v>7</v>
      </c>
    </row>
    <row r="1369" spans="1:11" ht="23.1" customHeight="1" outlineLevel="1" x14ac:dyDescent="0.2">
      <c r="A1369" s="39" t="str">
        <f t="shared" si="63"/>
        <v>0019940845890</v>
      </c>
      <c r="B1369" s="39">
        <f t="shared" si="64"/>
        <v>1</v>
      </c>
      <c r="C1369" s="39" t="str">
        <f t="shared" si="65"/>
        <v>Гребенщиков Владимир Игоревич1</v>
      </c>
      <c r="D1369" s="42" t="s">
        <v>1494</v>
      </c>
      <c r="E1369" s="43" t="s">
        <v>1495</v>
      </c>
      <c r="F1369" s="43" t="s">
        <v>217</v>
      </c>
      <c r="G1369" s="43" t="s">
        <v>218</v>
      </c>
      <c r="H1369" s="49">
        <v>45890</v>
      </c>
      <c r="I1369" s="49">
        <v>45904</v>
      </c>
      <c r="J1369" s="44">
        <v>15</v>
      </c>
      <c r="K1369" s="51">
        <f>IF(H1369&lt;='Расчёт не доделан'!$C$20,IF(I1369-'Расчёт не доделан'!$C$20&lt;1,J1369,I1369-'Расчёт не доделан'!$C$20),J1369)</f>
        <v>15</v>
      </c>
    </row>
    <row r="1370" spans="1:11" ht="23.1" customHeight="1" outlineLevel="1" x14ac:dyDescent="0.2">
      <c r="A1370" s="39" t="str">
        <f t="shared" si="63"/>
        <v>0015357345936</v>
      </c>
      <c r="B1370" s="39">
        <f t="shared" si="64"/>
        <v>1</v>
      </c>
      <c r="C1370" s="39" t="str">
        <f t="shared" si="65"/>
        <v>Гребеньков Виталий Игоревич1</v>
      </c>
      <c r="D1370" s="42" t="s">
        <v>1496</v>
      </c>
      <c r="E1370" s="43" t="s">
        <v>1497</v>
      </c>
      <c r="F1370" s="43" t="s">
        <v>240</v>
      </c>
      <c r="G1370" s="43" t="s">
        <v>237</v>
      </c>
      <c r="H1370" s="49">
        <v>45936</v>
      </c>
      <c r="I1370" s="49">
        <v>45940</v>
      </c>
      <c r="J1370" s="44">
        <v>5</v>
      </c>
      <c r="K1370" s="51">
        <f>IF(H1370&lt;='Расчёт не доделан'!$C$20,IF(I1370-'Расчёт не доделан'!$C$20&lt;1,J1370,I1370-'Расчёт не доделан'!$C$20),J1370)</f>
        <v>5</v>
      </c>
    </row>
    <row r="1371" spans="1:11" ht="23.1" customHeight="1" outlineLevel="1" x14ac:dyDescent="0.2">
      <c r="A1371" s="39" t="str">
        <f t="shared" si="63"/>
        <v>0015357345880</v>
      </c>
      <c r="B1371" s="39">
        <f t="shared" si="64"/>
        <v>2</v>
      </c>
      <c r="C1371" s="39" t="str">
        <f t="shared" si="65"/>
        <v>Гребеньков Виталий Игоревич2</v>
      </c>
      <c r="D1371" s="42" t="s">
        <v>1496</v>
      </c>
      <c r="E1371" s="43" t="s">
        <v>1497</v>
      </c>
      <c r="F1371" s="43" t="s">
        <v>240</v>
      </c>
      <c r="G1371" s="43" t="s">
        <v>237</v>
      </c>
      <c r="H1371" s="49">
        <v>45880</v>
      </c>
      <c r="I1371" s="49">
        <v>45884</v>
      </c>
      <c r="J1371" s="44">
        <v>5</v>
      </c>
      <c r="K1371" s="51">
        <f>IF(H1371&lt;='Расчёт не доделан'!$C$20,IF(I1371-'Расчёт не доделан'!$C$20&lt;1,J1371,I1371-'Расчёт не доделан'!$C$20),J1371)</f>
        <v>5</v>
      </c>
    </row>
    <row r="1372" spans="1:11" ht="23.1" customHeight="1" outlineLevel="1" x14ac:dyDescent="0.2">
      <c r="A1372" s="39" t="str">
        <f t="shared" si="63"/>
        <v>0015357346016</v>
      </c>
      <c r="B1372" s="39">
        <f t="shared" si="64"/>
        <v>3</v>
      </c>
      <c r="C1372" s="39" t="str">
        <f t="shared" si="65"/>
        <v>Гребеньков Виталий Игоревич3</v>
      </c>
      <c r="D1372" s="42" t="s">
        <v>1496</v>
      </c>
      <c r="E1372" s="43" t="s">
        <v>1497</v>
      </c>
      <c r="F1372" s="43" t="s">
        <v>240</v>
      </c>
      <c r="G1372" s="43" t="s">
        <v>237</v>
      </c>
      <c r="H1372" s="49">
        <v>46016</v>
      </c>
      <c r="I1372" s="49">
        <v>46017</v>
      </c>
      <c r="J1372" s="44">
        <v>2</v>
      </c>
      <c r="K1372" s="51">
        <f>IF(H1372&lt;='Расчёт не доделан'!$C$20,IF(I1372-'Расчёт не доделан'!$C$20&lt;1,J1372,I1372-'Расчёт не доделан'!$C$20),J1372)</f>
        <v>2</v>
      </c>
    </row>
    <row r="1373" spans="1:11" ht="23.1" customHeight="1" outlineLevel="1" x14ac:dyDescent="0.2">
      <c r="A1373" s="39" t="str">
        <f t="shared" si="63"/>
        <v>0015357346020</v>
      </c>
      <c r="B1373" s="39">
        <f t="shared" si="64"/>
        <v>4</v>
      </c>
      <c r="C1373" s="39" t="str">
        <f t="shared" si="65"/>
        <v>Гребеньков Виталий Игоревич4</v>
      </c>
      <c r="D1373" s="42" t="s">
        <v>1496</v>
      </c>
      <c r="E1373" s="43" t="s">
        <v>1497</v>
      </c>
      <c r="F1373" s="43" t="s">
        <v>240</v>
      </c>
      <c r="G1373" s="43" t="s">
        <v>237</v>
      </c>
      <c r="H1373" s="49">
        <v>46020</v>
      </c>
      <c r="I1373" s="49">
        <v>46020</v>
      </c>
      <c r="J1373" s="44">
        <v>1</v>
      </c>
      <c r="K1373" s="51">
        <f>IF(H1373&lt;='Расчёт не доделан'!$C$20,IF(I1373-'Расчёт не доделан'!$C$20&lt;1,J1373,I1373-'Расчёт не доделан'!$C$20),J1373)</f>
        <v>1</v>
      </c>
    </row>
    <row r="1374" spans="1:11" ht="23.1" customHeight="1" outlineLevel="1" x14ac:dyDescent="0.2">
      <c r="A1374" s="39" t="str">
        <f t="shared" si="63"/>
        <v>0015357346021</v>
      </c>
      <c r="B1374" s="39">
        <f t="shared" si="64"/>
        <v>5</v>
      </c>
      <c r="C1374" s="39" t="str">
        <f t="shared" si="65"/>
        <v>Гребеньков Виталий Игоревич5</v>
      </c>
      <c r="D1374" s="42" t="s">
        <v>1496</v>
      </c>
      <c r="E1374" s="43" t="s">
        <v>1497</v>
      </c>
      <c r="F1374" s="43" t="s">
        <v>240</v>
      </c>
      <c r="G1374" s="43" t="s">
        <v>237</v>
      </c>
      <c r="H1374" s="49">
        <v>46021</v>
      </c>
      <c r="I1374" s="49">
        <v>46021</v>
      </c>
      <c r="J1374" s="44">
        <v>1</v>
      </c>
      <c r="K1374" s="51">
        <f>IF(H1374&lt;='Расчёт не доделан'!$C$20,IF(I1374-'Расчёт не доделан'!$C$20&lt;1,J1374,I1374-'Расчёт не доделан'!$C$20),J1374)</f>
        <v>1</v>
      </c>
    </row>
    <row r="1375" spans="1:11" ht="23.1" customHeight="1" outlineLevel="1" x14ac:dyDescent="0.2">
      <c r="A1375" s="39" t="str">
        <f t="shared" si="63"/>
        <v>0019298745966</v>
      </c>
      <c r="B1375" s="39">
        <f t="shared" si="64"/>
        <v>1</v>
      </c>
      <c r="C1375" s="39" t="str">
        <f t="shared" si="65"/>
        <v>Грекова Анна Николаевна1</v>
      </c>
      <c r="D1375" s="42" t="s">
        <v>1498</v>
      </c>
      <c r="E1375" s="43" t="s">
        <v>1499</v>
      </c>
      <c r="F1375" s="43" t="s">
        <v>249</v>
      </c>
      <c r="G1375" s="43" t="s">
        <v>237</v>
      </c>
      <c r="H1375" s="49">
        <v>45966</v>
      </c>
      <c r="I1375" s="49">
        <v>45968</v>
      </c>
      <c r="J1375" s="44">
        <v>3</v>
      </c>
      <c r="K1375" s="51">
        <f>IF(H1375&lt;='Расчёт не доделан'!$C$20,IF(I1375-'Расчёт не доделан'!$C$20&lt;1,J1375,I1375-'Расчёт не доделан'!$C$20),J1375)</f>
        <v>3</v>
      </c>
    </row>
    <row r="1376" spans="1:11" ht="23.1" customHeight="1" outlineLevel="1" x14ac:dyDescent="0.2">
      <c r="A1376" s="39" t="str">
        <f t="shared" si="63"/>
        <v>0019298745880</v>
      </c>
      <c r="B1376" s="39">
        <f t="shared" si="64"/>
        <v>2</v>
      </c>
      <c r="C1376" s="39" t="str">
        <f t="shared" si="65"/>
        <v>Грекова Анна Николаевна2</v>
      </c>
      <c r="D1376" s="42" t="s">
        <v>1498</v>
      </c>
      <c r="E1376" s="43" t="s">
        <v>1499</v>
      </c>
      <c r="F1376" s="43" t="s">
        <v>249</v>
      </c>
      <c r="G1376" s="43" t="s">
        <v>237</v>
      </c>
      <c r="H1376" s="49">
        <v>45880</v>
      </c>
      <c r="I1376" s="49">
        <v>45893</v>
      </c>
      <c r="J1376" s="44">
        <v>14</v>
      </c>
      <c r="K1376" s="51">
        <f>IF(H1376&lt;='Расчёт не доделан'!$C$20,IF(I1376-'Расчёт не доделан'!$C$20&lt;1,J1376,I1376-'Расчёт не доделан'!$C$20),J1376)</f>
        <v>14</v>
      </c>
    </row>
    <row r="1377" spans="1:11" ht="23.1" customHeight="1" outlineLevel="1" x14ac:dyDescent="0.2">
      <c r="A1377" s="39" t="str">
        <f t="shared" si="63"/>
        <v>0019298746020</v>
      </c>
      <c r="B1377" s="39">
        <f t="shared" si="64"/>
        <v>3</v>
      </c>
      <c r="C1377" s="39" t="str">
        <f t="shared" si="65"/>
        <v>Грекова Анна Николаевна3</v>
      </c>
      <c r="D1377" s="42" t="s">
        <v>1498</v>
      </c>
      <c r="E1377" s="43" t="s">
        <v>1499</v>
      </c>
      <c r="F1377" s="43" t="s">
        <v>249</v>
      </c>
      <c r="G1377" s="43" t="s">
        <v>237</v>
      </c>
      <c r="H1377" s="49">
        <v>46020</v>
      </c>
      <c r="I1377" s="49">
        <v>46021</v>
      </c>
      <c r="J1377" s="44">
        <v>2</v>
      </c>
      <c r="K1377" s="51">
        <f>IF(H1377&lt;='Расчёт не доделан'!$C$20,IF(I1377-'Расчёт не доделан'!$C$20&lt;1,J1377,I1377-'Расчёт не доделан'!$C$20),J1377)</f>
        <v>2</v>
      </c>
    </row>
    <row r="1378" spans="1:11" ht="23.1" customHeight="1" outlineLevel="1" x14ac:dyDescent="0.2">
      <c r="A1378" s="39" t="str">
        <f t="shared" si="63"/>
        <v>0017762745992</v>
      </c>
      <c r="B1378" s="39">
        <f t="shared" si="64"/>
        <v>1</v>
      </c>
      <c r="C1378" s="39" t="str">
        <f t="shared" si="65"/>
        <v>Гречишкина Светлана Евгеньевна1</v>
      </c>
      <c r="D1378" s="42" t="s">
        <v>1500</v>
      </c>
      <c r="E1378" s="43" t="s">
        <v>1501</v>
      </c>
      <c r="F1378" s="43" t="s">
        <v>240</v>
      </c>
      <c r="G1378" s="43" t="s">
        <v>262</v>
      </c>
      <c r="H1378" s="49">
        <v>45992</v>
      </c>
      <c r="I1378" s="49">
        <v>45993</v>
      </c>
      <c r="J1378" s="44">
        <v>2</v>
      </c>
      <c r="K1378" s="51">
        <f>IF(H1378&lt;='Расчёт не доделан'!$C$20,IF(I1378-'Расчёт не доделан'!$C$20&lt;1,J1378,I1378-'Расчёт не доделан'!$C$20),J1378)</f>
        <v>2</v>
      </c>
    </row>
    <row r="1379" spans="1:11" ht="23.1" customHeight="1" outlineLevel="1" x14ac:dyDescent="0.2">
      <c r="A1379" s="39" t="str">
        <f t="shared" si="63"/>
        <v>0017762745966</v>
      </c>
      <c r="B1379" s="39">
        <f t="shared" si="64"/>
        <v>2</v>
      </c>
      <c r="C1379" s="39" t="str">
        <f t="shared" si="65"/>
        <v>Гречишкина Светлана Евгеньевна2</v>
      </c>
      <c r="D1379" s="42" t="s">
        <v>1500</v>
      </c>
      <c r="E1379" s="43" t="s">
        <v>1501</v>
      </c>
      <c r="F1379" s="43" t="s">
        <v>240</v>
      </c>
      <c r="G1379" s="43" t="s">
        <v>262</v>
      </c>
      <c r="H1379" s="49">
        <v>45966</v>
      </c>
      <c r="I1379" s="49">
        <v>45968</v>
      </c>
      <c r="J1379" s="44">
        <v>3</v>
      </c>
      <c r="K1379" s="51">
        <f>IF(H1379&lt;='Расчёт не доделан'!$C$20,IF(I1379-'Расчёт не доделан'!$C$20&lt;1,J1379,I1379-'Расчёт не доделан'!$C$20),J1379)</f>
        <v>3</v>
      </c>
    </row>
    <row r="1380" spans="1:11" ht="11.1" customHeight="1" outlineLevel="1" x14ac:dyDescent="0.2">
      <c r="A1380" s="39" t="str">
        <f t="shared" si="63"/>
        <v>0017762745880</v>
      </c>
      <c r="B1380" s="39">
        <f t="shared" si="64"/>
        <v>3</v>
      </c>
      <c r="C1380" s="39" t="str">
        <f t="shared" si="65"/>
        <v>Гречишкина Светлана Евгеньевна3</v>
      </c>
      <c r="D1380" s="42" t="s">
        <v>1500</v>
      </c>
      <c r="E1380" s="43" t="s">
        <v>1501</v>
      </c>
      <c r="F1380" s="43" t="s">
        <v>240</v>
      </c>
      <c r="G1380" s="43" t="s">
        <v>262</v>
      </c>
      <c r="H1380" s="49">
        <v>45880</v>
      </c>
      <c r="I1380" s="49">
        <v>45893</v>
      </c>
      <c r="J1380" s="44">
        <v>14</v>
      </c>
      <c r="K1380" s="51">
        <f>IF(H1380&lt;='Расчёт не доделан'!$C$20,IF(I1380-'Расчёт не доделан'!$C$20&lt;1,J1380,I1380-'Расчёт не доделан'!$C$20),J1380)</f>
        <v>14</v>
      </c>
    </row>
    <row r="1381" spans="1:11" ht="11.1" customHeight="1" outlineLevel="1" x14ac:dyDescent="0.2">
      <c r="A1381" s="39" t="str">
        <f t="shared" si="63"/>
        <v>0017762746011</v>
      </c>
      <c r="B1381" s="39">
        <f t="shared" si="64"/>
        <v>4</v>
      </c>
      <c r="C1381" s="39" t="str">
        <f t="shared" si="65"/>
        <v>Гречишкина Светлана Евгеньевна4</v>
      </c>
      <c r="D1381" s="42" t="s">
        <v>1500</v>
      </c>
      <c r="E1381" s="43" t="s">
        <v>1501</v>
      </c>
      <c r="F1381" s="43" t="s">
        <v>240</v>
      </c>
      <c r="G1381" s="43" t="s">
        <v>262</v>
      </c>
      <c r="H1381" s="49">
        <v>46011</v>
      </c>
      <c r="I1381" s="49">
        <v>46017</v>
      </c>
      <c r="J1381" s="44">
        <v>7</v>
      </c>
      <c r="K1381" s="51">
        <f>IF(H1381&lt;='Расчёт не доделан'!$C$20,IF(I1381-'Расчёт не доделан'!$C$20&lt;1,J1381,I1381-'Расчёт не доделан'!$C$20),J1381)</f>
        <v>7</v>
      </c>
    </row>
    <row r="1382" spans="1:11" ht="11.1" customHeight="1" outlineLevel="1" x14ac:dyDescent="0.2">
      <c r="A1382" s="39" t="str">
        <f t="shared" si="63"/>
        <v>0021421045873</v>
      </c>
      <c r="B1382" s="39">
        <f t="shared" si="64"/>
        <v>1</v>
      </c>
      <c r="C1382" s="39" t="str">
        <f t="shared" si="65"/>
        <v>Гречнева Елизавета Александровна1</v>
      </c>
      <c r="D1382" s="42" t="s">
        <v>1502</v>
      </c>
      <c r="E1382" s="43" t="s">
        <v>1503</v>
      </c>
      <c r="F1382" s="43" t="s">
        <v>244</v>
      </c>
      <c r="G1382" s="43" t="s">
        <v>253</v>
      </c>
      <c r="H1382" s="49">
        <v>45873</v>
      </c>
      <c r="I1382" s="49">
        <v>45883</v>
      </c>
      <c r="J1382" s="44">
        <v>11</v>
      </c>
      <c r="K1382" s="51">
        <f>IF(H1382&lt;='Расчёт не доделан'!$C$20,IF(I1382-'Расчёт не доделан'!$C$20&lt;1,J1382,I1382-'Расчёт не доделан'!$C$20),J1382)</f>
        <v>11</v>
      </c>
    </row>
    <row r="1383" spans="1:11" ht="11.1" customHeight="1" outlineLevel="1" x14ac:dyDescent="0.2">
      <c r="A1383" s="39" t="str">
        <f t="shared" si="63"/>
        <v>0021421045999</v>
      </c>
      <c r="B1383" s="39">
        <f t="shared" si="64"/>
        <v>2</v>
      </c>
      <c r="C1383" s="39" t="str">
        <f t="shared" si="65"/>
        <v>Гречнева Елизавета Александровна2</v>
      </c>
      <c r="D1383" s="42" t="s">
        <v>1502</v>
      </c>
      <c r="E1383" s="43" t="s">
        <v>1503</v>
      </c>
      <c r="F1383" s="43" t="s">
        <v>244</v>
      </c>
      <c r="G1383" s="43" t="s">
        <v>253</v>
      </c>
      <c r="H1383" s="49">
        <v>45999</v>
      </c>
      <c r="I1383" s="49">
        <v>46012</v>
      </c>
      <c r="J1383" s="44">
        <v>14</v>
      </c>
      <c r="K1383" s="51">
        <f>IF(H1383&lt;='Расчёт не доделан'!$C$20,IF(I1383-'Расчёт не доделан'!$C$20&lt;1,J1383,I1383-'Расчёт не доделан'!$C$20),J1383)</f>
        <v>14</v>
      </c>
    </row>
    <row r="1384" spans="1:11" ht="11.1" customHeight="1" outlineLevel="1" x14ac:dyDescent="0.2">
      <c r="A1384" s="39" t="str">
        <f t="shared" si="63"/>
        <v>0021421045950</v>
      </c>
      <c r="B1384" s="39">
        <f t="shared" si="64"/>
        <v>3</v>
      </c>
      <c r="C1384" s="39" t="str">
        <f t="shared" si="65"/>
        <v>Гречнева Елизавета Александровна3</v>
      </c>
      <c r="D1384" s="42" t="s">
        <v>1502</v>
      </c>
      <c r="E1384" s="43" t="s">
        <v>1503</v>
      </c>
      <c r="F1384" s="43" t="s">
        <v>244</v>
      </c>
      <c r="G1384" s="43" t="s">
        <v>253</v>
      </c>
      <c r="H1384" s="49">
        <v>45950</v>
      </c>
      <c r="I1384" s="49">
        <v>45952</v>
      </c>
      <c r="J1384" s="44">
        <v>3</v>
      </c>
      <c r="K1384" s="51">
        <f>IF(H1384&lt;='Расчёт не доделан'!$C$20,IF(I1384-'Расчёт не доделан'!$C$20&lt;1,J1384,I1384-'Расчёт не доделан'!$C$20),J1384)</f>
        <v>3</v>
      </c>
    </row>
    <row r="1385" spans="1:11" ht="11.1" customHeight="1" outlineLevel="1" x14ac:dyDescent="0.2">
      <c r="A1385" s="39" t="str">
        <f t="shared" si="63"/>
        <v>0016748045936</v>
      </c>
      <c r="B1385" s="39">
        <f t="shared" si="64"/>
        <v>1</v>
      </c>
      <c r="C1385" s="39" t="str">
        <f t="shared" si="65"/>
        <v>Григоренко Вадим Андреевич1</v>
      </c>
      <c r="D1385" s="42" t="s">
        <v>1504</v>
      </c>
      <c r="E1385" s="43" t="s">
        <v>1505</v>
      </c>
      <c r="F1385" s="43" t="s">
        <v>249</v>
      </c>
      <c r="G1385" s="43" t="s">
        <v>1136</v>
      </c>
      <c r="H1385" s="49">
        <v>45936</v>
      </c>
      <c r="I1385" s="49">
        <v>45940</v>
      </c>
      <c r="J1385" s="44">
        <v>5</v>
      </c>
      <c r="K1385" s="51">
        <f>IF(H1385&lt;='Расчёт не доделан'!$C$20,IF(I1385-'Расчёт не доделан'!$C$20&lt;1,J1385,I1385-'Расчёт не доделан'!$C$20),J1385)</f>
        <v>5</v>
      </c>
    </row>
    <row r="1386" spans="1:11" ht="11.1" customHeight="1" outlineLevel="1" x14ac:dyDescent="0.2">
      <c r="A1386" s="39" t="str">
        <f t="shared" si="63"/>
        <v>0016748045908</v>
      </c>
      <c r="B1386" s="39">
        <f t="shared" si="64"/>
        <v>2</v>
      </c>
      <c r="C1386" s="39" t="str">
        <f t="shared" si="65"/>
        <v>Григоренко Вадим Андреевич2</v>
      </c>
      <c r="D1386" s="42" t="s">
        <v>1504</v>
      </c>
      <c r="E1386" s="43" t="s">
        <v>1505</v>
      </c>
      <c r="F1386" s="43" t="s">
        <v>249</v>
      </c>
      <c r="G1386" s="43" t="s">
        <v>1136</v>
      </c>
      <c r="H1386" s="49">
        <v>45908</v>
      </c>
      <c r="I1386" s="49">
        <v>45911</v>
      </c>
      <c r="J1386" s="44">
        <v>4</v>
      </c>
      <c r="K1386" s="51">
        <f>IF(H1386&lt;='Расчёт не доделан'!$C$20,IF(I1386-'Расчёт не доделан'!$C$20&lt;1,J1386,I1386-'Расчёт не доделан'!$C$20),J1386)</f>
        <v>4</v>
      </c>
    </row>
    <row r="1387" spans="1:11" ht="11.1" customHeight="1" outlineLevel="1" x14ac:dyDescent="0.2">
      <c r="A1387" s="39" t="str">
        <f t="shared" si="63"/>
        <v>0016748045852</v>
      </c>
      <c r="B1387" s="39">
        <f t="shared" si="64"/>
        <v>3</v>
      </c>
      <c r="C1387" s="39" t="str">
        <f t="shared" si="65"/>
        <v>Григоренко Вадим Андреевич3</v>
      </c>
      <c r="D1387" s="42" t="s">
        <v>1504</v>
      </c>
      <c r="E1387" s="43" t="s">
        <v>1505</v>
      </c>
      <c r="F1387" s="43" t="s">
        <v>249</v>
      </c>
      <c r="G1387" s="43" t="s">
        <v>1136</v>
      </c>
      <c r="H1387" s="49">
        <v>45852</v>
      </c>
      <c r="I1387" s="49">
        <v>45865</v>
      </c>
      <c r="J1387" s="44">
        <v>14</v>
      </c>
      <c r="K1387" s="51">
        <f>IF(H1387&lt;='Расчёт не доделан'!$C$20,IF(I1387-'Расчёт не доделан'!$C$20&lt;1,J1387,I1387-'Расчёт не доделан'!$C$20),J1387)</f>
        <v>14</v>
      </c>
    </row>
    <row r="1388" spans="1:11" ht="23.1" customHeight="1" outlineLevel="1" x14ac:dyDescent="0.2">
      <c r="A1388" s="39" t="str">
        <f t="shared" si="63"/>
        <v>0020114845945</v>
      </c>
      <c r="B1388" s="39">
        <f t="shared" si="64"/>
        <v>1</v>
      </c>
      <c r="C1388" s="39" t="str">
        <f t="shared" si="65"/>
        <v>Григорьев Алексей Николаевич1</v>
      </c>
      <c r="D1388" s="42" t="s">
        <v>1506</v>
      </c>
      <c r="E1388" s="43" t="s">
        <v>1507</v>
      </c>
      <c r="F1388" s="43" t="s">
        <v>249</v>
      </c>
      <c r="G1388" s="43" t="s">
        <v>230</v>
      </c>
      <c r="H1388" s="49">
        <v>45945</v>
      </c>
      <c r="I1388" s="49">
        <v>45947</v>
      </c>
      <c r="J1388" s="44">
        <v>3</v>
      </c>
      <c r="K1388" s="51">
        <f>IF(H1388&lt;='Расчёт не доделан'!$C$20,IF(I1388-'Расчёт не доделан'!$C$20&lt;1,J1388,I1388-'Расчёт не доделан'!$C$20),J1388)</f>
        <v>2</v>
      </c>
    </row>
    <row r="1389" spans="1:11" ht="23.1" customHeight="1" outlineLevel="1" x14ac:dyDescent="0.2">
      <c r="A1389" s="39" t="str">
        <f t="shared" si="63"/>
        <v>0020114845950</v>
      </c>
      <c r="B1389" s="39">
        <f t="shared" si="64"/>
        <v>2</v>
      </c>
      <c r="C1389" s="39" t="str">
        <f t="shared" si="65"/>
        <v>Григорьев Алексей Николаевич2</v>
      </c>
      <c r="D1389" s="42" t="s">
        <v>1506</v>
      </c>
      <c r="E1389" s="43" t="s">
        <v>1507</v>
      </c>
      <c r="F1389" s="43" t="s">
        <v>249</v>
      </c>
      <c r="G1389" s="43" t="s">
        <v>230</v>
      </c>
      <c r="H1389" s="49">
        <v>45950</v>
      </c>
      <c r="I1389" s="49">
        <v>45951</v>
      </c>
      <c r="J1389" s="44">
        <v>2</v>
      </c>
      <c r="K1389" s="51">
        <f>IF(H1389&lt;='Расчёт не доделан'!$C$20,IF(I1389-'Расчёт не доделан'!$C$20&lt;1,J1389,I1389-'Расчёт не доделан'!$C$20),J1389)</f>
        <v>2</v>
      </c>
    </row>
    <row r="1390" spans="1:11" ht="23.1" customHeight="1" outlineLevel="1" x14ac:dyDescent="0.2">
      <c r="A1390" s="39" t="str">
        <f t="shared" si="63"/>
        <v>0020114845859</v>
      </c>
      <c r="B1390" s="39">
        <f t="shared" si="64"/>
        <v>3</v>
      </c>
      <c r="C1390" s="39" t="str">
        <f t="shared" si="65"/>
        <v>Григорьев Алексей Николаевич3</v>
      </c>
      <c r="D1390" s="42" t="s">
        <v>1506</v>
      </c>
      <c r="E1390" s="43" t="s">
        <v>1507</v>
      </c>
      <c r="F1390" s="43" t="s">
        <v>249</v>
      </c>
      <c r="G1390" s="43" t="s">
        <v>230</v>
      </c>
      <c r="H1390" s="49">
        <v>45859</v>
      </c>
      <c r="I1390" s="49">
        <v>45872</v>
      </c>
      <c r="J1390" s="44">
        <v>14</v>
      </c>
      <c r="K1390" s="51">
        <f>IF(H1390&lt;='Расчёт не доделан'!$C$20,IF(I1390-'Расчёт не доделан'!$C$20&lt;1,J1390,I1390-'Расчёт не доделан'!$C$20),J1390)</f>
        <v>14</v>
      </c>
    </row>
    <row r="1391" spans="1:11" ht="23.1" customHeight="1" outlineLevel="1" x14ac:dyDescent="0.2">
      <c r="A1391" s="39" t="str">
        <f t="shared" si="63"/>
        <v>0020114845952</v>
      </c>
      <c r="B1391" s="39">
        <f t="shared" si="64"/>
        <v>4</v>
      </c>
      <c r="C1391" s="39" t="str">
        <f t="shared" si="65"/>
        <v>Григорьев Алексей Николаевич4</v>
      </c>
      <c r="D1391" s="42" t="s">
        <v>1506</v>
      </c>
      <c r="E1391" s="43" t="s">
        <v>1507</v>
      </c>
      <c r="F1391" s="43" t="s">
        <v>249</v>
      </c>
      <c r="G1391" s="43" t="s">
        <v>230</v>
      </c>
      <c r="H1391" s="49">
        <v>45952</v>
      </c>
      <c r="I1391" s="49">
        <v>45954</v>
      </c>
      <c r="J1391" s="44">
        <v>3</v>
      </c>
      <c r="K1391" s="51">
        <f>IF(H1391&lt;='Расчёт не доделан'!$C$20,IF(I1391-'Расчёт не доделан'!$C$20&lt;1,J1391,I1391-'Расчёт не доделан'!$C$20),J1391)</f>
        <v>3</v>
      </c>
    </row>
    <row r="1392" spans="1:11" ht="11.1" customHeight="1" outlineLevel="1" x14ac:dyDescent="0.2">
      <c r="A1392" s="39" t="str">
        <f t="shared" si="63"/>
        <v>0019312345901</v>
      </c>
      <c r="B1392" s="39">
        <f t="shared" si="64"/>
        <v>1</v>
      </c>
      <c r="C1392" s="39" t="str">
        <f t="shared" si="65"/>
        <v>Григорьев Вячеслав Геннадьевич1</v>
      </c>
      <c r="D1392" s="42" t="s">
        <v>1508</v>
      </c>
      <c r="E1392" s="43" t="s">
        <v>1509</v>
      </c>
      <c r="F1392" s="43" t="s">
        <v>249</v>
      </c>
      <c r="G1392" s="43" t="s">
        <v>253</v>
      </c>
      <c r="H1392" s="49">
        <v>45901</v>
      </c>
      <c r="I1392" s="49">
        <v>45902</v>
      </c>
      <c r="J1392" s="44">
        <v>2</v>
      </c>
      <c r="K1392" s="51">
        <f>IF(H1392&lt;='Расчёт не доделан'!$C$20,IF(I1392-'Расчёт не доделан'!$C$20&lt;1,J1392,I1392-'Расчёт не доделан'!$C$20),J1392)</f>
        <v>2</v>
      </c>
    </row>
    <row r="1393" spans="1:11" ht="11.1" customHeight="1" outlineLevel="1" x14ac:dyDescent="0.2">
      <c r="A1393" s="39" t="str">
        <f t="shared" si="63"/>
        <v>0019312345855</v>
      </c>
      <c r="B1393" s="39">
        <f t="shared" si="64"/>
        <v>2</v>
      </c>
      <c r="C1393" s="39" t="str">
        <f t="shared" si="65"/>
        <v>Григорьев Вячеслав Геннадьевич2</v>
      </c>
      <c r="D1393" s="42" t="s">
        <v>1508</v>
      </c>
      <c r="E1393" s="43" t="s">
        <v>1509</v>
      </c>
      <c r="F1393" s="43" t="s">
        <v>249</v>
      </c>
      <c r="G1393" s="43" t="s">
        <v>253</v>
      </c>
      <c r="H1393" s="49">
        <v>45855</v>
      </c>
      <c r="I1393" s="49">
        <v>45870</v>
      </c>
      <c r="J1393" s="44">
        <v>16</v>
      </c>
      <c r="K1393" s="51">
        <f>IF(H1393&lt;='Расчёт не доделан'!$C$20,IF(I1393-'Расчёт не доделан'!$C$20&lt;1,J1393,I1393-'Расчёт не доделан'!$C$20),J1393)</f>
        <v>16</v>
      </c>
    </row>
    <row r="1394" spans="1:11" ht="11.1" customHeight="1" outlineLevel="1" x14ac:dyDescent="0.2">
      <c r="A1394" s="39" t="str">
        <f t="shared" si="63"/>
        <v>0019301345845</v>
      </c>
      <c r="B1394" s="39">
        <f t="shared" si="64"/>
        <v>1</v>
      </c>
      <c r="C1394" s="39" t="str">
        <f t="shared" si="65"/>
        <v>Григорьев Дмитрий Александрович1</v>
      </c>
      <c r="D1394" s="42" t="s">
        <v>1510</v>
      </c>
      <c r="E1394" s="43" t="s">
        <v>1511</v>
      </c>
      <c r="F1394" s="43" t="s">
        <v>361</v>
      </c>
      <c r="G1394" s="43" t="s">
        <v>237</v>
      </c>
      <c r="H1394" s="49">
        <v>45845</v>
      </c>
      <c r="I1394" s="49">
        <v>45849</v>
      </c>
      <c r="J1394" s="44">
        <v>5</v>
      </c>
      <c r="K1394" s="51">
        <f>IF(H1394&lt;='Расчёт не доделан'!$C$20,IF(I1394-'Расчёт не доделан'!$C$20&lt;1,J1394,I1394-'Расчёт не доделан'!$C$20),J1394)</f>
        <v>5</v>
      </c>
    </row>
    <row r="1395" spans="1:11" ht="11.1" customHeight="1" outlineLevel="1" x14ac:dyDescent="0.2">
      <c r="A1395" s="39" t="str">
        <f t="shared" si="63"/>
        <v>0019301345852</v>
      </c>
      <c r="B1395" s="39">
        <f t="shared" si="64"/>
        <v>2</v>
      </c>
      <c r="C1395" s="39" t="str">
        <f t="shared" si="65"/>
        <v>Григорьев Дмитрий Александрович2</v>
      </c>
      <c r="D1395" s="42" t="s">
        <v>1510</v>
      </c>
      <c r="E1395" s="43" t="s">
        <v>1511</v>
      </c>
      <c r="F1395" s="43" t="s">
        <v>361</v>
      </c>
      <c r="G1395" s="43" t="s">
        <v>237</v>
      </c>
      <c r="H1395" s="49">
        <v>45852</v>
      </c>
      <c r="I1395" s="49">
        <v>45856</v>
      </c>
      <c r="J1395" s="44">
        <v>5</v>
      </c>
      <c r="K1395" s="51">
        <f>IF(H1395&lt;='Расчёт не доделан'!$C$20,IF(I1395-'Расчёт не доделан'!$C$20&lt;1,J1395,I1395-'Расчёт не доделан'!$C$20),J1395)</f>
        <v>5</v>
      </c>
    </row>
    <row r="1396" spans="1:11" ht="11.1" customHeight="1" outlineLevel="1" x14ac:dyDescent="0.2">
      <c r="A1396" s="39" t="str">
        <f t="shared" si="63"/>
        <v>0019301345915</v>
      </c>
      <c r="B1396" s="39">
        <f t="shared" si="64"/>
        <v>3</v>
      </c>
      <c r="C1396" s="39" t="str">
        <f t="shared" si="65"/>
        <v>Григорьев Дмитрий Александрович3</v>
      </c>
      <c r="D1396" s="42" t="s">
        <v>1510</v>
      </c>
      <c r="E1396" s="43" t="s">
        <v>1511</v>
      </c>
      <c r="F1396" s="43" t="s">
        <v>361</v>
      </c>
      <c r="G1396" s="43" t="s">
        <v>237</v>
      </c>
      <c r="H1396" s="49">
        <v>45915</v>
      </c>
      <c r="I1396" s="49">
        <v>45933</v>
      </c>
      <c r="J1396" s="44">
        <v>19</v>
      </c>
      <c r="K1396" s="51">
        <f>IF(H1396&lt;='Расчёт не доделан'!$C$20,IF(I1396-'Расчёт не доделан'!$C$20&lt;1,J1396,I1396-'Расчёт не доделан'!$C$20),J1396)</f>
        <v>19</v>
      </c>
    </row>
    <row r="1397" spans="1:11" ht="23.1" customHeight="1" outlineLevel="1" x14ac:dyDescent="0.2">
      <c r="A1397" s="39" t="str">
        <f t="shared" si="63"/>
        <v>0015357245880</v>
      </c>
      <c r="B1397" s="39">
        <f t="shared" si="64"/>
        <v>1</v>
      </c>
      <c r="C1397" s="39" t="str">
        <f t="shared" si="65"/>
        <v>Григорьев Константин Владимирович1</v>
      </c>
      <c r="D1397" s="42" t="s">
        <v>1512</v>
      </c>
      <c r="E1397" s="43" t="s">
        <v>1513</v>
      </c>
      <c r="F1397" s="43" t="s">
        <v>240</v>
      </c>
      <c r="G1397" s="43" t="s">
        <v>262</v>
      </c>
      <c r="H1397" s="49">
        <v>45880</v>
      </c>
      <c r="I1397" s="49">
        <v>45893</v>
      </c>
      <c r="J1397" s="44">
        <v>14</v>
      </c>
      <c r="K1397" s="51">
        <f>IF(H1397&lt;='Расчёт не доделан'!$C$20,IF(I1397-'Расчёт не доделан'!$C$20&lt;1,J1397,I1397-'Расчёт не доделан'!$C$20),J1397)</f>
        <v>14</v>
      </c>
    </row>
    <row r="1398" spans="1:11" ht="23.1" customHeight="1" outlineLevel="1" x14ac:dyDescent="0.2">
      <c r="A1398" s="39" t="str">
        <f t="shared" si="63"/>
        <v>0015357246010</v>
      </c>
      <c r="B1398" s="39">
        <f t="shared" si="64"/>
        <v>2</v>
      </c>
      <c r="C1398" s="39" t="str">
        <f t="shared" si="65"/>
        <v>Григорьев Константин Владимирович2</v>
      </c>
      <c r="D1398" s="42" t="s">
        <v>1512</v>
      </c>
      <c r="E1398" s="43" t="s">
        <v>1513</v>
      </c>
      <c r="F1398" s="43" t="s">
        <v>240</v>
      </c>
      <c r="G1398" s="43" t="s">
        <v>262</v>
      </c>
      <c r="H1398" s="49">
        <v>46010</v>
      </c>
      <c r="I1398" s="49">
        <v>46021</v>
      </c>
      <c r="J1398" s="44">
        <v>12</v>
      </c>
      <c r="K1398" s="51">
        <f>IF(H1398&lt;='Расчёт не доделан'!$C$20,IF(I1398-'Расчёт не доделан'!$C$20&lt;1,J1398,I1398-'Расчёт не доделан'!$C$20),J1398)</f>
        <v>12</v>
      </c>
    </row>
    <row r="1399" spans="1:11" ht="11.1" customHeight="1" outlineLevel="1" x14ac:dyDescent="0.2">
      <c r="A1399" s="39" t="str">
        <f t="shared" si="63"/>
        <v>0020244445873</v>
      </c>
      <c r="B1399" s="39">
        <f t="shared" si="64"/>
        <v>1</v>
      </c>
      <c r="C1399" s="39" t="str">
        <f t="shared" si="65"/>
        <v>Григорьев Павел Сергеевич1</v>
      </c>
      <c r="D1399" s="42" t="s">
        <v>1514</v>
      </c>
      <c r="E1399" s="43" t="s">
        <v>1515</v>
      </c>
      <c r="F1399" s="43" t="s">
        <v>225</v>
      </c>
      <c r="G1399" s="43" t="s">
        <v>302</v>
      </c>
      <c r="H1399" s="49">
        <v>45873</v>
      </c>
      <c r="I1399" s="49">
        <v>45886</v>
      </c>
      <c r="J1399" s="44">
        <v>14</v>
      </c>
      <c r="K1399" s="51">
        <f>IF(H1399&lt;='Расчёт не доделан'!$C$20,IF(I1399-'Расчёт не доделан'!$C$20&lt;1,J1399,I1399-'Расчёт не доделан'!$C$20),J1399)</f>
        <v>14</v>
      </c>
    </row>
    <row r="1400" spans="1:11" ht="11.1" customHeight="1" outlineLevel="1" x14ac:dyDescent="0.2">
      <c r="A1400" s="39" t="str">
        <f t="shared" si="63"/>
        <v>0020244446020</v>
      </c>
      <c r="B1400" s="39">
        <f t="shared" si="64"/>
        <v>2</v>
      </c>
      <c r="C1400" s="39" t="str">
        <f t="shared" si="65"/>
        <v>Григорьев Павел Сергеевич2</v>
      </c>
      <c r="D1400" s="42" t="s">
        <v>1514</v>
      </c>
      <c r="E1400" s="43" t="s">
        <v>1515</v>
      </c>
      <c r="F1400" s="43" t="s">
        <v>225</v>
      </c>
      <c r="G1400" s="43" t="s">
        <v>302</v>
      </c>
      <c r="H1400" s="49">
        <v>46020</v>
      </c>
      <c r="I1400" s="49">
        <v>46021</v>
      </c>
      <c r="J1400" s="44">
        <v>2</v>
      </c>
      <c r="K1400" s="51">
        <f>IF(H1400&lt;='Расчёт не доделан'!$C$20,IF(I1400-'Расчёт не доделан'!$C$20&lt;1,J1400,I1400-'Расчёт не доделан'!$C$20),J1400)</f>
        <v>2</v>
      </c>
    </row>
    <row r="1401" spans="1:11" ht="11.1" customHeight="1" outlineLevel="1" x14ac:dyDescent="0.2">
      <c r="A1401" s="39" t="str">
        <f t="shared" si="63"/>
        <v>0020244445961</v>
      </c>
      <c r="B1401" s="39">
        <f t="shared" si="64"/>
        <v>3</v>
      </c>
      <c r="C1401" s="39" t="str">
        <f t="shared" si="65"/>
        <v>Григорьев Павел Сергеевич3</v>
      </c>
      <c r="D1401" s="42" t="s">
        <v>1514</v>
      </c>
      <c r="E1401" s="43" t="s">
        <v>1515</v>
      </c>
      <c r="F1401" s="43" t="s">
        <v>225</v>
      </c>
      <c r="G1401" s="43" t="s">
        <v>302</v>
      </c>
      <c r="H1401" s="49">
        <v>45961</v>
      </c>
      <c r="I1401" s="49">
        <v>45961</v>
      </c>
      <c r="J1401" s="44">
        <v>1</v>
      </c>
      <c r="K1401" s="51">
        <f>IF(H1401&lt;='Расчёт не доделан'!$C$20,IF(I1401-'Расчёт не доделан'!$C$20&lt;1,J1401,I1401-'Расчёт не доделан'!$C$20),J1401)</f>
        <v>1</v>
      </c>
    </row>
    <row r="1402" spans="1:11" ht="11.1" customHeight="1" outlineLevel="1" x14ac:dyDescent="0.2">
      <c r="A1402" s="39" t="str">
        <f t="shared" si="63"/>
        <v>0017600945992</v>
      </c>
      <c r="B1402" s="39">
        <f t="shared" si="64"/>
        <v>1</v>
      </c>
      <c r="C1402" s="39" t="str">
        <f t="shared" si="65"/>
        <v>Григорьева Ирина Валерьевна1</v>
      </c>
      <c r="D1402" s="42" t="s">
        <v>1516</v>
      </c>
      <c r="E1402" s="43" t="s">
        <v>1517</v>
      </c>
      <c r="F1402" s="43" t="s">
        <v>286</v>
      </c>
      <c r="G1402" s="43" t="s">
        <v>1518</v>
      </c>
      <c r="H1402" s="49">
        <v>45992</v>
      </c>
      <c r="I1402" s="49">
        <v>45998</v>
      </c>
      <c r="J1402" s="44">
        <v>7</v>
      </c>
      <c r="K1402" s="51">
        <f>IF(H1402&lt;='Расчёт не доделан'!$C$20,IF(I1402-'Расчёт не доделан'!$C$20&lt;1,J1402,I1402-'Расчёт не доделан'!$C$20),J1402)</f>
        <v>7</v>
      </c>
    </row>
    <row r="1403" spans="1:11" ht="11.1" customHeight="1" outlineLevel="1" x14ac:dyDescent="0.2">
      <c r="A1403" s="39" t="str">
        <f t="shared" si="63"/>
        <v>0017600945873</v>
      </c>
      <c r="B1403" s="39">
        <f t="shared" si="64"/>
        <v>2</v>
      </c>
      <c r="C1403" s="39" t="str">
        <f t="shared" si="65"/>
        <v>Григорьева Ирина Валерьевна2</v>
      </c>
      <c r="D1403" s="42" t="s">
        <v>1516</v>
      </c>
      <c r="E1403" s="43" t="s">
        <v>1517</v>
      </c>
      <c r="F1403" s="43" t="s">
        <v>286</v>
      </c>
      <c r="G1403" s="43" t="s">
        <v>1518</v>
      </c>
      <c r="H1403" s="49">
        <v>45873</v>
      </c>
      <c r="I1403" s="49">
        <v>45886</v>
      </c>
      <c r="J1403" s="44">
        <v>14</v>
      </c>
      <c r="K1403" s="51">
        <f>IF(H1403&lt;='Расчёт не доделан'!$C$20,IF(I1403-'Расчёт не доделан'!$C$20&lt;1,J1403,I1403-'Расчёт не доделан'!$C$20),J1403)</f>
        <v>14</v>
      </c>
    </row>
    <row r="1404" spans="1:11" ht="11.1" customHeight="1" outlineLevel="1" x14ac:dyDescent="0.2">
      <c r="A1404" s="39" t="str">
        <f t="shared" si="63"/>
        <v>0021039445845</v>
      </c>
      <c r="B1404" s="39">
        <f t="shared" si="64"/>
        <v>1</v>
      </c>
      <c r="C1404" s="39" t="str">
        <f t="shared" si="65"/>
        <v>Григорьян Карине Арамаисовна1</v>
      </c>
      <c r="D1404" s="42" t="s">
        <v>1519</v>
      </c>
      <c r="E1404" s="43" t="s">
        <v>1520</v>
      </c>
      <c r="F1404" s="43" t="s">
        <v>694</v>
      </c>
      <c r="G1404" s="43" t="s">
        <v>262</v>
      </c>
      <c r="H1404" s="49">
        <v>45845</v>
      </c>
      <c r="I1404" s="49">
        <v>45854</v>
      </c>
      <c r="J1404" s="44">
        <v>10</v>
      </c>
      <c r="K1404" s="51">
        <f>IF(H1404&lt;='Расчёт не доделан'!$C$20,IF(I1404-'Расчёт не доделан'!$C$20&lt;1,J1404,I1404-'Расчёт не доделан'!$C$20),J1404)</f>
        <v>10</v>
      </c>
    </row>
    <row r="1405" spans="1:11" ht="11.1" customHeight="1" outlineLevel="1" x14ac:dyDescent="0.2">
      <c r="A1405" s="39" t="str">
        <f t="shared" si="63"/>
        <v>0021039445957</v>
      </c>
      <c r="B1405" s="39">
        <f t="shared" si="64"/>
        <v>2</v>
      </c>
      <c r="C1405" s="39" t="str">
        <f t="shared" si="65"/>
        <v>Григорьян Карине Арамаисовна2</v>
      </c>
      <c r="D1405" s="42" t="s">
        <v>1519</v>
      </c>
      <c r="E1405" s="43" t="s">
        <v>1520</v>
      </c>
      <c r="F1405" s="43" t="s">
        <v>694</v>
      </c>
      <c r="G1405" s="43" t="s">
        <v>262</v>
      </c>
      <c r="H1405" s="49">
        <v>45957</v>
      </c>
      <c r="I1405" s="49">
        <v>45960</v>
      </c>
      <c r="J1405" s="44">
        <v>4</v>
      </c>
      <c r="K1405" s="51">
        <f>IF(H1405&lt;='Расчёт не доделан'!$C$20,IF(I1405-'Расчёт не доделан'!$C$20&lt;1,J1405,I1405-'Расчёт не доделан'!$C$20),J1405)</f>
        <v>4</v>
      </c>
    </row>
    <row r="1406" spans="1:11" ht="11.1" customHeight="1" outlineLevel="1" x14ac:dyDescent="0.2">
      <c r="A1406" s="39" t="str">
        <f t="shared" si="63"/>
        <v>0021039445866</v>
      </c>
      <c r="B1406" s="39">
        <f t="shared" si="64"/>
        <v>3</v>
      </c>
      <c r="C1406" s="39" t="str">
        <f t="shared" si="65"/>
        <v>Григорьян Карине Арамаисовна3</v>
      </c>
      <c r="D1406" s="42" t="s">
        <v>1519</v>
      </c>
      <c r="E1406" s="43" t="s">
        <v>1520</v>
      </c>
      <c r="F1406" s="43" t="s">
        <v>694</v>
      </c>
      <c r="G1406" s="43" t="s">
        <v>262</v>
      </c>
      <c r="H1406" s="49">
        <v>45866</v>
      </c>
      <c r="I1406" s="49">
        <v>45879</v>
      </c>
      <c r="J1406" s="44">
        <v>14</v>
      </c>
      <c r="K1406" s="51">
        <f>IF(H1406&lt;='Расчёт не доделан'!$C$20,IF(I1406-'Расчёт не доделан'!$C$20&lt;1,J1406,I1406-'Расчёт не доделан'!$C$20),J1406)</f>
        <v>14</v>
      </c>
    </row>
    <row r="1407" spans="1:11" ht="11.1" customHeight="1" outlineLevel="1" x14ac:dyDescent="0.2">
      <c r="A1407" s="39" t="str">
        <f t="shared" si="63"/>
        <v>0019665545966</v>
      </c>
      <c r="B1407" s="39">
        <f t="shared" si="64"/>
        <v>1</v>
      </c>
      <c r="C1407" s="39" t="str">
        <f t="shared" si="65"/>
        <v>Григорян Тигран Геворкович1</v>
      </c>
      <c r="D1407" s="42" t="s">
        <v>1521</v>
      </c>
      <c r="E1407" s="43" t="s">
        <v>1522</v>
      </c>
      <c r="F1407" s="43" t="s">
        <v>217</v>
      </c>
      <c r="G1407" s="43" t="s">
        <v>1331</v>
      </c>
      <c r="H1407" s="49">
        <v>45966</v>
      </c>
      <c r="I1407" s="49">
        <v>45972</v>
      </c>
      <c r="J1407" s="44">
        <v>7</v>
      </c>
      <c r="K1407" s="51">
        <f>IF(H1407&lt;='Расчёт не доделан'!$C$20,IF(I1407-'Расчёт не доделан'!$C$20&lt;1,J1407,I1407-'Расчёт не доделан'!$C$20),J1407)</f>
        <v>7</v>
      </c>
    </row>
    <row r="1408" spans="1:11" ht="11.1" customHeight="1" outlineLevel="1" x14ac:dyDescent="0.2">
      <c r="A1408" s="39" t="str">
        <f t="shared" si="63"/>
        <v>0013972545845</v>
      </c>
      <c r="B1408" s="39">
        <f t="shared" si="64"/>
        <v>1</v>
      </c>
      <c r="C1408" s="39" t="str">
        <f t="shared" si="65"/>
        <v>Гридин Павел Александрович1</v>
      </c>
      <c r="D1408" s="42" t="s">
        <v>1523</v>
      </c>
      <c r="E1408" s="43" t="s">
        <v>1524</v>
      </c>
      <c r="F1408" s="43" t="s">
        <v>217</v>
      </c>
      <c r="G1408" s="43" t="s">
        <v>296</v>
      </c>
      <c r="H1408" s="49">
        <v>45845</v>
      </c>
      <c r="I1408" s="49">
        <v>45858</v>
      </c>
      <c r="J1408" s="44">
        <v>14</v>
      </c>
      <c r="K1408" s="51">
        <f>IF(H1408&lt;='Расчёт не доделан'!$C$20,IF(I1408-'Расчёт не доделан'!$C$20&lt;1,J1408,I1408-'Расчёт не доделан'!$C$20),J1408)</f>
        <v>14</v>
      </c>
    </row>
    <row r="1409" spans="1:11" ht="11.1" customHeight="1" outlineLevel="1" x14ac:dyDescent="0.2">
      <c r="A1409" s="39" t="str">
        <f t="shared" si="63"/>
        <v>0013972545985</v>
      </c>
      <c r="B1409" s="39">
        <f t="shared" si="64"/>
        <v>2</v>
      </c>
      <c r="C1409" s="39" t="str">
        <f t="shared" si="65"/>
        <v>Гридин Павел Александрович2</v>
      </c>
      <c r="D1409" s="42" t="s">
        <v>1523</v>
      </c>
      <c r="E1409" s="43" t="s">
        <v>1524</v>
      </c>
      <c r="F1409" s="43" t="s">
        <v>217</v>
      </c>
      <c r="G1409" s="43" t="s">
        <v>296</v>
      </c>
      <c r="H1409" s="49">
        <v>45985</v>
      </c>
      <c r="I1409" s="49">
        <v>45991</v>
      </c>
      <c r="J1409" s="44">
        <v>7</v>
      </c>
      <c r="K1409" s="51">
        <f>IF(H1409&lt;='Расчёт не доделан'!$C$20,IF(I1409-'Расчёт не доделан'!$C$20&lt;1,J1409,I1409-'Расчёт не доделан'!$C$20),J1409)</f>
        <v>7</v>
      </c>
    </row>
    <row r="1410" spans="1:11" ht="11.1" customHeight="1" outlineLevel="1" x14ac:dyDescent="0.2">
      <c r="A1410" s="39" t="str">
        <f t="shared" si="63"/>
        <v>0016900845852</v>
      </c>
      <c r="B1410" s="39">
        <f t="shared" si="64"/>
        <v>1</v>
      </c>
      <c r="C1410" s="39" t="str">
        <f t="shared" si="65"/>
        <v>Гримбовский Олег Валерьевич1</v>
      </c>
      <c r="D1410" s="42" t="s">
        <v>1525</v>
      </c>
      <c r="E1410" s="43" t="s">
        <v>1526</v>
      </c>
      <c r="F1410" s="43" t="s">
        <v>249</v>
      </c>
      <c r="G1410" s="43" t="s">
        <v>262</v>
      </c>
      <c r="H1410" s="49">
        <v>45852</v>
      </c>
      <c r="I1410" s="49">
        <v>45865</v>
      </c>
      <c r="J1410" s="44">
        <v>14</v>
      </c>
      <c r="K1410" s="51">
        <f>IF(H1410&lt;='Расчёт не доделан'!$C$20,IF(I1410-'Расчёт не доделан'!$C$20&lt;1,J1410,I1410-'Расчёт не доделан'!$C$20),J1410)</f>
        <v>14</v>
      </c>
    </row>
    <row r="1411" spans="1:11" ht="11.1" customHeight="1" outlineLevel="1" x14ac:dyDescent="0.2">
      <c r="A1411" s="39" t="str">
        <f t="shared" ref="A1411:A1474" si="66">D1411&amp;H1411</f>
        <v>0016900845922</v>
      </c>
      <c r="B1411" s="39">
        <f t="shared" ref="B1411:B1474" si="67">IF(E1410=E1411,B1410+1,1)</f>
        <v>2</v>
      </c>
      <c r="C1411" s="39" t="str">
        <f t="shared" ref="C1411:C1474" si="68">E1411&amp;B1411</f>
        <v>Гримбовский Олег Валерьевич2</v>
      </c>
      <c r="D1411" s="42" t="s">
        <v>1525</v>
      </c>
      <c r="E1411" s="43" t="s">
        <v>1526</v>
      </c>
      <c r="F1411" s="43" t="s">
        <v>249</v>
      </c>
      <c r="G1411" s="43" t="s">
        <v>262</v>
      </c>
      <c r="H1411" s="49">
        <v>45922</v>
      </c>
      <c r="I1411" s="49">
        <v>45928</v>
      </c>
      <c r="J1411" s="44">
        <v>7</v>
      </c>
      <c r="K1411" s="51">
        <f>IF(H1411&lt;='Расчёт не доделан'!$C$20,IF(I1411-'Расчёт не доделан'!$C$20&lt;1,J1411,I1411-'Расчёт не доделан'!$C$20),J1411)</f>
        <v>7</v>
      </c>
    </row>
    <row r="1412" spans="1:11" ht="11.1" customHeight="1" outlineLevel="1" x14ac:dyDescent="0.2">
      <c r="A1412" s="39" t="str">
        <f t="shared" si="66"/>
        <v>0018185545971</v>
      </c>
      <c r="B1412" s="39">
        <f t="shared" si="67"/>
        <v>1</v>
      </c>
      <c r="C1412" s="39" t="str">
        <f t="shared" si="68"/>
        <v>Гришаев Павел Борисович1</v>
      </c>
      <c r="D1412" s="42" t="s">
        <v>1527</v>
      </c>
      <c r="E1412" s="43" t="s">
        <v>1528</v>
      </c>
      <c r="F1412" s="43" t="s">
        <v>240</v>
      </c>
      <c r="G1412" s="43" t="s">
        <v>218</v>
      </c>
      <c r="H1412" s="49">
        <v>45971</v>
      </c>
      <c r="I1412" s="49">
        <v>45984</v>
      </c>
      <c r="J1412" s="44">
        <v>14</v>
      </c>
      <c r="K1412" s="51">
        <f>IF(H1412&lt;='Расчёт не доделан'!$C$20,IF(I1412-'Расчёт не доделан'!$C$20&lt;1,J1412,I1412-'Расчёт не доделан'!$C$20),J1412)</f>
        <v>14</v>
      </c>
    </row>
    <row r="1413" spans="1:11" ht="11.1" customHeight="1" outlineLevel="1" x14ac:dyDescent="0.2">
      <c r="A1413" s="39" t="str">
        <f t="shared" si="66"/>
        <v>0019061445931</v>
      </c>
      <c r="B1413" s="39">
        <f t="shared" si="67"/>
        <v>1</v>
      </c>
      <c r="C1413" s="39" t="str">
        <f t="shared" si="68"/>
        <v>Громов Дмитрий Дмитриевич1</v>
      </c>
      <c r="D1413" s="42" t="s">
        <v>1529</v>
      </c>
      <c r="E1413" s="43" t="s">
        <v>1530</v>
      </c>
      <c r="F1413" s="43" t="s">
        <v>293</v>
      </c>
      <c r="G1413" s="43" t="s">
        <v>230</v>
      </c>
      <c r="H1413" s="49">
        <v>45931</v>
      </c>
      <c r="I1413" s="49">
        <v>45944</v>
      </c>
      <c r="J1413" s="44">
        <v>14</v>
      </c>
      <c r="K1413" s="51">
        <f>IF(H1413&lt;='Расчёт не доделан'!$C$20,IF(I1413-'Расчёт не доделан'!$C$20&lt;1,J1413,I1413-'Расчёт не доделан'!$C$20),J1413)</f>
        <v>14</v>
      </c>
    </row>
    <row r="1414" spans="1:11" ht="11.1" customHeight="1" outlineLevel="1" x14ac:dyDescent="0.2">
      <c r="A1414" s="39" t="str">
        <f t="shared" si="66"/>
        <v>0019061445887</v>
      </c>
      <c r="B1414" s="39">
        <f t="shared" si="67"/>
        <v>2</v>
      </c>
      <c r="C1414" s="39" t="str">
        <f t="shared" si="68"/>
        <v>Громов Дмитрий Дмитриевич2</v>
      </c>
      <c r="D1414" s="42" t="s">
        <v>1529</v>
      </c>
      <c r="E1414" s="43" t="s">
        <v>1530</v>
      </c>
      <c r="F1414" s="43" t="s">
        <v>293</v>
      </c>
      <c r="G1414" s="43" t="s">
        <v>230</v>
      </c>
      <c r="H1414" s="49">
        <v>45887</v>
      </c>
      <c r="I1414" s="49">
        <v>45900</v>
      </c>
      <c r="J1414" s="44">
        <v>14</v>
      </c>
      <c r="K1414" s="51">
        <f>IF(H1414&lt;='Расчёт не доделан'!$C$20,IF(I1414-'Расчёт не доделан'!$C$20&lt;1,J1414,I1414-'Расчёт не доделан'!$C$20),J1414)</f>
        <v>14</v>
      </c>
    </row>
    <row r="1415" spans="1:11" ht="23.1" customHeight="1" outlineLevel="1" x14ac:dyDescent="0.2">
      <c r="A1415" s="39" t="str">
        <f t="shared" si="66"/>
        <v>0017328845873</v>
      </c>
      <c r="B1415" s="39">
        <f t="shared" si="67"/>
        <v>1</v>
      </c>
      <c r="C1415" s="39" t="str">
        <f t="shared" si="68"/>
        <v>Груздева Виктория Игоревна1</v>
      </c>
      <c r="D1415" s="42" t="s">
        <v>1531</v>
      </c>
      <c r="E1415" s="43" t="s">
        <v>1532</v>
      </c>
      <c r="F1415" s="43" t="s">
        <v>240</v>
      </c>
      <c r="G1415" s="43" t="s">
        <v>262</v>
      </c>
      <c r="H1415" s="49">
        <v>45873</v>
      </c>
      <c r="I1415" s="49">
        <v>45886</v>
      </c>
      <c r="J1415" s="44">
        <v>14</v>
      </c>
      <c r="K1415" s="51">
        <f>IF(H1415&lt;='Расчёт не доделан'!$C$20,IF(I1415-'Расчёт не доделан'!$C$20&lt;1,J1415,I1415-'Расчёт не доделан'!$C$20),J1415)</f>
        <v>14</v>
      </c>
    </row>
    <row r="1416" spans="1:11" ht="23.1" customHeight="1" outlineLevel="1" x14ac:dyDescent="0.2">
      <c r="A1416" s="39" t="str">
        <f t="shared" si="66"/>
        <v>0017328845966</v>
      </c>
      <c r="B1416" s="39">
        <f t="shared" si="67"/>
        <v>2</v>
      </c>
      <c r="C1416" s="39" t="str">
        <f t="shared" si="68"/>
        <v>Груздева Виктория Игоревна2</v>
      </c>
      <c r="D1416" s="42" t="s">
        <v>1531</v>
      </c>
      <c r="E1416" s="43" t="s">
        <v>1532</v>
      </c>
      <c r="F1416" s="43" t="s">
        <v>240</v>
      </c>
      <c r="G1416" s="43" t="s">
        <v>262</v>
      </c>
      <c r="H1416" s="49">
        <v>45966</v>
      </c>
      <c r="I1416" s="49">
        <v>45968</v>
      </c>
      <c r="J1416" s="44">
        <v>3</v>
      </c>
      <c r="K1416" s="51">
        <f>IF(H1416&lt;='Расчёт не доделан'!$C$20,IF(I1416-'Расчёт не доделан'!$C$20&lt;1,J1416,I1416-'Расчёт не доделан'!$C$20),J1416)</f>
        <v>3</v>
      </c>
    </row>
    <row r="1417" spans="1:11" ht="23.1" customHeight="1" outlineLevel="1" x14ac:dyDescent="0.2">
      <c r="A1417" s="39" t="str">
        <f t="shared" si="66"/>
        <v>0020886845845</v>
      </c>
      <c r="B1417" s="39">
        <f t="shared" si="67"/>
        <v>1</v>
      </c>
      <c r="C1417" s="39" t="str">
        <f t="shared" si="68"/>
        <v>Груздо Игорь Юрьевич1</v>
      </c>
      <c r="D1417" s="42" t="s">
        <v>1533</v>
      </c>
      <c r="E1417" s="43" t="s">
        <v>1534</v>
      </c>
      <c r="F1417" s="43" t="s">
        <v>268</v>
      </c>
      <c r="G1417" s="43" t="s">
        <v>438</v>
      </c>
      <c r="H1417" s="49">
        <v>45845</v>
      </c>
      <c r="I1417" s="49">
        <v>45858</v>
      </c>
      <c r="J1417" s="44">
        <v>14</v>
      </c>
      <c r="K1417" s="51">
        <f>IF(H1417&lt;='Расчёт не доделан'!$C$20,IF(I1417-'Расчёт не доделан'!$C$20&lt;1,J1417,I1417-'Расчёт не доделан'!$C$20),J1417)</f>
        <v>14</v>
      </c>
    </row>
    <row r="1418" spans="1:11" ht="23.1" customHeight="1" outlineLevel="1" x14ac:dyDescent="0.2">
      <c r="A1418" s="39" t="str">
        <f t="shared" si="66"/>
        <v>0020886845957</v>
      </c>
      <c r="B1418" s="39">
        <f t="shared" si="67"/>
        <v>2</v>
      </c>
      <c r="C1418" s="39" t="str">
        <f t="shared" si="68"/>
        <v>Груздо Игорь Юрьевич2</v>
      </c>
      <c r="D1418" s="42" t="s">
        <v>1533</v>
      </c>
      <c r="E1418" s="43" t="s">
        <v>1534</v>
      </c>
      <c r="F1418" s="43" t="s">
        <v>268</v>
      </c>
      <c r="G1418" s="43" t="s">
        <v>438</v>
      </c>
      <c r="H1418" s="49">
        <v>45957</v>
      </c>
      <c r="I1418" s="49">
        <v>45963</v>
      </c>
      <c r="J1418" s="44">
        <v>7</v>
      </c>
      <c r="K1418" s="51">
        <f>IF(H1418&lt;='Расчёт не доделан'!$C$20,IF(I1418-'Расчёт не доделан'!$C$20&lt;1,J1418,I1418-'Расчёт не доделан'!$C$20),J1418)</f>
        <v>7</v>
      </c>
    </row>
    <row r="1419" spans="1:11" ht="23.1" customHeight="1" outlineLevel="1" x14ac:dyDescent="0.2">
      <c r="A1419" s="39" t="str">
        <f t="shared" si="66"/>
        <v>0012511245971</v>
      </c>
      <c r="B1419" s="39">
        <f t="shared" si="67"/>
        <v>1</v>
      </c>
      <c r="C1419" s="39" t="str">
        <f t="shared" si="68"/>
        <v>Грунтовский Денис Александрович1</v>
      </c>
      <c r="D1419" s="42" t="s">
        <v>1535</v>
      </c>
      <c r="E1419" s="43" t="s">
        <v>1536</v>
      </c>
      <c r="F1419" s="43" t="s">
        <v>233</v>
      </c>
      <c r="G1419" s="43" t="s">
        <v>262</v>
      </c>
      <c r="H1419" s="49">
        <v>45971</v>
      </c>
      <c r="I1419" s="49">
        <v>45975</v>
      </c>
      <c r="J1419" s="44">
        <v>5</v>
      </c>
      <c r="K1419" s="51">
        <f>IF(H1419&lt;='Расчёт не доделан'!$C$20,IF(I1419-'Расчёт не доделан'!$C$20&lt;1,J1419,I1419-'Расчёт не доделан'!$C$20),J1419)</f>
        <v>5</v>
      </c>
    </row>
    <row r="1420" spans="1:11" ht="23.1" customHeight="1" outlineLevel="1" x14ac:dyDescent="0.2">
      <c r="A1420" s="39" t="str">
        <f t="shared" si="66"/>
        <v>0012511245887</v>
      </c>
      <c r="B1420" s="39">
        <f t="shared" si="67"/>
        <v>2</v>
      </c>
      <c r="C1420" s="39" t="str">
        <f t="shared" si="68"/>
        <v>Грунтовский Денис Александрович2</v>
      </c>
      <c r="D1420" s="42" t="s">
        <v>1535</v>
      </c>
      <c r="E1420" s="43" t="s">
        <v>1536</v>
      </c>
      <c r="F1420" s="43" t="s">
        <v>233</v>
      </c>
      <c r="G1420" s="43" t="s">
        <v>262</v>
      </c>
      <c r="H1420" s="49">
        <v>45887</v>
      </c>
      <c r="I1420" s="49">
        <v>45900</v>
      </c>
      <c r="J1420" s="44">
        <v>14</v>
      </c>
      <c r="K1420" s="51">
        <f>IF(H1420&lt;='Расчёт не доделан'!$C$20,IF(I1420-'Расчёт не доделан'!$C$20&lt;1,J1420,I1420-'Расчёт не доделан'!$C$20),J1420)</f>
        <v>14</v>
      </c>
    </row>
    <row r="1421" spans="1:11" ht="23.1" customHeight="1" outlineLevel="1" x14ac:dyDescent="0.2">
      <c r="A1421" s="39" t="str">
        <f t="shared" si="66"/>
        <v>0016220045936</v>
      </c>
      <c r="B1421" s="39">
        <f t="shared" si="67"/>
        <v>1</v>
      </c>
      <c r="C1421" s="39" t="str">
        <f t="shared" si="68"/>
        <v>Грушковский Михаил Григорьевич1</v>
      </c>
      <c r="D1421" s="42" t="s">
        <v>1537</v>
      </c>
      <c r="E1421" s="43" t="s">
        <v>1538</v>
      </c>
      <c r="F1421" s="43" t="s">
        <v>229</v>
      </c>
      <c r="G1421" s="43" t="s">
        <v>296</v>
      </c>
      <c r="H1421" s="49">
        <v>45936</v>
      </c>
      <c r="I1421" s="49">
        <v>45942</v>
      </c>
      <c r="J1421" s="44">
        <v>7</v>
      </c>
      <c r="K1421" s="51">
        <f>IF(H1421&lt;='Расчёт не доделан'!$C$20,IF(I1421-'Расчёт не доделан'!$C$20&lt;1,J1421,I1421-'Расчёт не доделан'!$C$20),J1421)</f>
        <v>7</v>
      </c>
    </row>
    <row r="1422" spans="1:11" ht="23.1" customHeight="1" outlineLevel="1" x14ac:dyDescent="0.2">
      <c r="A1422" s="39" t="str">
        <f t="shared" si="66"/>
        <v>0016220045845</v>
      </c>
      <c r="B1422" s="39">
        <f t="shared" si="67"/>
        <v>2</v>
      </c>
      <c r="C1422" s="39" t="str">
        <f t="shared" si="68"/>
        <v>Грушковский Михаил Григорьевич2</v>
      </c>
      <c r="D1422" s="42" t="s">
        <v>1537</v>
      </c>
      <c r="E1422" s="43" t="s">
        <v>1538</v>
      </c>
      <c r="F1422" s="43" t="s">
        <v>229</v>
      </c>
      <c r="G1422" s="43" t="s">
        <v>296</v>
      </c>
      <c r="H1422" s="49">
        <v>45845</v>
      </c>
      <c r="I1422" s="49">
        <v>45858</v>
      </c>
      <c r="J1422" s="44">
        <v>14</v>
      </c>
      <c r="K1422" s="51">
        <f>IF(H1422&lt;='Расчёт не доделан'!$C$20,IF(I1422-'Расчёт не доделан'!$C$20&lt;1,J1422,I1422-'Расчёт не доделан'!$C$20),J1422)</f>
        <v>14</v>
      </c>
    </row>
    <row r="1423" spans="1:11" ht="11.1" customHeight="1" outlineLevel="1" x14ac:dyDescent="0.2">
      <c r="A1423" s="39" t="str">
        <f t="shared" si="66"/>
        <v>0016220046015</v>
      </c>
      <c r="B1423" s="39">
        <f t="shared" si="67"/>
        <v>3</v>
      </c>
      <c r="C1423" s="39" t="str">
        <f t="shared" si="68"/>
        <v>Грушковский Михаил Григорьевич3</v>
      </c>
      <c r="D1423" s="42" t="s">
        <v>1537</v>
      </c>
      <c r="E1423" s="43" t="s">
        <v>1538</v>
      </c>
      <c r="F1423" s="43" t="s">
        <v>229</v>
      </c>
      <c r="G1423" s="43" t="s">
        <v>296</v>
      </c>
      <c r="H1423" s="49">
        <v>46015</v>
      </c>
      <c r="I1423" s="49">
        <v>46021</v>
      </c>
      <c r="J1423" s="44">
        <v>7</v>
      </c>
      <c r="K1423" s="51">
        <f>IF(H1423&lt;='Расчёт не доделан'!$C$20,IF(I1423-'Расчёт не доделан'!$C$20&lt;1,J1423,I1423-'Расчёт не доделан'!$C$20),J1423)</f>
        <v>7</v>
      </c>
    </row>
    <row r="1424" spans="1:11" ht="11.1" customHeight="1" outlineLevel="1" x14ac:dyDescent="0.2">
      <c r="A1424" s="39" t="str">
        <f t="shared" si="66"/>
        <v>0018301745932</v>
      </c>
      <c r="B1424" s="39">
        <f t="shared" si="67"/>
        <v>1</v>
      </c>
      <c r="C1424" s="39" t="str">
        <f t="shared" si="68"/>
        <v>Грядущий Денис Алексеевич1</v>
      </c>
      <c r="D1424" s="42" t="s">
        <v>1539</v>
      </c>
      <c r="E1424" s="43" t="s">
        <v>1540</v>
      </c>
      <c r="F1424" s="43" t="s">
        <v>459</v>
      </c>
      <c r="G1424" s="43" t="s">
        <v>230</v>
      </c>
      <c r="H1424" s="49">
        <v>45932</v>
      </c>
      <c r="I1424" s="49">
        <v>45933</v>
      </c>
      <c r="J1424" s="44">
        <v>2</v>
      </c>
      <c r="K1424" s="51">
        <f>IF(H1424&lt;='Расчёт не доделан'!$C$20,IF(I1424-'Расчёт не доделан'!$C$20&lt;1,J1424,I1424-'Расчёт не доделан'!$C$20),J1424)</f>
        <v>2</v>
      </c>
    </row>
    <row r="1425" spans="1:11" ht="11.1" customHeight="1" outlineLevel="1" x14ac:dyDescent="0.2">
      <c r="A1425" s="39" t="str">
        <f t="shared" si="66"/>
        <v>0018301745936</v>
      </c>
      <c r="B1425" s="39">
        <f t="shared" si="67"/>
        <v>2</v>
      </c>
      <c r="C1425" s="39" t="str">
        <f t="shared" si="68"/>
        <v>Грядущий Денис Алексеевич2</v>
      </c>
      <c r="D1425" s="42" t="s">
        <v>1539</v>
      </c>
      <c r="E1425" s="43" t="s">
        <v>1540</v>
      </c>
      <c r="F1425" s="43" t="s">
        <v>459</v>
      </c>
      <c r="G1425" s="43" t="s">
        <v>230</v>
      </c>
      <c r="H1425" s="49">
        <v>45936</v>
      </c>
      <c r="I1425" s="49">
        <v>45940</v>
      </c>
      <c r="J1425" s="44">
        <v>5</v>
      </c>
      <c r="K1425" s="51">
        <f>IF(H1425&lt;='Расчёт не доделан'!$C$20,IF(I1425-'Расчёт не доделан'!$C$20&lt;1,J1425,I1425-'Расчёт не доделан'!$C$20),J1425)</f>
        <v>5</v>
      </c>
    </row>
    <row r="1426" spans="1:11" ht="11.1" customHeight="1" outlineLevel="1" x14ac:dyDescent="0.2">
      <c r="A1426" s="39" t="str">
        <f t="shared" si="66"/>
        <v>0018301745853</v>
      </c>
      <c r="B1426" s="39">
        <f t="shared" si="67"/>
        <v>3</v>
      </c>
      <c r="C1426" s="39" t="str">
        <f t="shared" si="68"/>
        <v>Грядущий Денис Алексеевич3</v>
      </c>
      <c r="D1426" s="42" t="s">
        <v>1539</v>
      </c>
      <c r="E1426" s="43" t="s">
        <v>1540</v>
      </c>
      <c r="F1426" s="43" t="s">
        <v>459</v>
      </c>
      <c r="G1426" s="43" t="s">
        <v>230</v>
      </c>
      <c r="H1426" s="49">
        <v>45853</v>
      </c>
      <c r="I1426" s="49">
        <v>45856</v>
      </c>
      <c r="J1426" s="44">
        <v>4</v>
      </c>
      <c r="K1426" s="51">
        <f>IF(H1426&lt;='Расчёт не доделан'!$C$20,IF(I1426-'Расчёт не доделан'!$C$20&lt;1,J1426,I1426-'Расчёт не доделан'!$C$20),J1426)</f>
        <v>4</v>
      </c>
    </row>
    <row r="1427" spans="1:11" ht="11.1" customHeight="1" outlineLevel="1" x14ac:dyDescent="0.2">
      <c r="A1427" s="39" t="str">
        <f t="shared" si="66"/>
        <v>0018301745887</v>
      </c>
      <c r="B1427" s="39">
        <f t="shared" si="67"/>
        <v>4</v>
      </c>
      <c r="C1427" s="39" t="str">
        <f t="shared" si="68"/>
        <v>Грядущий Денис Алексеевич4</v>
      </c>
      <c r="D1427" s="42" t="s">
        <v>1539</v>
      </c>
      <c r="E1427" s="43" t="s">
        <v>1540</v>
      </c>
      <c r="F1427" s="43" t="s">
        <v>459</v>
      </c>
      <c r="G1427" s="43" t="s">
        <v>230</v>
      </c>
      <c r="H1427" s="49">
        <v>45887</v>
      </c>
      <c r="I1427" s="49">
        <v>45900</v>
      </c>
      <c r="J1427" s="44">
        <v>14</v>
      </c>
      <c r="K1427" s="51">
        <f>IF(H1427&lt;='Расчёт не доделан'!$C$20,IF(I1427-'Расчёт не доделан'!$C$20&lt;1,J1427,I1427-'Расчёт не доделан'!$C$20),J1427)</f>
        <v>14</v>
      </c>
    </row>
    <row r="1428" spans="1:11" ht="11.1" customHeight="1" outlineLevel="1" x14ac:dyDescent="0.2">
      <c r="A1428" s="39" t="str">
        <f t="shared" si="66"/>
        <v>0018301745859</v>
      </c>
      <c r="B1428" s="39">
        <f t="shared" si="67"/>
        <v>5</v>
      </c>
      <c r="C1428" s="39" t="str">
        <f t="shared" si="68"/>
        <v>Грядущий Денис Алексеевич5</v>
      </c>
      <c r="D1428" s="42" t="s">
        <v>1539</v>
      </c>
      <c r="E1428" s="43" t="s">
        <v>1540</v>
      </c>
      <c r="F1428" s="43" t="s">
        <v>459</v>
      </c>
      <c r="G1428" s="43" t="s">
        <v>230</v>
      </c>
      <c r="H1428" s="49">
        <v>45859</v>
      </c>
      <c r="I1428" s="49">
        <v>45861</v>
      </c>
      <c r="J1428" s="44">
        <v>3</v>
      </c>
      <c r="K1428" s="51">
        <f>IF(H1428&lt;='Расчёт не доделан'!$C$20,IF(I1428-'Расчёт не доделан'!$C$20&lt;1,J1428,I1428-'Расчёт не доделан'!$C$20),J1428)</f>
        <v>3</v>
      </c>
    </row>
    <row r="1429" spans="1:11" ht="11.1" customHeight="1" outlineLevel="1" x14ac:dyDescent="0.2">
      <c r="A1429" s="39" t="str">
        <f t="shared" si="66"/>
        <v>0020653845936</v>
      </c>
      <c r="B1429" s="39">
        <f t="shared" si="67"/>
        <v>1</v>
      </c>
      <c r="C1429" s="39" t="str">
        <f t="shared" si="68"/>
        <v>Грязнов Илья Евгеньевич1</v>
      </c>
      <c r="D1429" s="42" t="s">
        <v>1541</v>
      </c>
      <c r="E1429" s="43" t="s">
        <v>1542</v>
      </c>
      <c r="F1429" s="43" t="s">
        <v>268</v>
      </c>
      <c r="G1429" s="43" t="s">
        <v>290</v>
      </c>
      <c r="H1429" s="49">
        <v>45936</v>
      </c>
      <c r="I1429" s="49">
        <v>45940</v>
      </c>
      <c r="J1429" s="44">
        <v>5</v>
      </c>
      <c r="K1429" s="51">
        <f>IF(H1429&lt;='Расчёт не доделан'!$C$20,IF(I1429-'Расчёт не доделан'!$C$20&lt;1,J1429,I1429-'Расчёт не доделан'!$C$20),J1429)</f>
        <v>5</v>
      </c>
    </row>
    <row r="1430" spans="1:11" ht="11.1" customHeight="1" outlineLevel="1" x14ac:dyDescent="0.2">
      <c r="A1430" s="39" t="str">
        <f t="shared" si="66"/>
        <v>0020653846014</v>
      </c>
      <c r="B1430" s="39">
        <f t="shared" si="67"/>
        <v>2</v>
      </c>
      <c r="C1430" s="39" t="str">
        <f t="shared" si="68"/>
        <v>Грязнов Илья Евгеньевич2</v>
      </c>
      <c r="D1430" s="42" t="s">
        <v>1541</v>
      </c>
      <c r="E1430" s="43" t="s">
        <v>1542</v>
      </c>
      <c r="F1430" s="43" t="s">
        <v>268</v>
      </c>
      <c r="G1430" s="43" t="s">
        <v>290</v>
      </c>
      <c r="H1430" s="49">
        <v>46014</v>
      </c>
      <c r="I1430" s="49">
        <v>46021</v>
      </c>
      <c r="J1430" s="44">
        <v>8</v>
      </c>
      <c r="K1430" s="51">
        <f>IF(H1430&lt;='Расчёт не доделан'!$C$20,IF(I1430-'Расчёт не доделан'!$C$20&lt;1,J1430,I1430-'Расчёт не доделан'!$C$20),J1430)</f>
        <v>8</v>
      </c>
    </row>
    <row r="1431" spans="1:11" ht="23.1" customHeight="1" outlineLevel="1" x14ac:dyDescent="0.2">
      <c r="A1431" s="39" t="str">
        <f t="shared" si="66"/>
        <v>0011378845957</v>
      </c>
      <c r="B1431" s="39">
        <f t="shared" si="67"/>
        <v>1</v>
      </c>
      <c r="C1431" s="39" t="str">
        <f t="shared" si="68"/>
        <v>Губайдулин Виталий Фаилович1</v>
      </c>
      <c r="D1431" s="42" t="s">
        <v>1543</v>
      </c>
      <c r="E1431" s="43" t="s">
        <v>1544</v>
      </c>
      <c r="F1431" s="43" t="s">
        <v>229</v>
      </c>
      <c r="G1431" s="43" t="s">
        <v>218</v>
      </c>
      <c r="H1431" s="49">
        <v>45957</v>
      </c>
      <c r="I1431" s="49">
        <v>45971</v>
      </c>
      <c r="J1431" s="44">
        <v>14</v>
      </c>
      <c r="K1431" s="51">
        <f>IF(H1431&lt;='Расчёт не доделан'!$C$20,IF(I1431-'Расчёт не доделан'!$C$20&lt;1,J1431,I1431-'Расчёт не доделан'!$C$20),J1431)</f>
        <v>14</v>
      </c>
    </row>
    <row r="1432" spans="1:11" ht="23.1" customHeight="1" outlineLevel="1" x14ac:dyDescent="0.2">
      <c r="A1432" s="39" t="str">
        <f t="shared" si="66"/>
        <v>0011378845869</v>
      </c>
      <c r="B1432" s="39">
        <f t="shared" si="67"/>
        <v>2</v>
      </c>
      <c r="C1432" s="39" t="str">
        <f t="shared" si="68"/>
        <v>Губайдулин Виталий Фаилович2</v>
      </c>
      <c r="D1432" s="42" t="s">
        <v>1543</v>
      </c>
      <c r="E1432" s="43" t="s">
        <v>1544</v>
      </c>
      <c r="F1432" s="43" t="s">
        <v>229</v>
      </c>
      <c r="G1432" s="43" t="s">
        <v>218</v>
      </c>
      <c r="H1432" s="49">
        <v>45869</v>
      </c>
      <c r="I1432" s="49">
        <v>45872</v>
      </c>
      <c r="J1432" s="44">
        <v>4</v>
      </c>
      <c r="K1432" s="51">
        <f>IF(H1432&lt;='Расчёт не доделан'!$C$20,IF(I1432-'Расчёт не доделан'!$C$20&lt;1,J1432,I1432-'Расчёт не доделан'!$C$20),J1432)</f>
        <v>4</v>
      </c>
    </row>
    <row r="1433" spans="1:11" ht="11.1" customHeight="1" outlineLevel="1" x14ac:dyDescent="0.2">
      <c r="A1433" s="39" t="str">
        <f t="shared" si="66"/>
        <v>0020330545887</v>
      </c>
      <c r="B1433" s="39">
        <f t="shared" si="67"/>
        <v>1</v>
      </c>
      <c r="C1433" s="39" t="str">
        <f t="shared" si="68"/>
        <v>Гудков Егор Кириллович1</v>
      </c>
      <c r="D1433" s="42" t="s">
        <v>1545</v>
      </c>
      <c r="E1433" s="43" t="s">
        <v>1546</v>
      </c>
      <c r="F1433" s="43" t="s">
        <v>265</v>
      </c>
      <c r="G1433" s="43" t="s">
        <v>262</v>
      </c>
      <c r="H1433" s="49">
        <v>45887</v>
      </c>
      <c r="I1433" s="49">
        <v>45900</v>
      </c>
      <c r="J1433" s="44">
        <v>14</v>
      </c>
      <c r="K1433" s="51">
        <f>IF(H1433&lt;='Расчёт не доделан'!$C$20,IF(I1433-'Расчёт не доделан'!$C$20&lt;1,J1433,I1433-'Расчёт не доделан'!$C$20),J1433)</f>
        <v>14</v>
      </c>
    </row>
    <row r="1434" spans="1:11" ht="11.1" customHeight="1" outlineLevel="1" x14ac:dyDescent="0.2">
      <c r="A1434" s="39" t="str">
        <f t="shared" si="66"/>
        <v>0020330546013</v>
      </c>
      <c r="B1434" s="39">
        <f t="shared" si="67"/>
        <v>2</v>
      </c>
      <c r="C1434" s="39" t="str">
        <f t="shared" si="68"/>
        <v>Гудков Егор Кириллович2</v>
      </c>
      <c r="D1434" s="42" t="s">
        <v>1545</v>
      </c>
      <c r="E1434" s="43" t="s">
        <v>1546</v>
      </c>
      <c r="F1434" s="43" t="s">
        <v>265</v>
      </c>
      <c r="G1434" s="43" t="s">
        <v>262</v>
      </c>
      <c r="H1434" s="49">
        <v>46013</v>
      </c>
      <c r="I1434" s="49">
        <v>46022</v>
      </c>
      <c r="J1434" s="44">
        <v>10</v>
      </c>
      <c r="K1434" s="51">
        <f>IF(H1434&lt;='Расчёт не доделан'!$C$20,IF(I1434-'Расчёт не доделан'!$C$20&lt;1,J1434,I1434-'Расчёт не доделан'!$C$20),J1434)</f>
        <v>10</v>
      </c>
    </row>
    <row r="1435" spans="1:11" ht="11.1" customHeight="1" outlineLevel="1" x14ac:dyDescent="0.2">
      <c r="A1435" s="39" t="str">
        <f t="shared" si="66"/>
        <v>0020330545953</v>
      </c>
      <c r="B1435" s="39">
        <f t="shared" si="67"/>
        <v>3</v>
      </c>
      <c r="C1435" s="39" t="str">
        <f t="shared" si="68"/>
        <v>Гудков Егор Кириллович3</v>
      </c>
      <c r="D1435" s="42" t="s">
        <v>1545</v>
      </c>
      <c r="E1435" s="43" t="s">
        <v>1546</v>
      </c>
      <c r="F1435" s="43" t="s">
        <v>265</v>
      </c>
      <c r="G1435" s="43" t="s">
        <v>262</v>
      </c>
      <c r="H1435" s="49">
        <v>45953</v>
      </c>
      <c r="I1435" s="49">
        <v>45954</v>
      </c>
      <c r="J1435" s="44">
        <v>2</v>
      </c>
      <c r="K1435" s="51">
        <f>IF(H1435&lt;='Расчёт не доделан'!$C$20,IF(I1435-'Расчёт не доделан'!$C$20&lt;1,J1435,I1435-'Расчёт не доделан'!$C$20),J1435)</f>
        <v>2</v>
      </c>
    </row>
    <row r="1436" spans="1:11" ht="11.1" customHeight="1" outlineLevel="1" x14ac:dyDescent="0.2">
      <c r="A1436" s="39" t="str">
        <f t="shared" si="66"/>
        <v>0020337745845</v>
      </c>
      <c r="B1436" s="39">
        <f t="shared" si="67"/>
        <v>1</v>
      </c>
      <c r="C1436" s="39" t="str">
        <f t="shared" si="68"/>
        <v>Гудкова Агнесса Вячеславовна1</v>
      </c>
      <c r="D1436" s="42" t="s">
        <v>1547</v>
      </c>
      <c r="E1436" s="43" t="s">
        <v>1548</v>
      </c>
      <c r="F1436" s="43" t="s">
        <v>249</v>
      </c>
      <c r="G1436" s="43" t="s">
        <v>241</v>
      </c>
      <c r="H1436" s="49">
        <v>45845</v>
      </c>
      <c r="I1436" s="49">
        <v>45858</v>
      </c>
      <c r="J1436" s="44">
        <v>14</v>
      </c>
      <c r="K1436" s="51">
        <f>IF(H1436&lt;='Расчёт не доделан'!$C$20,IF(I1436-'Расчёт не доделан'!$C$20&lt;1,J1436,I1436-'Расчёт не доделан'!$C$20),J1436)</f>
        <v>14</v>
      </c>
    </row>
    <row r="1437" spans="1:11" ht="11.1" customHeight="1" outlineLevel="1" x14ac:dyDescent="0.2">
      <c r="A1437" s="39" t="str">
        <f t="shared" si="66"/>
        <v>0020337745887</v>
      </c>
      <c r="B1437" s="39">
        <f t="shared" si="67"/>
        <v>2</v>
      </c>
      <c r="C1437" s="39" t="str">
        <f t="shared" si="68"/>
        <v>Гудкова Агнесса Вячеславовна2</v>
      </c>
      <c r="D1437" s="42" t="s">
        <v>1547</v>
      </c>
      <c r="E1437" s="43" t="s">
        <v>1548</v>
      </c>
      <c r="F1437" s="43" t="s">
        <v>249</v>
      </c>
      <c r="G1437" s="43" t="s">
        <v>241</v>
      </c>
      <c r="H1437" s="49">
        <v>45887</v>
      </c>
      <c r="I1437" s="49">
        <v>45900</v>
      </c>
      <c r="J1437" s="44">
        <v>14</v>
      </c>
      <c r="K1437" s="51">
        <f>IF(H1437&lt;='Расчёт не доделан'!$C$20,IF(I1437-'Расчёт не доделан'!$C$20&lt;1,J1437,I1437-'Расчёт не доделан'!$C$20),J1437)</f>
        <v>14</v>
      </c>
    </row>
    <row r="1438" spans="1:11" ht="23.1" customHeight="1" outlineLevel="1" x14ac:dyDescent="0.2">
      <c r="A1438" s="39" t="str">
        <f t="shared" si="66"/>
        <v>0021385245856</v>
      </c>
      <c r="B1438" s="39">
        <f t="shared" si="67"/>
        <v>1</v>
      </c>
      <c r="C1438" s="39" t="str">
        <f t="shared" si="68"/>
        <v>Гузеева Наталья Валерьевна1</v>
      </c>
      <c r="D1438" s="42" t="s">
        <v>1549</v>
      </c>
      <c r="E1438" s="43" t="s">
        <v>1550</v>
      </c>
      <c r="F1438" s="43" t="s">
        <v>244</v>
      </c>
      <c r="G1438" s="43" t="s">
        <v>230</v>
      </c>
      <c r="H1438" s="49">
        <v>45856</v>
      </c>
      <c r="I1438" s="49">
        <v>45869</v>
      </c>
      <c r="J1438" s="44">
        <v>14</v>
      </c>
      <c r="K1438" s="51">
        <f>IF(H1438&lt;='Расчёт не доделан'!$C$20,IF(I1438-'Расчёт не доделан'!$C$20&lt;1,J1438,I1438-'Расчёт не доделан'!$C$20),J1438)</f>
        <v>14</v>
      </c>
    </row>
    <row r="1439" spans="1:11" ht="23.1" customHeight="1" outlineLevel="1" x14ac:dyDescent="0.2">
      <c r="A1439" s="39" t="str">
        <f t="shared" si="66"/>
        <v>0021385246013</v>
      </c>
      <c r="B1439" s="39">
        <f t="shared" si="67"/>
        <v>2</v>
      </c>
      <c r="C1439" s="39" t="str">
        <f t="shared" si="68"/>
        <v>Гузеева Наталья Валерьевна2</v>
      </c>
      <c r="D1439" s="42" t="s">
        <v>1549</v>
      </c>
      <c r="E1439" s="43" t="s">
        <v>1550</v>
      </c>
      <c r="F1439" s="43" t="s">
        <v>244</v>
      </c>
      <c r="G1439" s="43" t="s">
        <v>230</v>
      </c>
      <c r="H1439" s="49">
        <v>46013</v>
      </c>
      <c r="I1439" s="49">
        <v>46021</v>
      </c>
      <c r="J1439" s="44">
        <v>9</v>
      </c>
      <c r="K1439" s="51">
        <f>IF(H1439&lt;='Расчёт не доделан'!$C$20,IF(I1439-'Расчёт не доделан'!$C$20&lt;1,J1439,I1439-'Расчёт не доделан'!$C$20),J1439)</f>
        <v>9</v>
      </c>
    </row>
    <row r="1440" spans="1:11" ht="11.1" customHeight="1" outlineLevel="1" x14ac:dyDescent="0.2">
      <c r="A1440" s="39" t="str">
        <f t="shared" si="66"/>
        <v>0021385245894</v>
      </c>
      <c r="B1440" s="39">
        <f t="shared" si="67"/>
        <v>3</v>
      </c>
      <c r="C1440" s="39" t="str">
        <f t="shared" si="68"/>
        <v>Гузеева Наталья Валерьевна3</v>
      </c>
      <c r="D1440" s="42" t="s">
        <v>1549</v>
      </c>
      <c r="E1440" s="43" t="s">
        <v>1550</v>
      </c>
      <c r="F1440" s="43" t="s">
        <v>244</v>
      </c>
      <c r="G1440" s="43" t="s">
        <v>230</v>
      </c>
      <c r="H1440" s="49">
        <v>45894</v>
      </c>
      <c r="I1440" s="49">
        <v>45898</v>
      </c>
      <c r="J1440" s="44">
        <v>5</v>
      </c>
      <c r="K1440" s="51">
        <f>IF(H1440&lt;='Расчёт не доделан'!$C$20,IF(I1440-'Расчёт не доделан'!$C$20&lt;1,J1440,I1440-'Расчёт не доделан'!$C$20),J1440)</f>
        <v>5</v>
      </c>
    </row>
    <row r="1441" spans="1:11" ht="11.1" customHeight="1" outlineLevel="1" x14ac:dyDescent="0.2">
      <c r="A1441" s="39" t="str">
        <f t="shared" si="66"/>
        <v>0019241645908</v>
      </c>
      <c r="B1441" s="39">
        <f t="shared" si="67"/>
        <v>1</v>
      </c>
      <c r="C1441" s="39" t="str">
        <f t="shared" si="68"/>
        <v>Гуливец Владислав Юрьевич1</v>
      </c>
      <c r="D1441" s="42" t="s">
        <v>1551</v>
      </c>
      <c r="E1441" s="43" t="s">
        <v>1552</v>
      </c>
      <c r="F1441" s="43" t="s">
        <v>272</v>
      </c>
      <c r="G1441" s="43" t="s">
        <v>230</v>
      </c>
      <c r="H1441" s="49">
        <v>45908</v>
      </c>
      <c r="I1441" s="49">
        <v>45921</v>
      </c>
      <c r="J1441" s="44">
        <v>14</v>
      </c>
      <c r="K1441" s="51">
        <f>IF(H1441&lt;='Расчёт не доделан'!$C$20,IF(I1441-'Расчёт не доделан'!$C$20&lt;1,J1441,I1441-'Расчёт не доделан'!$C$20),J1441)</f>
        <v>14</v>
      </c>
    </row>
    <row r="1442" spans="1:11" ht="11.1" customHeight="1" outlineLevel="1" x14ac:dyDescent="0.2">
      <c r="A1442" s="39" t="str">
        <f t="shared" si="66"/>
        <v>0019241645852</v>
      </c>
      <c r="B1442" s="39">
        <f t="shared" si="67"/>
        <v>2</v>
      </c>
      <c r="C1442" s="39" t="str">
        <f t="shared" si="68"/>
        <v>Гуливец Владислав Юрьевич2</v>
      </c>
      <c r="D1442" s="42" t="s">
        <v>1551</v>
      </c>
      <c r="E1442" s="43" t="s">
        <v>1552</v>
      </c>
      <c r="F1442" s="43" t="s">
        <v>272</v>
      </c>
      <c r="G1442" s="43" t="s">
        <v>230</v>
      </c>
      <c r="H1442" s="49">
        <v>45852</v>
      </c>
      <c r="I1442" s="49">
        <v>45858</v>
      </c>
      <c r="J1442" s="44">
        <v>7</v>
      </c>
      <c r="K1442" s="51">
        <f>IF(H1442&lt;='Расчёт не доделан'!$C$20,IF(I1442-'Расчёт не доделан'!$C$20&lt;1,J1442,I1442-'Расчёт не доделан'!$C$20),J1442)</f>
        <v>7</v>
      </c>
    </row>
    <row r="1443" spans="1:11" ht="23.1" customHeight="1" outlineLevel="1" x14ac:dyDescent="0.2">
      <c r="A1443" s="39" t="str">
        <f t="shared" si="66"/>
        <v>0020349045923</v>
      </c>
      <c r="B1443" s="39">
        <f t="shared" si="67"/>
        <v>1</v>
      </c>
      <c r="C1443" s="39" t="str">
        <f t="shared" si="68"/>
        <v>Гулимов Валентин Викторович1</v>
      </c>
      <c r="D1443" s="42" t="s">
        <v>1553</v>
      </c>
      <c r="E1443" s="43" t="s">
        <v>1554</v>
      </c>
      <c r="F1443" s="43" t="s">
        <v>244</v>
      </c>
      <c r="G1443" s="43" t="s">
        <v>230</v>
      </c>
      <c r="H1443" s="49">
        <v>45923</v>
      </c>
      <c r="I1443" s="49">
        <v>45929</v>
      </c>
      <c r="J1443" s="44">
        <v>7</v>
      </c>
      <c r="K1443" s="51">
        <f>IF(H1443&lt;='Расчёт не доделан'!$C$20,IF(I1443-'Расчёт не доделан'!$C$20&lt;1,J1443,I1443-'Расчёт не доделан'!$C$20),J1443)</f>
        <v>7</v>
      </c>
    </row>
    <row r="1444" spans="1:11" ht="23.1" customHeight="1" outlineLevel="1" x14ac:dyDescent="0.2">
      <c r="A1444" s="39" t="str">
        <f t="shared" si="66"/>
        <v>0017487745889</v>
      </c>
      <c r="B1444" s="39">
        <f t="shared" si="67"/>
        <v>1</v>
      </c>
      <c r="C1444" s="39" t="str">
        <f t="shared" si="68"/>
        <v>Гулин Максим Николаевич1</v>
      </c>
      <c r="D1444" s="42" t="s">
        <v>1555</v>
      </c>
      <c r="E1444" s="43" t="s">
        <v>1556</v>
      </c>
      <c r="F1444" s="43" t="s">
        <v>221</v>
      </c>
      <c r="G1444" s="43" t="s">
        <v>262</v>
      </c>
      <c r="H1444" s="49">
        <v>45889</v>
      </c>
      <c r="I1444" s="49">
        <v>45902</v>
      </c>
      <c r="J1444" s="44">
        <v>14</v>
      </c>
      <c r="K1444" s="51">
        <f>IF(H1444&lt;='Расчёт не доделан'!$C$20,IF(I1444-'Расчёт не доделан'!$C$20&lt;1,J1444,I1444-'Расчёт не доделан'!$C$20),J1444)</f>
        <v>14</v>
      </c>
    </row>
    <row r="1445" spans="1:11" ht="23.1" customHeight="1" outlineLevel="1" x14ac:dyDescent="0.2">
      <c r="A1445" s="39" t="str">
        <f t="shared" si="66"/>
        <v>0017487745957</v>
      </c>
      <c r="B1445" s="39">
        <f t="shared" si="67"/>
        <v>2</v>
      </c>
      <c r="C1445" s="39" t="str">
        <f t="shared" si="68"/>
        <v>Гулин Максим Николаевич2</v>
      </c>
      <c r="D1445" s="42" t="s">
        <v>1555</v>
      </c>
      <c r="E1445" s="43" t="s">
        <v>1556</v>
      </c>
      <c r="F1445" s="43" t="s">
        <v>221</v>
      </c>
      <c r="G1445" s="43" t="s">
        <v>262</v>
      </c>
      <c r="H1445" s="49">
        <v>45957</v>
      </c>
      <c r="I1445" s="49">
        <v>45963</v>
      </c>
      <c r="J1445" s="44">
        <v>7</v>
      </c>
      <c r="K1445" s="51">
        <f>IF(H1445&lt;='Расчёт не доделан'!$C$20,IF(I1445-'Расчёт не доделан'!$C$20&lt;1,J1445,I1445-'Расчёт не доделан'!$C$20),J1445)</f>
        <v>7</v>
      </c>
    </row>
    <row r="1446" spans="1:11" ht="23.1" customHeight="1" outlineLevel="1" x14ac:dyDescent="0.2">
      <c r="A1446" s="39" t="str">
        <f t="shared" si="66"/>
        <v>0014832045870</v>
      </c>
      <c r="B1446" s="39">
        <f t="shared" si="67"/>
        <v>1</v>
      </c>
      <c r="C1446" s="39" t="str">
        <f t="shared" si="68"/>
        <v>Гуляева Екатерина Валерьевна1</v>
      </c>
      <c r="D1446" s="42" t="s">
        <v>1557</v>
      </c>
      <c r="E1446" s="43" t="s">
        <v>1558</v>
      </c>
      <c r="F1446" s="43" t="s">
        <v>229</v>
      </c>
      <c r="G1446" s="43" t="s">
        <v>230</v>
      </c>
      <c r="H1446" s="49">
        <v>45870</v>
      </c>
      <c r="I1446" s="49">
        <v>45873</v>
      </c>
      <c r="J1446" s="44">
        <v>4</v>
      </c>
      <c r="K1446" s="51">
        <f>IF(H1446&lt;='Расчёт не доделан'!$C$20,IF(I1446-'Расчёт не доделан'!$C$20&lt;1,J1446,I1446-'Расчёт не доделан'!$C$20),J1446)</f>
        <v>4</v>
      </c>
    </row>
    <row r="1447" spans="1:11" ht="11.1" customHeight="1" outlineLevel="1" x14ac:dyDescent="0.2">
      <c r="A1447" s="39" t="str">
        <f t="shared" si="66"/>
        <v>0014832045841</v>
      </c>
      <c r="B1447" s="39">
        <f t="shared" si="67"/>
        <v>2</v>
      </c>
      <c r="C1447" s="39" t="str">
        <f t="shared" si="68"/>
        <v>Гуляева Екатерина Валерьевна2</v>
      </c>
      <c r="D1447" s="42" t="s">
        <v>1557</v>
      </c>
      <c r="E1447" s="43" t="s">
        <v>1558</v>
      </c>
      <c r="F1447" s="43" t="s">
        <v>229</v>
      </c>
      <c r="G1447" s="43" t="s">
        <v>230</v>
      </c>
      <c r="H1447" s="49">
        <v>45841</v>
      </c>
      <c r="I1447" s="49">
        <v>45842</v>
      </c>
      <c r="J1447" s="44">
        <v>2</v>
      </c>
      <c r="K1447" s="51">
        <f>IF(H1447&lt;='Расчёт не доделан'!$C$20,IF(I1447-'Расчёт не доделан'!$C$20&lt;1,J1447,I1447-'Расчёт не доделан'!$C$20),J1447)</f>
        <v>2</v>
      </c>
    </row>
    <row r="1448" spans="1:11" ht="11.1" customHeight="1" outlineLevel="1" x14ac:dyDescent="0.2">
      <c r="A1448" s="39" t="str">
        <f t="shared" si="66"/>
        <v>0014832045845</v>
      </c>
      <c r="B1448" s="39">
        <f t="shared" si="67"/>
        <v>3</v>
      </c>
      <c r="C1448" s="39" t="str">
        <f t="shared" si="68"/>
        <v>Гуляева Екатерина Валерьевна3</v>
      </c>
      <c r="D1448" s="42" t="s">
        <v>1557</v>
      </c>
      <c r="E1448" s="43" t="s">
        <v>1558</v>
      </c>
      <c r="F1448" s="43" t="s">
        <v>229</v>
      </c>
      <c r="G1448" s="43" t="s">
        <v>230</v>
      </c>
      <c r="H1448" s="49">
        <v>45845</v>
      </c>
      <c r="I1448" s="49">
        <v>45845</v>
      </c>
      <c r="J1448" s="44">
        <v>1</v>
      </c>
      <c r="K1448" s="51">
        <f>IF(H1448&lt;='Расчёт не доделан'!$C$20,IF(I1448-'Расчёт не доделан'!$C$20&lt;1,J1448,I1448-'Расчёт не доделан'!$C$20),J1448)</f>
        <v>1</v>
      </c>
    </row>
    <row r="1449" spans="1:11" ht="11.1" customHeight="1" outlineLevel="1" x14ac:dyDescent="0.2">
      <c r="A1449" s="39" t="str">
        <f t="shared" si="66"/>
        <v>0014832045883</v>
      </c>
      <c r="B1449" s="39">
        <f t="shared" si="67"/>
        <v>4</v>
      </c>
      <c r="C1449" s="39" t="str">
        <f t="shared" si="68"/>
        <v>Гуляева Екатерина Валерьевна4</v>
      </c>
      <c r="D1449" s="42" t="s">
        <v>1557</v>
      </c>
      <c r="E1449" s="43" t="s">
        <v>1558</v>
      </c>
      <c r="F1449" s="43" t="s">
        <v>229</v>
      </c>
      <c r="G1449" s="43" t="s">
        <v>230</v>
      </c>
      <c r="H1449" s="49">
        <v>45883</v>
      </c>
      <c r="I1449" s="49">
        <v>45884</v>
      </c>
      <c r="J1449" s="44">
        <v>2</v>
      </c>
      <c r="K1449" s="51">
        <f>IF(H1449&lt;='Расчёт не доделан'!$C$20,IF(I1449-'Расчёт не доделан'!$C$20&lt;1,J1449,I1449-'Расчёт не доделан'!$C$20),J1449)</f>
        <v>2</v>
      </c>
    </row>
    <row r="1450" spans="1:11" ht="11.1" customHeight="1" outlineLevel="1" x14ac:dyDescent="0.2">
      <c r="A1450" s="39" t="str">
        <f t="shared" si="66"/>
        <v>0014832045855</v>
      </c>
      <c r="B1450" s="39">
        <f t="shared" si="67"/>
        <v>5</v>
      </c>
      <c r="C1450" s="39" t="str">
        <f t="shared" si="68"/>
        <v>Гуляева Екатерина Валерьевна5</v>
      </c>
      <c r="D1450" s="42" t="s">
        <v>1557</v>
      </c>
      <c r="E1450" s="43" t="s">
        <v>1558</v>
      </c>
      <c r="F1450" s="43" t="s">
        <v>229</v>
      </c>
      <c r="G1450" s="43" t="s">
        <v>230</v>
      </c>
      <c r="H1450" s="49">
        <v>45855</v>
      </c>
      <c r="I1450" s="49">
        <v>45856</v>
      </c>
      <c r="J1450" s="44">
        <v>2</v>
      </c>
      <c r="K1450" s="51">
        <f>IF(H1450&lt;='Расчёт не доделан'!$C$20,IF(I1450-'Расчёт не доделан'!$C$20&lt;1,J1450,I1450-'Расчёт не доделан'!$C$20),J1450)</f>
        <v>2</v>
      </c>
    </row>
    <row r="1451" spans="1:11" ht="11.1" customHeight="1" outlineLevel="1" x14ac:dyDescent="0.2">
      <c r="A1451" s="39" t="str">
        <f t="shared" si="66"/>
        <v>0014832045859</v>
      </c>
      <c r="B1451" s="39">
        <f t="shared" si="67"/>
        <v>6</v>
      </c>
      <c r="C1451" s="39" t="str">
        <f t="shared" si="68"/>
        <v>Гуляева Екатерина Валерьевна6</v>
      </c>
      <c r="D1451" s="42" t="s">
        <v>1557</v>
      </c>
      <c r="E1451" s="43" t="s">
        <v>1558</v>
      </c>
      <c r="F1451" s="43" t="s">
        <v>229</v>
      </c>
      <c r="G1451" s="43" t="s">
        <v>230</v>
      </c>
      <c r="H1451" s="49">
        <v>45859</v>
      </c>
      <c r="I1451" s="49">
        <v>45863</v>
      </c>
      <c r="J1451" s="44">
        <v>5</v>
      </c>
      <c r="K1451" s="51">
        <f>IF(H1451&lt;='Расчёт не доделан'!$C$20,IF(I1451-'Расчёт не доделан'!$C$20&lt;1,J1451,I1451-'Расчёт не доделан'!$C$20),J1451)</f>
        <v>5</v>
      </c>
    </row>
    <row r="1452" spans="1:11" ht="11.1" customHeight="1" outlineLevel="1" x14ac:dyDescent="0.2">
      <c r="A1452" s="39" t="str">
        <f t="shared" si="66"/>
        <v>0014832046020</v>
      </c>
      <c r="B1452" s="39">
        <f t="shared" si="67"/>
        <v>7</v>
      </c>
      <c r="C1452" s="39" t="str">
        <f t="shared" si="68"/>
        <v>Гуляева Екатерина Валерьевна7</v>
      </c>
      <c r="D1452" s="42" t="s">
        <v>1557</v>
      </c>
      <c r="E1452" s="43" t="s">
        <v>1558</v>
      </c>
      <c r="F1452" s="43" t="s">
        <v>229</v>
      </c>
      <c r="G1452" s="43" t="s">
        <v>230</v>
      </c>
      <c r="H1452" s="49">
        <v>46020</v>
      </c>
      <c r="I1452" s="49">
        <v>46021</v>
      </c>
      <c r="J1452" s="44">
        <v>2</v>
      </c>
      <c r="K1452" s="51">
        <f>IF(H1452&lt;='Расчёт не доделан'!$C$20,IF(I1452-'Расчёт не доделан'!$C$20&lt;1,J1452,I1452-'Расчёт не доделан'!$C$20),J1452)</f>
        <v>2</v>
      </c>
    </row>
    <row r="1453" spans="1:11" ht="11.1" customHeight="1" outlineLevel="1" x14ac:dyDescent="0.2">
      <c r="A1453" s="39" t="str">
        <f t="shared" si="66"/>
        <v>0014832045960</v>
      </c>
      <c r="B1453" s="39">
        <f t="shared" si="67"/>
        <v>8</v>
      </c>
      <c r="C1453" s="39" t="str">
        <f t="shared" si="68"/>
        <v>Гуляева Екатерина Валерьевна8</v>
      </c>
      <c r="D1453" s="42" t="s">
        <v>1557</v>
      </c>
      <c r="E1453" s="43" t="s">
        <v>1558</v>
      </c>
      <c r="F1453" s="43" t="s">
        <v>229</v>
      </c>
      <c r="G1453" s="43" t="s">
        <v>230</v>
      </c>
      <c r="H1453" s="49">
        <v>45960</v>
      </c>
      <c r="I1453" s="49">
        <v>45962</v>
      </c>
      <c r="J1453" s="44">
        <v>3</v>
      </c>
      <c r="K1453" s="51">
        <f>IF(H1453&lt;='Расчёт не доделан'!$C$20,IF(I1453-'Расчёт не доделан'!$C$20&lt;1,J1453,I1453-'Расчёт не доделан'!$C$20),J1453)</f>
        <v>3</v>
      </c>
    </row>
    <row r="1454" spans="1:11" ht="11.1" customHeight="1" outlineLevel="1" x14ac:dyDescent="0.2">
      <c r="A1454" s="39" t="str">
        <f t="shared" si="66"/>
        <v>0018122645887</v>
      </c>
      <c r="B1454" s="39">
        <f t="shared" si="67"/>
        <v>1</v>
      </c>
      <c r="C1454" s="39" t="str">
        <f t="shared" si="68"/>
        <v>Гунарь Артем Сергеевич1</v>
      </c>
      <c r="D1454" s="42" t="s">
        <v>1559</v>
      </c>
      <c r="E1454" s="43" t="s">
        <v>1560</v>
      </c>
      <c r="F1454" s="43" t="s">
        <v>240</v>
      </c>
      <c r="G1454" s="43" t="s">
        <v>302</v>
      </c>
      <c r="H1454" s="49">
        <v>45887</v>
      </c>
      <c r="I1454" s="49">
        <v>45900</v>
      </c>
      <c r="J1454" s="44">
        <v>14</v>
      </c>
      <c r="K1454" s="51">
        <f>IF(H1454&lt;='Расчёт не доделан'!$C$20,IF(I1454-'Расчёт не доделан'!$C$20&lt;1,J1454,I1454-'Расчёт не доделан'!$C$20),J1454)</f>
        <v>14</v>
      </c>
    </row>
    <row r="1455" spans="1:11" ht="23.1" customHeight="1" outlineLevel="1" x14ac:dyDescent="0.2">
      <c r="A1455" s="39" t="str">
        <f t="shared" si="66"/>
        <v>0018122645957</v>
      </c>
      <c r="B1455" s="39">
        <f t="shared" si="67"/>
        <v>2</v>
      </c>
      <c r="C1455" s="39" t="str">
        <f t="shared" si="68"/>
        <v>Гунарь Артем Сергеевич2</v>
      </c>
      <c r="D1455" s="42" t="s">
        <v>1559</v>
      </c>
      <c r="E1455" s="43" t="s">
        <v>1560</v>
      </c>
      <c r="F1455" s="43" t="s">
        <v>240</v>
      </c>
      <c r="G1455" s="43" t="s">
        <v>302</v>
      </c>
      <c r="H1455" s="49">
        <v>45957</v>
      </c>
      <c r="I1455" s="49">
        <v>45963</v>
      </c>
      <c r="J1455" s="44">
        <v>7</v>
      </c>
      <c r="K1455" s="51">
        <f>IF(H1455&lt;='Расчёт не доделан'!$C$20,IF(I1455-'Расчёт не доделан'!$C$20&lt;1,J1455,I1455-'Расчёт не доделан'!$C$20),J1455)</f>
        <v>7</v>
      </c>
    </row>
    <row r="1456" spans="1:11" ht="23.1" customHeight="1" outlineLevel="1" x14ac:dyDescent="0.2">
      <c r="A1456" s="39" t="str">
        <f t="shared" si="66"/>
        <v>0021077845901</v>
      </c>
      <c r="B1456" s="39">
        <f t="shared" si="67"/>
        <v>1</v>
      </c>
      <c r="C1456" s="39" t="str">
        <f t="shared" si="68"/>
        <v>Гундарев Дмитрий Владимирович1</v>
      </c>
      <c r="D1456" s="42" t="s">
        <v>1561</v>
      </c>
      <c r="E1456" s="43" t="s">
        <v>1562</v>
      </c>
      <c r="F1456" s="43" t="s">
        <v>265</v>
      </c>
      <c r="G1456" s="43" t="s">
        <v>218</v>
      </c>
      <c r="H1456" s="49">
        <v>45901</v>
      </c>
      <c r="I1456" s="49">
        <v>45914</v>
      </c>
      <c r="J1456" s="44">
        <v>14</v>
      </c>
      <c r="K1456" s="51">
        <f>IF(H1456&lt;='Расчёт не доделан'!$C$20,IF(I1456-'Расчёт не доделан'!$C$20&lt;1,J1456,I1456-'Расчёт не доделан'!$C$20),J1456)</f>
        <v>14</v>
      </c>
    </row>
    <row r="1457" spans="1:11" ht="11.1" customHeight="1" outlineLevel="1" x14ac:dyDescent="0.2">
      <c r="A1457" s="39" t="str">
        <f t="shared" si="66"/>
        <v>0018823246006</v>
      </c>
      <c r="B1457" s="39">
        <f t="shared" si="67"/>
        <v>1</v>
      </c>
      <c r="C1457" s="39" t="str">
        <f t="shared" si="68"/>
        <v>Гундырева Ольга Валерьевна1</v>
      </c>
      <c r="D1457" s="42" t="s">
        <v>1563</v>
      </c>
      <c r="E1457" s="43" t="s">
        <v>1564</v>
      </c>
      <c r="F1457" s="43" t="s">
        <v>240</v>
      </c>
      <c r="G1457" s="43" t="s">
        <v>253</v>
      </c>
      <c r="H1457" s="49">
        <v>46006</v>
      </c>
      <c r="I1457" s="49">
        <v>46007</v>
      </c>
      <c r="J1457" s="44">
        <v>2</v>
      </c>
      <c r="K1457" s="51">
        <f>IF(H1457&lt;='Расчёт не доделан'!$C$20,IF(I1457-'Расчёт не доделан'!$C$20&lt;1,J1457,I1457-'Расчёт не доделан'!$C$20),J1457)</f>
        <v>2</v>
      </c>
    </row>
    <row r="1458" spans="1:11" ht="11.1" customHeight="1" outlineLevel="1" x14ac:dyDescent="0.2">
      <c r="A1458" s="39" t="str">
        <f t="shared" si="66"/>
        <v>0018823246008</v>
      </c>
      <c r="B1458" s="39">
        <f t="shared" si="67"/>
        <v>2</v>
      </c>
      <c r="C1458" s="39" t="str">
        <f t="shared" si="68"/>
        <v>Гундырева Ольга Валерьевна2</v>
      </c>
      <c r="D1458" s="42" t="s">
        <v>1563</v>
      </c>
      <c r="E1458" s="43" t="s">
        <v>1564</v>
      </c>
      <c r="F1458" s="43" t="s">
        <v>240</v>
      </c>
      <c r="G1458" s="43" t="s">
        <v>253</v>
      </c>
      <c r="H1458" s="49">
        <v>46008</v>
      </c>
      <c r="I1458" s="49">
        <v>46021</v>
      </c>
      <c r="J1458" s="44">
        <v>14</v>
      </c>
      <c r="K1458" s="51">
        <f>IF(H1458&lt;='Расчёт не доделан'!$C$20,IF(I1458-'Расчёт не доделан'!$C$20&lt;1,J1458,I1458-'Расчёт не доделан'!$C$20),J1458)</f>
        <v>14</v>
      </c>
    </row>
    <row r="1459" spans="1:11" ht="11.1" customHeight="1" outlineLevel="1" x14ac:dyDescent="0.2">
      <c r="A1459" s="39" t="str">
        <f t="shared" si="66"/>
        <v>0010990845966</v>
      </c>
      <c r="B1459" s="39">
        <f t="shared" si="67"/>
        <v>1</v>
      </c>
      <c r="C1459" s="39" t="str">
        <f t="shared" si="68"/>
        <v>Гура Анастасия Александровна1</v>
      </c>
      <c r="D1459" s="42" t="s">
        <v>1565</v>
      </c>
      <c r="E1459" s="43" t="s">
        <v>1566</v>
      </c>
      <c r="F1459" s="43" t="s">
        <v>244</v>
      </c>
      <c r="G1459" s="43" t="s">
        <v>218</v>
      </c>
      <c r="H1459" s="49">
        <v>45966</v>
      </c>
      <c r="I1459" s="49">
        <v>45968</v>
      </c>
      <c r="J1459" s="44">
        <v>3</v>
      </c>
      <c r="K1459" s="51">
        <f>IF(H1459&lt;='Расчёт не доделан'!$C$20,IF(I1459-'Расчёт не доделан'!$C$20&lt;1,J1459,I1459-'Расчёт не доделан'!$C$20),J1459)</f>
        <v>3</v>
      </c>
    </row>
    <row r="1460" spans="1:11" ht="11.1" customHeight="1" outlineLevel="1" x14ac:dyDescent="0.2">
      <c r="A1460" s="39" t="str">
        <f t="shared" si="66"/>
        <v>0010990845887</v>
      </c>
      <c r="B1460" s="39">
        <f t="shared" si="67"/>
        <v>2</v>
      </c>
      <c r="C1460" s="39" t="str">
        <f t="shared" si="68"/>
        <v>Гура Анастасия Александровна2</v>
      </c>
      <c r="D1460" s="42" t="s">
        <v>1565</v>
      </c>
      <c r="E1460" s="43" t="s">
        <v>1566</v>
      </c>
      <c r="F1460" s="43" t="s">
        <v>244</v>
      </c>
      <c r="G1460" s="43" t="s">
        <v>218</v>
      </c>
      <c r="H1460" s="49">
        <v>45887</v>
      </c>
      <c r="I1460" s="49">
        <v>45901</v>
      </c>
      <c r="J1460" s="44">
        <v>15</v>
      </c>
      <c r="K1460" s="51">
        <f>IF(H1460&lt;='Расчёт не доделан'!$C$20,IF(I1460-'Расчёт не доделан'!$C$20&lt;1,J1460,I1460-'Расчёт не доделан'!$C$20),J1460)</f>
        <v>15</v>
      </c>
    </row>
    <row r="1461" spans="1:11" ht="11.1" customHeight="1" outlineLevel="1" x14ac:dyDescent="0.2">
      <c r="A1461" s="39" t="str">
        <f t="shared" si="66"/>
        <v>0010990846014</v>
      </c>
      <c r="B1461" s="39">
        <f t="shared" si="67"/>
        <v>3</v>
      </c>
      <c r="C1461" s="39" t="str">
        <f t="shared" si="68"/>
        <v>Гура Анастасия Александровна3</v>
      </c>
      <c r="D1461" s="42" t="s">
        <v>1565</v>
      </c>
      <c r="E1461" s="43" t="s">
        <v>1566</v>
      </c>
      <c r="F1461" s="43" t="s">
        <v>244</v>
      </c>
      <c r="G1461" s="43" t="s">
        <v>218</v>
      </c>
      <c r="H1461" s="49">
        <v>46014</v>
      </c>
      <c r="I1461" s="49">
        <v>46017</v>
      </c>
      <c r="J1461" s="44">
        <v>4</v>
      </c>
      <c r="K1461" s="51">
        <f>IF(H1461&lt;='Расчёт не доделан'!$C$20,IF(I1461-'Расчёт не доделан'!$C$20&lt;1,J1461,I1461-'Расчёт не доделан'!$C$20),J1461)</f>
        <v>4</v>
      </c>
    </row>
    <row r="1462" spans="1:11" ht="11.1" customHeight="1" outlineLevel="1" x14ac:dyDescent="0.2">
      <c r="A1462" s="39" t="str">
        <f t="shared" si="66"/>
        <v>0010990846020</v>
      </c>
      <c r="B1462" s="39">
        <f t="shared" si="67"/>
        <v>4</v>
      </c>
      <c r="C1462" s="39" t="str">
        <f t="shared" si="68"/>
        <v>Гура Анастасия Александровна4</v>
      </c>
      <c r="D1462" s="42" t="s">
        <v>1565</v>
      </c>
      <c r="E1462" s="43" t="s">
        <v>1566</v>
      </c>
      <c r="F1462" s="43" t="s">
        <v>244</v>
      </c>
      <c r="G1462" s="43" t="s">
        <v>218</v>
      </c>
      <c r="H1462" s="49">
        <v>46020</v>
      </c>
      <c r="I1462" s="49">
        <v>46021</v>
      </c>
      <c r="J1462" s="44">
        <v>2</v>
      </c>
      <c r="K1462" s="51">
        <f>IF(H1462&lt;='Расчёт не доделан'!$C$20,IF(I1462-'Расчёт не доделан'!$C$20&lt;1,J1462,I1462-'Расчёт не доделан'!$C$20),J1462)</f>
        <v>2</v>
      </c>
    </row>
    <row r="1463" spans="1:11" ht="11.1" customHeight="1" outlineLevel="1" x14ac:dyDescent="0.2">
      <c r="A1463" s="39" t="str">
        <f t="shared" si="66"/>
        <v>0014769945880</v>
      </c>
      <c r="B1463" s="39">
        <f t="shared" si="67"/>
        <v>1</v>
      </c>
      <c r="C1463" s="39" t="str">
        <f t="shared" si="68"/>
        <v>Гурин Олег Анатольевич1</v>
      </c>
      <c r="D1463" s="42" t="s">
        <v>1567</v>
      </c>
      <c r="E1463" s="43" t="s">
        <v>1568</v>
      </c>
      <c r="F1463" s="43" t="s">
        <v>268</v>
      </c>
      <c r="G1463" s="43" t="s">
        <v>269</v>
      </c>
      <c r="H1463" s="49">
        <v>45880</v>
      </c>
      <c r="I1463" s="49">
        <v>45893</v>
      </c>
      <c r="J1463" s="44">
        <v>14</v>
      </c>
      <c r="K1463" s="51">
        <f>IF(H1463&lt;='Расчёт не доделан'!$C$20,IF(I1463-'Расчёт не доделан'!$C$20&lt;1,J1463,I1463-'Расчёт не доделан'!$C$20),J1463)</f>
        <v>14</v>
      </c>
    </row>
    <row r="1464" spans="1:11" ht="11.1" customHeight="1" outlineLevel="1" x14ac:dyDescent="0.2">
      <c r="A1464" s="39" t="str">
        <f t="shared" si="66"/>
        <v>0014769946011</v>
      </c>
      <c r="B1464" s="39">
        <f t="shared" si="67"/>
        <v>2</v>
      </c>
      <c r="C1464" s="39" t="str">
        <f t="shared" si="68"/>
        <v>Гурин Олег Анатольевич2</v>
      </c>
      <c r="D1464" s="42" t="s">
        <v>1567</v>
      </c>
      <c r="E1464" s="43" t="s">
        <v>1568</v>
      </c>
      <c r="F1464" s="43" t="s">
        <v>268</v>
      </c>
      <c r="G1464" s="43" t="s">
        <v>269</v>
      </c>
      <c r="H1464" s="49">
        <v>46011</v>
      </c>
      <c r="I1464" s="49">
        <v>46021</v>
      </c>
      <c r="J1464" s="44">
        <v>11</v>
      </c>
      <c r="K1464" s="51">
        <f>IF(H1464&lt;='Расчёт не доделан'!$C$20,IF(I1464-'Расчёт не доделан'!$C$20&lt;1,J1464,I1464-'Расчёт не доделан'!$C$20),J1464)</f>
        <v>11</v>
      </c>
    </row>
    <row r="1465" spans="1:11" ht="11.1" customHeight="1" outlineLevel="1" x14ac:dyDescent="0.2">
      <c r="A1465" s="39" t="str">
        <f t="shared" si="66"/>
        <v>0019127445841</v>
      </c>
      <c r="B1465" s="39">
        <f t="shared" si="67"/>
        <v>1</v>
      </c>
      <c r="C1465" s="39" t="str">
        <f t="shared" si="68"/>
        <v>Гуркалов Павел Андреевич1</v>
      </c>
      <c r="D1465" s="42" t="s">
        <v>1569</v>
      </c>
      <c r="E1465" s="43" t="s">
        <v>1570</v>
      </c>
      <c r="F1465" s="43" t="s">
        <v>229</v>
      </c>
      <c r="G1465" s="43" t="s">
        <v>495</v>
      </c>
      <c r="H1465" s="49">
        <v>45841</v>
      </c>
      <c r="I1465" s="49">
        <v>45861</v>
      </c>
      <c r="J1465" s="44">
        <v>21</v>
      </c>
      <c r="K1465" s="51">
        <f>IF(H1465&lt;='Расчёт не доделан'!$C$20,IF(I1465-'Расчёт не доделан'!$C$20&lt;1,J1465,I1465-'Расчёт не доделан'!$C$20),J1465)</f>
        <v>21</v>
      </c>
    </row>
    <row r="1466" spans="1:11" ht="11.1" customHeight="1" outlineLevel="1" x14ac:dyDescent="0.2">
      <c r="A1466" s="39" t="str">
        <f t="shared" si="66"/>
        <v>0019127445908</v>
      </c>
      <c r="B1466" s="39">
        <f t="shared" si="67"/>
        <v>2</v>
      </c>
      <c r="C1466" s="39" t="str">
        <f t="shared" si="68"/>
        <v>Гуркалов Павел Андреевич2</v>
      </c>
      <c r="D1466" s="42" t="s">
        <v>1569</v>
      </c>
      <c r="E1466" s="43" t="s">
        <v>1570</v>
      </c>
      <c r="F1466" s="43" t="s">
        <v>229</v>
      </c>
      <c r="G1466" s="43" t="s">
        <v>495</v>
      </c>
      <c r="H1466" s="49">
        <v>45908</v>
      </c>
      <c r="I1466" s="49">
        <v>45912</v>
      </c>
      <c r="J1466" s="44">
        <v>5</v>
      </c>
      <c r="K1466" s="51">
        <f>IF(H1466&lt;='Расчёт не доделан'!$C$20,IF(I1466-'Расчёт не доделан'!$C$20&lt;1,J1466,I1466-'Расчёт не доделан'!$C$20),J1466)</f>
        <v>5</v>
      </c>
    </row>
    <row r="1467" spans="1:11" ht="11.1" customHeight="1" outlineLevel="1" x14ac:dyDescent="0.2">
      <c r="A1467" s="39" t="str">
        <f t="shared" si="66"/>
        <v>0017107145901</v>
      </c>
      <c r="B1467" s="39">
        <f t="shared" si="67"/>
        <v>1</v>
      </c>
      <c r="C1467" s="39" t="str">
        <f t="shared" si="68"/>
        <v>Гуров Евгений Евгеньевич1</v>
      </c>
      <c r="D1467" s="42" t="s">
        <v>1571</v>
      </c>
      <c r="E1467" s="43" t="s">
        <v>1572</v>
      </c>
      <c r="F1467" s="43" t="s">
        <v>268</v>
      </c>
      <c r="G1467" s="43" t="s">
        <v>230</v>
      </c>
      <c r="H1467" s="49">
        <v>45901</v>
      </c>
      <c r="I1467" s="49">
        <v>45901</v>
      </c>
      <c r="J1467" s="44">
        <v>1</v>
      </c>
      <c r="K1467" s="51">
        <f>IF(H1467&lt;='Расчёт не доделан'!$C$20,IF(I1467-'Расчёт не доделан'!$C$20&lt;1,J1467,I1467-'Расчёт не доделан'!$C$20),J1467)</f>
        <v>1</v>
      </c>
    </row>
    <row r="1468" spans="1:11" ht="11.1" customHeight="1" outlineLevel="1" x14ac:dyDescent="0.2">
      <c r="A1468" s="39" t="str">
        <f t="shared" si="66"/>
        <v>0017107145853</v>
      </c>
      <c r="B1468" s="39">
        <f t="shared" si="67"/>
        <v>2</v>
      </c>
      <c r="C1468" s="39" t="str">
        <f t="shared" si="68"/>
        <v>Гуров Евгений Евгеньевич2</v>
      </c>
      <c r="D1468" s="42" t="s">
        <v>1571</v>
      </c>
      <c r="E1468" s="43" t="s">
        <v>1572</v>
      </c>
      <c r="F1468" s="43" t="s">
        <v>268</v>
      </c>
      <c r="G1468" s="43" t="s">
        <v>230</v>
      </c>
      <c r="H1468" s="49">
        <v>45853</v>
      </c>
      <c r="I1468" s="49">
        <v>45866</v>
      </c>
      <c r="J1468" s="44">
        <v>14</v>
      </c>
      <c r="K1468" s="51">
        <f>IF(H1468&lt;='Расчёт не доделан'!$C$20,IF(I1468-'Расчёт не доделан'!$C$20&lt;1,J1468,I1468-'Расчёт не доделан'!$C$20),J1468)</f>
        <v>14</v>
      </c>
    </row>
    <row r="1469" spans="1:11" ht="11.1" customHeight="1" outlineLevel="1" x14ac:dyDescent="0.2">
      <c r="A1469" s="39" t="str">
        <f t="shared" si="66"/>
        <v>0017107145889</v>
      </c>
      <c r="B1469" s="39">
        <f t="shared" si="67"/>
        <v>3</v>
      </c>
      <c r="C1469" s="39" t="str">
        <f t="shared" si="68"/>
        <v>Гуров Евгений Евгеньевич3</v>
      </c>
      <c r="D1469" s="42" t="s">
        <v>1571</v>
      </c>
      <c r="E1469" s="43" t="s">
        <v>1572</v>
      </c>
      <c r="F1469" s="43" t="s">
        <v>268</v>
      </c>
      <c r="G1469" s="43" t="s">
        <v>230</v>
      </c>
      <c r="H1469" s="49">
        <v>45889</v>
      </c>
      <c r="I1469" s="49">
        <v>45891</v>
      </c>
      <c r="J1469" s="44">
        <v>3</v>
      </c>
      <c r="K1469" s="51">
        <f>IF(H1469&lt;='Расчёт не доделан'!$C$20,IF(I1469-'Расчёт не доделан'!$C$20&lt;1,J1469,I1469-'Расчёт не доделан'!$C$20),J1469)</f>
        <v>3</v>
      </c>
    </row>
    <row r="1470" spans="1:11" ht="11.1" customHeight="1" outlineLevel="1" x14ac:dyDescent="0.2">
      <c r="A1470" s="39" t="str">
        <f t="shared" si="66"/>
        <v>0017107146015</v>
      </c>
      <c r="B1470" s="39">
        <f t="shared" si="67"/>
        <v>4</v>
      </c>
      <c r="C1470" s="39" t="str">
        <f t="shared" si="68"/>
        <v>Гуров Евгений Евгеньевич4</v>
      </c>
      <c r="D1470" s="42" t="s">
        <v>1571</v>
      </c>
      <c r="E1470" s="43" t="s">
        <v>1572</v>
      </c>
      <c r="F1470" s="43" t="s">
        <v>268</v>
      </c>
      <c r="G1470" s="43" t="s">
        <v>230</v>
      </c>
      <c r="H1470" s="49">
        <v>46015</v>
      </c>
      <c r="I1470" s="49">
        <v>46017</v>
      </c>
      <c r="J1470" s="44">
        <v>3</v>
      </c>
      <c r="K1470" s="51">
        <f>IF(H1470&lt;='Расчёт не доделан'!$C$20,IF(I1470-'Расчёт не доделан'!$C$20&lt;1,J1470,I1470-'Расчёт не доделан'!$C$20),J1470)</f>
        <v>3</v>
      </c>
    </row>
    <row r="1471" spans="1:11" ht="23.1" customHeight="1" outlineLevel="1" x14ac:dyDescent="0.2">
      <c r="A1471" s="39" t="str">
        <f t="shared" si="66"/>
        <v>0017107145894</v>
      </c>
      <c r="B1471" s="39">
        <f t="shared" si="67"/>
        <v>5</v>
      </c>
      <c r="C1471" s="39" t="str">
        <f t="shared" si="68"/>
        <v>Гуров Евгений Евгеньевич5</v>
      </c>
      <c r="D1471" s="42" t="s">
        <v>1571</v>
      </c>
      <c r="E1471" s="43" t="s">
        <v>1572</v>
      </c>
      <c r="F1471" s="43" t="s">
        <v>268</v>
      </c>
      <c r="G1471" s="43" t="s">
        <v>230</v>
      </c>
      <c r="H1471" s="49">
        <v>45894</v>
      </c>
      <c r="I1471" s="49">
        <v>45898</v>
      </c>
      <c r="J1471" s="44">
        <v>5</v>
      </c>
      <c r="K1471" s="51">
        <f>IF(H1471&lt;='Расчёт не доделан'!$C$20,IF(I1471-'Расчёт не доделан'!$C$20&lt;1,J1471,I1471-'Расчёт не доделан'!$C$20),J1471)</f>
        <v>5</v>
      </c>
    </row>
    <row r="1472" spans="1:11" ht="23.1" customHeight="1" outlineLevel="1" x14ac:dyDescent="0.2">
      <c r="A1472" s="39" t="str">
        <f t="shared" si="66"/>
        <v>0017107146020</v>
      </c>
      <c r="B1472" s="39">
        <f t="shared" si="67"/>
        <v>6</v>
      </c>
      <c r="C1472" s="39" t="str">
        <f t="shared" si="68"/>
        <v>Гуров Евгений Евгеньевич6</v>
      </c>
      <c r="D1472" s="42" t="s">
        <v>1571</v>
      </c>
      <c r="E1472" s="43" t="s">
        <v>1572</v>
      </c>
      <c r="F1472" s="43" t="s">
        <v>268</v>
      </c>
      <c r="G1472" s="43" t="s">
        <v>230</v>
      </c>
      <c r="H1472" s="49">
        <v>46020</v>
      </c>
      <c r="I1472" s="49">
        <v>46021</v>
      </c>
      <c r="J1472" s="44">
        <v>2</v>
      </c>
      <c r="K1472" s="51">
        <f>IF(H1472&lt;='Расчёт не доделан'!$C$20,IF(I1472-'Расчёт не доделан'!$C$20&lt;1,J1472,I1472-'Расчёт не доделан'!$C$20),J1472)</f>
        <v>2</v>
      </c>
    </row>
    <row r="1473" spans="1:11" ht="11.1" customHeight="1" outlineLevel="1" x14ac:dyDescent="0.2">
      <c r="A1473" s="39" t="str">
        <f t="shared" si="66"/>
        <v>0016402645866</v>
      </c>
      <c r="B1473" s="39">
        <f t="shared" si="67"/>
        <v>1</v>
      </c>
      <c r="C1473" s="39" t="str">
        <f t="shared" si="68"/>
        <v>Гурский Алексей Борисович1</v>
      </c>
      <c r="D1473" s="42" t="s">
        <v>1573</v>
      </c>
      <c r="E1473" s="43" t="s">
        <v>1574</v>
      </c>
      <c r="F1473" s="43" t="s">
        <v>221</v>
      </c>
      <c r="G1473" s="43" t="s">
        <v>262</v>
      </c>
      <c r="H1473" s="49">
        <v>45866</v>
      </c>
      <c r="I1473" s="49">
        <v>45879</v>
      </c>
      <c r="J1473" s="44">
        <v>14</v>
      </c>
      <c r="K1473" s="51">
        <f>IF(H1473&lt;='Расчёт не доделан'!$C$20,IF(I1473-'Расчёт не доделан'!$C$20&lt;1,J1473,I1473-'Расчёт не доделан'!$C$20),J1473)</f>
        <v>14</v>
      </c>
    </row>
    <row r="1474" spans="1:11" ht="11.1" customHeight="1" outlineLevel="1" x14ac:dyDescent="0.2">
      <c r="A1474" s="39" t="str">
        <f t="shared" si="66"/>
        <v>0016402645929</v>
      </c>
      <c r="B1474" s="39">
        <f t="shared" si="67"/>
        <v>2</v>
      </c>
      <c r="C1474" s="39" t="str">
        <f t="shared" si="68"/>
        <v>Гурский Алексей Борисович2</v>
      </c>
      <c r="D1474" s="42" t="s">
        <v>1573</v>
      </c>
      <c r="E1474" s="43" t="s">
        <v>1574</v>
      </c>
      <c r="F1474" s="43" t="s">
        <v>221</v>
      </c>
      <c r="G1474" s="43" t="s">
        <v>262</v>
      </c>
      <c r="H1474" s="49">
        <v>45929</v>
      </c>
      <c r="I1474" s="49">
        <v>45933</v>
      </c>
      <c r="J1474" s="44">
        <v>5</v>
      </c>
      <c r="K1474" s="51">
        <f>IF(H1474&lt;='Расчёт не доделан'!$C$20,IF(I1474-'Расчёт не доделан'!$C$20&lt;1,J1474,I1474-'Расчёт не доделан'!$C$20),J1474)</f>
        <v>5</v>
      </c>
    </row>
    <row r="1475" spans="1:11" ht="11.1" customHeight="1" outlineLevel="1" x14ac:dyDescent="0.2">
      <c r="A1475" s="39" t="str">
        <f t="shared" ref="A1475:A1538" si="69">D1475&amp;H1475</f>
        <v>0021306045852</v>
      </c>
      <c r="B1475" s="39">
        <f t="shared" ref="B1475:B1538" si="70">IF(E1474=E1475,B1474+1,1)</f>
        <v>1</v>
      </c>
      <c r="C1475" s="39" t="str">
        <f t="shared" ref="C1475:C1538" si="71">E1475&amp;B1475</f>
        <v>Гурьев Дмитрий Александрович1</v>
      </c>
      <c r="D1475" s="42" t="s">
        <v>1575</v>
      </c>
      <c r="E1475" s="43" t="s">
        <v>1576</v>
      </c>
      <c r="F1475" s="43" t="s">
        <v>249</v>
      </c>
      <c r="G1475" s="43" t="s">
        <v>218</v>
      </c>
      <c r="H1475" s="49">
        <v>45852</v>
      </c>
      <c r="I1475" s="49">
        <v>45865</v>
      </c>
      <c r="J1475" s="44">
        <v>14</v>
      </c>
      <c r="K1475" s="51">
        <f>IF(H1475&lt;='Расчёт не доделан'!$C$20,IF(I1475-'Расчёт не доделан'!$C$20&lt;1,J1475,I1475-'Расчёт не доделан'!$C$20),J1475)</f>
        <v>14</v>
      </c>
    </row>
    <row r="1476" spans="1:11" ht="11.1" customHeight="1" outlineLevel="1" x14ac:dyDescent="0.2">
      <c r="A1476" s="39" t="str">
        <f t="shared" si="69"/>
        <v>0021306045887</v>
      </c>
      <c r="B1476" s="39">
        <f t="shared" si="70"/>
        <v>2</v>
      </c>
      <c r="C1476" s="39" t="str">
        <f t="shared" si="71"/>
        <v>Гурьев Дмитрий Александрович2</v>
      </c>
      <c r="D1476" s="42" t="s">
        <v>1575</v>
      </c>
      <c r="E1476" s="43" t="s">
        <v>1576</v>
      </c>
      <c r="F1476" s="43" t="s">
        <v>249</v>
      </c>
      <c r="G1476" s="43" t="s">
        <v>218</v>
      </c>
      <c r="H1476" s="49">
        <v>45887</v>
      </c>
      <c r="I1476" s="49">
        <v>45893</v>
      </c>
      <c r="J1476" s="44">
        <v>7</v>
      </c>
      <c r="K1476" s="51">
        <f>IF(H1476&lt;='Расчёт не доделан'!$C$20,IF(I1476-'Расчёт не доделан'!$C$20&lt;1,J1476,I1476-'Расчёт не доделан'!$C$20),J1476)</f>
        <v>7</v>
      </c>
    </row>
    <row r="1477" spans="1:11" ht="23.1" customHeight="1" outlineLevel="1" x14ac:dyDescent="0.2">
      <c r="A1477" s="39" t="str">
        <f t="shared" si="69"/>
        <v>0020954245915</v>
      </c>
      <c r="B1477" s="39">
        <f t="shared" si="70"/>
        <v>1</v>
      </c>
      <c r="C1477" s="39" t="str">
        <f t="shared" si="71"/>
        <v>Гурьянов Арсений Юрьевич1</v>
      </c>
      <c r="D1477" s="42" t="s">
        <v>1577</v>
      </c>
      <c r="E1477" s="43" t="s">
        <v>1578</v>
      </c>
      <c r="F1477" s="43" t="s">
        <v>293</v>
      </c>
      <c r="G1477" s="43" t="s">
        <v>262</v>
      </c>
      <c r="H1477" s="49">
        <v>45915</v>
      </c>
      <c r="I1477" s="49">
        <v>45928</v>
      </c>
      <c r="J1477" s="44">
        <v>14</v>
      </c>
      <c r="K1477" s="51">
        <f>IF(H1477&lt;='Расчёт не доделан'!$C$20,IF(I1477-'Расчёт не доделан'!$C$20&lt;1,J1477,I1477-'Расчёт не доделан'!$C$20),J1477)</f>
        <v>14</v>
      </c>
    </row>
    <row r="1478" spans="1:11" ht="11.1" customHeight="1" outlineLevel="1" x14ac:dyDescent="0.2">
      <c r="A1478" s="39" t="str">
        <f t="shared" si="69"/>
        <v>0020585245999</v>
      </c>
      <c r="B1478" s="39">
        <f t="shared" si="70"/>
        <v>1</v>
      </c>
      <c r="C1478" s="39" t="str">
        <f t="shared" si="71"/>
        <v>Гусаков Владислав Сергеевич1</v>
      </c>
      <c r="D1478" s="42" t="s">
        <v>1579</v>
      </c>
      <c r="E1478" s="43" t="s">
        <v>1580</v>
      </c>
      <c r="F1478" s="43" t="s">
        <v>272</v>
      </c>
      <c r="G1478" s="43" t="s">
        <v>302</v>
      </c>
      <c r="H1478" s="49">
        <v>45999</v>
      </c>
      <c r="I1478" s="49">
        <v>46005</v>
      </c>
      <c r="J1478" s="44">
        <v>7</v>
      </c>
      <c r="K1478" s="51">
        <f>IF(H1478&lt;='Расчёт не доделан'!$C$20,IF(I1478-'Расчёт не доделан'!$C$20&lt;1,J1478,I1478-'Расчёт не доделан'!$C$20),J1478)</f>
        <v>7</v>
      </c>
    </row>
    <row r="1479" spans="1:11" ht="11.1" customHeight="1" outlineLevel="1" x14ac:dyDescent="0.2">
      <c r="A1479" s="39" t="str">
        <f t="shared" si="69"/>
        <v>0020585245971</v>
      </c>
      <c r="B1479" s="39">
        <f t="shared" si="70"/>
        <v>2</v>
      </c>
      <c r="C1479" s="39" t="str">
        <f t="shared" si="71"/>
        <v>Гусаков Владислав Сергеевич2</v>
      </c>
      <c r="D1479" s="42" t="s">
        <v>1579</v>
      </c>
      <c r="E1479" s="43" t="s">
        <v>1580</v>
      </c>
      <c r="F1479" s="43" t="s">
        <v>272</v>
      </c>
      <c r="G1479" s="43" t="s">
        <v>302</v>
      </c>
      <c r="H1479" s="49">
        <v>45971</v>
      </c>
      <c r="I1479" s="49">
        <v>45977</v>
      </c>
      <c r="J1479" s="44">
        <v>7</v>
      </c>
      <c r="K1479" s="51">
        <f>IF(H1479&lt;='Расчёт не доделан'!$C$20,IF(I1479-'Расчёт не доделан'!$C$20&lt;1,J1479,I1479-'Расчёт не доделан'!$C$20),J1479)</f>
        <v>7</v>
      </c>
    </row>
    <row r="1480" spans="1:11" ht="11.1" customHeight="1" outlineLevel="1" x14ac:dyDescent="0.2">
      <c r="A1480" s="39" t="str">
        <f t="shared" si="69"/>
        <v>0019310645887</v>
      </c>
      <c r="B1480" s="39">
        <f t="shared" si="70"/>
        <v>1</v>
      </c>
      <c r="C1480" s="39" t="str">
        <f t="shared" si="71"/>
        <v>Гусаров Александр Павлович1</v>
      </c>
      <c r="D1480" s="42" t="s">
        <v>1581</v>
      </c>
      <c r="E1480" s="43" t="s">
        <v>1582</v>
      </c>
      <c r="F1480" s="43" t="s">
        <v>225</v>
      </c>
      <c r="G1480" s="43" t="s">
        <v>230</v>
      </c>
      <c r="H1480" s="49">
        <v>45887</v>
      </c>
      <c r="I1480" s="49">
        <v>45900</v>
      </c>
      <c r="J1480" s="44">
        <v>14</v>
      </c>
      <c r="K1480" s="51">
        <f>IF(H1480&lt;='Расчёт не доделан'!$C$20,IF(I1480-'Расчёт не доделан'!$C$20&lt;1,J1480,I1480-'Расчёт не доделан'!$C$20),J1480)</f>
        <v>14</v>
      </c>
    </row>
    <row r="1481" spans="1:11" ht="11.1" customHeight="1" outlineLevel="1" x14ac:dyDescent="0.2">
      <c r="A1481" s="39" t="str">
        <f t="shared" si="69"/>
        <v>0019310645859</v>
      </c>
      <c r="B1481" s="39">
        <f t="shared" si="70"/>
        <v>2</v>
      </c>
      <c r="C1481" s="39" t="str">
        <f t="shared" si="71"/>
        <v>Гусаров Александр Павлович2</v>
      </c>
      <c r="D1481" s="42" t="s">
        <v>1581</v>
      </c>
      <c r="E1481" s="43" t="s">
        <v>1582</v>
      </c>
      <c r="F1481" s="43" t="s">
        <v>225</v>
      </c>
      <c r="G1481" s="43" t="s">
        <v>230</v>
      </c>
      <c r="H1481" s="49">
        <v>45859</v>
      </c>
      <c r="I1481" s="49">
        <v>45872</v>
      </c>
      <c r="J1481" s="44">
        <v>14</v>
      </c>
      <c r="K1481" s="51">
        <f>IF(H1481&lt;='Расчёт не доделан'!$C$20,IF(I1481-'Расчёт не доделан'!$C$20&lt;1,J1481,I1481-'Расчёт не доделан'!$C$20),J1481)</f>
        <v>14</v>
      </c>
    </row>
    <row r="1482" spans="1:11" ht="11.1" customHeight="1" outlineLevel="1" x14ac:dyDescent="0.2">
      <c r="A1482" s="39" t="str">
        <f t="shared" si="69"/>
        <v>0020565845936</v>
      </c>
      <c r="B1482" s="39">
        <f t="shared" si="70"/>
        <v>1</v>
      </c>
      <c r="C1482" s="39" t="str">
        <f t="shared" si="71"/>
        <v>Гусарова Юлия Александровна1</v>
      </c>
      <c r="D1482" s="42" t="s">
        <v>1583</v>
      </c>
      <c r="E1482" s="43" t="s">
        <v>1584</v>
      </c>
      <c r="F1482" s="43" t="s">
        <v>221</v>
      </c>
      <c r="G1482" s="43" t="s">
        <v>241</v>
      </c>
      <c r="H1482" s="49">
        <v>45936</v>
      </c>
      <c r="I1482" s="49">
        <v>45949</v>
      </c>
      <c r="J1482" s="44">
        <v>14</v>
      </c>
      <c r="K1482" s="51">
        <f>IF(H1482&lt;='Расчёт не доделан'!$C$20,IF(I1482-'Расчёт не доделан'!$C$20&lt;1,J1482,I1482-'Расчёт не доделан'!$C$20),J1482)</f>
        <v>4</v>
      </c>
    </row>
    <row r="1483" spans="1:11" ht="11.1" customHeight="1" outlineLevel="1" x14ac:dyDescent="0.2">
      <c r="A1483" s="39" t="str">
        <f t="shared" si="69"/>
        <v>0017564445873</v>
      </c>
      <c r="B1483" s="39">
        <f t="shared" si="70"/>
        <v>1</v>
      </c>
      <c r="C1483" s="39" t="str">
        <f t="shared" si="71"/>
        <v>Гусев Данила Константинович1</v>
      </c>
      <c r="D1483" s="42" t="s">
        <v>1585</v>
      </c>
      <c r="E1483" s="43" t="s">
        <v>1586</v>
      </c>
      <c r="F1483" s="43" t="s">
        <v>265</v>
      </c>
      <c r="G1483" s="43" t="s">
        <v>230</v>
      </c>
      <c r="H1483" s="49">
        <v>45873</v>
      </c>
      <c r="I1483" s="49">
        <v>45886</v>
      </c>
      <c r="J1483" s="44">
        <v>14</v>
      </c>
      <c r="K1483" s="51">
        <f>IF(H1483&lt;='Расчёт не доделан'!$C$20,IF(I1483-'Расчёт не доделан'!$C$20&lt;1,J1483,I1483-'Расчёт не доделан'!$C$20),J1483)</f>
        <v>14</v>
      </c>
    </row>
    <row r="1484" spans="1:11" ht="11.1" customHeight="1" outlineLevel="1" x14ac:dyDescent="0.2">
      <c r="A1484" s="39" t="str">
        <f t="shared" si="69"/>
        <v>0017564445957</v>
      </c>
      <c r="B1484" s="39">
        <f t="shared" si="70"/>
        <v>2</v>
      </c>
      <c r="C1484" s="39" t="str">
        <f t="shared" si="71"/>
        <v>Гусев Данила Константинович2</v>
      </c>
      <c r="D1484" s="42" t="s">
        <v>1585</v>
      </c>
      <c r="E1484" s="43" t="s">
        <v>1586</v>
      </c>
      <c r="F1484" s="43" t="s">
        <v>265</v>
      </c>
      <c r="G1484" s="43" t="s">
        <v>230</v>
      </c>
      <c r="H1484" s="49">
        <v>45957</v>
      </c>
      <c r="I1484" s="49">
        <v>45962</v>
      </c>
      <c r="J1484" s="44">
        <v>6</v>
      </c>
      <c r="K1484" s="51">
        <f>IF(H1484&lt;='Расчёт не доделан'!$C$20,IF(I1484-'Расчёт не доделан'!$C$20&lt;1,J1484,I1484-'Расчёт не доделан'!$C$20),J1484)</f>
        <v>6</v>
      </c>
    </row>
    <row r="1485" spans="1:11" ht="23.1" customHeight="1" outlineLevel="1" x14ac:dyDescent="0.2">
      <c r="A1485" s="39" t="str">
        <f t="shared" si="69"/>
        <v>0020964745915</v>
      </c>
      <c r="B1485" s="39">
        <f t="shared" si="70"/>
        <v>1</v>
      </c>
      <c r="C1485" s="39" t="str">
        <f t="shared" si="71"/>
        <v>Гусев Дмитрий Сергеевич1</v>
      </c>
      <c r="D1485" s="42" t="s">
        <v>1587</v>
      </c>
      <c r="E1485" s="43" t="s">
        <v>1588</v>
      </c>
      <c r="F1485" s="43" t="s">
        <v>225</v>
      </c>
      <c r="G1485" s="43" t="s">
        <v>241</v>
      </c>
      <c r="H1485" s="49">
        <v>45915</v>
      </c>
      <c r="I1485" s="49">
        <v>45921</v>
      </c>
      <c r="J1485" s="44">
        <v>7</v>
      </c>
      <c r="K1485" s="51">
        <f>IF(H1485&lt;='Расчёт не доделан'!$C$20,IF(I1485-'Расчёт не доделан'!$C$20&lt;1,J1485,I1485-'Расчёт не доделан'!$C$20),J1485)</f>
        <v>7</v>
      </c>
    </row>
    <row r="1486" spans="1:11" ht="23.1" customHeight="1" outlineLevel="1" x14ac:dyDescent="0.2">
      <c r="A1486" s="39" t="str">
        <f t="shared" si="69"/>
        <v>0020964745859</v>
      </c>
      <c r="B1486" s="39">
        <f t="shared" si="70"/>
        <v>2</v>
      </c>
      <c r="C1486" s="39" t="str">
        <f t="shared" si="71"/>
        <v>Гусев Дмитрий Сергеевич2</v>
      </c>
      <c r="D1486" s="42" t="s">
        <v>1587</v>
      </c>
      <c r="E1486" s="43" t="s">
        <v>1588</v>
      </c>
      <c r="F1486" s="43" t="s">
        <v>225</v>
      </c>
      <c r="G1486" s="43" t="s">
        <v>241</v>
      </c>
      <c r="H1486" s="49">
        <v>45859</v>
      </c>
      <c r="I1486" s="49">
        <v>45872</v>
      </c>
      <c r="J1486" s="44">
        <v>14</v>
      </c>
      <c r="K1486" s="51">
        <f>IF(H1486&lt;='Расчёт не доделан'!$C$20,IF(I1486-'Расчёт не доделан'!$C$20&lt;1,J1486,I1486-'Расчёт не доделан'!$C$20),J1486)</f>
        <v>14</v>
      </c>
    </row>
    <row r="1487" spans="1:11" ht="11.1" customHeight="1" outlineLevel="1" x14ac:dyDescent="0.2">
      <c r="A1487" s="39" t="str">
        <f t="shared" si="69"/>
        <v>0021359545877</v>
      </c>
      <c r="B1487" s="39">
        <f t="shared" si="70"/>
        <v>1</v>
      </c>
      <c r="C1487" s="39" t="str">
        <f t="shared" si="71"/>
        <v>Гусева Елизавета Андреевна1</v>
      </c>
      <c r="D1487" s="42" t="s">
        <v>1589</v>
      </c>
      <c r="E1487" s="43" t="s">
        <v>1590</v>
      </c>
      <c r="F1487" s="43" t="s">
        <v>265</v>
      </c>
      <c r="G1487" s="43" t="s">
        <v>218</v>
      </c>
      <c r="H1487" s="49">
        <v>45877</v>
      </c>
      <c r="I1487" s="49">
        <v>45890</v>
      </c>
      <c r="J1487" s="44">
        <v>14</v>
      </c>
      <c r="K1487" s="51">
        <f>IF(H1487&lt;='Расчёт не доделан'!$C$20,IF(I1487-'Расчёт не доделан'!$C$20&lt;1,J1487,I1487-'Расчёт не доделан'!$C$20),J1487)</f>
        <v>14</v>
      </c>
    </row>
    <row r="1488" spans="1:11" ht="11.1" customHeight="1" outlineLevel="1" x14ac:dyDescent="0.2">
      <c r="A1488" s="39" t="str">
        <f t="shared" si="69"/>
        <v>0021359545856</v>
      </c>
      <c r="B1488" s="39">
        <f t="shared" si="70"/>
        <v>2</v>
      </c>
      <c r="C1488" s="39" t="str">
        <f t="shared" si="71"/>
        <v>Гусева Елизавета Андреевна2</v>
      </c>
      <c r="D1488" s="42" t="s">
        <v>1589</v>
      </c>
      <c r="E1488" s="43" t="s">
        <v>1590</v>
      </c>
      <c r="F1488" s="43" t="s">
        <v>265</v>
      </c>
      <c r="G1488" s="43" t="s">
        <v>218</v>
      </c>
      <c r="H1488" s="49">
        <v>45856</v>
      </c>
      <c r="I1488" s="49">
        <v>45862</v>
      </c>
      <c r="J1488" s="44">
        <v>7</v>
      </c>
      <c r="K1488" s="51">
        <f>IF(H1488&lt;='Расчёт не доделан'!$C$20,IF(I1488-'Расчёт не доделан'!$C$20&lt;1,J1488,I1488-'Расчёт не доделан'!$C$20),J1488)</f>
        <v>7</v>
      </c>
    </row>
    <row r="1489" spans="1:11" ht="11.1" customHeight="1" outlineLevel="1" x14ac:dyDescent="0.2">
      <c r="A1489" s="39" t="str">
        <f t="shared" si="69"/>
        <v>0021359546015</v>
      </c>
      <c r="B1489" s="39">
        <f t="shared" si="70"/>
        <v>3</v>
      </c>
      <c r="C1489" s="39" t="str">
        <f t="shared" si="71"/>
        <v>Гусева Елизавета Андреевна3</v>
      </c>
      <c r="D1489" s="42" t="s">
        <v>1589</v>
      </c>
      <c r="E1489" s="43" t="s">
        <v>1590</v>
      </c>
      <c r="F1489" s="43" t="s">
        <v>265</v>
      </c>
      <c r="G1489" s="43" t="s">
        <v>218</v>
      </c>
      <c r="H1489" s="49">
        <v>46015</v>
      </c>
      <c r="I1489" s="49">
        <v>46017</v>
      </c>
      <c r="J1489" s="44">
        <v>3</v>
      </c>
      <c r="K1489" s="51">
        <f>IF(H1489&lt;='Расчёт не доделан'!$C$20,IF(I1489-'Расчёт не доделан'!$C$20&lt;1,J1489,I1489-'Расчёт не доделан'!$C$20),J1489)</f>
        <v>3</v>
      </c>
    </row>
    <row r="1490" spans="1:11" ht="11.1" customHeight="1" outlineLevel="1" x14ac:dyDescent="0.2">
      <c r="A1490" s="39" t="str">
        <f t="shared" si="69"/>
        <v>0015959745873</v>
      </c>
      <c r="B1490" s="39">
        <f t="shared" si="70"/>
        <v>1</v>
      </c>
      <c r="C1490" s="39" t="str">
        <f t="shared" si="71"/>
        <v>Гусева Татьяна Михайловна1</v>
      </c>
      <c r="D1490" s="42" t="s">
        <v>1591</v>
      </c>
      <c r="E1490" s="43" t="s">
        <v>1592</v>
      </c>
      <c r="F1490" s="43" t="s">
        <v>221</v>
      </c>
      <c r="G1490" s="43" t="s">
        <v>262</v>
      </c>
      <c r="H1490" s="49">
        <v>45873</v>
      </c>
      <c r="I1490" s="49">
        <v>45886</v>
      </c>
      <c r="J1490" s="44">
        <v>14</v>
      </c>
      <c r="K1490" s="51">
        <f>IF(H1490&lt;='Расчёт не доделан'!$C$20,IF(I1490-'Расчёт не доделан'!$C$20&lt;1,J1490,I1490-'Расчёт не доделан'!$C$20),J1490)</f>
        <v>14</v>
      </c>
    </row>
    <row r="1491" spans="1:11" ht="11.1" customHeight="1" outlineLevel="1" x14ac:dyDescent="0.2">
      <c r="A1491" s="39" t="str">
        <f t="shared" si="69"/>
        <v>0015959745939</v>
      </c>
      <c r="B1491" s="39">
        <f t="shared" si="70"/>
        <v>2</v>
      </c>
      <c r="C1491" s="39" t="str">
        <f t="shared" si="71"/>
        <v>Гусева Татьяна Михайловна2</v>
      </c>
      <c r="D1491" s="42" t="s">
        <v>1591</v>
      </c>
      <c r="E1491" s="43" t="s">
        <v>1592</v>
      </c>
      <c r="F1491" s="43" t="s">
        <v>221</v>
      </c>
      <c r="G1491" s="43" t="s">
        <v>262</v>
      </c>
      <c r="H1491" s="49">
        <v>45939</v>
      </c>
      <c r="I1491" s="49">
        <v>45947</v>
      </c>
      <c r="J1491" s="44">
        <v>9</v>
      </c>
      <c r="K1491" s="51">
        <f>IF(H1491&lt;='Расчёт не доделан'!$C$20,IF(I1491-'Расчёт не доделан'!$C$20&lt;1,J1491,I1491-'Расчёт не доделан'!$C$20),J1491)</f>
        <v>2</v>
      </c>
    </row>
    <row r="1492" spans="1:11" ht="11.1" customHeight="1" outlineLevel="1" x14ac:dyDescent="0.2">
      <c r="A1492" s="39" t="str">
        <f t="shared" si="69"/>
        <v>0019021345936</v>
      </c>
      <c r="B1492" s="39">
        <f t="shared" si="70"/>
        <v>1</v>
      </c>
      <c r="C1492" s="39" t="str">
        <f t="shared" si="71"/>
        <v>Гусева Яна Юрьевна1</v>
      </c>
      <c r="D1492" s="42" t="s">
        <v>1593</v>
      </c>
      <c r="E1492" s="43" t="s">
        <v>1594</v>
      </c>
      <c r="F1492" s="43" t="s">
        <v>244</v>
      </c>
      <c r="G1492" s="43" t="s">
        <v>269</v>
      </c>
      <c r="H1492" s="49">
        <v>45936</v>
      </c>
      <c r="I1492" s="49">
        <v>45940</v>
      </c>
      <c r="J1492" s="44">
        <v>5</v>
      </c>
      <c r="K1492" s="51">
        <f>IF(H1492&lt;='Расчёт не доделан'!$C$20,IF(I1492-'Расчёт не доделан'!$C$20&lt;1,J1492,I1492-'Расчёт не доделан'!$C$20),J1492)</f>
        <v>5</v>
      </c>
    </row>
    <row r="1493" spans="1:11" ht="11.1" customHeight="1" outlineLevel="1" x14ac:dyDescent="0.2">
      <c r="A1493" s="39" t="str">
        <f t="shared" si="69"/>
        <v>0019021345929</v>
      </c>
      <c r="B1493" s="39">
        <f t="shared" si="70"/>
        <v>2</v>
      </c>
      <c r="C1493" s="39" t="str">
        <f t="shared" si="71"/>
        <v>Гусева Яна Юрьевна2</v>
      </c>
      <c r="D1493" s="42" t="s">
        <v>1593</v>
      </c>
      <c r="E1493" s="43" t="s">
        <v>1594</v>
      </c>
      <c r="F1493" s="43" t="s">
        <v>244</v>
      </c>
      <c r="G1493" s="43" t="s">
        <v>269</v>
      </c>
      <c r="H1493" s="49">
        <v>45929</v>
      </c>
      <c r="I1493" s="49">
        <v>45933</v>
      </c>
      <c r="J1493" s="44">
        <v>5</v>
      </c>
      <c r="K1493" s="51">
        <f>IF(H1493&lt;='Расчёт не доделан'!$C$20,IF(I1493-'Расчёт не доделан'!$C$20&lt;1,J1493,I1493-'Расчёт не доделан'!$C$20),J1493)</f>
        <v>5</v>
      </c>
    </row>
    <row r="1494" spans="1:11" ht="11.1" customHeight="1" outlineLevel="1" x14ac:dyDescent="0.2">
      <c r="A1494" s="39" t="str">
        <f t="shared" si="69"/>
        <v>0018677345839</v>
      </c>
      <c r="B1494" s="39">
        <f t="shared" si="70"/>
        <v>1</v>
      </c>
      <c r="C1494" s="39" t="str">
        <f t="shared" si="71"/>
        <v>Гущин Богдан Михайлович1</v>
      </c>
      <c r="D1494" s="42" t="s">
        <v>1595</v>
      </c>
      <c r="E1494" s="43" t="s">
        <v>1596</v>
      </c>
      <c r="F1494" s="43" t="s">
        <v>293</v>
      </c>
      <c r="G1494" s="43" t="s">
        <v>438</v>
      </c>
      <c r="H1494" s="49">
        <v>45839</v>
      </c>
      <c r="I1494" s="49">
        <v>45852</v>
      </c>
      <c r="J1494" s="44">
        <v>14</v>
      </c>
      <c r="K1494" s="51">
        <f>IF(H1494&lt;='Расчёт не доделан'!$C$20,IF(I1494-'Расчёт не доделан'!$C$20&lt;1,J1494,I1494-'Расчёт не доделан'!$C$20),J1494)</f>
        <v>14</v>
      </c>
    </row>
    <row r="1495" spans="1:11" ht="11.1" customHeight="1" outlineLevel="1" x14ac:dyDescent="0.2">
      <c r="A1495" s="39" t="str">
        <f t="shared" si="69"/>
        <v>0018677345978</v>
      </c>
      <c r="B1495" s="39">
        <f t="shared" si="70"/>
        <v>2</v>
      </c>
      <c r="C1495" s="39" t="str">
        <f t="shared" si="71"/>
        <v>Гущин Богдан Михайлович2</v>
      </c>
      <c r="D1495" s="42" t="s">
        <v>1595</v>
      </c>
      <c r="E1495" s="43" t="s">
        <v>1596</v>
      </c>
      <c r="F1495" s="43" t="s">
        <v>293</v>
      </c>
      <c r="G1495" s="43" t="s">
        <v>438</v>
      </c>
      <c r="H1495" s="49">
        <v>45978</v>
      </c>
      <c r="I1495" s="49">
        <v>45991</v>
      </c>
      <c r="J1495" s="44">
        <v>14</v>
      </c>
      <c r="K1495" s="51">
        <f>IF(H1495&lt;='Расчёт не доделан'!$C$20,IF(I1495-'Расчёт не доделан'!$C$20&lt;1,J1495,I1495-'Расчёт не доделан'!$C$20),J1495)</f>
        <v>14</v>
      </c>
    </row>
    <row r="1496" spans="1:11" ht="11.1" customHeight="1" outlineLevel="1" x14ac:dyDescent="0.2">
      <c r="A1496" s="39" t="str">
        <f t="shared" si="69"/>
        <v>0019020545936</v>
      </c>
      <c r="B1496" s="39">
        <f t="shared" si="70"/>
        <v>1</v>
      </c>
      <c r="C1496" s="39" t="str">
        <f t="shared" si="71"/>
        <v>Давиденко Евгений Александрович1</v>
      </c>
      <c r="D1496" s="42" t="s">
        <v>1597</v>
      </c>
      <c r="E1496" s="43" t="s">
        <v>1598</v>
      </c>
      <c r="F1496" s="43" t="s">
        <v>229</v>
      </c>
      <c r="G1496" s="43" t="s">
        <v>262</v>
      </c>
      <c r="H1496" s="49">
        <v>45936</v>
      </c>
      <c r="I1496" s="49">
        <v>45942</v>
      </c>
      <c r="J1496" s="44">
        <v>7</v>
      </c>
      <c r="K1496" s="51">
        <f>IF(H1496&lt;='Расчёт не доделан'!$C$20,IF(I1496-'Расчёт не доделан'!$C$20&lt;1,J1496,I1496-'Расчёт не доделан'!$C$20),J1496)</f>
        <v>7</v>
      </c>
    </row>
    <row r="1497" spans="1:11" ht="23.1" customHeight="1" outlineLevel="1" x14ac:dyDescent="0.2">
      <c r="A1497" s="39" t="str">
        <f t="shared" si="69"/>
        <v>0019020545848</v>
      </c>
      <c r="B1497" s="39">
        <f t="shared" si="70"/>
        <v>2</v>
      </c>
      <c r="C1497" s="39" t="str">
        <f t="shared" si="71"/>
        <v>Давиденко Евгений Александрович2</v>
      </c>
      <c r="D1497" s="42" t="s">
        <v>1597</v>
      </c>
      <c r="E1497" s="43" t="s">
        <v>1598</v>
      </c>
      <c r="F1497" s="43" t="s">
        <v>229</v>
      </c>
      <c r="G1497" s="43" t="s">
        <v>262</v>
      </c>
      <c r="H1497" s="49">
        <v>45848</v>
      </c>
      <c r="I1497" s="49">
        <v>45861</v>
      </c>
      <c r="J1497" s="44">
        <v>14</v>
      </c>
      <c r="K1497" s="51">
        <f>IF(H1497&lt;='Расчёт не доделан'!$C$20,IF(I1497-'Расчёт не доделан'!$C$20&lt;1,J1497,I1497-'Расчёт не доделан'!$C$20),J1497)</f>
        <v>14</v>
      </c>
    </row>
    <row r="1498" spans="1:11" ht="23.1" customHeight="1" outlineLevel="1" x14ac:dyDescent="0.2">
      <c r="A1498" s="39" t="str">
        <f t="shared" si="69"/>
        <v>0019644645966</v>
      </c>
      <c r="B1498" s="39">
        <f t="shared" si="70"/>
        <v>1</v>
      </c>
      <c r="C1498" s="39" t="str">
        <f t="shared" si="71"/>
        <v>Давлеткулова Александра Сергеевна1</v>
      </c>
      <c r="D1498" s="42" t="s">
        <v>1599</v>
      </c>
      <c r="E1498" s="43" t="s">
        <v>1600</v>
      </c>
      <c r="F1498" s="43" t="s">
        <v>233</v>
      </c>
      <c r="G1498" s="43" t="s">
        <v>218</v>
      </c>
      <c r="H1498" s="49">
        <v>45966</v>
      </c>
      <c r="I1498" s="49">
        <v>45968</v>
      </c>
      <c r="J1498" s="44">
        <v>3</v>
      </c>
      <c r="K1498" s="51">
        <f>IF(H1498&lt;='Расчёт не доделан'!$C$20,IF(I1498-'Расчёт не доделан'!$C$20&lt;1,J1498,I1498-'Расчёт не доделан'!$C$20),J1498)</f>
        <v>3</v>
      </c>
    </row>
    <row r="1499" spans="1:11" ht="11.1" customHeight="1" outlineLevel="1" x14ac:dyDescent="0.2">
      <c r="A1499" s="39" t="str">
        <f t="shared" si="69"/>
        <v>0019644645929</v>
      </c>
      <c r="B1499" s="39">
        <f t="shared" si="70"/>
        <v>2</v>
      </c>
      <c r="C1499" s="39" t="str">
        <f t="shared" si="71"/>
        <v>Давлеткулова Александра Сергеевна2</v>
      </c>
      <c r="D1499" s="42" t="s">
        <v>1599</v>
      </c>
      <c r="E1499" s="43" t="s">
        <v>1600</v>
      </c>
      <c r="F1499" s="43" t="s">
        <v>233</v>
      </c>
      <c r="G1499" s="43" t="s">
        <v>218</v>
      </c>
      <c r="H1499" s="49">
        <v>45929</v>
      </c>
      <c r="I1499" s="49">
        <v>45942</v>
      </c>
      <c r="J1499" s="44">
        <v>14</v>
      </c>
      <c r="K1499" s="51">
        <f>IF(H1499&lt;='Расчёт не доделан'!$C$20,IF(I1499-'Расчёт не доделан'!$C$20&lt;1,J1499,I1499-'Расчёт не доделан'!$C$20),J1499)</f>
        <v>14</v>
      </c>
    </row>
    <row r="1500" spans="1:11" ht="11.1" customHeight="1" outlineLevel="1" x14ac:dyDescent="0.2">
      <c r="A1500" s="39" t="str">
        <f t="shared" si="69"/>
        <v>0017799645873</v>
      </c>
      <c r="B1500" s="39">
        <f t="shared" si="70"/>
        <v>1</v>
      </c>
      <c r="C1500" s="39" t="str">
        <f t="shared" si="71"/>
        <v>Давлетов Дильшад Омонбоевич1</v>
      </c>
      <c r="D1500" s="42" t="s">
        <v>1601</v>
      </c>
      <c r="E1500" s="43" t="s">
        <v>1602</v>
      </c>
      <c r="F1500" s="43" t="s">
        <v>217</v>
      </c>
      <c r="G1500" s="43" t="s">
        <v>230</v>
      </c>
      <c r="H1500" s="49">
        <v>45873</v>
      </c>
      <c r="I1500" s="49">
        <v>45886</v>
      </c>
      <c r="J1500" s="44">
        <v>14</v>
      </c>
      <c r="K1500" s="51">
        <f>IF(H1500&lt;='Расчёт не доделан'!$C$20,IF(I1500-'Расчёт не доделан'!$C$20&lt;1,J1500,I1500-'Расчёт не доделан'!$C$20),J1500)</f>
        <v>14</v>
      </c>
    </row>
    <row r="1501" spans="1:11" ht="11.1" customHeight="1" outlineLevel="1" x14ac:dyDescent="0.2">
      <c r="A1501" s="39" t="str">
        <f t="shared" si="69"/>
        <v>0017799645936</v>
      </c>
      <c r="B1501" s="39">
        <f t="shared" si="70"/>
        <v>2</v>
      </c>
      <c r="C1501" s="39" t="str">
        <f t="shared" si="71"/>
        <v>Давлетов Дильшад Омонбоевич2</v>
      </c>
      <c r="D1501" s="42" t="s">
        <v>1601</v>
      </c>
      <c r="E1501" s="43" t="s">
        <v>1602</v>
      </c>
      <c r="F1501" s="43" t="s">
        <v>217</v>
      </c>
      <c r="G1501" s="43" t="s">
        <v>230</v>
      </c>
      <c r="H1501" s="49">
        <v>45936</v>
      </c>
      <c r="I1501" s="49">
        <v>45942</v>
      </c>
      <c r="J1501" s="44">
        <v>7</v>
      </c>
      <c r="K1501" s="51">
        <f>IF(H1501&lt;='Расчёт не доделан'!$C$20,IF(I1501-'Расчёт не доделан'!$C$20&lt;1,J1501,I1501-'Расчёт не доделан'!$C$20),J1501)</f>
        <v>7</v>
      </c>
    </row>
    <row r="1502" spans="1:11" ht="11.1" customHeight="1" outlineLevel="1" x14ac:dyDescent="0.2">
      <c r="A1502" s="39" t="str">
        <f t="shared" si="69"/>
        <v>0013559945845</v>
      </c>
      <c r="B1502" s="39">
        <f t="shared" si="70"/>
        <v>1</v>
      </c>
      <c r="C1502" s="39" t="str">
        <f t="shared" si="71"/>
        <v>Давлетчурин Искандар Фаимович1</v>
      </c>
      <c r="D1502" s="42" t="s">
        <v>1603</v>
      </c>
      <c r="E1502" s="43" t="s">
        <v>1604</v>
      </c>
      <c r="F1502" s="43" t="s">
        <v>244</v>
      </c>
      <c r="G1502" s="43" t="s">
        <v>230</v>
      </c>
      <c r="H1502" s="49">
        <v>45845</v>
      </c>
      <c r="I1502" s="49">
        <v>45858</v>
      </c>
      <c r="J1502" s="44">
        <v>14</v>
      </c>
      <c r="K1502" s="51">
        <f>IF(H1502&lt;='Расчёт не доделан'!$C$20,IF(I1502-'Расчёт не доделан'!$C$20&lt;1,J1502,I1502-'Расчёт не доделан'!$C$20),J1502)</f>
        <v>14</v>
      </c>
    </row>
    <row r="1503" spans="1:11" ht="11.1" customHeight="1" outlineLevel="1" x14ac:dyDescent="0.2">
      <c r="A1503" s="39" t="str">
        <f t="shared" si="69"/>
        <v>0013559946015</v>
      </c>
      <c r="B1503" s="39">
        <f t="shared" si="70"/>
        <v>2</v>
      </c>
      <c r="C1503" s="39" t="str">
        <f t="shared" si="71"/>
        <v>Давлетчурин Искандар Фаимович2</v>
      </c>
      <c r="D1503" s="42" t="s">
        <v>1603</v>
      </c>
      <c r="E1503" s="43" t="s">
        <v>1604</v>
      </c>
      <c r="F1503" s="43" t="s">
        <v>244</v>
      </c>
      <c r="G1503" s="43" t="s">
        <v>230</v>
      </c>
      <c r="H1503" s="49">
        <v>46015</v>
      </c>
      <c r="I1503" s="49">
        <v>46021</v>
      </c>
      <c r="J1503" s="44">
        <v>7</v>
      </c>
      <c r="K1503" s="51">
        <f>IF(H1503&lt;='Расчёт не доделан'!$C$20,IF(I1503-'Расчёт не доделан'!$C$20&lt;1,J1503,I1503-'Расчёт не доделан'!$C$20),J1503)</f>
        <v>7</v>
      </c>
    </row>
    <row r="1504" spans="1:11" ht="11.1" customHeight="1" outlineLevel="1" x14ac:dyDescent="0.2">
      <c r="A1504" s="39" t="str">
        <f t="shared" si="69"/>
        <v>0013559945929</v>
      </c>
      <c r="B1504" s="39">
        <f t="shared" si="70"/>
        <v>3</v>
      </c>
      <c r="C1504" s="39" t="str">
        <f t="shared" si="71"/>
        <v>Давлетчурин Искандар Фаимович3</v>
      </c>
      <c r="D1504" s="42" t="s">
        <v>1603</v>
      </c>
      <c r="E1504" s="43" t="s">
        <v>1604</v>
      </c>
      <c r="F1504" s="43" t="s">
        <v>244</v>
      </c>
      <c r="G1504" s="43" t="s">
        <v>230</v>
      </c>
      <c r="H1504" s="49">
        <v>45929</v>
      </c>
      <c r="I1504" s="49">
        <v>45935</v>
      </c>
      <c r="J1504" s="44">
        <v>7</v>
      </c>
      <c r="K1504" s="51">
        <f>IF(H1504&lt;='Расчёт не доделан'!$C$20,IF(I1504-'Расчёт не доделан'!$C$20&lt;1,J1504,I1504-'Расчёт не доделан'!$C$20),J1504)</f>
        <v>7</v>
      </c>
    </row>
    <row r="1505" spans="1:11" ht="11.1" customHeight="1" outlineLevel="1" x14ac:dyDescent="0.2">
      <c r="A1505" s="39" t="str">
        <f t="shared" si="69"/>
        <v>0010087145966</v>
      </c>
      <c r="B1505" s="39">
        <f t="shared" si="70"/>
        <v>1</v>
      </c>
      <c r="C1505" s="39" t="str">
        <f t="shared" si="71"/>
        <v>Давыдов Владимир Александрович1</v>
      </c>
      <c r="D1505" s="42" t="s">
        <v>1605</v>
      </c>
      <c r="E1505" s="43" t="s">
        <v>1606</v>
      </c>
      <c r="F1505" s="43" t="s">
        <v>233</v>
      </c>
      <c r="G1505" s="43" t="s">
        <v>218</v>
      </c>
      <c r="H1505" s="49">
        <v>45966</v>
      </c>
      <c r="I1505" s="49">
        <v>45968</v>
      </c>
      <c r="J1505" s="44">
        <v>3</v>
      </c>
      <c r="K1505" s="51">
        <f>IF(H1505&lt;='Расчёт не доделан'!$C$20,IF(I1505-'Расчёт не доделан'!$C$20&lt;1,J1505,I1505-'Расчёт не доделан'!$C$20),J1505)</f>
        <v>3</v>
      </c>
    </row>
    <row r="1506" spans="1:11" ht="11.1" customHeight="1" outlineLevel="1" x14ac:dyDescent="0.2">
      <c r="A1506" s="39" t="str">
        <f t="shared" si="69"/>
        <v>0010087145845</v>
      </c>
      <c r="B1506" s="39">
        <f t="shared" si="70"/>
        <v>2</v>
      </c>
      <c r="C1506" s="39" t="str">
        <f t="shared" si="71"/>
        <v>Давыдов Владимир Александрович2</v>
      </c>
      <c r="D1506" s="42" t="s">
        <v>1605</v>
      </c>
      <c r="E1506" s="43" t="s">
        <v>1606</v>
      </c>
      <c r="F1506" s="43" t="s">
        <v>233</v>
      </c>
      <c r="G1506" s="43" t="s">
        <v>218</v>
      </c>
      <c r="H1506" s="49">
        <v>45845</v>
      </c>
      <c r="I1506" s="49">
        <v>45858</v>
      </c>
      <c r="J1506" s="44">
        <v>14</v>
      </c>
      <c r="K1506" s="51">
        <f>IF(H1506&lt;='Расчёт не доделан'!$C$20,IF(I1506-'Расчёт не доделан'!$C$20&lt;1,J1506,I1506-'Расчёт не доделан'!$C$20),J1506)</f>
        <v>14</v>
      </c>
    </row>
    <row r="1507" spans="1:11" ht="11.1" customHeight="1" outlineLevel="1" x14ac:dyDescent="0.2">
      <c r="A1507" s="39" t="str">
        <f t="shared" si="69"/>
        <v>0010087145894</v>
      </c>
      <c r="B1507" s="39">
        <f t="shared" si="70"/>
        <v>3</v>
      </c>
      <c r="C1507" s="39" t="str">
        <f t="shared" si="71"/>
        <v>Давыдов Владимир Александрович3</v>
      </c>
      <c r="D1507" s="42" t="s">
        <v>1605</v>
      </c>
      <c r="E1507" s="43" t="s">
        <v>1606</v>
      </c>
      <c r="F1507" s="43" t="s">
        <v>233</v>
      </c>
      <c r="G1507" s="43" t="s">
        <v>218</v>
      </c>
      <c r="H1507" s="49">
        <v>45894</v>
      </c>
      <c r="I1507" s="49">
        <v>45904</v>
      </c>
      <c r="J1507" s="44">
        <v>11</v>
      </c>
      <c r="K1507" s="51">
        <f>IF(H1507&lt;='Расчёт не доделан'!$C$20,IF(I1507-'Расчёт не доделан'!$C$20&lt;1,J1507,I1507-'Расчёт не доделан'!$C$20),J1507)</f>
        <v>11</v>
      </c>
    </row>
    <row r="1508" spans="1:11" ht="11.1" customHeight="1" outlineLevel="1" x14ac:dyDescent="0.2">
      <c r="A1508" s="39" t="str">
        <f t="shared" si="69"/>
        <v>0009091345901</v>
      </c>
      <c r="B1508" s="39">
        <f t="shared" si="70"/>
        <v>1</v>
      </c>
      <c r="C1508" s="39" t="str">
        <f t="shared" si="71"/>
        <v>Давыдов Денис Юрьевич1</v>
      </c>
      <c r="D1508" s="42" t="s">
        <v>1607</v>
      </c>
      <c r="E1508" s="43" t="s">
        <v>1608</v>
      </c>
      <c r="F1508" s="43" t="s">
        <v>233</v>
      </c>
      <c r="G1508" s="43" t="s">
        <v>218</v>
      </c>
      <c r="H1508" s="49">
        <v>45901</v>
      </c>
      <c r="I1508" s="49">
        <v>45914</v>
      </c>
      <c r="J1508" s="44">
        <v>14</v>
      </c>
      <c r="K1508" s="51">
        <f>IF(H1508&lt;='Расчёт не доделан'!$C$20,IF(I1508-'Расчёт не доделан'!$C$20&lt;1,J1508,I1508-'Расчёт не доделан'!$C$20),J1508)</f>
        <v>14</v>
      </c>
    </row>
    <row r="1509" spans="1:11" ht="11.1" customHeight="1" outlineLevel="1" x14ac:dyDescent="0.2">
      <c r="A1509" s="39" t="str">
        <f t="shared" si="69"/>
        <v>0009091345873</v>
      </c>
      <c r="B1509" s="39">
        <f t="shared" si="70"/>
        <v>2</v>
      </c>
      <c r="C1509" s="39" t="str">
        <f t="shared" si="71"/>
        <v>Давыдов Денис Юрьевич2</v>
      </c>
      <c r="D1509" s="42" t="s">
        <v>1607</v>
      </c>
      <c r="E1509" s="43" t="s">
        <v>1608</v>
      </c>
      <c r="F1509" s="43" t="s">
        <v>233</v>
      </c>
      <c r="G1509" s="43" t="s">
        <v>218</v>
      </c>
      <c r="H1509" s="49">
        <v>45873</v>
      </c>
      <c r="I1509" s="49">
        <v>45879</v>
      </c>
      <c r="J1509" s="44">
        <v>7</v>
      </c>
      <c r="K1509" s="51">
        <f>IF(H1509&lt;='Расчёт не доделан'!$C$20,IF(I1509-'Расчёт не доделан'!$C$20&lt;1,J1509,I1509-'Расчёт не доделан'!$C$20),J1509)</f>
        <v>7</v>
      </c>
    </row>
    <row r="1510" spans="1:11" ht="11.1" customHeight="1" outlineLevel="1" x14ac:dyDescent="0.2">
      <c r="A1510" s="39" t="str">
        <f t="shared" si="69"/>
        <v>0009091345995</v>
      </c>
      <c r="B1510" s="39">
        <f t="shared" si="70"/>
        <v>3</v>
      </c>
      <c r="C1510" s="39" t="str">
        <f t="shared" si="71"/>
        <v>Давыдов Денис Юрьевич3</v>
      </c>
      <c r="D1510" s="42" t="s">
        <v>1607</v>
      </c>
      <c r="E1510" s="43" t="s">
        <v>1608</v>
      </c>
      <c r="F1510" s="43" t="s">
        <v>233</v>
      </c>
      <c r="G1510" s="43" t="s">
        <v>218</v>
      </c>
      <c r="H1510" s="49">
        <v>45995</v>
      </c>
      <c r="I1510" s="49">
        <v>45998</v>
      </c>
      <c r="J1510" s="44">
        <v>4</v>
      </c>
      <c r="K1510" s="51">
        <f>IF(H1510&lt;='Расчёт не доделан'!$C$20,IF(I1510-'Расчёт не доделан'!$C$20&lt;1,J1510,I1510-'Расчёт не доделан'!$C$20),J1510)</f>
        <v>4</v>
      </c>
    </row>
    <row r="1511" spans="1:11" ht="11.1" customHeight="1" outlineLevel="1" x14ac:dyDescent="0.2">
      <c r="A1511" s="39" t="str">
        <f t="shared" si="69"/>
        <v>0009091345936</v>
      </c>
      <c r="B1511" s="39">
        <f t="shared" si="70"/>
        <v>4</v>
      </c>
      <c r="C1511" s="39" t="str">
        <f t="shared" si="71"/>
        <v>Давыдов Денис Юрьевич4</v>
      </c>
      <c r="D1511" s="42" t="s">
        <v>1607</v>
      </c>
      <c r="E1511" s="43" t="s">
        <v>1608</v>
      </c>
      <c r="F1511" s="43" t="s">
        <v>233</v>
      </c>
      <c r="G1511" s="43" t="s">
        <v>218</v>
      </c>
      <c r="H1511" s="49">
        <v>45936</v>
      </c>
      <c r="I1511" s="49">
        <v>45942</v>
      </c>
      <c r="J1511" s="44">
        <v>7</v>
      </c>
      <c r="K1511" s="51">
        <f>IF(H1511&lt;='Расчёт не доделан'!$C$20,IF(I1511-'Расчёт не доделан'!$C$20&lt;1,J1511,I1511-'Расчёт не доделан'!$C$20),J1511)</f>
        <v>7</v>
      </c>
    </row>
    <row r="1512" spans="1:11" ht="11.1" customHeight="1" outlineLevel="1" x14ac:dyDescent="0.2">
      <c r="A1512" s="39" t="str">
        <f t="shared" si="69"/>
        <v>0009091345968</v>
      </c>
      <c r="B1512" s="39">
        <f t="shared" si="70"/>
        <v>5</v>
      </c>
      <c r="C1512" s="39" t="str">
        <f t="shared" si="71"/>
        <v>Давыдов Денис Юрьевич5</v>
      </c>
      <c r="D1512" s="42" t="s">
        <v>1607</v>
      </c>
      <c r="E1512" s="43" t="s">
        <v>1608</v>
      </c>
      <c r="F1512" s="43" t="s">
        <v>233</v>
      </c>
      <c r="G1512" s="43" t="s">
        <v>218</v>
      </c>
      <c r="H1512" s="49">
        <v>45968</v>
      </c>
      <c r="I1512" s="49">
        <v>45970</v>
      </c>
      <c r="J1512" s="44">
        <v>3</v>
      </c>
      <c r="K1512" s="51">
        <f>IF(H1512&lt;='Расчёт не доделан'!$C$20,IF(I1512-'Расчёт не доделан'!$C$20&lt;1,J1512,I1512-'Расчёт не доделан'!$C$20),J1512)</f>
        <v>3</v>
      </c>
    </row>
    <row r="1513" spans="1:11" ht="11.1" customHeight="1" outlineLevel="1" x14ac:dyDescent="0.2">
      <c r="A1513" s="39" t="str">
        <f t="shared" si="69"/>
        <v>0009091345880</v>
      </c>
      <c r="B1513" s="39">
        <f t="shared" si="70"/>
        <v>6</v>
      </c>
      <c r="C1513" s="39" t="str">
        <f t="shared" si="71"/>
        <v>Давыдов Денис Юрьевич6</v>
      </c>
      <c r="D1513" s="42" t="s">
        <v>1607</v>
      </c>
      <c r="E1513" s="43" t="s">
        <v>1608</v>
      </c>
      <c r="F1513" s="43" t="s">
        <v>233</v>
      </c>
      <c r="G1513" s="43" t="s">
        <v>218</v>
      </c>
      <c r="H1513" s="49">
        <v>45880</v>
      </c>
      <c r="I1513" s="49">
        <v>45886</v>
      </c>
      <c r="J1513" s="44">
        <v>7</v>
      </c>
      <c r="K1513" s="51">
        <f>IF(H1513&lt;='Расчёт не доделан'!$C$20,IF(I1513-'Расчёт не доделан'!$C$20&lt;1,J1513,I1513-'Расчёт не доделан'!$C$20),J1513)</f>
        <v>7</v>
      </c>
    </row>
    <row r="1514" spans="1:11" ht="23.1" customHeight="1" outlineLevel="1" x14ac:dyDescent="0.2">
      <c r="A1514" s="39" t="str">
        <f t="shared" si="69"/>
        <v>0009091346006</v>
      </c>
      <c r="B1514" s="39">
        <f t="shared" si="70"/>
        <v>7</v>
      </c>
      <c r="C1514" s="39" t="str">
        <f t="shared" si="71"/>
        <v>Давыдов Денис Юрьевич7</v>
      </c>
      <c r="D1514" s="42" t="s">
        <v>1607</v>
      </c>
      <c r="E1514" s="43" t="s">
        <v>1608</v>
      </c>
      <c r="F1514" s="43" t="s">
        <v>233</v>
      </c>
      <c r="G1514" s="43" t="s">
        <v>218</v>
      </c>
      <c r="H1514" s="49">
        <v>46006</v>
      </c>
      <c r="I1514" s="49">
        <v>46012</v>
      </c>
      <c r="J1514" s="44">
        <v>7</v>
      </c>
      <c r="K1514" s="51">
        <f>IF(H1514&lt;='Расчёт не доделан'!$C$20,IF(I1514-'Расчёт не доделан'!$C$20&lt;1,J1514,I1514-'Расчёт не доделан'!$C$20),J1514)</f>
        <v>7</v>
      </c>
    </row>
    <row r="1515" spans="1:11" ht="23.1" customHeight="1" outlineLevel="1" x14ac:dyDescent="0.2">
      <c r="A1515" s="39" t="str">
        <f t="shared" si="69"/>
        <v>0009091345978</v>
      </c>
      <c r="B1515" s="39">
        <f t="shared" si="70"/>
        <v>8</v>
      </c>
      <c r="C1515" s="39" t="str">
        <f t="shared" si="71"/>
        <v>Давыдов Денис Юрьевич8</v>
      </c>
      <c r="D1515" s="42" t="s">
        <v>1607</v>
      </c>
      <c r="E1515" s="43" t="s">
        <v>1608</v>
      </c>
      <c r="F1515" s="43" t="s">
        <v>233</v>
      </c>
      <c r="G1515" s="43" t="s">
        <v>218</v>
      </c>
      <c r="H1515" s="49">
        <v>45978</v>
      </c>
      <c r="I1515" s="49">
        <v>45984</v>
      </c>
      <c r="J1515" s="44">
        <v>7</v>
      </c>
      <c r="K1515" s="51">
        <f>IF(H1515&lt;='Расчёт не доделан'!$C$20,IF(I1515-'Расчёт не доделан'!$C$20&lt;1,J1515,I1515-'Расчёт не доделан'!$C$20),J1515)</f>
        <v>7</v>
      </c>
    </row>
    <row r="1516" spans="1:11" ht="11.1" customHeight="1" outlineLevel="1" x14ac:dyDescent="0.2">
      <c r="A1516" s="39" t="str">
        <f t="shared" si="69"/>
        <v>0017800045908</v>
      </c>
      <c r="B1516" s="39">
        <f t="shared" si="70"/>
        <v>1</v>
      </c>
      <c r="C1516" s="39" t="str">
        <f t="shared" si="71"/>
        <v>Давыдов Иван Александрович1</v>
      </c>
      <c r="D1516" s="42" t="s">
        <v>1609</v>
      </c>
      <c r="E1516" s="43" t="s">
        <v>1610</v>
      </c>
      <c r="F1516" s="43" t="s">
        <v>240</v>
      </c>
      <c r="G1516" s="43" t="s">
        <v>302</v>
      </c>
      <c r="H1516" s="49">
        <v>45908</v>
      </c>
      <c r="I1516" s="49">
        <v>45921</v>
      </c>
      <c r="J1516" s="44">
        <v>14</v>
      </c>
      <c r="K1516" s="51">
        <f>IF(H1516&lt;='Расчёт не доделан'!$C$20,IF(I1516-'Расчёт не доделан'!$C$20&lt;1,J1516,I1516-'Расчёт не доделан'!$C$20),J1516)</f>
        <v>14</v>
      </c>
    </row>
    <row r="1517" spans="1:11" ht="11.1" customHeight="1" outlineLevel="1" x14ac:dyDescent="0.2">
      <c r="A1517" s="39" t="str">
        <f t="shared" si="69"/>
        <v>0017800045979</v>
      </c>
      <c r="B1517" s="39">
        <f t="shared" si="70"/>
        <v>2</v>
      </c>
      <c r="C1517" s="39" t="str">
        <f t="shared" si="71"/>
        <v>Давыдов Иван Александрович2</v>
      </c>
      <c r="D1517" s="42" t="s">
        <v>1609</v>
      </c>
      <c r="E1517" s="43" t="s">
        <v>1610</v>
      </c>
      <c r="F1517" s="43" t="s">
        <v>240</v>
      </c>
      <c r="G1517" s="43" t="s">
        <v>302</v>
      </c>
      <c r="H1517" s="49">
        <v>45979</v>
      </c>
      <c r="I1517" s="49">
        <v>45982</v>
      </c>
      <c r="J1517" s="44">
        <v>4</v>
      </c>
      <c r="K1517" s="51">
        <f>IF(H1517&lt;='Расчёт не доделан'!$C$20,IF(I1517-'Расчёт не доделан'!$C$20&lt;1,J1517,I1517-'Расчёт не доделан'!$C$20),J1517)</f>
        <v>4</v>
      </c>
    </row>
    <row r="1518" spans="1:11" ht="11.1" customHeight="1" outlineLevel="1" x14ac:dyDescent="0.2">
      <c r="A1518" s="39" t="str">
        <f t="shared" si="69"/>
        <v>0019598445999</v>
      </c>
      <c r="B1518" s="39">
        <f t="shared" si="70"/>
        <v>1</v>
      </c>
      <c r="C1518" s="39" t="str">
        <f t="shared" si="71"/>
        <v>Давыдова Ирина Алексеевна1</v>
      </c>
      <c r="D1518" s="42" t="s">
        <v>1611</v>
      </c>
      <c r="E1518" s="43" t="s">
        <v>1612</v>
      </c>
      <c r="F1518" s="43" t="s">
        <v>229</v>
      </c>
      <c r="G1518" s="43" t="s">
        <v>218</v>
      </c>
      <c r="H1518" s="49">
        <v>45999</v>
      </c>
      <c r="I1518" s="49">
        <v>46003</v>
      </c>
      <c r="J1518" s="44">
        <v>5</v>
      </c>
      <c r="K1518" s="51">
        <f>IF(H1518&lt;='Расчёт не доделан'!$C$20,IF(I1518-'Расчёт не доделан'!$C$20&lt;1,J1518,I1518-'Расчёт не доделан'!$C$20),J1518)</f>
        <v>5</v>
      </c>
    </row>
    <row r="1519" spans="1:11" ht="11.1" customHeight="1" outlineLevel="1" x14ac:dyDescent="0.2">
      <c r="A1519" s="39" t="str">
        <f t="shared" si="69"/>
        <v>0019598445915</v>
      </c>
      <c r="B1519" s="39">
        <f t="shared" si="70"/>
        <v>2</v>
      </c>
      <c r="C1519" s="39" t="str">
        <f t="shared" si="71"/>
        <v>Давыдова Ирина Алексеевна2</v>
      </c>
      <c r="D1519" s="42" t="s">
        <v>1611</v>
      </c>
      <c r="E1519" s="43" t="s">
        <v>1612</v>
      </c>
      <c r="F1519" s="43" t="s">
        <v>229</v>
      </c>
      <c r="G1519" s="43" t="s">
        <v>218</v>
      </c>
      <c r="H1519" s="49">
        <v>45915</v>
      </c>
      <c r="I1519" s="49">
        <v>45920</v>
      </c>
      <c r="J1519" s="44">
        <v>6</v>
      </c>
      <c r="K1519" s="51">
        <f>IF(H1519&lt;='Расчёт не доделан'!$C$20,IF(I1519-'Расчёт не доделан'!$C$20&lt;1,J1519,I1519-'Расчёт не доделан'!$C$20),J1519)</f>
        <v>6</v>
      </c>
    </row>
    <row r="1520" spans="1:11" ht="11.1" customHeight="1" outlineLevel="1" x14ac:dyDescent="0.2">
      <c r="A1520" s="39" t="str">
        <f t="shared" si="69"/>
        <v>0019598445866</v>
      </c>
      <c r="B1520" s="39">
        <f t="shared" si="70"/>
        <v>3</v>
      </c>
      <c r="C1520" s="39" t="str">
        <f t="shared" si="71"/>
        <v>Давыдова Ирина Алексеевна3</v>
      </c>
      <c r="D1520" s="42" t="s">
        <v>1611</v>
      </c>
      <c r="E1520" s="43" t="s">
        <v>1612</v>
      </c>
      <c r="F1520" s="43" t="s">
        <v>229</v>
      </c>
      <c r="G1520" s="43" t="s">
        <v>218</v>
      </c>
      <c r="H1520" s="49">
        <v>45866</v>
      </c>
      <c r="I1520" s="49">
        <v>45868</v>
      </c>
      <c r="J1520" s="44">
        <v>3</v>
      </c>
      <c r="K1520" s="51">
        <f>IF(H1520&lt;='Расчёт не доделан'!$C$20,IF(I1520-'Расчёт не доделан'!$C$20&lt;1,J1520,I1520-'Расчёт не доделан'!$C$20),J1520)</f>
        <v>3</v>
      </c>
    </row>
    <row r="1521" spans="1:11" ht="11.1" customHeight="1" outlineLevel="1" x14ac:dyDescent="0.2">
      <c r="A1521" s="39" t="str">
        <f t="shared" si="69"/>
        <v>0018901745852</v>
      </c>
      <c r="B1521" s="39">
        <f t="shared" si="70"/>
        <v>1</v>
      </c>
      <c r="C1521" s="39" t="str">
        <f t="shared" si="71"/>
        <v>Дажьбогин Ждислав Петрович1</v>
      </c>
      <c r="D1521" s="42" t="s">
        <v>1613</v>
      </c>
      <c r="E1521" s="43" t="s">
        <v>1614</v>
      </c>
      <c r="F1521" s="43" t="s">
        <v>244</v>
      </c>
      <c r="G1521" s="43" t="s">
        <v>230</v>
      </c>
      <c r="H1521" s="49">
        <v>45852</v>
      </c>
      <c r="I1521" s="49">
        <v>45856</v>
      </c>
      <c r="J1521" s="44">
        <v>5</v>
      </c>
      <c r="K1521" s="51">
        <f>IF(H1521&lt;='Расчёт не доделан'!$C$20,IF(I1521-'Расчёт не доделан'!$C$20&lt;1,J1521,I1521-'Расчёт не доделан'!$C$20),J1521)</f>
        <v>5</v>
      </c>
    </row>
    <row r="1522" spans="1:11" ht="11.1" customHeight="1" outlineLevel="1" x14ac:dyDescent="0.2">
      <c r="A1522" s="39" t="str">
        <f t="shared" si="69"/>
        <v>0018901745894</v>
      </c>
      <c r="B1522" s="39">
        <f t="shared" si="70"/>
        <v>2</v>
      </c>
      <c r="C1522" s="39" t="str">
        <f t="shared" si="71"/>
        <v>Дажьбогин Ждислав Петрович2</v>
      </c>
      <c r="D1522" s="42" t="s">
        <v>1613</v>
      </c>
      <c r="E1522" s="43" t="s">
        <v>1614</v>
      </c>
      <c r="F1522" s="43" t="s">
        <v>244</v>
      </c>
      <c r="G1522" s="43" t="s">
        <v>230</v>
      </c>
      <c r="H1522" s="49">
        <v>45894</v>
      </c>
      <c r="I1522" s="49">
        <v>45907</v>
      </c>
      <c r="J1522" s="44">
        <v>14</v>
      </c>
      <c r="K1522" s="51">
        <f>IF(H1522&lt;='Расчёт не доделан'!$C$20,IF(I1522-'Расчёт не доделан'!$C$20&lt;1,J1522,I1522-'Расчёт не доделан'!$C$20),J1522)</f>
        <v>14</v>
      </c>
    </row>
    <row r="1523" spans="1:11" ht="11.1" customHeight="1" outlineLevel="1" x14ac:dyDescent="0.2">
      <c r="A1523" s="39" t="str">
        <f t="shared" si="69"/>
        <v>0015019545873</v>
      </c>
      <c r="B1523" s="39">
        <f t="shared" si="70"/>
        <v>1</v>
      </c>
      <c r="C1523" s="39" t="str">
        <f t="shared" si="71"/>
        <v>Данзурун Максим Сергеевич1</v>
      </c>
      <c r="D1523" s="42" t="s">
        <v>1615</v>
      </c>
      <c r="E1523" s="43" t="s">
        <v>1616</v>
      </c>
      <c r="F1523" s="43" t="s">
        <v>361</v>
      </c>
      <c r="G1523" s="43" t="s">
        <v>237</v>
      </c>
      <c r="H1523" s="49">
        <v>45873</v>
      </c>
      <c r="I1523" s="49">
        <v>45886</v>
      </c>
      <c r="J1523" s="44">
        <v>14</v>
      </c>
      <c r="K1523" s="51">
        <f>IF(H1523&lt;='Расчёт не доделан'!$C$20,IF(I1523-'Расчёт не доделан'!$C$20&lt;1,J1523,I1523-'Расчёт не доделан'!$C$20),J1523)</f>
        <v>14</v>
      </c>
    </row>
    <row r="1524" spans="1:11" ht="11.1" customHeight="1" outlineLevel="1" x14ac:dyDescent="0.2">
      <c r="A1524" s="39" t="str">
        <f t="shared" si="69"/>
        <v>0015019545845</v>
      </c>
      <c r="B1524" s="39">
        <f t="shared" si="70"/>
        <v>2</v>
      </c>
      <c r="C1524" s="39" t="str">
        <f t="shared" si="71"/>
        <v>Данзурун Максим Сергеевич2</v>
      </c>
      <c r="D1524" s="42" t="s">
        <v>1615</v>
      </c>
      <c r="E1524" s="43" t="s">
        <v>1616</v>
      </c>
      <c r="F1524" s="43" t="s">
        <v>361</v>
      </c>
      <c r="G1524" s="43" t="s">
        <v>237</v>
      </c>
      <c r="H1524" s="49">
        <v>45845</v>
      </c>
      <c r="I1524" s="49">
        <v>45851</v>
      </c>
      <c r="J1524" s="44">
        <v>7</v>
      </c>
      <c r="K1524" s="51">
        <f>IF(H1524&lt;='Расчёт не доделан'!$C$20,IF(I1524-'Расчёт не доделан'!$C$20&lt;1,J1524,I1524-'Расчёт не доделан'!$C$20),J1524)</f>
        <v>7</v>
      </c>
    </row>
    <row r="1525" spans="1:11" ht="11.1" customHeight="1" outlineLevel="1" x14ac:dyDescent="0.2">
      <c r="A1525" s="39" t="str">
        <f t="shared" si="69"/>
        <v>0015019546016</v>
      </c>
      <c r="B1525" s="39">
        <f t="shared" si="70"/>
        <v>3</v>
      </c>
      <c r="C1525" s="39" t="str">
        <f t="shared" si="71"/>
        <v>Данзурун Максим Сергеевич3</v>
      </c>
      <c r="D1525" s="42" t="s">
        <v>1615</v>
      </c>
      <c r="E1525" s="43" t="s">
        <v>1616</v>
      </c>
      <c r="F1525" s="43" t="s">
        <v>361</v>
      </c>
      <c r="G1525" s="43" t="s">
        <v>237</v>
      </c>
      <c r="H1525" s="49">
        <v>46016</v>
      </c>
      <c r="I1525" s="49">
        <v>46022</v>
      </c>
      <c r="J1525" s="44">
        <v>7</v>
      </c>
      <c r="K1525" s="51">
        <f>IF(H1525&lt;='Расчёт не доделан'!$C$20,IF(I1525-'Расчёт не доделан'!$C$20&lt;1,J1525,I1525-'Расчёт не доделан'!$C$20),J1525)</f>
        <v>7</v>
      </c>
    </row>
    <row r="1526" spans="1:11" ht="11.1" customHeight="1" outlineLevel="1" x14ac:dyDescent="0.2">
      <c r="A1526" s="39" t="str">
        <f t="shared" si="69"/>
        <v>0014589045840</v>
      </c>
      <c r="B1526" s="39">
        <f t="shared" si="70"/>
        <v>1</v>
      </c>
      <c r="C1526" s="39" t="str">
        <f t="shared" si="71"/>
        <v>Даниелян Лиана Айрапетовна1</v>
      </c>
      <c r="D1526" s="42" t="s">
        <v>1617</v>
      </c>
      <c r="E1526" s="43" t="s">
        <v>1618</v>
      </c>
      <c r="F1526" s="43" t="s">
        <v>244</v>
      </c>
      <c r="G1526" s="43" t="s">
        <v>1331</v>
      </c>
      <c r="H1526" s="49">
        <v>45840</v>
      </c>
      <c r="I1526" s="49">
        <v>45849</v>
      </c>
      <c r="J1526" s="44">
        <v>10</v>
      </c>
      <c r="K1526" s="51">
        <f>IF(H1526&lt;='Расчёт не доделан'!$C$20,IF(I1526-'Расчёт не доделан'!$C$20&lt;1,J1526,I1526-'Расчёт не доделан'!$C$20),J1526)</f>
        <v>10</v>
      </c>
    </row>
    <row r="1527" spans="1:11" ht="23.1" customHeight="1" outlineLevel="1" x14ac:dyDescent="0.2">
      <c r="A1527" s="39" t="str">
        <f t="shared" si="69"/>
        <v>0014589045950</v>
      </c>
      <c r="B1527" s="39">
        <f t="shared" si="70"/>
        <v>2</v>
      </c>
      <c r="C1527" s="39" t="str">
        <f t="shared" si="71"/>
        <v>Даниелян Лиана Айрапетовна2</v>
      </c>
      <c r="D1527" s="42" t="s">
        <v>1617</v>
      </c>
      <c r="E1527" s="43" t="s">
        <v>1618</v>
      </c>
      <c r="F1527" s="43" t="s">
        <v>244</v>
      </c>
      <c r="G1527" s="43" t="s">
        <v>1331</v>
      </c>
      <c r="H1527" s="49">
        <v>45950</v>
      </c>
      <c r="I1527" s="49">
        <v>45956</v>
      </c>
      <c r="J1527" s="44">
        <v>7</v>
      </c>
      <c r="K1527" s="51">
        <f>IF(H1527&lt;='Расчёт не доделан'!$C$20,IF(I1527-'Расчёт не доделан'!$C$20&lt;1,J1527,I1527-'Расчёт не доделан'!$C$20),J1527)</f>
        <v>7</v>
      </c>
    </row>
    <row r="1528" spans="1:11" ht="23.1" customHeight="1" outlineLevel="1" x14ac:dyDescent="0.2">
      <c r="A1528" s="39" t="str">
        <f t="shared" si="69"/>
        <v>0014589045895</v>
      </c>
      <c r="B1528" s="39">
        <f t="shared" si="70"/>
        <v>3</v>
      </c>
      <c r="C1528" s="39" t="str">
        <f t="shared" si="71"/>
        <v>Даниелян Лиана Айрапетовна3</v>
      </c>
      <c r="D1528" s="42" t="s">
        <v>1617</v>
      </c>
      <c r="E1528" s="43" t="s">
        <v>1618</v>
      </c>
      <c r="F1528" s="43" t="s">
        <v>244</v>
      </c>
      <c r="G1528" s="43" t="s">
        <v>1331</v>
      </c>
      <c r="H1528" s="49">
        <v>45895</v>
      </c>
      <c r="I1528" s="49">
        <v>45898</v>
      </c>
      <c r="J1528" s="44">
        <v>4</v>
      </c>
      <c r="K1528" s="51">
        <f>IF(H1528&lt;='Расчёт не доделан'!$C$20,IF(I1528-'Расчёт не доделан'!$C$20&lt;1,J1528,I1528-'Расчёт не доделан'!$C$20),J1528)</f>
        <v>4</v>
      </c>
    </row>
    <row r="1529" spans="1:11" ht="23.1" customHeight="1" outlineLevel="1" x14ac:dyDescent="0.2">
      <c r="A1529" s="39" t="str">
        <f t="shared" si="69"/>
        <v>0016374345966</v>
      </c>
      <c r="B1529" s="39">
        <f t="shared" si="70"/>
        <v>1</v>
      </c>
      <c r="C1529" s="39" t="str">
        <f t="shared" si="71"/>
        <v>Данилейко Дмитрий Владимирович1</v>
      </c>
      <c r="D1529" s="42" t="s">
        <v>1619</v>
      </c>
      <c r="E1529" s="43" t="s">
        <v>1620</v>
      </c>
      <c r="F1529" s="43" t="s">
        <v>217</v>
      </c>
      <c r="G1529" s="43" t="s">
        <v>230</v>
      </c>
      <c r="H1529" s="49">
        <v>45966</v>
      </c>
      <c r="I1529" s="49">
        <v>45968</v>
      </c>
      <c r="J1529" s="44">
        <v>3</v>
      </c>
      <c r="K1529" s="51">
        <f>IF(H1529&lt;='Расчёт не доделан'!$C$20,IF(I1529-'Расчёт не доделан'!$C$20&lt;1,J1529,I1529-'Расчёт не доделан'!$C$20),J1529)</f>
        <v>3</v>
      </c>
    </row>
    <row r="1530" spans="1:11" ht="23.1" customHeight="1" outlineLevel="1" x14ac:dyDescent="0.2">
      <c r="A1530" s="39" t="str">
        <f t="shared" si="69"/>
        <v>0016374345910</v>
      </c>
      <c r="B1530" s="39">
        <f t="shared" si="70"/>
        <v>2</v>
      </c>
      <c r="C1530" s="39" t="str">
        <f t="shared" si="71"/>
        <v>Данилейко Дмитрий Владимирович2</v>
      </c>
      <c r="D1530" s="42" t="s">
        <v>1619</v>
      </c>
      <c r="E1530" s="43" t="s">
        <v>1620</v>
      </c>
      <c r="F1530" s="43" t="s">
        <v>217</v>
      </c>
      <c r="G1530" s="43" t="s">
        <v>230</v>
      </c>
      <c r="H1530" s="49">
        <v>45910</v>
      </c>
      <c r="I1530" s="49">
        <v>45919</v>
      </c>
      <c r="J1530" s="44">
        <v>10</v>
      </c>
      <c r="K1530" s="51">
        <f>IF(H1530&lt;='Расчёт не доделан'!$C$20,IF(I1530-'Расчёт не доделан'!$C$20&lt;1,J1530,I1530-'Расчёт не доделан'!$C$20),J1530)</f>
        <v>10</v>
      </c>
    </row>
    <row r="1531" spans="1:11" ht="23.1" customHeight="1" outlineLevel="1" x14ac:dyDescent="0.2">
      <c r="A1531" s="39" t="str">
        <f t="shared" si="69"/>
        <v>0016374345866</v>
      </c>
      <c r="B1531" s="39">
        <f t="shared" si="70"/>
        <v>3</v>
      </c>
      <c r="C1531" s="39" t="str">
        <f t="shared" si="71"/>
        <v>Данилейко Дмитрий Владимирович3</v>
      </c>
      <c r="D1531" s="42" t="s">
        <v>1619</v>
      </c>
      <c r="E1531" s="43" t="s">
        <v>1620</v>
      </c>
      <c r="F1531" s="43" t="s">
        <v>217</v>
      </c>
      <c r="G1531" s="43" t="s">
        <v>230</v>
      </c>
      <c r="H1531" s="49">
        <v>45866</v>
      </c>
      <c r="I1531" s="49">
        <v>45870</v>
      </c>
      <c r="J1531" s="44">
        <v>5</v>
      </c>
      <c r="K1531" s="51">
        <f>IF(H1531&lt;='Расчёт не доделан'!$C$20,IF(I1531-'Расчёт не доделан'!$C$20&lt;1,J1531,I1531-'Расчёт не доделан'!$C$20),J1531)</f>
        <v>5</v>
      </c>
    </row>
    <row r="1532" spans="1:11" ht="11.1" customHeight="1" outlineLevel="1" x14ac:dyDescent="0.2">
      <c r="A1532" s="39" t="str">
        <f t="shared" si="69"/>
        <v>0019751546000</v>
      </c>
      <c r="B1532" s="39">
        <f t="shared" si="70"/>
        <v>1</v>
      </c>
      <c r="C1532" s="39" t="str">
        <f t="shared" si="71"/>
        <v>Данилин Александр Александрович1</v>
      </c>
      <c r="D1532" s="42" t="s">
        <v>1621</v>
      </c>
      <c r="E1532" s="43" t="s">
        <v>1622</v>
      </c>
      <c r="F1532" s="43" t="s">
        <v>361</v>
      </c>
      <c r="G1532" s="43" t="s">
        <v>253</v>
      </c>
      <c r="H1532" s="49">
        <v>46000</v>
      </c>
      <c r="I1532" s="49">
        <v>46003</v>
      </c>
      <c r="J1532" s="44">
        <v>4</v>
      </c>
      <c r="K1532" s="51">
        <f>IF(H1532&lt;='Расчёт не доделан'!$C$20,IF(I1532-'Расчёт не доделан'!$C$20&lt;1,J1532,I1532-'Расчёт не доделан'!$C$20),J1532)</f>
        <v>4</v>
      </c>
    </row>
    <row r="1533" spans="1:11" ht="11.1" customHeight="1" outlineLevel="1" x14ac:dyDescent="0.2">
      <c r="A1533" s="39" t="str">
        <f t="shared" si="69"/>
        <v>0019751545884</v>
      </c>
      <c r="B1533" s="39">
        <f t="shared" si="70"/>
        <v>2</v>
      </c>
      <c r="C1533" s="39" t="str">
        <f t="shared" si="71"/>
        <v>Данилин Александр Александрович2</v>
      </c>
      <c r="D1533" s="42" t="s">
        <v>1621</v>
      </c>
      <c r="E1533" s="43" t="s">
        <v>1622</v>
      </c>
      <c r="F1533" s="43" t="s">
        <v>361</v>
      </c>
      <c r="G1533" s="43" t="s">
        <v>253</v>
      </c>
      <c r="H1533" s="49">
        <v>45884</v>
      </c>
      <c r="I1533" s="49">
        <v>45897</v>
      </c>
      <c r="J1533" s="44">
        <v>14</v>
      </c>
      <c r="K1533" s="51">
        <f>IF(H1533&lt;='Расчёт не доделан'!$C$20,IF(I1533-'Расчёт не доделан'!$C$20&lt;1,J1533,I1533-'Расчёт не доделан'!$C$20),J1533)</f>
        <v>14</v>
      </c>
    </row>
    <row r="1534" spans="1:11" ht="11.1" customHeight="1" outlineLevel="1" x14ac:dyDescent="0.2">
      <c r="A1534" s="39" t="str">
        <f t="shared" si="69"/>
        <v>0019751546006</v>
      </c>
      <c r="B1534" s="39">
        <f t="shared" si="70"/>
        <v>3</v>
      </c>
      <c r="C1534" s="39" t="str">
        <f t="shared" si="71"/>
        <v>Данилин Александр Александрович3</v>
      </c>
      <c r="D1534" s="42" t="s">
        <v>1621</v>
      </c>
      <c r="E1534" s="43" t="s">
        <v>1622</v>
      </c>
      <c r="F1534" s="43" t="s">
        <v>361</v>
      </c>
      <c r="G1534" s="43" t="s">
        <v>253</v>
      </c>
      <c r="H1534" s="49">
        <v>46006</v>
      </c>
      <c r="I1534" s="49">
        <v>46010</v>
      </c>
      <c r="J1534" s="44">
        <v>5</v>
      </c>
      <c r="K1534" s="51">
        <f>IF(H1534&lt;='Расчёт не доделан'!$C$20,IF(I1534-'Расчёт не доделан'!$C$20&lt;1,J1534,I1534-'Расчёт не доделан'!$C$20),J1534)</f>
        <v>5</v>
      </c>
    </row>
    <row r="1535" spans="1:11" ht="11.1" customHeight="1" outlineLevel="1" x14ac:dyDescent="0.2">
      <c r="A1535" s="39" t="str">
        <f t="shared" si="69"/>
        <v>0019751546013</v>
      </c>
      <c r="B1535" s="39">
        <f t="shared" si="70"/>
        <v>4</v>
      </c>
      <c r="C1535" s="39" t="str">
        <f t="shared" si="71"/>
        <v>Данилин Александр Александрович4</v>
      </c>
      <c r="D1535" s="42" t="s">
        <v>1621</v>
      </c>
      <c r="E1535" s="43" t="s">
        <v>1622</v>
      </c>
      <c r="F1535" s="43" t="s">
        <v>361</v>
      </c>
      <c r="G1535" s="43" t="s">
        <v>253</v>
      </c>
      <c r="H1535" s="49">
        <v>46013</v>
      </c>
      <c r="I1535" s="49">
        <v>46017</v>
      </c>
      <c r="J1535" s="44">
        <v>5</v>
      </c>
      <c r="K1535" s="51">
        <f>IF(H1535&lt;='Расчёт не доделан'!$C$20,IF(I1535-'Расчёт не доделан'!$C$20&lt;1,J1535,I1535-'Расчёт не доделан'!$C$20),J1535)</f>
        <v>5</v>
      </c>
    </row>
    <row r="1536" spans="1:11" ht="23.1" customHeight="1" outlineLevel="1" x14ac:dyDescent="0.2">
      <c r="A1536" s="39" t="str">
        <f t="shared" si="69"/>
        <v>0021087445873</v>
      </c>
      <c r="B1536" s="39">
        <f t="shared" si="70"/>
        <v>1</v>
      </c>
      <c r="C1536" s="39" t="str">
        <f t="shared" si="71"/>
        <v>Данилина Елена Александровна1</v>
      </c>
      <c r="D1536" s="42" t="s">
        <v>1623</v>
      </c>
      <c r="E1536" s="43" t="s">
        <v>1624</v>
      </c>
      <c r="F1536" s="43" t="s">
        <v>240</v>
      </c>
      <c r="G1536" s="43" t="s">
        <v>299</v>
      </c>
      <c r="H1536" s="49">
        <v>45873</v>
      </c>
      <c r="I1536" s="49">
        <v>45886</v>
      </c>
      <c r="J1536" s="44">
        <v>14</v>
      </c>
      <c r="K1536" s="51">
        <f>IF(H1536&lt;='Расчёт не доделан'!$C$20,IF(I1536-'Расчёт не доделан'!$C$20&lt;1,J1536,I1536-'Расчёт не доделан'!$C$20),J1536)</f>
        <v>14</v>
      </c>
    </row>
    <row r="1537" spans="1:11" ht="11.1" customHeight="1" outlineLevel="1" x14ac:dyDescent="0.2">
      <c r="A1537" s="39" t="str">
        <f t="shared" si="69"/>
        <v>0021087445936</v>
      </c>
      <c r="B1537" s="39">
        <f t="shared" si="70"/>
        <v>2</v>
      </c>
      <c r="C1537" s="39" t="str">
        <f t="shared" si="71"/>
        <v>Данилина Елена Александровна2</v>
      </c>
      <c r="D1537" s="42" t="s">
        <v>1623</v>
      </c>
      <c r="E1537" s="43" t="s">
        <v>1624</v>
      </c>
      <c r="F1537" s="43" t="s">
        <v>240</v>
      </c>
      <c r="G1537" s="43" t="s">
        <v>299</v>
      </c>
      <c r="H1537" s="49">
        <v>45936</v>
      </c>
      <c r="I1537" s="49">
        <v>45942</v>
      </c>
      <c r="J1537" s="44">
        <v>7</v>
      </c>
      <c r="K1537" s="51">
        <f>IF(H1537&lt;='Расчёт не доделан'!$C$20,IF(I1537-'Расчёт не доделан'!$C$20&lt;1,J1537,I1537-'Расчёт не доделан'!$C$20),J1537)</f>
        <v>7</v>
      </c>
    </row>
    <row r="1538" spans="1:11" ht="11.1" customHeight="1" outlineLevel="1" x14ac:dyDescent="0.2">
      <c r="A1538" s="39" t="str">
        <f t="shared" si="69"/>
        <v>0020668745936</v>
      </c>
      <c r="B1538" s="39">
        <f t="shared" si="70"/>
        <v>1</v>
      </c>
      <c r="C1538" s="39" t="str">
        <f t="shared" si="71"/>
        <v>Данилов Александр Михайлович1</v>
      </c>
      <c r="D1538" s="42" t="s">
        <v>1625</v>
      </c>
      <c r="E1538" s="43" t="s">
        <v>1626</v>
      </c>
      <c r="F1538" s="43" t="s">
        <v>217</v>
      </c>
      <c r="G1538" s="43" t="s">
        <v>283</v>
      </c>
      <c r="H1538" s="49">
        <v>45936</v>
      </c>
      <c r="I1538" s="49">
        <v>45942</v>
      </c>
      <c r="J1538" s="44">
        <v>7</v>
      </c>
      <c r="K1538" s="51">
        <f>IF(H1538&lt;='Расчёт не доделан'!$C$20,IF(I1538-'Расчёт не доделан'!$C$20&lt;1,J1538,I1538-'Расчёт не доделан'!$C$20),J1538)</f>
        <v>7</v>
      </c>
    </row>
    <row r="1539" spans="1:11" ht="23.1" customHeight="1" outlineLevel="1" x14ac:dyDescent="0.2">
      <c r="A1539" s="39" t="str">
        <f t="shared" ref="A1539:A1602" si="72">D1539&amp;H1539</f>
        <v>0021282245915</v>
      </c>
      <c r="B1539" s="39">
        <f t="shared" ref="B1539:B1602" si="73">IF(E1538=E1539,B1538+1,1)</f>
        <v>1</v>
      </c>
      <c r="C1539" s="39" t="str">
        <f t="shared" ref="C1539:C1602" si="74">E1539&amp;B1539</f>
        <v>Данилов Артём Павлович1</v>
      </c>
      <c r="D1539" s="42" t="s">
        <v>1627</v>
      </c>
      <c r="E1539" s="43" t="s">
        <v>1628</v>
      </c>
      <c r="F1539" s="43" t="s">
        <v>240</v>
      </c>
      <c r="G1539" s="43" t="s">
        <v>262</v>
      </c>
      <c r="H1539" s="49">
        <v>45915</v>
      </c>
      <c r="I1539" s="49">
        <v>45928</v>
      </c>
      <c r="J1539" s="44">
        <v>14</v>
      </c>
      <c r="K1539" s="51">
        <f>IF(H1539&lt;='Расчёт не доделан'!$C$20,IF(I1539-'Расчёт не доделан'!$C$20&lt;1,J1539,I1539-'Расчёт не доделан'!$C$20),J1539)</f>
        <v>14</v>
      </c>
    </row>
    <row r="1540" spans="1:11" ht="11.1" customHeight="1" outlineLevel="1" x14ac:dyDescent="0.2">
      <c r="A1540" s="39" t="str">
        <f t="shared" si="72"/>
        <v>0021282246006</v>
      </c>
      <c r="B1540" s="39">
        <f t="shared" si="73"/>
        <v>2</v>
      </c>
      <c r="C1540" s="39" t="str">
        <f t="shared" si="74"/>
        <v>Данилов Артём Павлович2</v>
      </c>
      <c r="D1540" s="42" t="s">
        <v>1627</v>
      </c>
      <c r="E1540" s="43" t="s">
        <v>1628</v>
      </c>
      <c r="F1540" s="43" t="s">
        <v>240</v>
      </c>
      <c r="G1540" s="43" t="s">
        <v>262</v>
      </c>
      <c r="H1540" s="49">
        <v>46006</v>
      </c>
      <c r="I1540" s="49">
        <v>46012</v>
      </c>
      <c r="J1540" s="44">
        <v>7</v>
      </c>
      <c r="K1540" s="51">
        <f>IF(H1540&lt;='Расчёт не доделан'!$C$20,IF(I1540-'Расчёт не доделан'!$C$20&lt;1,J1540,I1540-'Расчёт не доделан'!$C$20),J1540)</f>
        <v>7</v>
      </c>
    </row>
    <row r="1541" spans="1:11" ht="11.1" customHeight="1" outlineLevel="1" x14ac:dyDescent="0.2">
      <c r="A1541" s="39" t="str">
        <f t="shared" si="72"/>
        <v>0021282245985</v>
      </c>
      <c r="B1541" s="39">
        <f t="shared" si="73"/>
        <v>3</v>
      </c>
      <c r="C1541" s="39" t="str">
        <f t="shared" si="74"/>
        <v>Данилов Артём Павлович3</v>
      </c>
      <c r="D1541" s="42" t="s">
        <v>1627</v>
      </c>
      <c r="E1541" s="43" t="s">
        <v>1628</v>
      </c>
      <c r="F1541" s="43" t="s">
        <v>240</v>
      </c>
      <c r="G1541" s="43" t="s">
        <v>262</v>
      </c>
      <c r="H1541" s="49">
        <v>45985</v>
      </c>
      <c r="I1541" s="49">
        <v>45991</v>
      </c>
      <c r="J1541" s="44">
        <v>7</v>
      </c>
      <c r="K1541" s="51">
        <f>IF(H1541&lt;='Расчёт не доделан'!$C$20,IF(I1541-'Расчёт не доделан'!$C$20&lt;1,J1541,I1541-'Расчёт не доделан'!$C$20),J1541)</f>
        <v>7</v>
      </c>
    </row>
    <row r="1542" spans="1:11" ht="11.1" customHeight="1" outlineLevel="1" x14ac:dyDescent="0.2">
      <c r="A1542" s="39" t="str">
        <f t="shared" si="72"/>
        <v>0016030945936</v>
      </c>
      <c r="B1542" s="39">
        <f t="shared" si="73"/>
        <v>1</v>
      </c>
      <c r="C1542" s="39" t="str">
        <f t="shared" si="74"/>
        <v>Данилов Сергей Андреевич1</v>
      </c>
      <c r="D1542" s="42" t="s">
        <v>1629</v>
      </c>
      <c r="E1542" s="43" t="s">
        <v>1630</v>
      </c>
      <c r="F1542" s="43" t="s">
        <v>293</v>
      </c>
      <c r="G1542" s="43" t="s">
        <v>218</v>
      </c>
      <c r="H1542" s="49">
        <v>45936</v>
      </c>
      <c r="I1542" s="49">
        <v>45949</v>
      </c>
      <c r="J1542" s="44">
        <v>14</v>
      </c>
      <c r="K1542" s="51">
        <f>IF(H1542&lt;='Расчёт не доделан'!$C$20,IF(I1542-'Расчёт не доделан'!$C$20&lt;1,J1542,I1542-'Расчёт не доделан'!$C$20),J1542)</f>
        <v>4</v>
      </c>
    </row>
    <row r="1543" spans="1:11" ht="11.1" customHeight="1" outlineLevel="1" x14ac:dyDescent="0.2">
      <c r="A1543" s="39" t="str">
        <f t="shared" si="72"/>
        <v>0020138745852</v>
      </c>
      <c r="B1543" s="39">
        <f t="shared" si="73"/>
        <v>1</v>
      </c>
      <c r="C1543" s="39" t="str">
        <f t="shared" si="74"/>
        <v>Данилов Сергей Геннадьевич1</v>
      </c>
      <c r="D1543" s="42" t="s">
        <v>1631</v>
      </c>
      <c r="E1543" s="43" t="s">
        <v>1632</v>
      </c>
      <c r="F1543" s="43" t="s">
        <v>240</v>
      </c>
      <c r="G1543" s="43" t="s">
        <v>241</v>
      </c>
      <c r="H1543" s="49">
        <v>45852</v>
      </c>
      <c r="I1543" s="49">
        <v>45856</v>
      </c>
      <c r="J1543" s="44">
        <v>5</v>
      </c>
      <c r="K1543" s="51">
        <f>IF(H1543&lt;='Расчёт не доделан'!$C$20,IF(I1543-'Расчёт не доделан'!$C$20&lt;1,J1543,I1543-'Расчёт не доделан'!$C$20),J1543)</f>
        <v>5</v>
      </c>
    </row>
    <row r="1544" spans="1:11" ht="23.1" customHeight="1" outlineLevel="1" x14ac:dyDescent="0.2">
      <c r="A1544" s="39" t="str">
        <f t="shared" si="72"/>
        <v>0020138745887</v>
      </c>
      <c r="B1544" s="39">
        <f t="shared" si="73"/>
        <v>2</v>
      </c>
      <c r="C1544" s="39" t="str">
        <f t="shared" si="74"/>
        <v>Данилов Сергей Геннадьевич2</v>
      </c>
      <c r="D1544" s="42" t="s">
        <v>1631</v>
      </c>
      <c r="E1544" s="43" t="s">
        <v>1632</v>
      </c>
      <c r="F1544" s="43" t="s">
        <v>240</v>
      </c>
      <c r="G1544" s="43" t="s">
        <v>241</v>
      </c>
      <c r="H1544" s="49">
        <v>45887</v>
      </c>
      <c r="I1544" s="49">
        <v>45905</v>
      </c>
      <c r="J1544" s="44">
        <v>19</v>
      </c>
      <c r="K1544" s="51">
        <f>IF(H1544&lt;='Расчёт не доделан'!$C$20,IF(I1544-'Расчёт не доделан'!$C$20&lt;1,J1544,I1544-'Расчёт не доделан'!$C$20),J1544)</f>
        <v>19</v>
      </c>
    </row>
    <row r="1545" spans="1:11" ht="23.1" customHeight="1" outlineLevel="1" x14ac:dyDescent="0.2">
      <c r="A1545" s="39" t="str">
        <f t="shared" si="72"/>
        <v>0015345545901</v>
      </c>
      <c r="B1545" s="39">
        <f t="shared" si="73"/>
        <v>1</v>
      </c>
      <c r="C1545" s="39" t="str">
        <f t="shared" si="74"/>
        <v>Данилова Яна Борисовна1</v>
      </c>
      <c r="D1545" s="42" t="s">
        <v>1633</v>
      </c>
      <c r="E1545" s="43" t="s">
        <v>1634</v>
      </c>
      <c r="F1545" s="43" t="s">
        <v>221</v>
      </c>
      <c r="G1545" s="43" t="s">
        <v>241</v>
      </c>
      <c r="H1545" s="49">
        <v>45901</v>
      </c>
      <c r="I1545" s="49">
        <v>45901</v>
      </c>
      <c r="J1545" s="44">
        <v>1</v>
      </c>
      <c r="K1545" s="51">
        <f>IF(H1545&lt;='Расчёт не доделан'!$C$20,IF(I1545-'Расчёт не доделан'!$C$20&lt;1,J1545,I1545-'Расчёт не доделан'!$C$20),J1545)</f>
        <v>1</v>
      </c>
    </row>
    <row r="1546" spans="1:11" ht="23.1" customHeight="1" outlineLevel="1" x14ac:dyDescent="0.2">
      <c r="A1546" s="39" t="str">
        <f t="shared" si="72"/>
        <v>0015345545936</v>
      </c>
      <c r="B1546" s="39">
        <f t="shared" si="73"/>
        <v>2</v>
      </c>
      <c r="C1546" s="39" t="str">
        <f t="shared" si="74"/>
        <v>Данилова Яна Борисовна2</v>
      </c>
      <c r="D1546" s="42" t="s">
        <v>1633</v>
      </c>
      <c r="E1546" s="43" t="s">
        <v>1634</v>
      </c>
      <c r="F1546" s="43" t="s">
        <v>221</v>
      </c>
      <c r="G1546" s="43" t="s">
        <v>241</v>
      </c>
      <c r="H1546" s="49">
        <v>45936</v>
      </c>
      <c r="I1546" s="49">
        <v>45949</v>
      </c>
      <c r="J1546" s="44">
        <v>14</v>
      </c>
      <c r="K1546" s="51">
        <f>IF(H1546&lt;='Расчёт не доделан'!$C$20,IF(I1546-'Расчёт не доделан'!$C$20&lt;1,J1546,I1546-'Расчёт не доделан'!$C$20),J1546)</f>
        <v>4</v>
      </c>
    </row>
    <row r="1547" spans="1:11" ht="23.1" customHeight="1" outlineLevel="1" x14ac:dyDescent="0.2">
      <c r="A1547" s="39" t="str">
        <f t="shared" si="72"/>
        <v>0015345545845</v>
      </c>
      <c r="B1547" s="39">
        <f t="shared" si="73"/>
        <v>3</v>
      </c>
      <c r="C1547" s="39" t="str">
        <f t="shared" si="74"/>
        <v>Данилова Яна Борисовна3</v>
      </c>
      <c r="D1547" s="42" t="s">
        <v>1633</v>
      </c>
      <c r="E1547" s="43" t="s">
        <v>1634</v>
      </c>
      <c r="F1547" s="43" t="s">
        <v>221</v>
      </c>
      <c r="G1547" s="43" t="s">
        <v>241</v>
      </c>
      <c r="H1547" s="49">
        <v>45845</v>
      </c>
      <c r="I1547" s="49">
        <v>45852</v>
      </c>
      <c r="J1547" s="44">
        <v>8</v>
      </c>
      <c r="K1547" s="51">
        <f>IF(H1547&lt;='Расчёт не доделан'!$C$20,IF(I1547-'Расчёт не доделан'!$C$20&lt;1,J1547,I1547-'Расчёт не доделан'!$C$20),J1547)</f>
        <v>8</v>
      </c>
    </row>
    <row r="1548" spans="1:11" ht="11.1" customHeight="1" outlineLevel="1" x14ac:dyDescent="0.2">
      <c r="A1548" s="39" t="str">
        <f t="shared" si="72"/>
        <v>0021321945908</v>
      </c>
      <c r="B1548" s="39">
        <f t="shared" si="73"/>
        <v>1</v>
      </c>
      <c r="C1548" s="39" t="str">
        <f t="shared" si="74"/>
        <v>Даниляк Алексей Игоревич1</v>
      </c>
      <c r="D1548" s="42" t="s">
        <v>1635</v>
      </c>
      <c r="E1548" s="43" t="s">
        <v>1636</v>
      </c>
      <c r="F1548" s="43" t="s">
        <v>229</v>
      </c>
      <c r="G1548" s="43" t="s">
        <v>296</v>
      </c>
      <c r="H1548" s="49">
        <v>45908</v>
      </c>
      <c r="I1548" s="49">
        <v>45921</v>
      </c>
      <c r="J1548" s="44">
        <v>14</v>
      </c>
      <c r="K1548" s="51">
        <f>IF(H1548&lt;='Расчёт не доделан'!$C$20,IF(I1548-'Расчёт не доделан'!$C$20&lt;1,J1548,I1548-'Расчёт не доделан'!$C$20),J1548)</f>
        <v>14</v>
      </c>
    </row>
    <row r="1549" spans="1:11" ht="11.1" customHeight="1" outlineLevel="1" x14ac:dyDescent="0.2">
      <c r="A1549" s="39" t="str">
        <f t="shared" si="72"/>
        <v>0021353445880</v>
      </c>
      <c r="B1549" s="39">
        <f t="shared" si="73"/>
        <v>1</v>
      </c>
      <c r="C1549" s="39" t="str">
        <f t="shared" si="74"/>
        <v>Даукаева Юлия Михайловна1</v>
      </c>
      <c r="D1549" s="42" t="s">
        <v>1637</v>
      </c>
      <c r="E1549" s="43" t="s">
        <v>1638</v>
      </c>
      <c r="F1549" s="43" t="s">
        <v>265</v>
      </c>
      <c r="G1549" s="43" t="s">
        <v>230</v>
      </c>
      <c r="H1549" s="49">
        <v>45880</v>
      </c>
      <c r="I1549" s="49">
        <v>45893</v>
      </c>
      <c r="J1549" s="44">
        <v>14</v>
      </c>
      <c r="K1549" s="51">
        <f>IF(H1549&lt;='Расчёт не доделан'!$C$20,IF(I1549-'Расчёт не доделан'!$C$20&lt;1,J1549,I1549-'Расчёт не доделан'!$C$20),J1549)</f>
        <v>14</v>
      </c>
    </row>
    <row r="1550" spans="1:11" ht="11.1" customHeight="1" outlineLevel="1" x14ac:dyDescent="0.2">
      <c r="A1550" s="39" t="str">
        <f t="shared" si="72"/>
        <v>0021353445944</v>
      </c>
      <c r="B1550" s="39">
        <f t="shared" si="73"/>
        <v>2</v>
      </c>
      <c r="C1550" s="39" t="str">
        <f t="shared" si="74"/>
        <v>Даукаева Юлия Михайловна2</v>
      </c>
      <c r="D1550" s="42" t="s">
        <v>1637</v>
      </c>
      <c r="E1550" s="43" t="s">
        <v>1638</v>
      </c>
      <c r="F1550" s="43" t="s">
        <v>265</v>
      </c>
      <c r="G1550" s="43" t="s">
        <v>230</v>
      </c>
      <c r="H1550" s="49">
        <v>45944</v>
      </c>
      <c r="I1550" s="49">
        <v>45947</v>
      </c>
      <c r="J1550" s="44">
        <v>4</v>
      </c>
      <c r="K1550" s="51">
        <f>IF(H1550&lt;='Расчёт не доделан'!$C$20,IF(I1550-'Расчёт не доделан'!$C$20&lt;1,J1550,I1550-'Расчёт не доделан'!$C$20),J1550)</f>
        <v>2</v>
      </c>
    </row>
    <row r="1551" spans="1:11" ht="11.1" customHeight="1" outlineLevel="1" x14ac:dyDescent="0.2">
      <c r="A1551" s="39" t="str">
        <f t="shared" si="72"/>
        <v>0021353445922</v>
      </c>
      <c r="B1551" s="39">
        <f t="shared" si="73"/>
        <v>3</v>
      </c>
      <c r="C1551" s="39" t="str">
        <f t="shared" si="74"/>
        <v>Даукаева Юлия Михайловна3</v>
      </c>
      <c r="D1551" s="42" t="s">
        <v>1637</v>
      </c>
      <c r="E1551" s="43" t="s">
        <v>1638</v>
      </c>
      <c r="F1551" s="43" t="s">
        <v>265</v>
      </c>
      <c r="G1551" s="43" t="s">
        <v>230</v>
      </c>
      <c r="H1551" s="49">
        <v>45922</v>
      </c>
      <c r="I1551" s="49">
        <v>45926</v>
      </c>
      <c r="J1551" s="44">
        <v>5</v>
      </c>
      <c r="K1551" s="51">
        <f>IF(H1551&lt;='Расчёт не доделан'!$C$20,IF(I1551-'Расчёт не доделан'!$C$20&lt;1,J1551,I1551-'Расчёт не доделан'!$C$20),J1551)</f>
        <v>5</v>
      </c>
    </row>
    <row r="1552" spans="1:11" ht="11.1" customHeight="1" outlineLevel="1" x14ac:dyDescent="0.2">
      <c r="A1552" s="39" t="str">
        <f t="shared" si="72"/>
        <v>0021353446020</v>
      </c>
      <c r="B1552" s="39">
        <f t="shared" si="73"/>
        <v>4</v>
      </c>
      <c r="C1552" s="39" t="str">
        <f t="shared" si="74"/>
        <v>Даукаева Юлия Михайловна4</v>
      </c>
      <c r="D1552" s="42" t="s">
        <v>1637</v>
      </c>
      <c r="E1552" s="43" t="s">
        <v>1638</v>
      </c>
      <c r="F1552" s="43" t="s">
        <v>265</v>
      </c>
      <c r="G1552" s="43" t="s">
        <v>230</v>
      </c>
      <c r="H1552" s="49">
        <v>46020</v>
      </c>
      <c r="I1552" s="49">
        <v>46021</v>
      </c>
      <c r="J1552" s="44">
        <v>2</v>
      </c>
      <c r="K1552" s="51">
        <f>IF(H1552&lt;='Расчёт не доделан'!$C$20,IF(I1552-'Расчёт не доделан'!$C$20&lt;1,J1552,I1552-'Расчёт не доделан'!$C$20),J1552)</f>
        <v>2</v>
      </c>
    </row>
    <row r="1553" spans="1:11" ht="11.1" customHeight="1" outlineLevel="1" x14ac:dyDescent="0.2">
      <c r="A1553" s="39" t="str">
        <f t="shared" si="72"/>
        <v>0019080045938</v>
      </c>
      <c r="B1553" s="39">
        <f t="shared" si="73"/>
        <v>1</v>
      </c>
      <c r="C1553" s="39" t="str">
        <f t="shared" si="74"/>
        <v>Дашкевич Дарья Дмитриевна1</v>
      </c>
      <c r="D1553" s="42" t="s">
        <v>1639</v>
      </c>
      <c r="E1553" s="43" t="s">
        <v>1640</v>
      </c>
      <c r="F1553" s="43" t="s">
        <v>249</v>
      </c>
      <c r="G1553" s="43" t="s">
        <v>230</v>
      </c>
      <c r="H1553" s="49">
        <v>45938</v>
      </c>
      <c r="I1553" s="49">
        <v>45951</v>
      </c>
      <c r="J1553" s="44">
        <v>14</v>
      </c>
      <c r="K1553" s="51">
        <f>IF(H1553&lt;='Расчёт не доделан'!$C$20,IF(I1553-'Расчёт не доделан'!$C$20&lt;1,J1553,I1553-'Расчёт не доделан'!$C$20),J1553)</f>
        <v>6</v>
      </c>
    </row>
    <row r="1554" spans="1:11" ht="11.1" customHeight="1" outlineLevel="1" x14ac:dyDescent="0.2">
      <c r="A1554" s="39" t="str">
        <f t="shared" si="72"/>
        <v>0019080045894</v>
      </c>
      <c r="B1554" s="39">
        <f t="shared" si="73"/>
        <v>2</v>
      </c>
      <c r="C1554" s="39" t="str">
        <f t="shared" si="74"/>
        <v>Дашкевич Дарья Дмитриевна2</v>
      </c>
      <c r="D1554" s="42" t="s">
        <v>1639</v>
      </c>
      <c r="E1554" s="43" t="s">
        <v>1640</v>
      </c>
      <c r="F1554" s="43" t="s">
        <v>249</v>
      </c>
      <c r="G1554" s="43" t="s">
        <v>230</v>
      </c>
      <c r="H1554" s="49">
        <v>45894</v>
      </c>
      <c r="I1554" s="49">
        <v>45900</v>
      </c>
      <c r="J1554" s="44">
        <v>7</v>
      </c>
      <c r="K1554" s="51">
        <f>IF(H1554&lt;='Расчёт не доделан'!$C$20,IF(I1554-'Расчёт не доделан'!$C$20&lt;1,J1554,I1554-'Расчёт не доделан'!$C$20),J1554)</f>
        <v>7</v>
      </c>
    </row>
    <row r="1555" spans="1:11" ht="11.1" customHeight="1" outlineLevel="1" x14ac:dyDescent="0.2">
      <c r="A1555" s="39" t="str">
        <f t="shared" si="72"/>
        <v>0016688445845</v>
      </c>
      <c r="B1555" s="39">
        <f t="shared" si="73"/>
        <v>1</v>
      </c>
      <c r="C1555" s="39" t="str">
        <f t="shared" si="74"/>
        <v>Девдариани Александра Ашотовна1</v>
      </c>
      <c r="D1555" s="42" t="s">
        <v>1641</v>
      </c>
      <c r="E1555" s="43" t="s">
        <v>1642</v>
      </c>
      <c r="F1555" s="43" t="s">
        <v>221</v>
      </c>
      <c r="G1555" s="43" t="s">
        <v>283</v>
      </c>
      <c r="H1555" s="49">
        <v>45845</v>
      </c>
      <c r="I1555" s="49">
        <v>45858</v>
      </c>
      <c r="J1555" s="44">
        <v>14</v>
      </c>
      <c r="K1555" s="51">
        <f>IF(H1555&lt;='Расчёт не доделан'!$C$20,IF(I1555-'Расчёт не доделан'!$C$20&lt;1,J1555,I1555-'Расчёт не доделан'!$C$20),J1555)</f>
        <v>14</v>
      </c>
    </row>
    <row r="1556" spans="1:11" ht="11.1" customHeight="1" outlineLevel="1" x14ac:dyDescent="0.2">
      <c r="A1556" s="39" t="str">
        <f t="shared" si="72"/>
        <v>0016688445957</v>
      </c>
      <c r="B1556" s="39">
        <f t="shared" si="73"/>
        <v>2</v>
      </c>
      <c r="C1556" s="39" t="str">
        <f t="shared" si="74"/>
        <v>Девдариани Александра Ашотовна2</v>
      </c>
      <c r="D1556" s="42" t="s">
        <v>1641</v>
      </c>
      <c r="E1556" s="43" t="s">
        <v>1642</v>
      </c>
      <c r="F1556" s="43" t="s">
        <v>221</v>
      </c>
      <c r="G1556" s="43" t="s">
        <v>283</v>
      </c>
      <c r="H1556" s="49">
        <v>45957</v>
      </c>
      <c r="I1556" s="49">
        <v>45962</v>
      </c>
      <c r="J1556" s="44">
        <v>6</v>
      </c>
      <c r="K1556" s="51">
        <f>IF(H1556&lt;='Расчёт не доделан'!$C$20,IF(I1556-'Расчёт не доделан'!$C$20&lt;1,J1556,I1556-'Расчёт не доделан'!$C$20),J1556)</f>
        <v>6</v>
      </c>
    </row>
    <row r="1557" spans="1:11" ht="11.1" customHeight="1" outlineLevel="1" x14ac:dyDescent="0.2">
      <c r="A1557" s="39" t="str">
        <f t="shared" si="72"/>
        <v>0017481345852</v>
      </c>
      <c r="B1557" s="39">
        <f t="shared" si="73"/>
        <v>1</v>
      </c>
      <c r="C1557" s="39" t="str">
        <f t="shared" si="74"/>
        <v>Девин Александр Павлович1</v>
      </c>
      <c r="D1557" s="42" t="s">
        <v>1643</v>
      </c>
      <c r="E1557" s="43" t="s">
        <v>1644</v>
      </c>
      <c r="F1557" s="43" t="s">
        <v>240</v>
      </c>
      <c r="G1557" s="43" t="s">
        <v>241</v>
      </c>
      <c r="H1557" s="49">
        <v>45852</v>
      </c>
      <c r="I1557" s="49">
        <v>45865</v>
      </c>
      <c r="J1557" s="44">
        <v>14</v>
      </c>
      <c r="K1557" s="51">
        <f>IF(H1557&lt;='Расчёт не доделан'!$C$20,IF(I1557-'Расчёт не доделан'!$C$20&lt;1,J1557,I1557-'Расчёт не доделан'!$C$20),J1557)</f>
        <v>14</v>
      </c>
    </row>
    <row r="1558" spans="1:11" ht="11.1" customHeight="1" outlineLevel="1" x14ac:dyDescent="0.2">
      <c r="A1558" s="39" t="str">
        <f t="shared" si="72"/>
        <v>0017481346015</v>
      </c>
      <c r="B1558" s="39">
        <f t="shared" si="73"/>
        <v>2</v>
      </c>
      <c r="C1558" s="39" t="str">
        <f t="shared" si="74"/>
        <v>Девин Александр Павлович2</v>
      </c>
      <c r="D1558" s="42" t="s">
        <v>1643</v>
      </c>
      <c r="E1558" s="43" t="s">
        <v>1644</v>
      </c>
      <c r="F1558" s="43" t="s">
        <v>240</v>
      </c>
      <c r="G1558" s="43" t="s">
        <v>241</v>
      </c>
      <c r="H1558" s="49">
        <v>46015</v>
      </c>
      <c r="I1558" s="49">
        <v>46021</v>
      </c>
      <c r="J1558" s="44">
        <v>7</v>
      </c>
      <c r="K1558" s="51">
        <f>IF(H1558&lt;='Расчёт не доделан'!$C$20,IF(I1558-'Расчёт не доделан'!$C$20&lt;1,J1558,I1558-'Расчёт не доделан'!$C$20),J1558)</f>
        <v>7</v>
      </c>
    </row>
    <row r="1559" spans="1:11" ht="11.1" customHeight="1" outlineLevel="1" x14ac:dyDescent="0.2">
      <c r="A1559" s="39" t="str">
        <f t="shared" si="72"/>
        <v>0017481345929</v>
      </c>
      <c r="B1559" s="39">
        <f t="shared" si="73"/>
        <v>3</v>
      </c>
      <c r="C1559" s="39" t="str">
        <f t="shared" si="74"/>
        <v>Девин Александр Павлович3</v>
      </c>
      <c r="D1559" s="42" t="s">
        <v>1643</v>
      </c>
      <c r="E1559" s="43" t="s">
        <v>1644</v>
      </c>
      <c r="F1559" s="43" t="s">
        <v>240</v>
      </c>
      <c r="G1559" s="43" t="s">
        <v>241</v>
      </c>
      <c r="H1559" s="49">
        <v>45929</v>
      </c>
      <c r="I1559" s="49">
        <v>45935</v>
      </c>
      <c r="J1559" s="44">
        <v>7</v>
      </c>
      <c r="K1559" s="51">
        <f>IF(H1559&lt;='Расчёт не доделан'!$C$20,IF(I1559-'Расчёт не доделан'!$C$20&lt;1,J1559,I1559-'Расчёт не доделан'!$C$20),J1559)</f>
        <v>7</v>
      </c>
    </row>
    <row r="1560" spans="1:11" ht="11.1" customHeight="1" outlineLevel="1" x14ac:dyDescent="0.2">
      <c r="A1560" s="39" t="str">
        <f t="shared" si="72"/>
        <v>0015568545852</v>
      </c>
      <c r="B1560" s="39">
        <f t="shared" si="73"/>
        <v>1</v>
      </c>
      <c r="C1560" s="39" t="str">
        <f t="shared" si="74"/>
        <v>Девойна Владимир Иванович1</v>
      </c>
      <c r="D1560" s="42" t="s">
        <v>1645</v>
      </c>
      <c r="E1560" s="43" t="s">
        <v>1646</v>
      </c>
      <c r="F1560" s="43" t="s">
        <v>249</v>
      </c>
      <c r="G1560" s="43" t="s">
        <v>262</v>
      </c>
      <c r="H1560" s="49">
        <v>45852</v>
      </c>
      <c r="I1560" s="49">
        <v>45865</v>
      </c>
      <c r="J1560" s="44">
        <v>14</v>
      </c>
      <c r="K1560" s="51">
        <f>IF(H1560&lt;='Расчёт не доделан'!$C$20,IF(I1560-'Расчёт не доделан'!$C$20&lt;1,J1560,I1560-'Расчёт не доделан'!$C$20),J1560)</f>
        <v>14</v>
      </c>
    </row>
    <row r="1561" spans="1:11" ht="23.1" customHeight="1" outlineLevel="1" x14ac:dyDescent="0.2">
      <c r="A1561" s="39" t="str">
        <f t="shared" si="72"/>
        <v>0015568545887</v>
      </c>
      <c r="B1561" s="39">
        <f t="shared" si="73"/>
        <v>2</v>
      </c>
      <c r="C1561" s="39" t="str">
        <f t="shared" si="74"/>
        <v>Девойна Владимир Иванович2</v>
      </c>
      <c r="D1561" s="42" t="s">
        <v>1645</v>
      </c>
      <c r="E1561" s="43" t="s">
        <v>1646</v>
      </c>
      <c r="F1561" s="43" t="s">
        <v>249</v>
      </c>
      <c r="G1561" s="43" t="s">
        <v>262</v>
      </c>
      <c r="H1561" s="49">
        <v>45887</v>
      </c>
      <c r="I1561" s="49">
        <v>45895</v>
      </c>
      <c r="J1561" s="44">
        <v>9</v>
      </c>
      <c r="K1561" s="51">
        <f>IF(H1561&lt;='Расчёт не доделан'!$C$20,IF(I1561-'Расчёт не доделан'!$C$20&lt;1,J1561,I1561-'Расчёт не доделан'!$C$20),J1561)</f>
        <v>9</v>
      </c>
    </row>
    <row r="1562" spans="1:11" ht="23.1" customHeight="1" outlineLevel="1" x14ac:dyDescent="0.2">
      <c r="A1562" s="39" t="str">
        <f t="shared" si="72"/>
        <v>0020433845931</v>
      </c>
      <c r="B1562" s="39">
        <f t="shared" si="73"/>
        <v>1</v>
      </c>
      <c r="C1562" s="39" t="str">
        <f t="shared" si="74"/>
        <v>Деготькова Инна Владиславовна1</v>
      </c>
      <c r="D1562" s="42" t="s">
        <v>1647</v>
      </c>
      <c r="E1562" s="43" t="s">
        <v>1648</v>
      </c>
      <c r="F1562" s="43" t="s">
        <v>240</v>
      </c>
      <c r="G1562" s="43" t="s">
        <v>302</v>
      </c>
      <c r="H1562" s="49">
        <v>45931</v>
      </c>
      <c r="I1562" s="49">
        <v>45958</v>
      </c>
      <c r="J1562" s="44">
        <v>28</v>
      </c>
      <c r="K1562" s="51">
        <f>IF(H1562&lt;='Расчёт не доделан'!$C$20,IF(I1562-'Расчёт не доделан'!$C$20&lt;1,J1562,I1562-'Расчёт не доделан'!$C$20),J1562)</f>
        <v>13</v>
      </c>
    </row>
    <row r="1563" spans="1:11" ht="23.1" customHeight="1" outlineLevel="1" x14ac:dyDescent="0.2">
      <c r="A1563" s="39" t="str">
        <f t="shared" si="72"/>
        <v>0019707245936</v>
      </c>
      <c r="B1563" s="39">
        <f t="shared" si="73"/>
        <v>1</v>
      </c>
      <c r="C1563" s="39" t="str">
        <f t="shared" si="74"/>
        <v>Дёжин Максим Игоревич1</v>
      </c>
      <c r="D1563" s="42" t="s">
        <v>1649</v>
      </c>
      <c r="E1563" s="43" t="s">
        <v>1650</v>
      </c>
      <c r="F1563" s="43" t="s">
        <v>240</v>
      </c>
      <c r="G1563" s="43" t="s">
        <v>302</v>
      </c>
      <c r="H1563" s="49">
        <v>45936</v>
      </c>
      <c r="I1563" s="49">
        <v>45939</v>
      </c>
      <c r="J1563" s="44">
        <v>4</v>
      </c>
      <c r="K1563" s="51">
        <f>IF(H1563&lt;='Расчёт не доделан'!$C$20,IF(I1563-'Расчёт не доделан'!$C$20&lt;1,J1563,I1563-'Расчёт не доделан'!$C$20),J1563)</f>
        <v>4</v>
      </c>
    </row>
    <row r="1564" spans="1:11" ht="11.1" customHeight="1" outlineLevel="1" x14ac:dyDescent="0.2">
      <c r="A1564" s="39" t="str">
        <f t="shared" si="72"/>
        <v>0016418245936</v>
      </c>
      <c r="B1564" s="39">
        <f t="shared" si="73"/>
        <v>1</v>
      </c>
      <c r="C1564" s="39" t="str">
        <f t="shared" si="74"/>
        <v>Дектерёв Олег Анатольевич1</v>
      </c>
      <c r="D1564" s="42" t="s">
        <v>1651</v>
      </c>
      <c r="E1564" s="43" t="s">
        <v>1652</v>
      </c>
      <c r="F1564" s="43" t="s">
        <v>249</v>
      </c>
      <c r="G1564" s="43" t="s">
        <v>218</v>
      </c>
      <c r="H1564" s="49">
        <v>45936</v>
      </c>
      <c r="I1564" s="49">
        <v>45939</v>
      </c>
      <c r="J1564" s="44">
        <v>4</v>
      </c>
      <c r="K1564" s="51">
        <f>IF(H1564&lt;='Расчёт не доделан'!$C$20,IF(I1564-'Расчёт не доделан'!$C$20&lt;1,J1564,I1564-'Расчёт не доделан'!$C$20),J1564)</f>
        <v>4</v>
      </c>
    </row>
    <row r="1565" spans="1:11" ht="11.1" customHeight="1" outlineLevel="1" x14ac:dyDescent="0.2">
      <c r="A1565" s="39" t="str">
        <f t="shared" si="72"/>
        <v>0016418245845</v>
      </c>
      <c r="B1565" s="39">
        <f t="shared" si="73"/>
        <v>2</v>
      </c>
      <c r="C1565" s="39" t="str">
        <f t="shared" si="74"/>
        <v>Дектерёв Олег Анатольевич2</v>
      </c>
      <c r="D1565" s="42" t="s">
        <v>1651</v>
      </c>
      <c r="E1565" s="43" t="s">
        <v>1652</v>
      </c>
      <c r="F1565" s="43" t="s">
        <v>249</v>
      </c>
      <c r="G1565" s="43" t="s">
        <v>218</v>
      </c>
      <c r="H1565" s="49">
        <v>45845</v>
      </c>
      <c r="I1565" s="49">
        <v>45858</v>
      </c>
      <c r="J1565" s="44">
        <v>14</v>
      </c>
      <c r="K1565" s="51">
        <f>IF(H1565&lt;='Расчёт не доделан'!$C$20,IF(I1565-'Расчёт не доделан'!$C$20&lt;1,J1565,I1565-'Расчёт не доделан'!$C$20),J1565)</f>
        <v>14</v>
      </c>
    </row>
    <row r="1566" spans="1:11" ht="11.1" customHeight="1" outlineLevel="1" x14ac:dyDescent="0.2">
      <c r="A1566" s="39" t="str">
        <f t="shared" si="72"/>
        <v>0018172245908</v>
      </c>
      <c r="B1566" s="39">
        <f t="shared" si="73"/>
        <v>1</v>
      </c>
      <c r="C1566" s="39" t="str">
        <f t="shared" si="74"/>
        <v>Дементьев Алексей Васильевич1</v>
      </c>
      <c r="D1566" s="42" t="s">
        <v>1653</v>
      </c>
      <c r="E1566" s="43" t="s">
        <v>1654</v>
      </c>
      <c r="F1566" s="43" t="s">
        <v>240</v>
      </c>
      <c r="G1566" s="43" t="s">
        <v>241</v>
      </c>
      <c r="H1566" s="49">
        <v>45908</v>
      </c>
      <c r="I1566" s="49">
        <v>45912</v>
      </c>
      <c r="J1566" s="44">
        <v>5</v>
      </c>
      <c r="K1566" s="51">
        <f>IF(H1566&lt;='Расчёт не доделан'!$C$20,IF(I1566-'Расчёт не доделан'!$C$20&lt;1,J1566,I1566-'Расчёт не доделан'!$C$20),J1566)</f>
        <v>5</v>
      </c>
    </row>
    <row r="1567" spans="1:11" ht="11.1" customHeight="1" outlineLevel="1" x14ac:dyDescent="0.2">
      <c r="A1567" s="39" t="str">
        <f t="shared" si="72"/>
        <v>0018172245880</v>
      </c>
      <c r="B1567" s="39">
        <f t="shared" si="73"/>
        <v>2</v>
      </c>
      <c r="C1567" s="39" t="str">
        <f t="shared" si="74"/>
        <v>Дементьев Алексей Васильевич2</v>
      </c>
      <c r="D1567" s="42" t="s">
        <v>1653</v>
      </c>
      <c r="E1567" s="43" t="s">
        <v>1654</v>
      </c>
      <c r="F1567" s="43" t="s">
        <v>240</v>
      </c>
      <c r="G1567" s="43" t="s">
        <v>241</v>
      </c>
      <c r="H1567" s="49">
        <v>45880</v>
      </c>
      <c r="I1567" s="49">
        <v>45893</v>
      </c>
      <c r="J1567" s="44">
        <v>14</v>
      </c>
      <c r="K1567" s="51">
        <f>IF(H1567&lt;='Расчёт не доделан'!$C$20,IF(I1567-'Расчёт не доделан'!$C$20&lt;1,J1567,I1567-'Расчёт не доделан'!$C$20),J1567)</f>
        <v>14</v>
      </c>
    </row>
    <row r="1568" spans="1:11" ht="11.1" customHeight="1" outlineLevel="1" x14ac:dyDescent="0.2">
      <c r="A1568" s="39" t="str">
        <f t="shared" si="72"/>
        <v>0018172246016</v>
      </c>
      <c r="B1568" s="39">
        <f t="shared" si="73"/>
        <v>3</v>
      </c>
      <c r="C1568" s="39" t="str">
        <f t="shared" si="74"/>
        <v>Дементьев Алексей Васильевич3</v>
      </c>
      <c r="D1568" s="42" t="s">
        <v>1653</v>
      </c>
      <c r="E1568" s="43" t="s">
        <v>1654</v>
      </c>
      <c r="F1568" s="43" t="s">
        <v>240</v>
      </c>
      <c r="G1568" s="43" t="s">
        <v>241</v>
      </c>
      <c r="H1568" s="49">
        <v>46016</v>
      </c>
      <c r="I1568" s="49">
        <v>46017</v>
      </c>
      <c r="J1568" s="44">
        <v>2</v>
      </c>
      <c r="K1568" s="51">
        <f>IF(H1568&lt;='Расчёт не доделан'!$C$20,IF(I1568-'Расчёт не доделан'!$C$20&lt;1,J1568,I1568-'Расчёт не доделан'!$C$20),J1568)</f>
        <v>2</v>
      </c>
    </row>
    <row r="1569" spans="1:11" ht="23.1" customHeight="1" outlineLevel="1" x14ac:dyDescent="0.2">
      <c r="A1569" s="39" t="str">
        <f t="shared" si="72"/>
        <v>0018172246020</v>
      </c>
      <c r="B1569" s="39">
        <f t="shared" si="73"/>
        <v>4</v>
      </c>
      <c r="C1569" s="39" t="str">
        <f t="shared" si="74"/>
        <v>Дементьев Алексей Васильевич4</v>
      </c>
      <c r="D1569" s="42" t="s">
        <v>1653</v>
      </c>
      <c r="E1569" s="43" t="s">
        <v>1654</v>
      </c>
      <c r="F1569" s="43" t="s">
        <v>240</v>
      </c>
      <c r="G1569" s="43" t="s">
        <v>241</v>
      </c>
      <c r="H1569" s="49">
        <v>46020</v>
      </c>
      <c r="I1569" s="49">
        <v>46021</v>
      </c>
      <c r="J1569" s="44">
        <v>2</v>
      </c>
      <c r="K1569" s="51">
        <f>IF(H1569&lt;='Расчёт не доделан'!$C$20,IF(I1569-'Расчёт не доделан'!$C$20&lt;1,J1569,I1569-'Расчёт не доделан'!$C$20),J1569)</f>
        <v>2</v>
      </c>
    </row>
    <row r="1570" spans="1:11" ht="23.1" customHeight="1" outlineLevel="1" x14ac:dyDescent="0.2">
      <c r="A1570" s="39" t="str">
        <f t="shared" si="72"/>
        <v>0019264045873</v>
      </c>
      <c r="B1570" s="39">
        <f t="shared" si="73"/>
        <v>1</v>
      </c>
      <c r="C1570" s="39" t="str">
        <f t="shared" si="74"/>
        <v>Дементьева Ранита Динаровна1</v>
      </c>
      <c r="D1570" s="42" t="s">
        <v>1655</v>
      </c>
      <c r="E1570" s="43" t="s">
        <v>1656</v>
      </c>
      <c r="F1570" s="43" t="s">
        <v>233</v>
      </c>
      <c r="G1570" s="43" t="s">
        <v>230</v>
      </c>
      <c r="H1570" s="49">
        <v>45873</v>
      </c>
      <c r="I1570" s="49">
        <v>45873</v>
      </c>
      <c r="J1570" s="44">
        <v>1</v>
      </c>
      <c r="K1570" s="51">
        <f>IF(H1570&lt;='Расчёт не доделан'!$C$20,IF(I1570-'Расчёт не доделан'!$C$20&lt;1,J1570,I1570-'Расчёт не доделан'!$C$20),J1570)</f>
        <v>1</v>
      </c>
    </row>
    <row r="1571" spans="1:11" ht="23.1" customHeight="1" outlineLevel="1" x14ac:dyDescent="0.2">
      <c r="A1571" s="39" t="str">
        <f t="shared" si="72"/>
        <v>0019264045915</v>
      </c>
      <c r="B1571" s="39">
        <f t="shared" si="73"/>
        <v>2</v>
      </c>
      <c r="C1571" s="39" t="str">
        <f t="shared" si="74"/>
        <v>Дементьева Ранита Динаровна2</v>
      </c>
      <c r="D1571" s="42" t="s">
        <v>1655</v>
      </c>
      <c r="E1571" s="43" t="s">
        <v>1656</v>
      </c>
      <c r="F1571" s="43" t="s">
        <v>233</v>
      </c>
      <c r="G1571" s="43" t="s">
        <v>230</v>
      </c>
      <c r="H1571" s="49">
        <v>45915</v>
      </c>
      <c r="I1571" s="49">
        <v>45919</v>
      </c>
      <c r="J1571" s="44">
        <v>5</v>
      </c>
      <c r="K1571" s="51">
        <f>IF(H1571&lt;='Расчёт не доделан'!$C$20,IF(I1571-'Расчёт не доделан'!$C$20&lt;1,J1571,I1571-'Расчёт не доделан'!$C$20),J1571)</f>
        <v>5</v>
      </c>
    </row>
    <row r="1572" spans="1:11" ht="11.1" customHeight="1" outlineLevel="1" x14ac:dyDescent="0.2">
      <c r="A1572" s="39" t="str">
        <f t="shared" si="72"/>
        <v>0019264045859</v>
      </c>
      <c r="B1572" s="39">
        <f t="shared" si="73"/>
        <v>3</v>
      </c>
      <c r="C1572" s="39" t="str">
        <f t="shared" si="74"/>
        <v>Дементьева Ранита Динаровна3</v>
      </c>
      <c r="D1572" s="42" t="s">
        <v>1655</v>
      </c>
      <c r="E1572" s="43" t="s">
        <v>1656</v>
      </c>
      <c r="F1572" s="43" t="s">
        <v>233</v>
      </c>
      <c r="G1572" s="43" t="s">
        <v>230</v>
      </c>
      <c r="H1572" s="49">
        <v>45859</v>
      </c>
      <c r="I1572" s="49">
        <v>45872</v>
      </c>
      <c r="J1572" s="44">
        <v>14</v>
      </c>
      <c r="K1572" s="51">
        <f>IF(H1572&lt;='Расчёт не доделан'!$C$20,IF(I1572-'Расчёт не доделан'!$C$20&lt;1,J1572,I1572-'Расчёт не доделан'!$C$20),J1572)</f>
        <v>14</v>
      </c>
    </row>
    <row r="1573" spans="1:11" ht="11.1" customHeight="1" outlineLevel="1" x14ac:dyDescent="0.2">
      <c r="A1573" s="39" t="str">
        <f t="shared" si="72"/>
        <v>0014558045887</v>
      </c>
      <c r="B1573" s="39">
        <f t="shared" si="73"/>
        <v>1</v>
      </c>
      <c r="C1573" s="39" t="str">
        <f t="shared" si="74"/>
        <v>Демиденко Руслан Юрьевич1</v>
      </c>
      <c r="D1573" s="42" t="s">
        <v>1657</v>
      </c>
      <c r="E1573" s="43" t="s">
        <v>1658</v>
      </c>
      <c r="F1573" s="43" t="s">
        <v>225</v>
      </c>
      <c r="G1573" s="43" t="s">
        <v>302</v>
      </c>
      <c r="H1573" s="49">
        <v>45887</v>
      </c>
      <c r="I1573" s="49">
        <v>45900</v>
      </c>
      <c r="J1573" s="44">
        <v>14</v>
      </c>
      <c r="K1573" s="51">
        <f>IF(H1573&lt;='Расчёт не доделан'!$C$20,IF(I1573-'Расчёт не доделан'!$C$20&lt;1,J1573,I1573-'Расчёт не доделан'!$C$20),J1573)</f>
        <v>14</v>
      </c>
    </row>
    <row r="1574" spans="1:11" ht="11.1" customHeight="1" outlineLevel="1" x14ac:dyDescent="0.2">
      <c r="A1574" s="39" t="str">
        <f t="shared" si="72"/>
        <v>0014558045929</v>
      </c>
      <c r="B1574" s="39">
        <f t="shared" si="73"/>
        <v>2</v>
      </c>
      <c r="C1574" s="39" t="str">
        <f t="shared" si="74"/>
        <v>Демиденко Руслан Юрьевич2</v>
      </c>
      <c r="D1574" s="42" t="s">
        <v>1657</v>
      </c>
      <c r="E1574" s="43" t="s">
        <v>1658</v>
      </c>
      <c r="F1574" s="43" t="s">
        <v>225</v>
      </c>
      <c r="G1574" s="43" t="s">
        <v>302</v>
      </c>
      <c r="H1574" s="49">
        <v>45929</v>
      </c>
      <c r="I1574" s="49">
        <v>45936</v>
      </c>
      <c r="J1574" s="44">
        <v>8</v>
      </c>
      <c r="K1574" s="51">
        <f>IF(H1574&lt;='Расчёт не доделан'!$C$20,IF(I1574-'Расчёт не доделан'!$C$20&lt;1,J1574,I1574-'Расчёт не доделан'!$C$20),J1574)</f>
        <v>8</v>
      </c>
    </row>
    <row r="1575" spans="1:11" ht="11.1" customHeight="1" outlineLevel="1" x14ac:dyDescent="0.2">
      <c r="A1575" s="39" t="str">
        <f t="shared" si="72"/>
        <v>0018506645966</v>
      </c>
      <c r="B1575" s="39">
        <f t="shared" si="73"/>
        <v>1</v>
      </c>
      <c r="C1575" s="39" t="str">
        <f t="shared" si="74"/>
        <v>Демидкин Илья Олегович1</v>
      </c>
      <c r="D1575" s="42" t="s">
        <v>1659</v>
      </c>
      <c r="E1575" s="43" t="s">
        <v>1660</v>
      </c>
      <c r="F1575" s="43" t="s">
        <v>268</v>
      </c>
      <c r="G1575" s="43" t="s">
        <v>500</v>
      </c>
      <c r="H1575" s="49">
        <v>45966</v>
      </c>
      <c r="I1575" s="49">
        <v>45968</v>
      </c>
      <c r="J1575" s="44">
        <v>3</v>
      </c>
      <c r="K1575" s="51">
        <f>IF(H1575&lt;='Расчёт не доделан'!$C$20,IF(I1575-'Расчёт не доделан'!$C$20&lt;1,J1575,I1575-'Расчёт не доделан'!$C$20),J1575)</f>
        <v>3</v>
      </c>
    </row>
    <row r="1576" spans="1:11" ht="11.1" customHeight="1" outlineLevel="1" x14ac:dyDescent="0.2">
      <c r="A1576" s="39" t="str">
        <f t="shared" si="72"/>
        <v>0018506645852</v>
      </c>
      <c r="B1576" s="39">
        <f t="shared" si="73"/>
        <v>2</v>
      </c>
      <c r="C1576" s="39" t="str">
        <f t="shared" si="74"/>
        <v>Демидкин Илья Олегович2</v>
      </c>
      <c r="D1576" s="42" t="s">
        <v>1659</v>
      </c>
      <c r="E1576" s="43" t="s">
        <v>1660</v>
      </c>
      <c r="F1576" s="43" t="s">
        <v>268</v>
      </c>
      <c r="G1576" s="43" t="s">
        <v>500</v>
      </c>
      <c r="H1576" s="49">
        <v>45852</v>
      </c>
      <c r="I1576" s="49">
        <v>45865</v>
      </c>
      <c r="J1576" s="44">
        <v>14</v>
      </c>
      <c r="K1576" s="51">
        <f>IF(H1576&lt;='Расчёт не доделан'!$C$20,IF(I1576-'Расчёт не доделан'!$C$20&lt;1,J1576,I1576-'Расчёт не доделан'!$C$20),J1576)</f>
        <v>14</v>
      </c>
    </row>
    <row r="1577" spans="1:11" ht="11.1" customHeight="1" outlineLevel="1" x14ac:dyDescent="0.2">
      <c r="A1577" s="39" t="str">
        <f t="shared" si="72"/>
        <v>0018506645950</v>
      </c>
      <c r="B1577" s="39">
        <f t="shared" si="73"/>
        <v>3</v>
      </c>
      <c r="C1577" s="39" t="str">
        <f t="shared" si="74"/>
        <v>Демидкин Илья Олегович3</v>
      </c>
      <c r="D1577" s="42" t="s">
        <v>1659</v>
      </c>
      <c r="E1577" s="43" t="s">
        <v>1660</v>
      </c>
      <c r="F1577" s="43" t="s">
        <v>268</v>
      </c>
      <c r="G1577" s="43" t="s">
        <v>500</v>
      </c>
      <c r="H1577" s="49">
        <v>45950</v>
      </c>
      <c r="I1577" s="49">
        <v>45954</v>
      </c>
      <c r="J1577" s="44">
        <v>5</v>
      </c>
      <c r="K1577" s="51">
        <f>IF(H1577&lt;='Расчёт не доделан'!$C$20,IF(I1577-'Расчёт не доделан'!$C$20&lt;1,J1577,I1577-'Расчёт не доделан'!$C$20),J1577)</f>
        <v>5</v>
      </c>
    </row>
    <row r="1578" spans="1:11" ht="11.1" customHeight="1" outlineLevel="1" x14ac:dyDescent="0.2">
      <c r="A1578" s="39" t="str">
        <f t="shared" si="72"/>
        <v>0016217545966</v>
      </c>
      <c r="B1578" s="39">
        <f t="shared" si="73"/>
        <v>1</v>
      </c>
      <c r="C1578" s="39" t="str">
        <f t="shared" si="74"/>
        <v>Демидов Александр Артурович1</v>
      </c>
      <c r="D1578" s="42" t="s">
        <v>1661</v>
      </c>
      <c r="E1578" s="43" t="s">
        <v>1662</v>
      </c>
      <c r="F1578" s="43" t="s">
        <v>217</v>
      </c>
      <c r="G1578" s="43" t="s">
        <v>269</v>
      </c>
      <c r="H1578" s="49">
        <v>45966</v>
      </c>
      <c r="I1578" s="49">
        <v>45968</v>
      </c>
      <c r="J1578" s="44">
        <v>3</v>
      </c>
      <c r="K1578" s="51">
        <f>IF(H1578&lt;='Расчёт не доделан'!$C$20,IF(I1578-'Расчёт не доделан'!$C$20&lt;1,J1578,I1578-'Расчёт не доделан'!$C$20),J1578)</f>
        <v>3</v>
      </c>
    </row>
    <row r="1579" spans="1:11" ht="11.1" customHeight="1" outlineLevel="1" x14ac:dyDescent="0.2">
      <c r="A1579" s="39" t="str">
        <f t="shared" si="72"/>
        <v>0016217545859</v>
      </c>
      <c r="B1579" s="39">
        <f t="shared" si="73"/>
        <v>2</v>
      </c>
      <c r="C1579" s="39" t="str">
        <f t="shared" si="74"/>
        <v>Демидов Александр Артурович2</v>
      </c>
      <c r="D1579" s="42" t="s">
        <v>1661</v>
      </c>
      <c r="E1579" s="43" t="s">
        <v>1662</v>
      </c>
      <c r="F1579" s="43" t="s">
        <v>217</v>
      </c>
      <c r="G1579" s="43" t="s">
        <v>269</v>
      </c>
      <c r="H1579" s="49">
        <v>45859</v>
      </c>
      <c r="I1579" s="49">
        <v>45872</v>
      </c>
      <c r="J1579" s="44">
        <v>14</v>
      </c>
      <c r="K1579" s="51">
        <f>IF(H1579&lt;='Расчёт не доделан'!$C$20,IF(I1579-'Расчёт не доделан'!$C$20&lt;1,J1579,I1579-'Расчёт не доделан'!$C$20),J1579)</f>
        <v>14</v>
      </c>
    </row>
    <row r="1580" spans="1:11" ht="11.1" customHeight="1" outlineLevel="1" x14ac:dyDescent="0.2">
      <c r="A1580" s="39" t="str">
        <f t="shared" si="72"/>
        <v>0016217546017</v>
      </c>
      <c r="B1580" s="39">
        <f t="shared" si="73"/>
        <v>3</v>
      </c>
      <c r="C1580" s="39" t="str">
        <f t="shared" si="74"/>
        <v>Демидов Александр Артурович3</v>
      </c>
      <c r="D1580" s="42" t="s">
        <v>1661</v>
      </c>
      <c r="E1580" s="43" t="s">
        <v>1662</v>
      </c>
      <c r="F1580" s="43" t="s">
        <v>217</v>
      </c>
      <c r="G1580" s="43" t="s">
        <v>269</v>
      </c>
      <c r="H1580" s="49">
        <v>46017</v>
      </c>
      <c r="I1580" s="49">
        <v>46017</v>
      </c>
      <c r="J1580" s="44">
        <v>1</v>
      </c>
      <c r="K1580" s="51">
        <f>IF(H1580&lt;='Расчёт не доделан'!$C$20,IF(I1580-'Расчёт не доделан'!$C$20&lt;1,J1580,I1580-'Расчёт не доделан'!$C$20),J1580)</f>
        <v>1</v>
      </c>
    </row>
    <row r="1581" spans="1:11" ht="11.1" customHeight="1" outlineLevel="1" x14ac:dyDescent="0.2">
      <c r="A1581" s="39" t="str">
        <f t="shared" si="72"/>
        <v>0016492245873</v>
      </c>
      <c r="B1581" s="39">
        <f t="shared" si="73"/>
        <v>1</v>
      </c>
      <c r="C1581" s="39" t="str">
        <f t="shared" si="74"/>
        <v>Демидова Наталия Сергеевна1</v>
      </c>
      <c r="D1581" s="42" t="s">
        <v>1663</v>
      </c>
      <c r="E1581" s="43" t="s">
        <v>1664</v>
      </c>
      <c r="F1581" s="43" t="s">
        <v>240</v>
      </c>
      <c r="G1581" s="43" t="s">
        <v>262</v>
      </c>
      <c r="H1581" s="49">
        <v>45873</v>
      </c>
      <c r="I1581" s="49">
        <v>45879</v>
      </c>
      <c r="J1581" s="44">
        <v>7</v>
      </c>
      <c r="K1581" s="51">
        <f>IF(H1581&lt;='Расчёт не доделан'!$C$20,IF(I1581-'Расчёт не доделан'!$C$20&lt;1,J1581,I1581-'Расчёт не доделан'!$C$20),J1581)</f>
        <v>7</v>
      </c>
    </row>
    <row r="1582" spans="1:11" ht="11.1" customHeight="1" outlineLevel="1" x14ac:dyDescent="0.2">
      <c r="A1582" s="39" t="str">
        <f t="shared" si="72"/>
        <v>0016492245960</v>
      </c>
      <c r="B1582" s="39">
        <f t="shared" si="73"/>
        <v>2</v>
      </c>
      <c r="C1582" s="39" t="str">
        <f t="shared" si="74"/>
        <v>Демидова Наталия Сергеевна2</v>
      </c>
      <c r="D1582" s="42" t="s">
        <v>1663</v>
      </c>
      <c r="E1582" s="43" t="s">
        <v>1664</v>
      </c>
      <c r="F1582" s="43" t="s">
        <v>240</v>
      </c>
      <c r="G1582" s="43" t="s">
        <v>262</v>
      </c>
      <c r="H1582" s="49">
        <v>45960</v>
      </c>
      <c r="I1582" s="49">
        <v>45974</v>
      </c>
      <c r="J1582" s="44">
        <v>14</v>
      </c>
      <c r="K1582" s="51">
        <f>IF(H1582&lt;='Расчёт не доделан'!$C$20,IF(I1582-'Расчёт не доделан'!$C$20&lt;1,J1582,I1582-'Расчёт не доделан'!$C$20),J1582)</f>
        <v>14</v>
      </c>
    </row>
    <row r="1583" spans="1:11" ht="11.1" customHeight="1" outlineLevel="1" x14ac:dyDescent="0.2">
      <c r="A1583" s="39" t="str">
        <f t="shared" si="72"/>
        <v>0009091445845</v>
      </c>
      <c r="B1583" s="39">
        <f t="shared" si="73"/>
        <v>1</v>
      </c>
      <c r="C1583" s="39" t="str">
        <f t="shared" si="74"/>
        <v>Демин Алексей Сергеевич1</v>
      </c>
      <c r="D1583" s="42" t="s">
        <v>1665</v>
      </c>
      <c r="E1583" s="43" t="s">
        <v>1666</v>
      </c>
      <c r="F1583" s="43" t="s">
        <v>233</v>
      </c>
      <c r="G1583" s="43" t="s">
        <v>296</v>
      </c>
      <c r="H1583" s="49">
        <v>45845</v>
      </c>
      <c r="I1583" s="49">
        <v>45851</v>
      </c>
      <c r="J1583" s="44">
        <v>7</v>
      </c>
      <c r="K1583" s="51">
        <f>IF(H1583&lt;='Расчёт не доделан'!$C$20,IF(I1583-'Расчёт не доделан'!$C$20&lt;1,J1583,I1583-'Расчёт не доделан'!$C$20),J1583)</f>
        <v>7</v>
      </c>
    </row>
    <row r="1584" spans="1:11" ht="11.1" customHeight="1" outlineLevel="1" x14ac:dyDescent="0.2">
      <c r="A1584" s="39" t="str">
        <f t="shared" si="72"/>
        <v>0009091445957</v>
      </c>
      <c r="B1584" s="39">
        <f t="shared" si="73"/>
        <v>2</v>
      </c>
      <c r="C1584" s="39" t="str">
        <f t="shared" si="74"/>
        <v>Демин Алексей Сергеевич2</v>
      </c>
      <c r="D1584" s="42" t="s">
        <v>1665</v>
      </c>
      <c r="E1584" s="43" t="s">
        <v>1666</v>
      </c>
      <c r="F1584" s="43" t="s">
        <v>233</v>
      </c>
      <c r="G1584" s="43" t="s">
        <v>296</v>
      </c>
      <c r="H1584" s="49">
        <v>45957</v>
      </c>
      <c r="I1584" s="49">
        <v>45962</v>
      </c>
      <c r="J1584" s="44">
        <v>6</v>
      </c>
      <c r="K1584" s="51">
        <f>IF(H1584&lt;='Расчёт не доделан'!$C$20,IF(I1584-'Расчёт не доделан'!$C$20&lt;1,J1584,I1584-'Расчёт не доделан'!$C$20),J1584)</f>
        <v>6</v>
      </c>
    </row>
    <row r="1585" spans="1:11" ht="11.1" customHeight="1" outlineLevel="1" x14ac:dyDescent="0.2">
      <c r="A1585" s="39" t="str">
        <f t="shared" si="72"/>
        <v>0009091445897</v>
      </c>
      <c r="B1585" s="39">
        <f t="shared" si="73"/>
        <v>3</v>
      </c>
      <c r="C1585" s="39" t="str">
        <f t="shared" si="74"/>
        <v>Демин Алексей Сергеевич3</v>
      </c>
      <c r="D1585" s="42" t="s">
        <v>1665</v>
      </c>
      <c r="E1585" s="43" t="s">
        <v>1666</v>
      </c>
      <c r="F1585" s="43" t="s">
        <v>233</v>
      </c>
      <c r="G1585" s="43" t="s">
        <v>296</v>
      </c>
      <c r="H1585" s="49">
        <v>45897</v>
      </c>
      <c r="I1585" s="49">
        <v>45898</v>
      </c>
      <c r="J1585" s="44">
        <v>2</v>
      </c>
      <c r="K1585" s="51">
        <f>IF(H1585&lt;='Расчёт не доделан'!$C$20,IF(I1585-'Расчёт не доделан'!$C$20&lt;1,J1585,I1585-'Расчёт не доделан'!$C$20),J1585)</f>
        <v>2</v>
      </c>
    </row>
    <row r="1586" spans="1:11" ht="11.1" customHeight="1" outlineLevel="1" x14ac:dyDescent="0.2">
      <c r="A1586" s="39" t="str">
        <f t="shared" si="72"/>
        <v>0020869245908</v>
      </c>
      <c r="B1586" s="39">
        <f t="shared" si="73"/>
        <v>1</v>
      </c>
      <c r="C1586" s="39" t="str">
        <f t="shared" si="74"/>
        <v>Демин Игорь Сергеевич1</v>
      </c>
      <c r="D1586" s="42" t="s">
        <v>1667</v>
      </c>
      <c r="E1586" s="43" t="s">
        <v>1668</v>
      </c>
      <c r="F1586" s="43" t="s">
        <v>240</v>
      </c>
      <c r="G1586" s="43" t="s">
        <v>302</v>
      </c>
      <c r="H1586" s="49">
        <v>45908</v>
      </c>
      <c r="I1586" s="49">
        <v>45912</v>
      </c>
      <c r="J1586" s="44">
        <v>5</v>
      </c>
      <c r="K1586" s="51">
        <f>IF(H1586&lt;='Расчёт не доделан'!$C$20,IF(I1586-'Расчёт не доделан'!$C$20&lt;1,J1586,I1586-'Расчёт не доделан'!$C$20),J1586)</f>
        <v>5</v>
      </c>
    </row>
    <row r="1587" spans="1:11" ht="11.1" customHeight="1" outlineLevel="1" x14ac:dyDescent="0.2">
      <c r="A1587" s="39" t="str">
        <f t="shared" si="72"/>
        <v>0020869245859</v>
      </c>
      <c r="B1587" s="39">
        <f t="shared" si="73"/>
        <v>2</v>
      </c>
      <c r="C1587" s="39" t="str">
        <f t="shared" si="74"/>
        <v>Демин Игорь Сергеевич2</v>
      </c>
      <c r="D1587" s="42" t="s">
        <v>1667</v>
      </c>
      <c r="E1587" s="43" t="s">
        <v>1668</v>
      </c>
      <c r="F1587" s="43" t="s">
        <v>240</v>
      </c>
      <c r="G1587" s="43" t="s">
        <v>302</v>
      </c>
      <c r="H1587" s="49">
        <v>45859</v>
      </c>
      <c r="I1587" s="49">
        <v>45872</v>
      </c>
      <c r="J1587" s="44">
        <v>14</v>
      </c>
      <c r="K1587" s="51">
        <f>IF(H1587&lt;='Расчёт не доделан'!$C$20,IF(I1587-'Расчёт не доделан'!$C$20&lt;1,J1587,I1587-'Расчёт не доделан'!$C$20),J1587)</f>
        <v>14</v>
      </c>
    </row>
    <row r="1588" spans="1:11" ht="11.1" customHeight="1" outlineLevel="1" x14ac:dyDescent="0.2">
      <c r="A1588" s="39" t="str">
        <f t="shared" si="72"/>
        <v>0020869245922</v>
      </c>
      <c r="B1588" s="39">
        <f t="shared" si="73"/>
        <v>3</v>
      </c>
      <c r="C1588" s="39" t="str">
        <f t="shared" si="74"/>
        <v>Демин Игорь Сергеевич3</v>
      </c>
      <c r="D1588" s="42" t="s">
        <v>1667</v>
      </c>
      <c r="E1588" s="43" t="s">
        <v>1668</v>
      </c>
      <c r="F1588" s="43" t="s">
        <v>240</v>
      </c>
      <c r="G1588" s="43" t="s">
        <v>302</v>
      </c>
      <c r="H1588" s="49">
        <v>45922</v>
      </c>
      <c r="I1588" s="49">
        <v>45925</v>
      </c>
      <c r="J1588" s="44">
        <v>4</v>
      </c>
      <c r="K1588" s="51">
        <f>IF(H1588&lt;='Расчёт не доделан'!$C$20,IF(I1588-'Расчёт не доделан'!$C$20&lt;1,J1588,I1588-'Расчёт не доделан'!$C$20),J1588)</f>
        <v>4</v>
      </c>
    </row>
    <row r="1589" spans="1:11" ht="11.1" customHeight="1" outlineLevel="1" x14ac:dyDescent="0.2">
      <c r="A1589" s="39" t="str">
        <f t="shared" si="72"/>
        <v>0018848345845</v>
      </c>
      <c r="B1589" s="39">
        <f t="shared" si="73"/>
        <v>1</v>
      </c>
      <c r="C1589" s="39" t="str">
        <f t="shared" si="74"/>
        <v>Демина Мария Михайловна1</v>
      </c>
      <c r="D1589" s="42" t="s">
        <v>1669</v>
      </c>
      <c r="E1589" s="43" t="s">
        <v>1670</v>
      </c>
      <c r="F1589" s="43" t="s">
        <v>233</v>
      </c>
      <c r="G1589" s="43" t="s">
        <v>230</v>
      </c>
      <c r="H1589" s="49">
        <v>45845</v>
      </c>
      <c r="I1589" s="49">
        <v>45851</v>
      </c>
      <c r="J1589" s="44">
        <v>7</v>
      </c>
      <c r="K1589" s="51">
        <f>IF(H1589&lt;='Расчёт не доделан'!$C$20,IF(I1589-'Расчёт не доделан'!$C$20&lt;1,J1589,I1589-'Расчёт не доделан'!$C$20),J1589)</f>
        <v>7</v>
      </c>
    </row>
    <row r="1590" spans="1:11" ht="23.1" customHeight="1" outlineLevel="1" x14ac:dyDescent="0.2">
      <c r="A1590" s="39" t="str">
        <f t="shared" si="72"/>
        <v>0018848345957</v>
      </c>
      <c r="B1590" s="39">
        <f t="shared" si="73"/>
        <v>2</v>
      </c>
      <c r="C1590" s="39" t="str">
        <f t="shared" si="74"/>
        <v>Демина Мария Михайловна2</v>
      </c>
      <c r="D1590" s="42" t="s">
        <v>1669</v>
      </c>
      <c r="E1590" s="43" t="s">
        <v>1670</v>
      </c>
      <c r="F1590" s="43" t="s">
        <v>233</v>
      </c>
      <c r="G1590" s="43" t="s">
        <v>230</v>
      </c>
      <c r="H1590" s="49">
        <v>45957</v>
      </c>
      <c r="I1590" s="49">
        <v>45962</v>
      </c>
      <c r="J1590" s="44">
        <v>6</v>
      </c>
      <c r="K1590" s="51">
        <f>IF(H1590&lt;='Расчёт не доделан'!$C$20,IF(I1590-'Расчёт не доделан'!$C$20&lt;1,J1590,I1590-'Расчёт не доделан'!$C$20),J1590)</f>
        <v>6</v>
      </c>
    </row>
    <row r="1591" spans="1:11" ht="23.1" customHeight="1" outlineLevel="1" x14ac:dyDescent="0.2">
      <c r="A1591" s="39" t="str">
        <f t="shared" si="72"/>
        <v>0018848345897</v>
      </c>
      <c r="B1591" s="39">
        <f t="shared" si="73"/>
        <v>3</v>
      </c>
      <c r="C1591" s="39" t="str">
        <f t="shared" si="74"/>
        <v>Демина Мария Михайловна3</v>
      </c>
      <c r="D1591" s="42" t="s">
        <v>1669</v>
      </c>
      <c r="E1591" s="43" t="s">
        <v>1670</v>
      </c>
      <c r="F1591" s="43" t="s">
        <v>233</v>
      </c>
      <c r="G1591" s="43" t="s">
        <v>230</v>
      </c>
      <c r="H1591" s="49">
        <v>45897</v>
      </c>
      <c r="I1591" s="49">
        <v>45898</v>
      </c>
      <c r="J1591" s="44">
        <v>2</v>
      </c>
      <c r="K1591" s="51">
        <f>IF(H1591&lt;='Расчёт не доделан'!$C$20,IF(I1591-'Расчёт не доделан'!$C$20&lt;1,J1591,I1591-'Расчёт не доделан'!$C$20),J1591)</f>
        <v>2</v>
      </c>
    </row>
    <row r="1592" spans="1:11" ht="23.1" customHeight="1" outlineLevel="1" x14ac:dyDescent="0.2">
      <c r="A1592" s="39" t="str">
        <f t="shared" si="72"/>
        <v>0019767445931</v>
      </c>
      <c r="B1592" s="39">
        <f t="shared" si="73"/>
        <v>1</v>
      </c>
      <c r="C1592" s="39" t="str">
        <f t="shared" si="74"/>
        <v>Демичев Сергей Игоревич1</v>
      </c>
      <c r="D1592" s="42" t="s">
        <v>1671</v>
      </c>
      <c r="E1592" s="43" t="s">
        <v>1672</v>
      </c>
      <c r="F1592" s="43" t="s">
        <v>240</v>
      </c>
      <c r="G1592" s="43" t="s">
        <v>302</v>
      </c>
      <c r="H1592" s="49">
        <v>45931</v>
      </c>
      <c r="I1592" s="49">
        <v>45934</v>
      </c>
      <c r="J1592" s="44">
        <v>4</v>
      </c>
      <c r="K1592" s="51">
        <f>IF(H1592&lt;='Расчёт не доделан'!$C$20,IF(I1592-'Расчёт не доделан'!$C$20&lt;1,J1592,I1592-'Расчёт не доделан'!$C$20),J1592)</f>
        <v>4</v>
      </c>
    </row>
    <row r="1593" spans="1:11" ht="11.1" customHeight="1" outlineLevel="1" x14ac:dyDescent="0.2">
      <c r="A1593" s="39" t="str">
        <f t="shared" si="72"/>
        <v>0019767445962</v>
      </c>
      <c r="B1593" s="39">
        <f t="shared" si="73"/>
        <v>2</v>
      </c>
      <c r="C1593" s="39" t="str">
        <f t="shared" si="74"/>
        <v>Демичев Сергей Игоревич2</v>
      </c>
      <c r="D1593" s="42" t="s">
        <v>1671</v>
      </c>
      <c r="E1593" s="43" t="s">
        <v>1672</v>
      </c>
      <c r="F1593" s="43" t="s">
        <v>240</v>
      </c>
      <c r="G1593" s="43" t="s">
        <v>302</v>
      </c>
      <c r="H1593" s="49">
        <v>45962</v>
      </c>
      <c r="I1593" s="49">
        <v>45969</v>
      </c>
      <c r="J1593" s="44">
        <v>7</v>
      </c>
      <c r="K1593" s="51">
        <f>IF(H1593&lt;='Расчёт не доделан'!$C$20,IF(I1593-'Расчёт не доделан'!$C$20&lt;1,J1593,I1593-'Расчёт не доделан'!$C$20),J1593)</f>
        <v>7</v>
      </c>
    </row>
    <row r="1594" spans="1:11" ht="11.1" customHeight="1" outlineLevel="1" x14ac:dyDescent="0.2">
      <c r="A1594" s="39" t="str">
        <f t="shared" si="72"/>
        <v>0019767445992</v>
      </c>
      <c r="B1594" s="39">
        <f t="shared" si="73"/>
        <v>3</v>
      </c>
      <c r="C1594" s="39" t="str">
        <f t="shared" si="74"/>
        <v>Демичев Сергей Игоревич3</v>
      </c>
      <c r="D1594" s="42" t="s">
        <v>1671</v>
      </c>
      <c r="E1594" s="43" t="s">
        <v>1672</v>
      </c>
      <c r="F1594" s="43" t="s">
        <v>240</v>
      </c>
      <c r="G1594" s="43" t="s">
        <v>302</v>
      </c>
      <c r="H1594" s="49">
        <v>45992</v>
      </c>
      <c r="I1594" s="49">
        <v>46005</v>
      </c>
      <c r="J1594" s="44">
        <v>14</v>
      </c>
      <c r="K1594" s="51">
        <f>IF(H1594&lt;='Расчёт не доделан'!$C$20,IF(I1594-'Расчёт не доделан'!$C$20&lt;1,J1594,I1594-'Расчёт не доделан'!$C$20),J1594)</f>
        <v>14</v>
      </c>
    </row>
    <row r="1595" spans="1:11" ht="23.1" customHeight="1" outlineLevel="1" x14ac:dyDescent="0.2">
      <c r="A1595" s="39" t="str">
        <f t="shared" si="72"/>
        <v>0019767445935</v>
      </c>
      <c r="B1595" s="39">
        <f t="shared" si="73"/>
        <v>4</v>
      </c>
      <c r="C1595" s="39" t="str">
        <f t="shared" si="74"/>
        <v>Демичев Сергей Игоревич4</v>
      </c>
      <c r="D1595" s="42" t="s">
        <v>1671</v>
      </c>
      <c r="E1595" s="43" t="s">
        <v>1672</v>
      </c>
      <c r="F1595" s="43" t="s">
        <v>240</v>
      </c>
      <c r="G1595" s="43" t="s">
        <v>302</v>
      </c>
      <c r="H1595" s="49">
        <v>45935</v>
      </c>
      <c r="I1595" s="49">
        <v>45937</v>
      </c>
      <c r="J1595" s="44">
        <v>3</v>
      </c>
      <c r="K1595" s="51">
        <f>IF(H1595&lt;='Расчёт не доделан'!$C$20,IF(I1595-'Расчёт не доделан'!$C$20&lt;1,J1595,I1595-'Расчёт не доделан'!$C$20),J1595)</f>
        <v>3</v>
      </c>
    </row>
    <row r="1596" spans="1:11" ht="23.1" customHeight="1" outlineLevel="1" x14ac:dyDescent="0.2">
      <c r="A1596" s="39" t="str">
        <f t="shared" si="72"/>
        <v>0019767445940</v>
      </c>
      <c r="B1596" s="39">
        <f t="shared" si="73"/>
        <v>5</v>
      </c>
      <c r="C1596" s="39" t="str">
        <f t="shared" si="74"/>
        <v>Демичев Сергей Игоревич5</v>
      </c>
      <c r="D1596" s="42" t="s">
        <v>1671</v>
      </c>
      <c r="E1596" s="43" t="s">
        <v>1672</v>
      </c>
      <c r="F1596" s="43" t="s">
        <v>240</v>
      </c>
      <c r="G1596" s="43" t="s">
        <v>302</v>
      </c>
      <c r="H1596" s="49">
        <v>45940</v>
      </c>
      <c r="I1596" s="49">
        <v>45942</v>
      </c>
      <c r="J1596" s="44">
        <v>3</v>
      </c>
      <c r="K1596" s="51">
        <f>IF(H1596&lt;='Расчёт не доделан'!$C$20,IF(I1596-'Расчёт не доделан'!$C$20&lt;1,J1596,I1596-'Расчёт не доделан'!$C$20),J1596)</f>
        <v>3</v>
      </c>
    </row>
    <row r="1597" spans="1:11" ht="11.1" customHeight="1" outlineLevel="1" x14ac:dyDescent="0.2">
      <c r="A1597" s="39" t="str">
        <f t="shared" si="72"/>
        <v>0021101845966</v>
      </c>
      <c r="B1597" s="39">
        <f t="shared" si="73"/>
        <v>1</v>
      </c>
      <c r="C1597" s="39" t="str">
        <f t="shared" si="74"/>
        <v>Демочкин Василий Сергеевич1</v>
      </c>
      <c r="D1597" s="42" t="s">
        <v>1673</v>
      </c>
      <c r="E1597" s="43" t="s">
        <v>1674</v>
      </c>
      <c r="F1597" s="43" t="s">
        <v>1675</v>
      </c>
      <c r="G1597" s="43" t="s">
        <v>1173</v>
      </c>
      <c r="H1597" s="49">
        <v>45966</v>
      </c>
      <c r="I1597" s="49">
        <v>45968</v>
      </c>
      <c r="J1597" s="44">
        <v>3</v>
      </c>
      <c r="K1597" s="51">
        <f>IF(H1597&lt;='Расчёт не доделан'!$C$20,IF(I1597-'Расчёт не доделан'!$C$20&lt;1,J1597,I1597-'Расчёт не доделан'!$C$20),J1597)</f>
        <v>3</v>
      </c>
    </row>
    <row r="1598" spans="1:11" ht="11.1" customHeight="1" outlineLevel="1" x14ac:dyDescent="0.2">
      <c r="A1598" s="39" t="str">
        <f t="shared" si="72"/>
        <v>0021101845971</v>
      </c>
      <c r="B1598" s="39">
        <f t="shared" si="73"/>
        <v>2</v>
      </c>
      <c r="C1598" s="39" t="str">
        <f t="shared" si="74"/>
        <v>Демочкин Василий Сергеевич2</v>
      </c>
      <c r="D1598" s="42" t="s">
        <v>1673</v>
      </c>
      <c r="E1598" s="43" t="s">
        <v>1674</v>
      </c>
      <c r="F1598" s="43" t="s">
        <v>1675</v>
      </c>
      <c r="G1598" s="43" t="s">
        <v>1173</v>
      </c>
      <c r="H1598" s="49">
        <v>45971</v>
      </c>
      <c r="I1598" s="49">
        <v>45975</v>
      </c>
      <c r="J1598" s="44">
        <v>5</v>
      </c>
      <c r="K1598" s="51">
        <f>IF(H1598&lt;='Расчёт не доделан'!$C$20,IF(I1598-'Расчёт не доделан'!$C$20&lt;1,J1598,I1598-'Расчёт не доделан'!$C$20),J1598)</f>
        <v>5</v>
      </c>
    </row>
    <row r="1599" spans="1:11" ht="11.1" customHeight="1" outlineLevel="1" x14ac:dyDescent="0.2">
      <c r="A1599" s="39" t="str">
        <f t="shared" si="72"/>
        <v>0021101845852</v>
      </c>
      <c r="B1599" s="39">
        <f t="shared" si="73"/>
        <v>3</v>
      </c>
      <c r="C1599" s="39" t="str">
        <f t="shared" si="74"/>
        <v>Демочкин Василий Сергеевич3</v>
      </c>
      <c r="D1599" s="42" t="s">
        <v>1673</v>
      </c>
      <c r="E1599" s="43" t="s">
        <v>1674</v>
      </c>
      <c r="F1599" s="43" t="s">
        <v>1675</v>
      </c>
      <c r="G1599" s="43" t="s">
        <v>1173</v>
      </c>
      <c r="H1599" s="49">
        <v>45852</v>
      </c>
      <c r="I1599" s="49">
        <v>45865</v>
      </c>
      <c r="J1599" s="44">
        <v>14</v>
      </c>
      <c r="K1599" s="51">
        <f>IF(H1599&lt;='Расчёт не доделан'!$C$20,IF(I1599-'Расчёт не доделан'!$C$20&lt;1,J1599,I1599-'Расчёт не доделан'!$C$20),J1599)</f>
        <v>14</v>
      </c>
    </row>
    <row r="1600" spans="1:11" ht="11.1" customHeight="1" outlineLevel="1" x14ac:dyDescent="0.2">
      <c r="A1600" s="39" t="str">
        <f t="shared" si="72"/>
        <v>0015201245936</v>
      </c>
      <c r="B1600" s="39">
        <f t="shared" si="73"/>
        <v>1</v>
      </c>
      <c r="C1600" s="39" t="str">
        <f t="shared" si="74"/>
        <v>Демчев Игорь Анатольевич1</v>
      </c>
      <c r="D1600" s="42" t="s">
        <v>1676</v>
      </c>
      <c r="E1600" s="43" t="s">
        <v>1677</v>
      </c>
      <c r="F1600" s="43" t="s">
        <v>240</v>
      </c>
      <c r="G1600" s="43" t="s">
        <v>237</v>
      </c>
      <c r="H1600" s="49">
        <v>45936</v>
      </c>
      <c r="I1600" s="49">
        <v>45940</v>
      </c>
      <c r="J1600" s="44">
        <v>5</v>
      </c>
      <c r="K1600" s="51">
        <f>IF(H1600&lt;='Расчёт не доделан'!$C$20,IF(I1600-'Расчёт не доделан'!$C$20&lt;1,J1600,I1600-'Расчёт не доделан'!$C$20),J1600)</f>
        <v>5</v>
      </c>
    </row>
    <row r="1601" spans="1:11" ht="11.1" customHeight="1" outlineLevel="1" x14ac:dyDescent="0.2">
      <c r="A1601" s="39" t="str">
        <f t="shared" si="72"/>
        <v>0015201245888</v>
      </c>
      <c r="B1601" s="39">
        <f t="shared" si="73"/>
        <v>2</v>
      </c>
      <c r="C1601" s="39" t="str">
        <f t="shared" si="74"/>
        <v>Демчев Игорь Анатольевич2</v>
      </c>
      <c r="D1601" s="42" t="s">
        <v>1676</v>
      </c>
      <c r="E1601" s="43" t="s">
        <v>1677</v>
      </c>
      <c r="F1601" s="43" t="s">
        <v>240</v>
      </c>
      <c r="G1601" s="43" t="s">
        <v>237</v>
      </c>
      <c r="H1601" s="49">
        <v>45888</v>
      </c>
      <c r="I1601" s="49">
        <v>45891</v>
      </c>
      <c r="J1601" s="44">
        <v>4</v>
      </c>
      <c r="K1601" s="51">
        <f>IF(H1601&lt;='Расчёт не доделан'!$C$20,IF(I1601-'Расчёт не доделан'!$C$20&lt;1,J1601,I1601-'Расчёт не доделан'!$C$20),J1601)</f>
        <v>4</v>
      </c>
    </row>
    <row r="1602" spans="1:11" ht="11.1" customHeight="1" outlineLevel="1" x14ac:dyDescent="0.2">
      <c r="A1602" s="39" t="str">
        <f t="shared" si="72"/>
        <v>0016572445915</v>
      </c>
      <c r="B1602" s="39">
        <f t="shared" si="73"/>
        <v>1</v>
      </c>
      <c r="C1602" s="39" t="str">
        <f t="shared" si="74"/>
        <v>Демьяненко Елена Сергеевна1</v>
      </c>
      <c r="D1602" s="42" t="s">
        <v>1678</v>
      </c>
      <c r="E1602" s="43" t="s">
        <v>1679</v>
      </c>
      <c r="F1602" s="43" t="s">
        <v>221</v>
      </c>
      <c r="G1602" s="43" t="s">
        <v>262</v>
      </c>
      <c r="H1602" s="49">
        <v>45915</v>
      </c>
      <c r="I1602" s="49">
        <v>45930</v>
      </c>
      <c r="J1602" s="44">
        <v>16</v>
      </c>
      <c r="K1602" s="51">
        <f>IF(H1602&lt;='Расчёт не доделан'!$C$20,IF(I1602-'Расчёт не доделан'!$C$20&lt;1,J1602,I1602-'Расчёт не доделан'!$C$20),J1602)</f>
        <v>16</v>
      </c>
    </row>
    <row r="1603" spans="1:11" ht="11.1" customHeight="1" outlineLevel="1" x14ac:dyDescent="0.2">
      <c r="A1603" s="39" t="str">
        <f t="shared" ref="A1603:A1666" si="75">D1603&amp;H1603</f>
        <v>0016572445859</v>
      </c>
      <c r="B1603" s="39">
        <f t="shared" ref="B1603:B1666" si="76">IF(E1602=E1603,B1602+1,1)</f>
        <v>2</v>
      </c>
      <c r="C1603" s="39" t="str">
        <f t="shared" ref="C1603:C1666" si="77">E1603&amp;B1603</f>
        <v>Демьяненко Елена Сергеевна2</v>
      </c>
      <c r="D1603" s="42" t="s">
        <v>1678</v>
      </c>
      <c r="E1603" s="43" t="s">
        <v>1679</v>
      </c>
      <c r="F1603" s="43" t="s">
        <v>221</v>
      </c>
      <c r="G1603" s="43" t="s">
        <v>262</v>
      </c>
      <c r="H1603" s="49">
        <v>45859</v>
      </c>
      <c r="I1603" s="49">
        <v>45865</v>
      </c>
      <c r="J1603" s="44">
        <v>7</v>
      </c>
      <c r="K1603" s="51">
        <f>IF(H1603&lt;='Расчёт не доделан'!$C$20,IF(I1603-'Расчёт не доделан'!$C$20&lt;1,J1603,I1603-'Расчёт не доделан'!$C$20),J1603)</f>
        <v>7</v>
      </c>
    </row>
    <row r="1604" spans="1:11" ht="11.1" customHeight="1" outlineLevel="1" x14ac:dyDescent="0.2">
      <c r="A1604" s="39" t="str">
        <f t="shared" si="75"/>
        <v>0019605145971</v>
      </c>
      <c r="B1604" s="39">
        <f t="shared" si="76"/>
        <v>1</v>
      </c>
      <c r="C1604" s="39" t="str">
        <f t="shared" si="77"/>
        <v>Дендюк Мария Александровна1</v>
      </c>
      <c r="D1604" s="42" t="s">
        <v>1680</v>
      </c>
      <c r="E1604" s="43" t="s">
        <v>1681</v>
      </c>
      <c r="F1604" s="43" t="s">
        <v>286</v>
      </c>
      <c r="G1604" s="43" t="s">
        <v>237</v>
      </c>
      <c r="H1604" s="49">
        <v>45971</v>
      </c>
      <c r="I1604" s="49">
        <v>45973</v>
      </c>
      <c r="J1604" s="44">
        <v>3</v>
      </c>
      <c r="K1604" s="51">
        <f>IF(H1604&lt;='Расчёт не доделан'!$C$20,IF(I1604-'Расчёт не доделан'!$C$20&lt;1,J1604,I1604-'Расчёт не доделан'!$C$20),J1604)</f>
        <v>3</v>
      </c>
    </row>
    <row r="1605" spans="1:11" ht="11.1" customHeight="1" outlineLevel="1" x14ac:dyDescent="0.2">
      <c r="A1605" s="39" t="str">
        <f t="shared" si="75"/>
        <v>0019605145887</v>
      </c>
      <c r="B1605" s="39">
        <f t="shared" si="76"/>
        <v>2</v>
      </c>
      <c r="C1605" s="39" t="str">
        <f t="shared" si="77"/>
        <v>Дендюк Мария Александровна2</v>
      </c>
      <c r="D1605" s="42" t="s">
        <v>1680</v>
      </c>
      <c r="E1605" s="43" t="s">
        <v>1681</v>
      </c>
      <c r="F1605" s="43" t="s">
        <v>286</v>
      </c>
      <c r="G1605" s="43" t="s">
        <v>237</v>
      </c>
      <c r="H1605" s="49">
        <v>45887</v>
      </c>
      <c r="I1605" s="49">
        <v>45901</v>
      </c>
      <c r="J1605" s="44">
        <v>15</v>
      </c>
      <c r="K1605" s="51">
        <f>IF(H1605&lt;='Расчёт не доделан'!$C$20,IF(I1605-'Расчёт не доделан'!$C$20&lt;1,J1605,I1605-'Расчёт не доделан'!$C$20),J1605)</f>
        <v>15</v>
      </c>
    </row>
    <row r="1606" spans="1:11" ht="11.1" customHeight="1" outlineLevel="1" x14ac:dyDescent="0.2">
      <c r="A1606" s="39" t="str">
        <f t="shared" si="75"/>
        <v>0019605145950</v>
      </c>
      <c r="B1606" s="39">
        <f t="shared" si="76"/>
        <v>3</v>
      </c>
      <c r="C1606" s="39" t="str">
        <f t="shared" si="77"/>
        <v>Дендюк Мария Александровна3</v>
      </c>
      <c r="D1606" s="42" t="s">
        <v>1680</v>
      </c>
      <c r="E1606" s="43" t="s">
        <v>1681</v>
      </c>
      <c r="F1606" s="43" t="s">
        <v>286</v>
      </c>
      <c r="G1606" s="43" t="s">
        <v>237</v>
      </c>
      <c r="H1606" s="49">
        <v>45950</v>
      </c>
      <c r="I1606" s="49">
        <v>45951</v>
      </c>
      <c r="J1606" s="44">
        <v>2</v>
      </c>
      <c r="K1606" s="51">
        <f>IF(H1606&lt;='Расчёт не доделан'!$C$20,IF(I1606-'Расчёт не доделан'!$C$20&lt;1,J1606,I1606-'Расчёт не доделан'!$C$20),J1606)</f>
        <v>2</v>
      </c>
    </row>
    <row r="1607" spans="1:11" ht="11.1" customHeight="1" outlineLevel="1" x14ac:dyDescent="0.2">
      <c r="A1607" s="39" t="str">
        <f t="shared" si="75"/>
        <v>0012040245875</v>
      </c>
      <c r="B1607" s="39">
        <f t="shared" si="76"/>
        <v>1</v>
      </c>
      <c r="C1607" s="39" t="str">
        <f t="shared" si="77"/>
        <v>Денисов Олег Александрович1</v>
      </c>
      <c r="D1607" s="42" t="s">
        <v>1682</v>
      </c>
      <c r="E1607" s="43" t="s">
        <v>1683</v>
      </c>
      <c r="F1607" s="43" t="s">
        <v>265</v>
      </c>
      <c r="G1607" s="43" t="s">
        <v>1136</v>
      </c>
      <c r="H1607" s="49">
        <v>45875</v>
      </c>
      <c r="I1607" s="49">
        <v>45888</v>
      </c>
      <c r="J1607" s="44">
        <v>14</v>
      </c>
      <c r="K1607" s="51">
        <f>IF(H1607&lt;='Расчёт не доделан'!$C$20,IF(I1607-'Расчёт не доделан'!$C$20&lt;1,J1607,I1607-'Расчёт не доделан'!$C$20),J1607)</f>
        <v>14</v>
      </c>
    </row>
    <row r="1608" spans="1:11" ht="11.1" customHeight="1" outlineLevel="1" x14ac:dyDescent="0.2">
      <c r="A1608" s="39" t="str">
        <f t="shared" si="75"/>
        <v>0012040246017</v>
      </c>
      <c r="B1608" s="39">
        <f t="shared" si="76"/>
        <v>2</v>
      </c>
      <c r="C1608" s="39" t="str">
        <f t="shared" si="77"/>
        <v>Денисов Олег Александрович2</v>
      </c>
      <c r="D1608" s="42" t="s">
        <v>1682</v>
      </c>
      <c r="E1608" s="43" t="s">
        <v>1683</v>
      </c>
      <c r="F1608" s="43" t="s">
        <v>265</v>
      </c>
      <c r="G1608" s="43" t="s">
        <v>1136</v>
      </c>
      <c r="H1608" s="49">
        <v>46017</v>
      </c>
      <c r="I1608" s="49">
        <v>46021</v>
      </c>
      <c r="J1608" s="44">
        <v>5</v>
      </c>
      <c r="K1608" s="51">
        <f>IF(H1608&lt;='Расчёт не доделан'!$C$20,IF(I1608-'Расчёт не доделан'!$C$20&lt;1,J1608,I1608-'Расчёт не доделан'!$C$20),J1608)</f>
        <v>5</v>
      </c>
    </row>
    <row r="1609" spans="1:11" ht="23.1" customHeight="1" outlineLevel="1" x14ac:dyDescent="0.2">
      <c r="A1609" s="39" t="str">
        <f t="shared" si="75"/>
        <v>0008953145908</v>
      </c>
      <c r="B1609" s="39">
        <f t="shared" si="76"/>
        <v>1</v>
      </c>
      <c r="C1609" s="39" t="str">
        <f t="shared" si="77"/>
        <v>Денисова Лариса Викторовна1</v>
      </c>
      <c r="D1609" s="42" t="s">
        <v>1684</v>
      </c>
      <c r="E1609" s="43" t="s">
        <v>1685</v>
      </c>
      <c r="F1609" s="43" t="s">
        <v>272</v>
      </c>
      <c r="G1609" s="43" t="s">
        <v>237</v>
      </c>
      <c r="H1609" s="49">
        <v>45908</v>
      </c>
      <c r="I1609" s="49">
        <v>45926</v>
      </c>
      <c r="J1609" s="44">
        <v>19</v>
      </c>
      <c r="K1609" s="51">
        <f>IF(H1609&lt;='Расчёт не доделан'!$C$20,IF(I1609-'Расчёт не доделан'!$C$20&lt;1,J1609,I1609-'Расчёт не доделан'!$C$20),J1609)</f>
        <v>19</v>
      </c>
    </row>
    <row r="1610" spans="1:11" ht="23.1" customHeight="1" outlineLevel="1" x14ac:dyDescent="0.2">
      <c r="A1610" s="39" t="str">
        <f t="shared" si="75"/>
        <v>0017344245915</v>
      </c>
      <c r="B1610" s="39">
        <f t="shared" si="76"/>
        <v>1</v>
      </c>
      <c r="C1610" s="39" t="str">
        <f t="shared" si="77"/>
        <v>Денисова Наталья Геннадьевна1</v>
      </c>
      <c r="D1610" s="42" t="s">
        <v>1686</v>
      </c>
      <c r="E1610" s="43" t="s">
        <v>1687</v>
      </c>
      <c r="F1610" s="43" t="s">
        <v>265</v>
      </c>
      <c r="G1610" s="43" t="s">
        <v>230</v>
      </c>
      <c r="H1610" s="49">
        <v>45915</v>
      </c>
      <c r="I1610" s="49">
        <v>45919</v>
      </c>
      <c r="J1610" s="44">
        <v>5</v>
      </c>
      <c r="K1610" s="51">
        <f>IF(H1610&lt;='Расчёт не доделан'!$C$20,IF(I1610-'Расчёт не доделан'!$C$20&lt;1,J1610,I1610-'Расчёт не доделан'!$C$20),J1610)</f>
        <v>5</v>
      </c>
    </row>
    <row r="1611" spans="1:11" ht="23.1" customHeight="1" outlineLevel="1" x14ac:dyDescent="0.2">
      <c r="A1611" s="39" t="str">
        <f t="shared" si="75"/>
        <v>0017344245945</v>
      </c>
      <c r="B1611" s="39">
        <f t="shared" si="76"/>
        <v>2</v>
      </c>
      <c r="C1611" s="39" t="str">
        <f t="shared" si="77"/>
        <v>Денисова Наталья Геннадьевна2</v>
      </c>
      <c r="D1611" s="42" t="s">
        <v>1686</v>
      </c>
      <c r="E1611" s="43" t="s">
        <v>1687</v>
      </c>
      <c r="F1611" s="43" t="s">
        <v>265</v>
      </c>
      <c r="G1611" s="43" t="s">
        <v>230</v>
      </c>
      <c r="H1611" s="49">
        <v>45945</v>
      </c>
      <c r="I1611" s="49">
        <v>45947</v>
      </c>
      <c r="J1611" s="44">
        <v>3</v>
      </c>
      <c r="K1611" s="51">
        <f>IF(H1611&lt;='Расчёт не доделан'!$C$20,IF(I1611-'Расчёт не доделан'!$C$20&lt;1,J1611,I1611-'Расчёт не доделан'!$C$20),J1611)</f>
        <v>2</v>
      </c>
    </row>
    <row r="1612" spans="1:11" ht="11.1" customHeight="1" outlineLevel="1" x14ac:dyDescent="0.2">
      <c r="A1612" s="39" t="str">
        <f t="shared" si="75"/>
        <v>0017344245950</v>
      </c>
      <c r="B1612" s="39">
        <f t="shared" si="76"/>
        <v>3</v>
      </c>
      <c r="C1612" s="39" t="str">
        <f t="shared" si="77"/>
        <v>Денисова Наталья Геннадьевна3</v>
      </c>
      <c r="D1612" s="42" t="s">
        <v>1686</v>
      </c>
      <c r="E1612" s="43" t="s">
        <v>1687</v>
      </c>
      <c r="F1612" s="43" t="s">
        <v>265</v>
      </c>
      <c r="G1612" s="43" t="s">
        <v>230</v>
      </c>
      <c r="H1612" s="49">
        <v>45950</v>
      </c>
      <c r="I1612" s="49">
        <v>45950</v>
      </c>
      <c r="J1612" s="44">
        <v>1</v>
      </c>
      <c r="K1612" s="51">
        <f>IF(H1612&lt;='Расчёт не доделан'!$C$20,IF(I1612-'Расчёт не доделан'!$C$20&lt;1,J1612,I1612-'Расчёт не доделан'!$C$20),J1612)</f>
        <v>1</v>
      </c>
    </row>
    <row r="1613" spans="1:11" ht="11.1" customHeight="1" outlineLevel="1" x14ac:dyDescent="0.2">
      <c r="A1613" s="39" t="str">
        <f t="shared" si="75"/>
        <v>0019085145908</v>
      </c>
      <c r="B1613" s="39">
        <f t="shared" si="76"/>
        <v>1</v>
      </c>
      <c r="C1613" s="39" t="str">
        <f t="shared" si="77"/>
        <v>Дервишева Снежана Валерьевна1</v>
      </c>
      <c r="D1613" s="42" t="s">
        <v>1688</v>
      </c>
      <c r="E1613" s="43" t="s">
        <v>1689</v>
      </c>
      <c r="F1613" s="43" t="s">
        <v>217</v>
      </c>
      <c r="G1613" s="43" t="s">
        <v>222</v>
      </c>
      <c r="H1613" s="49">
        <v>45908</v>
      </c>
      <c r="I1613" s="49">
        <v>45914</v>
      </c>
      <c r="J1613" s="44">
        <v>7</v>
      </c>
      <c r="K1613" s="51">
        <f>IF(H1613&lt;='Расчёт не доделан'!$C$20,IF(I1613-'Расчёт не доделан'!$C$20&lt;1,J1613,I1613-'Расчёт не доделан'!$C$20),J1613)</f>
        <v>7</v>
      </c>
    </row>
    <row r="1614" spans="1:11" ht="11.1" customHeight="1" outlineLevel="1" x14ac:dyDescent="0.2">
      <c r="A1614" s="39" t="str">
        <f t="shared" si="75"/>
        <v>0019085146009</v>
      </c>
      <c r="B1614" s="39">
        <f t="shared" si="76"/>
        <v>2</v>
      </c>
      <c r="C1614" s="39" t="str">
        <f t="shared" si="77"/>
        <v>Дервишева Снежана Валерьевна2</v>
      </c>
      <c r="D1614" s="42" t="s">
        <v>1688</v>
      </c>
      <c r="E1614" s="43" t="s">
        <v>1689</v>
      </c>
      <c r="F1614" s="43" t="s">
        <v>217</v>
      </c>
      <c r="G1614" s="43" t="s">
        <v>222</v>
      </c>
      <c r="H1614" s="49">
        <v>46009</v>
      </c>
      <c r="I1614" s="49">
        <v>46022</v>
      </c>
      <c r="J1614" s="44">
        <v>14</v>
      </c>
      <c r="K1614" s="51">
        <f>IF(H1614&lt;='Расчёт не доделан'!$C$20,IF(I1614-'Расчёт не доделан'!$C$20&lt;1,J1614,I1614-'Расчёт не доделан'!$C$20),J1614)</f>
        <v>14</v>
      </c>
    </row>
    <row r="1615" spans="1:11" ht="11.1" customHeight="1" outlineLevel="1" x14ac:dyDescent="0.2">
      <c r="A1615" s="39" t="str">
        <f t="shared" si="75"/>
        <v>0019085145927</v>
      </c>
      <c r="B1615" s="39">
        <f t="shared" si="76"/>
        <v>3</v>
      </c>
      <c r="C1615" s="39" t="str">
        <f t="shared" si="77"/>
        <v>Дервишева Снежана Валерьевна3</v>
      </c>
      <c r="D1615" s="42" t="s">
        <v>1688</v>
      </c>
      <c r="E1615" s="43" t="s">
        <v>1689</v>
      </c>
      <c r="F1615" s="43" t="s">
        <v>217</v>
      </c>
      <c r="G1615" s="43" t="s">
        <v>222</v>
      </c>
      <c r="H1615" s="49">
        <v>45927</v>
      </c>
      <c r="I1615" s="49">
        <v>45933</v>
      </c>
      <c r="J1615" s="44">
        <v>7</v>
      </c>
      <c r="K1615" s="51">
        <f>IF(H1615&lt;='Расчёт не доделан'!$C$20,IF(I1615-'Расчёт не доделан'!$C$20&lt;1,J1615,I1615-'Расчёт не доделан'!$C$20),J1615)</f>
        <v>7</v>
      </c>
    </row>
    <row r="1616" spans="1:11" ht="11.1" customHeight="1" outlineLevel="1" x14ac:dyDescent="0.2">
      <c r="A1616" s="39" t="str">
        <f t="shared" si="75"/>
        <v>0017018845957</v>
      </c>
      <c r="B1616" s="39">
        <f t="shared" si="76"/>
        <v>1</v>
      </c>
      <c r="C1616" s="39" t="str">
        <f t="shared" si="77"/>
        <v>Дергач Юрий Александрович1</v>
      </c>
      <c r="D1616" s="42" t="s">
        <v>1690</v>
      </c>
      <c r="E1616" s="43" t="s">
        <v>1691</v>
      </c>
      <c r="F1616" s="43" t="s">
        <v>240</v>
      </c>
      <c r="G1616" s="43" t="s">
        <v>296</v>
      </c>
      <c r="H1616" s="49">
        <v>45957</v>
      </c>
      <c r="I1616" s="49">
        <v>45962</v>
      </c>
      <c r="J1616" s="44">
        <v>6</v>
      </c>
      <c r="K1616" s="51">
        <f>IF(H1616&lt;='Расчёт не доделан'!$C$20,IF(I1616-'Расчёт не доделан'!$C$20&lt;1,J1616,I1616-'Расчёт не доделан'!$C$20),J1616)</f>
        <v>6</v>
      </c>
    </row>
    <row r="1617" spans="1:11" ht="11.1" customHeight="1" outlineLevel="1" x14ac:dyDescent="0.2">
      <c r="A1617" s="39" t="str">
        <f t="shared" si="75"/>
        <v>0016104245894</v>
      </c>
      <c r="B1617" s="39">
        <f t="shared" si="76"/>
        <v>1</v>
      </c>
      <c r="C1617" s="39" t="str">
        <f t="shared" si="77"/>
        <v>Дереза Евгений Александрович1</v>
      </c>
      <c r="D1617" s="42" t="s">
        <v>1692</v>
      </c>
      <c r="E1617" s="43" t="s">
        <v>1693</v>
      </c>
      <c r="F1617" s="43" t="s">
        <v>244</v>
      </c>
      <c r="G1617" s="43" t="s">
        <v>331</v>
      </c>
      <c r="H1617" s="49">
        <v>45894</v>
      </c>
      <c r="I1617" s="49">
        <v>45905</v>
      </c>
      <c r="J1617" s="44">
        <v>12</v>
      </c>
      <c r="K1617" s="51">
        <f>IF(H1617&lt;='Расчёт не доделан'!$C$20,IF(I1617-'Расчёт не доделан'!$C$20&lt;1,J1617,I1617-'Расчёт не доделан'!$C$20),J1617)</f>
        <v>12</v>
      </c>
    </row>
    <row r="1618" spans="1:11" ht="11.1" customHeight="1" outlineLevel="1" x14ac:dyDescent="0.2">
      <c r="A1618" s="39" t="str">
        <f t="shared" si="75"/>
        <v>0015624945880</v>
      </c>
      <c r="B1618" s="39">
        <f t="shared" si="76"/>
        <v>1</v>
      </c>
      <c r="C1618" s="39" t="str">
        <f t="shared" si="77"/>
        <v>Дерий Алексей Викторович1</v>
      </c>
      <c r="D1618" s="42" t="s">
        <v>1694</v>
      </c>
      <c r="E1618" s="43" t="s">
        <v>1695</v>
      </c>
      <c r="F1618" s="43" t="s">
        <v>249</v>
      </c>
      <c r="G1618" s="43" t="s">
        <v>218</v>
      </c>
      <c r="H1618" s="49">
        <v>45880</v>
      </c>
      <c r="I1618" s="49">
        <v>45884</v>
      </c>
      <c r="J1618" s="44">
        <v>5</v>
      </c>
      <c r="K1618" s="51">
        <f>IF(H1618&lt;='Расчёт не доделан'!$C$20,IF(I1618-'Расчёт не доделан'!$C$20&lt;1,J1618,I1618-'Расчёт не доделан'!$C$20),J1618)</f>
        <v>5</v>
      </c>
    </row>
    <row r="1619" spans="1:11" ht="11.1" customHeight="1" outlineLevel="1" x14ac:dyDescent="0.2">
      <c r="A1619" s="39" t="str">
        <f t="shared" si="75"/>
        <v>0015624945887</v>
      </c>
      <c r="B1619" s="39">
        <f t="shared" si="76"/>
        <v>2</v>
      </c>
      <c r="C1619" s="39" t="str">
        <f t="shared" si="77"/>
        <v>Дерий Алексей Викторович2</v>
      </c>
      <c r="D1619" s="42" t="s">
        <v>1694</v>
      </c>
      <c r="E1619" s="43" t="s">
        <v>1695</v>
      </c>
      <c r="F1619" s="43" t="s">
        <v>249</v>
      </c>
      <c r="G1619" s="43" t="s">
        <v>218</v>
      </c>
      <c r="H1619" s="49">
        <v>45887</v>
      </c>
      <c r="I1619" s="49">
        <v>45887</v>
      </c>
      <c r="J1619" s="44">
        <v>1</v>
      </c>
      <c r="K1619" s="51">
        <f>IF(H1619&lt;='Расчёт не доделан'!$C$20,IF(I1619-'Расчёт не доделан'!$C$20&lt;1,J1619,I1619-'Расчёт не доделан'!$C$20),J1619)</f>
        <v>1</v>
      </c>
    </row>
    <row r="1620" spans="1:11" ht="11.1" customHeight="1" outlineLevel="1" x14ac:dyDescent="0.2">
      <c r="A1620" s="39" t="str">
        <f t="shared" si="75"/>
        <v>0015624945888</v>
      </c>
      <c r="B1620" s="39">
        <f t="shared" si="76"/>
        <v>3</v>
      </c>
      <c r="C1620" s="39" t="str">
        <f t="shared" si="77"/>
        <v>Дерий Алексей Викторович3</v>
      </c>
      <c r="D1620" s="42" t="s">
        <v>1694</v>
      </c>
      <c r="E1620" s="43" t="s">
        <v>1695</v>
      </c>
      <c r="F1620" s="43" t="s">
        <v>249</v>
      </c>
      <c r="G1620" s="43" t="s">
        <v>218</v>
      </c>
      <c r="H1620" s="49">
        <v>45888</v>
      </c>
      <c r="I1620" s="49">
        <v>45890</v>
      </c>
      <c r="J1620" s="44">
        <v>3</v>
      </c>
      <c r="K1620" s="51">
        <f>IF(H1620&lt;='Расчёт не доделан'!$C$20,IF(I1620-'Расчёт не доделан'!$C$20&lt;1,J1620,I1620-'Расчёт не доделан'!$C$20),J1620)</f>
        <v>3</v>
      </c>
    </row>
    <row r="1621" spans="1:11" ht="23.1" customHeight="1" outlineLevel="1" x14ac:dyDescent="0.2">
      <c r="A1621" s="39" t="str">
        <f t="shared" si="75"/>
        <v>0015624945950</v>
      </c>
      <c r="B1621" s="39">
        <f t="shared" si="76"/>
        <v>4</v>
      </c>
      <c r="C1621" s="39" t="str">
        <f t="shared" si="77"/>
        <v>Дерий Алексей Викторович4</v>
      </c>
      <c r="D1621" s="42" t="s">
        <v>1694</v>
      </c>
      <c r="E1621" s="43" t="s">
        <v>1695</v>
      </c>
      <c r="F1621" s="43" t="s">
        <v>249</v>
      </c>
      <c r="G1621" s="43" t="s">
        <v>218</v>
      </c>
      <c r="H1621" s="49">
        <v>45950</v>
      </c>
      <c r="I1621" s="49">
        <v>45963</v>
      </c>
      <c r="J1621" s="44">
        <v>14</v>
      </c>
      <c r="K1621" s="51">
        <f>IF(H1621&lt;='Расчёт не доделан'!$C$20,IF(I1621-'Расчёт не доделан'!$C$20&lt;1,J1621,I1621-'Расчёт не доделан'!$C$20),J1621)</f>
        <v>14</v>
      </c>
    </row>
    <row r="1622" spans="1:11" ht="23.1" customHeight="1" outlineLevel="1" x14ac:dyDescent="0.2">
      <c r="A1622" s="39" t="str">
        <f t="shared" si="75"/>
        <v>0016153045852</v>
      </c>
      <c r="B1622" s="39">
        <f t="shared" si="76"/>
        <v>1</v>
      </c>
      <c r="C1622" s="39" t="str">
        <f t="shared" si="77"/>
        <v>Деркач Игорь Иванович1</v>
      </c>
      <c r="D1622" s="42" t="s">
        <v>1696</v>
      </c>
      <c r="E1622" s="43" t="s">
        <v>1697</v>
      </c>
      <c r="F1622" s="43" t="s">
        <v>233</v>
      </c>
      <c r="G1622" s="43" t="s">
        <v>230</v>
      </c>
      <c r="H1622" s="49">
        <v>45852</v>
      </c>
      <c r="I1622" s="49">
        <v>45869</v>
      </c>
      <c r="J1622" s="44">
        <v>18</v>
      </c>
      <c r="K1622" s="51">
        <f>IF(H1622&lt;='Расчёт не доделан'!$C$20,IF(I1622-'Расчёт не доделан'!$C$20&lt;1,J1622,I1622-'Расчёт не доделан'!$C$20),J1622)</f>
        <v>18</v>
      </c>
    </row>
    <row r="1623" spans="1:11" ht="23.1" customHeight="1" outlineLevel="1" x14ac:dyDescent="0.2">
      <c r="A1623" s="39" t="str">
        <f t="shared" si="75"/>
        <v>0016153045950</v>
      </c>
      <c r="B1623" s="39">
        <f t="shared" si="76"/>
        <v>2</v>
      </c>
      <c r="C1623" s="39" t="str">
        <f t="shared" si="77"/>
        <v>Деркач Игорь Иванович2</v>
      </c>
      <c r="D1623" s="42" t="s">
        <v>1696</v>
      </c>
      <c r="E1623" s="43" t="s">
        <v>1697</v>
      </c>
      <c r="F1623" s="43" t="s">
        <v>233</v>
      </c>
      <c r="G1623" s="43" t="s">
        <v>230</v>
      </c>
      <c r="H1623" s="49">
        <v>45950</v>
      </c>
      <c r="I1623" s="49">
        <v>45954</v>
      </c>
      <c r="J1623" s="44">
        <v>5</v>
      </c>
      <c r="K1623" s="51">
        <f>IF(H1623&lt;='Расчёт не доделан'!$C$20,IF(I1623-'Расчёт не доделан'!$C$20&lt;1,J1623,I1623-'Расчёт не доделан'!$C$20),J1623)</f>
        <v>5</v>
      </c>
    </row>
    <row r="1624" spans="1:11" ht="23.1" customHeight="1" outlineLevel="1" x14ac:dyDescent="0.2">
      <c r="A1624" s="39" t="str">
        <f t="shared" si="75"/>
        <v>0015560245962</v>
      </c>
      <c r="B1624" s="39">
        <f t="shared" si="76"/>
        <v>1</v>
      </c>
      <c r="C1624" s="39" t="str">
        <f t="shared" si="77"/>
        <v>Дерновский Михаил Андреевич1</v>
      </c>
      <c r="D1624" s="42" t="s">
        <v>1698</v>
      </c>
      <c r="E1624" s="43" t="s">
        <v>1699</v>
      </c>
      <c r="F1624" s="43" t="s">
        <v>217</v>
      </c>
      <c r="G1624" s="43" t="s">
        <v>500</v>
      </c>
      <c r="H1624" s="49">
        <v>45962</v>
      </c>
      <c r="I1624" s="49">
        <v>45962</v>
      </c>
      <c r="J1624" s="44">
        <v>1</v>
      </c>
      <c r="K1624" s="51">
        <f>IF(H1624&lt;='Расчёт не доделан'!$C$20,IF(I1624-'Расчёт не доделан'!$C$20&lt;1,J1624,I1624-'Расчёт не доделан'!$C$20),J1624)</f>
        <v>1</v>
      </c>
    </row>
    <row r="1625" spans="1:11" ht="11.1" customHeight="1" outlineLevel="1" x14ac:dyDescent="0.2">
      <c r="A1625" s="39" t="str">
        <f t="shared" si="75"/>
        <v>0015560245943</v>
      </c>
      <c r="B1625" s="39">
        <f t="shared" si="76"/>
        <v>2</v>
      </c>
      <c r="C1625" s="39" t="str">
        <f t="shared" si="77"/>
        <v>Дерновский Михаил Андреевич2</v>
      </c>
      <c r="D1625" s="42" t="s">
        <v>1698</v>
      </c>
      <c r="E1625" s="43" t="s">
        <v>1699</v>
      </c>
      <c r="F1625" s="43" t="s">
        <v>217</v>
      </c>
      <c r="G1625" s="43" t="s">
        <v>500</v>
      </c>
      <c r="H1625" s="49">
        <v>45943</v>
      </c>
      <c r="I1625" s="49">
        <v>45956</v>
      </c>
      <c r="J1625" s="44">
        <v>14</v>
      </c>
      <c r="K1625" s="51">
        <f>IF(H1625&lt;='Расчёт не доделан'!$C$20,IF(I1625-'Расчёт не доделан'!$C$20&lt;1,J1625,I1625-'Расчёт не доделан'!$C$20),J1625)</f>
        <v>11</v>
      </c>
    </row>
    <row r="1626" spans="1:11" ht="11.1" customHeight="1" outlineLevel="1" x14ac:dyDescent="0.2">
      <c r="A1626" s="39" t="str">
        <f t="shared" si="75"/>
        <v>0015560245859</v>
      </c>
      <c r="B1626" s="39">
        <f t="shared" si="76"/>
        <v>3</v>
      </c>
      <c r="C1626" s="39" t="str">
        <f t="shared" si="77"/>
        <v>Дерновский Михаил Андреевич3</v>
      </c>
      <c r="D1626" s="42" t="s">
        <v>1698</v>
      </c>
      <c r="E1626" s="43" t="s">
        <v>1699</v>
      </c>
      <c r="F1626" s="43" t="s">
        <v>217</v>
      </c>
      <c r="G1626" s="43" t="s">
        <v>500</v>
      </c>
      <c r="H1626" s="49">
        <v>45859</v>
      </c>
      <c r="I1626" s="49">
        <v>45873</v>
      </c>
      <c r="J1626" s="44">
        <v>15</v>
      </c>
      <c r="K1626" s="51">
        <f>IF(H1626&lt;='Расчёт не доделан'!$C$20,IF(I1626-'Расчёт не доделан'!$C$20&lt;1,J1626,I1626-'Расчёт не доделан'!$C$20),J1626)</f>
        <v>15</v>
      </c>
    </row>
    <row r="1627" spans="1:11" ht="11.1" customHeight="1" outlineLevel="1" x14ac:dyDescent="0.2">
      <c r="A1627" s="39" t="str">
        <f t="shared" si="75"/>
        <v>0015560246020</v>
      </c>
      <c r="B1627" s="39">
        <f t="shared" si="76"/>
        <v>4</v>
      </c>
      <c r="C1627" s="39" t="str">
        <f t="shared" si="77"/>
        <v>Дерновский Михаил Андреевич4</v>
      </c>
      <c r="D1627" s="42" t="s">
        <v>1698</v>
      </c>
      <c r="E1627" s="43" t="s">
        <v>1699</v>
      </c>
      <c r="F1627" s="43" t="s">
        <v>217</v>
      </c>
      <c r="G1627" s="43" t="s">
        <v>500</v>
      </c>
      <c r="H1627" s="49">
        <v>46020</v>
      </c>
      <c r="I1627" s="49">
        <v>46021</v>
      </c>
      <c r="J1627" s="44">
        <v>2</v>
      </c>
      <c r="K1627" s="51">
        <f>IF(H1627&lt;='Расчёт не доделан'!$C$20,IF(I1627-'Расчёт не доделан'!$C$20&lt;1,J1627,I1627-'Расчёт не доделан'!$C$20),J1627)</f>
        <v>2</v>
      </c>
    </row>
    <row r="1628" spans="1:11" ht="11.1" customHeight="1" outlineLevel="1" x14ac:dyDescent="0.2">
      <c r="A1628" s="39" t="str">
        <f t="shared" si="75"/>
        <v>0021247545901</v>
      </c>
      <c r="B1628" s="39">
        <f t="shared" si="76"/>
        <v>1</v>
      </c>
      <c r="C1628" s="39" t="str">
        <f t="shared" si="77"/>
        <v>Дерюгина Светлана Владимировна1</v>
      </c>
      <c r="D1628" s="42" t="s">
        <v>1700</v>
      </c>
      <c r="E1628" s="43" t="s">
        <v>1701</v>
      </c>
      <c r="F1628" s="43" t="s">
        <v>217</v>
      </c>
      <c r="G1628" s="43" t="s">
        <v>230</v>
      </c>
      <c r="H1628" s="49">
        <v>45901</v>
      </c>
      <c r="I1628" s="49">
        <v>45914</v>
      </c>
      <c r="J1628" s="44">
        <v>14</v>
      </c>
      <c r="K1628" s="51">
        <f>IF(H1628&lt;='Расчёт не доделан'!$C$20,IF(I1628-'Расчёт не доделан'!$C$20&lt;1,J1628,I1628-'Расчёт не доделан'!$C$20),J1628)</f>
        <v>14</v>
      </c>
    </row>
    <row r="1629" spans="1:11" ht="11.1" customHeight="1" outlineLevel="1" x14ac:dyDescent="0.2">
      <c r="A1629" s="39" t="str">
        <f t="shared" si="75"/>
        <v>0021247546015</v>
      </c>
      <c r="B1629" s="39">
        <f t="shared" si="76"/>
        <v>2</v>
      </c>
      <c r="C1629" s="39" t="str">
        <f t="shared" si="77"/>
        <v>Дерюгина Светлана Владимировна2</v>
      </c>
      <c r="D1629" s="42" t="s">
        <v>1700</v>
      </c>
      <c r="E1629" s="43" t="s">
        <v>1701</v>
      </c>
      <c r="F1629" s="43" t="s">
        <v>217</v>
      </c>
      <c r="G1629" s="43" t="s">
        <v>230</v>
      </c>
      <c r="H1629" s="49">
        <v>46015</v>
      </c>
      <c r="I1629" s="49">
        <v>46021</v>
      </c>
      <c r="J1629" s="44">
        <v>7</v>
      </c>
      <c r="K1629" s="51">
        <f>IF(H1629&lt;='Расчёт не доделан'!$C$20,IF(I1629-'Расчёт не доделан'!$C$20&lt;1,J1629,I1629-'Расчёт не доделан'!$C$20),J1629)</f>
        <v>7</v>
      </c>
    </row>
    <row r="1630" spans="1:11" ht="11.1" customHeight="1" outlineLevel="1" x14ac:dyDescent="0.2">
      <c r="A1630" s="39" t="str">
        <f t="shared" si="75"/>
        <v>0019540645966</v>
      </c>
      <c r="B1630" s="39">
        <f t="shared" si="76"/>
        <v>1</v>
      </c>
      <c r="C1630" s="39" t="str">
        <f t="shared" si="77"/>
        <v>Дешкович Игорь Евгеньевич1</v>
      </c>
      <c r="D1630" s="42" t="s">
        <v>1702</v>
      </c>
      <c r="E1630" s="43" t="s">
        <v>1703</v>
      </c>
      <c r="F1630" s="43" t="s">
        <v>568</v>
      </c>
      <c r="G1630" s="43" t="s">
        <v>296</v>
      </c>
      <c r="H1630" s="49">
        <v>45966</v>
      </c>
      <c r="I1630" s="49">
        <v>45968</v>
      </c>
      <c r="J1630" s="44">
        <v>3</v>
      </c>
      <c r="K1630" s="51">
        <f>IF(H1630&lt;='Расчёт не доделан'!$C$20,IF(I1630-'Расчёт не доделан'!$C$20&lt;1,J1630,I1630-'Расчёт не доделан'!$C$20),J1630)</f>
        <v>3</v>
      </c>
    </row>
    <row r="1631" spans="1:11" ht="23.1" customHeight="1" outlineLevel="1" x14ac:dyDescent="0.2">
      <c r="A1631" s="39" t="str">
        <f t="shared" si="75"/>
        <v>0019540645845</v>
      </c>
      <c r="B1631" s="39">
        <f t="shared" si="76"/>
        <v>2</v>
      </c>
      <c r="C1631" s="39" t="str">
        <f t="shared" si="77"/>
        <v>Дешкович Игорь Евгеньевич2</v>
      </c>
      <c r="D1631" s="42" t="s">
        <v>1702</v>
      </c>
      <c r="E1631" s="43" t="s">
        <v>1703</v>
      </c>
      <c r="F1631" s="43" t="s">
        <v>568</v>
      </c>
      <c r="G1631" s="43" t="s">
        <v>296</v>
      </c>
      <c r="H1631" s="49">
        <v>45845</v>
      </c>
      <c r="I1631" s="49">
        <v>45858</v>
      </c>
      <c r="J1631" s="44">
        <v>14</v>
      </c>
      <c r="K1631" s="51">
        <f>IF(H1631&lt;='Расчёт не доделан'!$C$20,IF(I1631-'Расчёт не доделан'!$C$20&lt;1,J1631,I1631-'Расчёт не доделан'!$C$20),J1631)</f>
        <v>14</v>
      </c>
    </row>
    <row r="1632" spans="1:11" ht="23.1" customHeight="1" outlineLevel="1" x14ac:dyDescent="0.2">
      <c r="A1632" s="39" t="str">
        <f t="shared" si="75"/>
        <v>0019540646013</v>
      </c>
      <c r="B1632" s="39">
        <f t="shared" si="76"/>
        <v>3</v>
      </c>
      <c r="C1632" s="39" t="str">
        <f t="shared" si="77"/>
        <v>Дешкович Игорь Евгеньевич3</v>
      </c>
      <c r="D1632" s="42" t="s">
        <v>1702</v>
      </c>
      <c r="E1632" s="43" t="s">
        <v>1703</v>
      </c>
      <c r="F1632" s="43" t="s">
        <v>568</v>
      </c>
      <c r="G1632" s="43" t="s">
        <v>296</v>
      </c>
      <c r="H1632" s="49">
        <v>46013</v>
      </c>
      <c r="I1632" s="49">
        <v>46017</v>
      </c>
      <c r="J1632" s="44">
        <v>5</v>
      </c>
      <c r="K1632" s="51">
        <f>IF(H1632&lt;='Расчёт не доделан'!$C$20,IF(I1632-'Расчёт не доделан'!$C$20&lt;1,J1632,I1632-'Расчёт не доделан'!$C$20),J1632)</f>
        <v>5</v>
      </c>
    </row>
    <row r="1633" spans="1:11" ht="11.1" customHeight="1" outlineLevel="1" x14ac:dyDescent="0.2">
      <c r="A1633" s="39" t="str">
        <f t="shared" si="75"/>
        <v>0019540646020</v>
      </c>
      <c r="B1633" s="39">
        <f t="shared" si="76"/>
        <v>4</v>
      </c>
      <c r="C1633" s="39" t="str">
        <f t="shared" si="77"/>
        <v>Дешкович Игорь Евгеньевич4</v>
      </c>
      <c r="D1633" s="42" t="s">
        <v>1702</v>
      </c>
      <c r="E1633" s="43" t="s">
        <v>1703</v>
      </c>
      <c r="F1633" s="43" t="s">
        <v>568</v>
      </c>
      <c r="G1633" s="43" t="s">
        <v>296</v>
      </c>
      <c r="H1633" s="49">
        <v>46020</v>
      </c>
      <c r="I1633" s="49">
        <v>46021</v>
      </c>
      <c r="J1633" s="44">
        <v>2</v>
      </c>
      <c r="K1633" s="51">
        <f>IF(H1633&lt;='Расчёт не доделан'!$C$20,IF(I1633-'Расчёт не доделан'!$C$20&lt;1,J1633,I1633-'Расчёт не доделан'!$C$20),J1633)</f>
        <v>2</v>
      </c>
    </row>
    <row r="1634" spans="1:11" ht="11.1" customHeight="1" outlineLevel="1" x14ac:dyDescent="0.2">
      <c r="A1634" s="39" t="str">
        <f t="shared" si="75"/>
        <v>0019811845936</v>
      </c>
      <c r="B1634" s="39">
        <f t="shared" si="76"/>
        <v>1</v>
      </c>
      <c r="C1634" s="39" t="str">
        <f t="shared" si="77"/>
        <v>Джалагания Татьяна Александровна1</v>
      </c>
      <c r="D1634" s="42" t="s">
        <v>1704</v>
      </c>
      <c r="E1634" s="43" t="s">
        <v>1705</v>
      </c>
      <c r="F1634" s="43" t="s">
        <v>240</v>
      </c>
      <c r="G1634" s="43" t="s">
        <v>241</v>
      </c>
      <c r="H1634" s="49">
        <v>45936</v>
      </c>
      <c r="I1634" s="49">
        <v>45949</v>
      </c>
      <c r="J1634" s="44">
        <v>14</v>
      </c>
      <c r="K1634" s="51">
        <f>IF(H1634&lt;='Расчёт не доделан'!$C$20,IF(I1634-'Расчёт не доделан'!$C$20&lt;1,J1634,I1634-'Расчёт не доделан'!$C$20),J1634)</f>
        <v>4</v>
      </c>
    </row>
    <row r="1635" spans="1:11" ht="23.1" customHeight="1" outlineLevel="1" x14ac:dyDescent="0.2">
      <c r="A1635" s="39" t="str">
        <f t="shared" si="75"/>
        <v>0019811845880</v>
      </c>
      <c r="B1635" s="39">
        <f t="shared" si="76"/>
        <v>2</v>
      </c>
      <c r="C1635" s="39" t="str">
        <f t="shared" si="77"/>
        <v>Джалагания Татьяна Александровна2</v>
      </c>
      <c r="D1635" s="42" t="s">
        <v>1704</v>
      </c>
      <c r="E1635" s="43" t="s">
        <v>1705</v>
      </c>
      <c r="F1635" s="43" t="s">
        <v>240</v>
      </c>
      <c r="G1635" s="43" t="s">
        <v>241</v>
      </c>
      <c r="H1635" s="49">
        <v>45880</v>
      </c>
      <c r="I1635" s="49">
        <v>45893</v>
      </c>
      <c r="J1635" s="44">
        <v>14</v>
      </c>
      <c r="K1635" s="51">
        <f>IF(H1635&lt;='Расчёт не доделан'!$C$20,IF(I1635-'Расчёт не доделан'!$C$20&lt;1,J1635,I1635-'Расчёт не доделан'!$C$20),J1635)</f>
        <v>14</v>
      </c>
    </row>
    <row r="1636" spans="1:11" ht="23.1" customHeight="1" outlineLevel="1" x14ac:dyDescent="0.2">
      <c r="A1636" s="39" t="str">
        <f t="shared" si="75"/>
        <v>0019811845978</v>
      </c>
      <c r="B1636" s="39">
        <f t="shared" si="76"/>
        <v>3</v>
      </c>
      <c r="C1636" s="39" t="str">
        <f t="shared" si="77"/>
        <v>Джалагания Татьяна Александровна3</v>
      </c>
      <c r="D1636" s="42" t="s">
        <v>1704</v>
      </c>
      <c r="E1636" s="43" t="s">
        <v>1705</v>
      </c>
      <c r="F1636" s="43" t="s">
        <v>240</v>
      </c>
      <c r="G1636" s="43" t="s">
        <v>241</v>
      </c>
      <c r="H1636" s="49">
        <v>45978</v>
      </c>
      <c r="I1636" s="49">
        <v>45989</v>
      </c>
      <c r="J1636" s="44">
        <v>12</v>
      </c>
      <c r="K1636" s="51">
        <f>IF(H1636&lt;='Расчёт не доделан'!$C$20,IF(I1636-'Расчёт не доделан'!$C$20&lt;1,J1636,I1636-'Расчёт не доделан'!$C$20),J1636)</f>
        <v>12</v>
      </c>
    </row>
    <row r="1637" spans="1:11" ht="23.1" customHeight="1" outlineLevel="1" x14ac:dyDescent="0.2">
      <c r="A1637" s="39" t="str">
        <f t="shared" si="75"/>
        <v>0017159445845</v>
      </c>
      <c r="B1637" s="39">
        <f t="shared" si="76"/>
        <v>1</v>
      </c>
      <c r="C1637" s="39" t="str">
        <f t="shared" si="77"/>
        <v>Дживанян Гор Вагеевич1</v>
      </c>
      <c r="D1637" s="42" t="s">
        <v>1706</v>
      </c>
      <c r="E1637" s="43" t="s">
        <v>1707</v>
      </c>
      <c r="F1637" s="43" t="s">
        <v>240</v>
      </c>
      <c r="G1637" s="43" t="s">
        <v>302</v>
      </c>
      <c r="H1637" s="49">
        <v>45845</v>
      </c>
      <c r="I1637" s="49">
        <v>45850</v>
      </c>
      <c r="J1637" s="44">
        <v>6</v>
      </c>
      <c r="K1637" s="51">
        <f>IF(H1637&lt;='Расчёт не доделан'!$C$20,IF(I1637-'Расчёт не доделан'!$C$20&lt;1,J1637,I1637-'Расчёт не доделан'!$C$20),J1637)</f>
        <v>6</v>
      </c>
    </row>
    <row r="1638" spans="1:11" ht="11.1" customHeight="1" outlineLevel="1" x14ac:dyDescent="0.2">
      <c r="A1638" s="39" t="str">
        <f t="shared" si="75"/>
        <v>0017159445957</v>
      </c>
      <c r="B1638" s="39">
        <f t="shared" si="76"/>
        <v>2</v>
      </c>
      <c r="C1638" s="39" t="str">
        <f t="shared" si="77"/>
        <v>Дживанян Гор Вагеевич2</v>
      </c>
      <c r="D1638" s="42" t="s">
        <v>1706</v>
      </c>
      <c r="E1638" s="43" t="s">
        <v>1707</v>
      </c>
      <c r="F1638" s="43" t="s">
        <v>240</v>
      </c>
      <c r="G1638" s="43" t="s">
        <v>302</v>
      </c>
      <c r="H1638" s="49">
        <v>45957</v>
      </c>
      <c r="I1638" s="49">
        <v>45963</v>
      </c>
      <c r="J1638" s="44">
        <v>7</v>
      </c>
      <c r="K1638" s="51">
        <f>IF(H1638&lt;='Расчёт не доделан'!$C$20,IF(I1638-'Расчёт не доделан'!$C$20&lt;1,J1638,I1638-'Расчёт не доделан'!$C$20),J1638)</f>
        <v>7</v>
      </c>
    </row>
    <row r="1639" spans="1:11" ht="11.1" customHeight="1" outlineLevel="1" x14ac:dyDescent="0.2">
      <c r="A1639" s="39" t="str">
        <f t="shared" si="75"/>
        <v>0021248145901</v>
      </c>
      <c r="B1639" s="39">
        <f t="shared" si="76"/>
        <v>1</v>
      </c>
      <c r="C1639" s="39" t="str">
        <f t="shared" si="77"/>
        <v>Джумаев Сергей Михайлович1</v>
      </c>
      <c r="D1639" s="42" t="s">
        <v>1708</v>
      </c>
      <c r="E1639" s="43" t="s">
        <v>1709</v>
      </c>
      <c r="F1639" s="43" t="s">
        <v>459</v>
      </c>
      <c r="G1639" s="43" t="s">
        <v>269</v>
      </c>
      <c r="H1639" s="49">
        <v>45901</v>
      </c>
      <c r="I1639" s="49">
        <v>45914</v>
      </c>
      <c r="J1639" s="44">
        <v>14</v>
      </c>
      <c r="K1639" s="51">
        <f>IF(H1639&lt;='Расчёт не доделан'!$C$20,IF(I1639-'Расчёт не доделан'!$C$20&lt;1,J1639,I1639-'Расчёт не доделан'!$C$20),J1639)</f>
        <v>14</v>
      </c>
    </row>
    <row r="1640" spans="1:11" ht="11.1" customHeight="1" outlineLevel="1" x14ac:dyDescent="0.2">
      <c r="A1640" s="39" t="str">
        <f t="shared" si="75"/>
        <v>0018087645901</v>
      </c>
      <c r="B1640" s="39">
        <f t="shared" si="76"/>
        <v>1</v>
      </c>
      <c r="C1640" s="39" t="str">
        <f t="shared" si="77"/>
        <v>Дзитиев Александр Сергеевич1</v>
      </c>
      <c r="D1640" s="42" t="s">
        <v>1710</v>
      </c>
      <c r="E1640" s="43" t="s">
        <v>1711</v>
      </c>
      <c r="F1640" s="43" t="s">
        <v>249</v>
      </c>
      <c r="G1640" s="43" t="s">
        <v>331</v>
      </c>
      <c r="H1640" s="49">
        <v>45901</v>
      </c>
      <c r="I1640" s="49">
        <v>45905</v>
      </c>
      <c r="J1640" s="44">
        <v>5</v>
      </c>
      <c r="K1640" s="51">
        <f>IF(H1640&lt;='Расчёт не доделан'!$C$20,IF(I1640-'Расчёт не доделан'!$C$20&lt;1,J1640,I1640-'Расчёт не доделан'!$C$20),J1640)</f>
        <v>5</v>
      </c>
    </row>
    <row r="1641" spans="1:11" ht="11.1" customHeight="1" outlineLevel="1" x14ac:dyDescent="0.2">
      <c r="A1641" s="39" t="str">
        <f t="shared" si="75"/>
        <v>0018087645908</v>
      </c>
      <c r="B1641" s="39">
        <f t="shared" si="76"/>
        <v>2</v>
      </c>
      <c r="C1641" s="39" t="str">
        <f t="shared" si="77"/>
        <v>Дзитиев Александр Сергеевич2</v>
      </c>
      <c r="D1641" s="42" t="s">
        <v>1710</v>
      </c>
      <c r="E1641" s="43" t="s">
        <v>1711</v>
      </c>
      <c r="F1641" s="43" t="s">
        <v>249</v>
      </c>
      <c r="G1641" s="43" t="s">
        <v>331</v>
      </c>
      <c r="H1641" s="49">
        <v>45908</v>
      </c>
      <c r="I1641" s="49">
        <v>45912</v>
      </c>
      <c r="J1641" s="44">
        <v>5</v>
      </c>
      <c r="K1641" s="51">
        <f>IF(H1641&lt;='Расчёт не доделан'!$C$20,IF(I1641-'Расчёт не доделан'!$C$20&lt;1,J1641,I1641-'Расчёт не доделан'!$C$20),J1641)</f>
        <v>5</v>
      </c>
    </row>
    <row r="1642" spans="1:11" ht="11.1" customHeight="1" outlineLevel="1" x14ac:dyDescent="0.2">
      <c r="A1642" s="39" t="str">
        <f t="shared" si="75"/>
        <v>0018087646014</v>
      </c>
      <c r="B1642" s="39">
        <f t="shared" si="76"/>
        <v>3</v>
      </c>
      <c r="C1642" s="39" t="str">
        <f t="shared" si="77"/>
        <v>Дзитиев Александр Сергеевич3</v>
      </c>
      <c r="D1642" s="42" t="s">
        <v>1710</v>
      </c>
      <c r="E1642" s="43" t="s">
        <v>1711</v>
      </c>
      <c r="F1642" s="43" t="s">
        <v>249</v>
      </c>
      <c r="G1642" s="43" t="s">
        <v>331</v>
      </c>
      <c r="H1642" s="49">
        <v>46014</v>
      </c>
      <c r="I1642" s="49">
        <v>46017</v>
      </c>
      <c r="J1642" s="44">
        <v>4</v>
      </c>
      <c r="K1642" s="51">
        <f>IF(H1642&lt;='Расчёт не доделан'!$C$20,IF(I1642-'Расчёт не доделан'!$C$20&lt;1,J1642,I1642-'Расчёт не доделан'!$C$20),J1642)</f>
        <v>4</v>
      </c>
    </row>
    <row r="1643" spans="1:11" ht="11.1" customHeight="1" outlineLevel="1" x14ac:dyDescent="0.2">
      <c r="A1643" s="39" t="str">
        <f t="shared" si="75"/>
        <v>0016481945845</v>
      </c>
      <c r="B1643" s="39">
        <f t="shared" si="76"/>
        <v>1</v>
      </c>
      <c r="C1643" s="39" t="str">
        <f t="shared" si="77"/>
        <v>Диброва Кристина Сергеевна1</v>
      </c>
      <c r="D1643" s="42" t="s">
        <v>1712</v>
      </c>
      <c r="E1643" s="43" t="s">
        <v>1713</v>
      </c>
      <c r="F1643" s="43" t="s">
        <v>240</v>
      </c>
      <c r="G1643" s="43" t="s">
        <v>302</v>
      </c>
      <c r="H1643" s="49">
        <v>45845</v>
      </c>
      <c r="I1643" s="49">
        <v>45858</v>
      </c>
      <c r="J1643" s="44">
        <v>14</v>
      </c>
      <c r="K1643" s="51">
        <f>IF(H1643&lt;='Расчёт не доделан'!$C$20,IF(I1643-'Расчёт не доделан'!$C$20&lt;1,J1643,I1643-'Расчёт не доделан'!$C$20),J1643)</f>
        <v>14</v>
      </c>
    </row>
    <row r="1644" spans="1:11" ht="11.1" customHeight="1" outlineLevel="1" x14ac:dyDescent="0.2">
      <c r="A1644" s="39" t="str">
        <f t="shared" si="75"/>
        <v>0016481945943</v>
      </c>
      <c r="B1644" s="39">
        <f t="shared" si="76"/>
        <v>2</v>
      </c>
      <c r="C1644" s="39" t="str">
        <f t="shared" si="77"/>
        <v>Диброва Кристина Сергеевна2</v>
      </c>
      <c r="D1644" s="42" t="s">
        <v>1712</v>
      </c>
      <c r="E1644" s="43" t="s">
        <v>1713</v>
      </c>
      <c r="F1644" s="43" t="s">
        <v>240</v>
      </c>
      <c r="G1644" s="43" t="s">
        <v>302</v>
      </c>
      <c r="H1644" s="49">
        <v>45943</v>
      </c>
      <c r="I1644" s="49">
        <v>45943</v>
      </c>
      <c r="J1644" s="44">
        <v>1</v>
      </c>
      <c r="K1644" s="51">
        <f>IF(H1644&lt;='Расчёт не доделан'!$C$20,IF(I1644-'Расчёт не доделан'!$C$20&lt;1,J1644,I1644-'Расчёт не доделан'!$C$20),J1644)</f>
        <v>1</v>
      </c>
    </row>
    <row r="1645" spans="1:11" ht="11.1" customHeight="1" outlineLevel="1" x14ac:dyDescent="0.2">
      <c r="A1645" s="39" t="str">
        <f t="shared" si="75"/>
        <v>0015912145936</v>
      </c>
      <c r="B1645" s="39">
        <f t="shared" si="76"/>
        <v>1</v>
      </c>
      <c r="C1645" s="39" t="str">
        <f t="shared" si="77"/>
        <v>Диваев Артур Марсович1</v>
      </c>
      <c r="D1645" s="42" t="s">
        <v>1714</v>
      </c>
      <c r="E1645" s="43" t="s">
        <v>1715</v>
      </c>
      <c r="F1645" s="43" t="s">
        <v>229</v>
      </c>
      <c r="G1645" s="43" t="s">
        <v>230</v>
      </c>
      <c r="H1645" s="49">
        <v>45936</v>
      </c>
      <c r="I1645" s="49">
        <v>45943</v>
      </c>
      <c r="J1645" s="44">
        <v>7</v>
      </c>
      <c r="K1645" s="51">
        <f>IF(H1645&lt;='Расчёт не доделан'!$C$20,IF(I1645-'Расчёт не доделан'!$C$20&lt;1,J1645,I1645-'Расчёт не доделан'!$C$20),J1645)</f>
        <v>7</v>
      </c>
    </row>
    <row r="1646" spans="1:11" ht="11.1" customHeight="1" outlineLevel="1" x14ac:dyDescent="0.2">
      <c r="A1646" s="39" t="str">
        <f t="shared" si="75"/>
        <v>0015912145894</v>
      </c>
      <c r="B1646" s="39">
        <f t="shared" si="76"/>
        <v>2</v>
      </c>
      <c r="C1646" s="39" t="str">
        <f t="shared" si="77"/>
        <v>Диваев Артур Марсович2</v>
      </c>
      <c r="D1646" s="42" t="s">
        <v>1714</v>
      </c>
      <c r="E1646" s="43" t="s">
        <v>1715</v>
      </c>
      <c r="F1646" s="43" t="s">
        <v>229</v>
      </c>
      <c r="G1646" s="43" t="s">
        <v>230</v>
      </c>
      <c r="H1646" s="49">
        <v>45894</v>
      </c>
      <c r="I1646" s="49">
        <v>45907</v>
      </c>
      <c r="J1646" s="44">
        <v>14</v>
      </c>
      <c r="K1646" s="51">
        <f>IF(H1646&lt;='Расчёт не доделан'!$C$20,IF(I1646-'Расчёт не доделан'!$C$20&lt;1,J1646,I1646-'Расчёт не доделан'!$C$20),J1646)</f>
        <v>14</v>
      </c>
    </row>
    <row r="1647" spans="1:11" ht="11.1" customHeight="1" outlineLevel="1" x14ac:dyDescent="0.2">
      <c r="A1647" s="39" t="str">
        <f t="shared" si="75"/>
        <v>0016183045873</v>
      </c>
      <c r="B1647" s="39">
        <f t="shared" si="76"/>
        <v>1</v>
      </c>
      <c r="C1647" s="39" t="str">
        <f t="shared" si="77"/>
        <v>Дикая Наталья Сергеевна1</v>
      </c>
      <c r="D1647" s="42" t="s">
        <v>1716</v>
      </c>
      <c r="E1647" s="43" t="s">
        <v>1717</v>
      </c>
      <c r="F1647" s="43" t="s">
        <v>286</v>
      </c>
      <c r="G1647" s="43" t="s">
        <v>299</v>
      </c>
      <c r="H1647" s="49">
        <v>45873</v>
      </c>
      <c r="I1647" s="49">
        <v>45886</v>
      </c>
      <c r="J1647" s="44">
        <v>14</v>
      </c>
      <c r="K1647" s="51">
        <f>IF(H1647&lt;='Расчёт не доделан'!$C$20,IF(I1647-'Расчёт не доделан'!$C$20&lt;1,J1647,I1647-'Расчёт не доделан'!$C$20),J1647)</f>
        <v>14</v>
      </c>
    </row>
    <row r="1648" spans="1:11" ht="11.1" customHeight="1" outlineLevel="1" x14ac:dyDescent="0.2">
      <c r="A1648" s="39" t="str">
        <f t="shared" si="75"/>
        <v>0016183045950</v>
      </c>
      <c r="B1648" s="39">
        <f t="shared" si="76"/>
        <v>2</v>
      </c>
      <c r="C1648" s="39" t="str">
        <f t="shared" si="77"/>
        <v>Дикая Наталья Сергеевна2</v>
      </c>
      <c r="D1648" s="42" t="s">
        <v>1716</v>
      </c>
      <c r="E1648" s="43" t="s">
        <v>1717</v>
      </c>
      <c r="F1648" s="43" t="s">
        <v>286</v>
      </c>
      <c r="G1648" s="43" t="s">
        <v>299</v>
      </c>
      <c r="H1648" s="49">
        <v>45950</v>
      </c>
      <c r="I1648" s="49">
        <v>45956</v>
      </c>
      <c r="J1648" s="44">
        <v>7</v>
      </c>
      <c r="K1648" s="51">
        <f>IF(H1648&lt;='Расчёт не доделан'!$C$20,IF(I1648-'Расчёт не доделан'!$C$20&lt;1,J1648,I1648-'Расчёт не доделан'!$C$20),J1648)</f>
        <v>7</v>
      </c>
    </row>
    <row r="1649" spans="1:11" ht="11.1" customHeight="1" outlineLevel="1" x14ac:dyDescent="0.2">
      <c r="A1649" s="39" t="str">
        <f t="shared" si="75"/>
        <v>0020590845992</v>
      </c>
      <c r="B1649" s="39">
        <f t="shared" si="76"/>
        <v>1</v>
      </c>
      <c r="C1649" s="39" t="str">
        <f t="shared" si="77"/>
        <v>Димант Елизавета Сергеевна1</v>
      </c>
      <c r="D1649" s="42" t="s">
        <v>1718</v>
      </c>
      <c r="E1649" s="43" t="s">
        <v>1719</v>
      </c>
      <c r="F1649" s="43" t="s">
        <v>244</v>
      </c>
      <c r="G1649" s="43" t="s">
        <v>1720</v>
      </c>
      <c r="H1649" s="49">
        <v>45992</v>
      </c>
      <c r="I1649" s="49">
        <v>46019</v>
      </c>
      <c r="J1649" s="44">
        <v>28</v>
      </c>
      <c r="K1649" s="51">
        <f>IF(H1649&lt;='Расчёт не доделан'!$C$20,IF(I1649-'Расчёт не доделан'!$C$20&lt;1,J1649,I1649-'Расчёт не доделан'!$C$20),J1649)</f>
        <v>28</v>
      </c>
    </row>
    <row r="1650" spans="1:11" ht="11.1" customHeight="1" outlineLevel="1" x14ac:dyDescent="0.2">
      <c r="A1650" s="39" t="str">
        <f t="shared" si="75"/>
        <v>0015016245901</v>
      </c>
      <c r="B1650" s="39">
        <f t="shared" si="76"/>
        <v>1</v>
      </c>
      <c r="C1650" s="39" t="str">
        <f t="shared" si="77"/>
        <v>Диченко Жанна Алексеевна1</v>
      </c>
      <c r="D1650" s="42" t="s">
        <v>1721</v>
      </c>
      <c r="E1650" s="43" t="s">
        <v>1722</v>
      </c>
      <c r="F1650" s="43" t="s">
        <v>240</v>
      </c>
      <c r="G1650" s="43" t="s">
        <v>262</v>
      </c>
      <c r="H1650" s="49">
        <v>45901</v>
      </c>
      <c r="I1650" s="49">
        <v>45902</v>
      </c>
      <c r="J1650" s="44">
        <v>2</v>
      </c>
      <c r="K1650" s="51">
        <f>IF(H1650&lt;='Расчёт не доделан'!$C$20,IF(I1650-'Расчёт не доделан'!$C$20&lt;1,J1650,I1650-'Расчёт не доделан'!$C$20),J1650)</f>
        <v>2</v>
      </c>
    </row>
    <row r="1651" spans="1:11" ht="11.1" customHeight="1" outlineLevel="1" x14ac:dyDescent="0.2">
      <c r="A1651" s="39" t="str">
        <f t="shared" si="75"/>
        <v>0015016245943</v>
      </c>
      <c r="B1651" s="39">
        <f t="shared" si="76"/>
        <v>2</v>
      </c>
      <c r="C1651" s="39" t="str">
        <f t="shared" si="77"/>
        <v>Диченко Жанна Алексеевна2</v>
      </c>
      <c r="D1651" s="42" t="s">
        <v>1721</v>
      </c>
      <c r="E1651" s="43" t="s">
        <v>1722</v>
      </c>
      <c r="F1651" s="43" t="s">
        <v>240</v>
      </c>
      <c r="G1651" s="43" t="s">
        <v>262</v>
      </c>
      <c r="H1651" s="49">
        <v>45943</v>
      </c>
      <c r="I1651" s="49">
        <v>45947</v>
      </c>
      <c r="J1651" s="44">
        <v>5</v>
      </c>
      <c r="K1651" s="51">
        <f>IF(H1651&lt;='Расчёт не доделан'!$C$20,IF(I1651-'Расчёт не доделан'!$C$20&lt;1,J1651,I1651-'Расчёт не доделан'!$C$20),J1651)</f>
        <v>2</v>
      </c>
    </row>
    <row r="1652" spans="1:11" ht="11.1" customHeight="1" outlineLevel="1" x14ac:dyDescent="0.2">
      <c r="A1652" s="39" t="str">
        <f t="shared" si="75"/>
        <v>0015016245859</v>
      </c>
      <c r="B1652" s="39">
        <f t="shared" si="76"/>
        <v>3</v>
      </c>
      <c r="C1652" s="39" t="str">
        <f t="shared" si="77"/>
        <v>Диченко Жанна Алексеевна3</v>
      </c>
      <c r="D1652" s="42" t="s">
        <v>1721</v>
      </c>
      <c r="E1652" s="43" t="s">
        <v>1722</v>
      </c>
      <c r="F1652" s="43" t="s">
        <v>240</v>
      </c>
      <c r="G1652" s="43" t="s">
        <v>262</v>
      </c>
      <c r="H1652" s="49">
        <v>45859</v>
      </c>
      <c r="I1652" s="49">
        <v>45872</v>
      </c>
      <c r="J1652" s="44">
        <v>14</v>
      </c>
      <c r="K1652" s="51">
        <f>IF(H1652&lt;='Расчёт не доделан'!$C$20,IF(I1652-'Расчёт не доделан'!$C$20&lt;1,J1652,I1652-'Расчёт не доделан'!$C$20),J1652)</f>
        <v>14</v>
      </c>
    </row>
    <row r="1653" spans="1:11" ht="11.1" customHeight="1" outlineLevel="1" x14ac:dyDescent="0.2">
      <c r="A1653" s="39" t="str">
        <f t="shared" si="75"/>
        <v>0015016246020</v>
      </c>
      <c r="B1653" s="39">
        <f t="shared" si="76"/>
        <v>4</v>
      </c>
      <c r="C1653" s="39" t="str">
        <f t="shared" si="77"/>
        <v>Диченко Жанна Алексеевна4</v>
      </c>
      <c r="D1653" s="42" t="s">
        <v>1721</v>
      </c>
      <c r="E1653" s="43" t="s">
        <v>1722</v>
      </c>
      <c r="F1653" s="43" t="s">
        <v>240</v>
      </c>
      <c r="G1653" s="43" t="s">
        <v>262</v>
      </c>
      <c r="H1653" s="49">
        <v>46020</v>
      </c>
      <c r="I1653" s="49">
        <v>46021</v>
      </c>
      <c r="J1653" s="44">
        <v>2</v>
      </c>
      <c r="K1653" s="51">
        <f>IF(H1653&lt;='Расчёт не доделан'!$C$20,IF(I1653-'Расчёт не доделан'!$C$20&lt;1,J1653,I1653-'Расчёт не доделан'!$C$20),J1653)</f>
        <v>2</v>
      </c>
    </row>
    <row r="1654" spans="1:11" ht="11.1" customHeight="1" outlineLevel="1" x14ac:dyDescent="0.2">
      <c r="A1654" s="39" t="str">
        <f t="shared" si="75"/>
        <v>0013627045839</v>
      </c>
      <c r="B1654" s="39">
        <f t="shared" si="76"/>
        <v>1</v>
      </c>
      <c r="C1654" s="39" t="str">
        <f t="shared" si="77"/>
        <v>Дмитренко Константин Юрьевич1</v>
      </c>
      <c r="D1654" s="42" t="s">
        <v>1723</v>
      </c>
      <c r="E1654" s="43" t="s">
        <v>1724</v>
      </c>
      <c r="F1654" s="43" t="s">
        <v>286</v>
      </c>
      <c r="G1654" s="43" t="s">
        <v>1725</v>
      </c>
      <c r="H1654" s="49">
        <v>45839</v>
      </c>
      <c r="I1654" s="49">
        <v>45866</v>
      </c>
      <c r="J1654" s="44">
        <v>28</v>
      </c>
      <c r="K1654" s="51">
        <f>IF(H1654&lt;='Расчёт не доделан'!$C$20,IF(I1654-'Расчёт не доделан'!$C$20&lt;1,J1654,I1654-'Расчёт не доделан'!$C$20),J1654)</f>
        <v>28</v>
      </c>
    </row>
    <row r="1655" spans="1:11" ht="11.1" customHeight="1" outlineLevel="1" x14ac:dyDescent="0.2">
      <c r="A1655" s="39" t="str">
        <f t="shared" si="75"/>
        <v>0021294945852</v>
      </c>
      <c r="B1655" s="39">
        <f t="shared" si="76"/>
        <v>1</v>
      </c>
      <c r="C1655" s="39" t="str">
        <f t="shared" si="77"/>
        <v>Дмитриев Антон Андреевич1</v>
      </c>
      <c r="D1655" s="42" t="s">
        <v>1726</v>
      </c>
      <c r="E1655" s="43" t="s">
        <v>1727</v>
      </c>
      <c r="F1655" s="43" t="s">
        <v>268</v>
      </c>
      <c r="G1655" s="43" t="s">
        <v>262</v>
      </c>
      <c r="H1655" s="49">
        <v>45852</v>
      </c>
      <c r="I1655" s="49">
        <v>45865</v>
      </c>
      <c r="J1655" s="44">
        <v>14</v>
      </c>
      <c r="K1655" s="51">
        <f>IF(H1655&lt;='Расчёт не доделан'!$C$20,IF(I1655-'Расчёт не доделан'!$C$20&lt;1,J1655,I1655-'Расчёт не доделан'!$C$20),J1655)</f>
        <v>14</v>
      </c>
    </row>
    <row r="1656" spans="1:11" ht="11.1" customHeight="1" outlineLevel="1" x14ac:dyDescent="0.2">
      <c r="A1656" s="39" t="str">
        <f t="shared" si="75"/>
        <v>0021294945887</v>
      </c>
      <c r="B1656" s="39">
        <f t="shared" si="76"/>
        <v>2</v>
      </c>
      <c r="C1656" s="39" t="str">
        <f t="shared" si="77"/>
        <v>Дмитриев Антон Андреевич2</v>
      </c>
      <c r="D1656" s="42" t="s">
        <v>1726</v>
      </c>
      <c r="E1656" s="43" t="s">
        <v>1727</v>
      </c>
      <c r="F1656" s="43" t="s">
        <v>268</v>
      </c>
      <c r="G1656" s="43" t="s">
        <v>262</v>
      </c>
      <c r="H1656" s="49">
        <v>45887</v>
      </c>
      <c r="I1656" s="49">
        <v>45891</v>
      </c>
      <c r="J1656" s="44">
        <v>5</v>
      </c>
      <c r="K1656" s="51">
        <f>IF(H1656&lt;='Расчёт не доделан'!$C$20,IF(I1656-'Расчёт не доделан'!$C$20&lt;1,J1656,I1656-'Расчёт не доделан'!$C$20),J1656)</f>
        <v>5</v>
      </c>
    </row>
    <row r="1657" spans="1:11" ht="11.1" customHeight="1" outlineLevel="1" x14ac:dyDescent="0.2">
      <c r="A1657" s="39" t="str">
        <f t="shared" si="75"/>
        <v>0021294945894</v>
      </c>
      <c r="B1657" s="39">
        <f t="shared" si="76"/>
        <v>3</v>
      </c>
      <c r="C1657" s="39" t="str">
        <f t="shared" si="77"/>
        <v>Дмитриев Антон Андреевич3</v>
      </c>
      <c r="D1657" s="42" t="s">
        <v>1726</v>
      </c>
      <c r="E1657" s="43" t="s">
        <v>1727</v>
      </c>
      <c r="F1657" s="43" t="s">
        <v>268</v>
      </c>
      <c r="G1657" s="43" t="s">
        <v>262</v>
      </c>
      <c r="H1657" s="49">
        <v>45894</v>
      </c>
      <c r="I1657" s="49">
        <v>45897</v>
      </c>
      <c r="J1657" s="44">
        <v>4</v>
      </c>
      <c r="K1657" s="51">
        <f>IF(H1657&lt;='Расчёт не доделан'!$C$20,IF(I1657-'Расчёт не доделан'!$C$20&lt;1,J1657,I1657-'Расчёт не доделан'!$C$20),J1657)</f>
        <v>4</v>
      </c>
    </row>
    <row r="1658" spans="1:11" ht="11.1" customHeight="1" outlineLevel="1" x14ac:dyDescent="0.2">
      <c r="A1658" s="39" t="str">
        <f t="shared" si="75"/>
        <v>0017101045966</v>
      </c>
      <c r="B1658" s="39">
        <f t="shared" si="76"/>
        <v>1</v>
      </c>
      <c r="C1658" s="39" t="str">
        <f t="shared" si="77"/>
        <v>Дмитриев Владислав Олегович1</v>
      </c>
      <c r="D1658" s="42" t="s">
        <v>1728</v>
      </c>
      <c r="E1658" s="43" t="s">
        <v>1729</v>
      </c>
      <c r="F1658" s="43" t="s">
        <v>240</v>
      </c>
      <c r="G1658" s="43" t="s">
        <v>302</v>
      </c>
      <c r="H1658" s="49">
        <v>45966</v>
      </c>
      <c r="I1658" s="49">
        <v>45968</v>
      </c>
      <c r="J1658" s="44">
        <v>3</v>
      </c>
      <c r="K1658" s="51">
        <f>IF(H1658&lt;='Расчёт не доделан'!$C$20,IF(I1658-'Расчёт не доделан'!$C$20&lt;1,J1658,I1658-'Расчёт не доделан'!$C$20),J1658)</f>
        <v>3</v>
      </c>
    </row>
    <row r="1659" spans="1:11" ht="11.1" customHeight="1" outlineLevel="1" x14ac:dyDescent="0.2">
      <c r="A1659" s="39" t="str">
        <f t="shared" si="75"/>
        <v>0017101045852</v>
      </c>
      <c r="B1659" s="39">
        <f t="shared" si="76"/>
        <v>2</v>
      </c>
      <c r="C1659" s="39" t="str">
        <f t="shared" si="77"/>
        <v>Дмитриев Владислав Олегович2</v>
      </c>
      <c r="D1659" s="42" t="s">
        <v>1728</v>
      </c>
      <c r="E1659" s="43" t="s">
        <v>1729</v>
      </c>
      <c r="F1659" s="43" t="s">
        <v>240</v>
      </c>
      <c r="G1659" s="43" t="s">
        <v>302</v>
      </c>
      <c r="H1659" s="49">
        <v>45852</v>
      </c>
      <c r="I1659" s="49">
        <v>45865</v>
      </c>
      <c r="J1659" s="44">
        <v>14</v>
      </c>
      <c r="K1659" s="51">
        <f>IF(H1659&lt;='Расчёт не доделан'!$C$20,IF(I1659-'Расчёт не доделан'!$C$20&lt;1,J1659,I1659-'Расчёт не доделан'!$C$20),J1659)</f>
        <v>14</v>
      </c>
    </row>
    <row r="1660" spans="1:11" ht="11.1" customHeight="1" outlineLevel="1" x14ac:dyDescent="0.2">
      <c r="A1660" s="39" t="str">
        <f t="shared" si="75"/>
        <v>0017101045958</v>
      </c>
      <c r="B1660" s="39">
        <f t="shared" si="76"/>
        <v>3</v>
      </c>
      <c r="C1660" s="39" t="str">
        <f t="shared" si="77"/>
        <v>Дмитриев Владислав Олегович3</v>
      </c>
      <c r="D1660" s="42" t="s">
        <v>1728</v>
      </c>
      <c r="E1660" s="43" t="s">
        <v>1729</v>
      </c>
      <c r="F1660" s="43" t="s">
        <v>240</v>
      </c>
      <c r="G1660" s="43" t="s">
        <v>302</v>
      </c>
      <c r="H1660" s="49">
        <v>45958</v>
      </c>
      <c r="I1660" s="49">
        <v>45962</v>
      </c>
      <c r="J1660" s="44">
        <v>5</v>
      </c>
      <c r="K1660" s="51">
        <f>IF(H1660&lt;='Расчёт не доделан'!$C$20,IF(I1660-'Расчёт не доделан'!$C$20&lt;1,J1660,I1660-'Расчёт не доделан'!$C$20),J1660)</f>
        <v>5</v>
      </c>
    </row>
    <row r="1661" spans="1:11" ht="11.1" customHeight="1" outlineLevel="1" x14ac:dyDescent="0.2">
      <c r="A1661" s="39" t="str">
        <f t="shared" si="75"/>
        <v>0018657745992</v>
      </c>
      <c r="B1661" s="39">
        <f t="shared" si="76"/>
        <v>1</v>
      </c>
      <c r="C1661" s="39" t="str">
        <f t="shared" si="77"/>
        <v>Дмитриев Данила Вадимович1</v>
      </c>
      <c r="D1661" s="42" t="s">
        <v>1730</v>
      </c>
      <c r="E1661" s="43" t="s">
        <v>1731</v>
      </c>
      <c r="F1661" s="43" t="s">
        <v>217</v>
      </c>
      <c r="G1661" s="43" t="s">
        <v>290</v>
      </c>
      <c r="H1661" s="49">
        <v>45992</v>
      </c>
      <c r="I1661" s="49">
        <v>45998</v>
      </c>
      <c r="J1661" s="44">
        <v>7</v>
      </c>
      <c r="K1661" s="51">
        <f>IF(H1661&lt;='Расчёт не доделан'!$C$20,IF(I1661-'Расчёт не доделан'!$C$20&lt;1,J1661,I1661-'Расчёт не доделан'!$C$20),J1661)</f>
        <v>7</v>
      </c>
    </row>
    <row r="1662" spans="1:11" ht="11.1" customHeight="1" outlineLevel="1" x14ac:dyDescent="0.2">
      <c r="A1662" s="39" t="str">
        <f t="shared" si="75"/>
        <v>0018657745936</v>
      </c>
      <c r="B1662" s="39">
        <f t="shared" si="76"/>
        <v>2</v>
      </c>
      <c r="C1662" s="39" t="str">
        <f t="shared" si="77"/>
        <v>Дмитриев Данила Вадимович2</v>
      </c>
      <c r="D1662" s="42" t="s">
        <v>1730</v>
      </c>
      <c r="E1662" s="43" t="s">
        <v>1731</v>
      </c>
      <c r="F1662" s="43" t="s">
        <v>217</v>
      </c>
      <c r="G1662" s="43" t="s">
        <v>290</v>
      </c>
      <c r="H1662" s="49">
        <v>45936</v>
      </c>
      <c r="I1662" s="49">
        <v>45949</v>
      </c>
      <c r="J1662" s="44">
        <v>14</v>
      </c>
      <c r="K1662" s="51">
        <f>IF(H1662&lt;='Расчёт не доделан'!$C$20,IF(I1662-'Расчёт не доделан'!$C$20&lt;1,J1662,I1662-'Расчёт не доделан'!$C$20),J1662)</f>
        <v>4</v>
      </c>
    </row>
    <row r="1663" spans="1:11" ht="11.1" customHeight="1" outlineLevel="1" x14ac:dyDescent="0.2">
      <c r="A1663" s="39" t="str">
        <f t="shared" si="75"/>
        <v>0015788845866</v>
      </c>
      <c r="B1663" s="39">
        <f t="shared" si="76"/>
        <v>1</v>
      </c>
      <c r="C1663" s="39" t="str">
        <f t="shared" si="77"/>
        <v>Дмитриева Екатерина Андреевна1</v>
      </c>
      <c r="D1663" s="42" t="s">
        <v>1732</v>
      </c>
      <c r="E1663" s="43" t="s">
        <v>1733</v>
      </c>
      <c r="F1663" s="43" t="s">
        <v>286</v>
      </c>
      <c r="G1663" s="43" t="s">
        <v>262</v>
      </c>
      <c r="H1663" s="49">
        <v>45866</v>
      </c>
      <c r="I1663" s="49">
        <v>45879</v>
      </c>
      <c r="J1663" s="44">
        <v>14</v>
      </c>
      <c r="K1663" s="51">
        <f>IF(H1663&lt;='Расчёт не доделан'!$C$20,IF(I1663-'Расчёт не доделан'!$C$20&lt;1,J1663,I1663-'Расчёт не доделан'!$C$20),J1663)</f>
        <v>14</v>
      </c>
    </row>
    <row r="1664" spans="1:11" ht="11.1" customHeight="1" outlineLevel="1" x14ac:dyDescent="0.2">
      <c r="A1664" s="39" t="str">
        <f t="shared" si="75"/>
        <v>0015021845966</v>
      </c>
      <c r="B1664" s="39">
        <f t="shared" si="76"/>
        <v>1</v>
      </c>
      <c r="C1664" s="39" t="str">
        <f t="shared" si="77"/>
        <v>Дмитриева Екатерина Витальевна1</v>
      </c>
      <c r="D1664" s="42" t="s">
        <v>1734</v>
      </c>
      <c r="E1664" s="43" t="s">
        <v>1735</v>
      </c>
      <c r="F1664" s="43" t="s">
        <v>221</v>
      </c>
      <c r="G1664" s="43" t="s">
        <v>262</v>
      </c>
      <c r="H1664" s="49">
        <v>45966</v>
      </c>
      <c r="I1664" s="49">
        <v>45968</v>
      </c>
      <c r="J1664" s="44">
        <v>3</v>
      </c>
      <c r="K1664" s="51">
        <f>IF(H1664&lt;='Расчёт не доделан'!$C$20,IF(I1664-'Расчёт не доделан'!$C$20&lt;1,J1664,I1664-'Расчёт не доделан'!$C$20),J1664)</f>
        <v>3</v>
      </c>
    </row>
    <row r="1665" spans="1:11" ht="11.1" customHeight="1" outlineLevel="1" x14ac:dyDescent="0.2">
      <c r="A1665" s="39" t="str">
        <f t="shared" si="75"/>
        <v>0015021845852</v>
      </c>
      <c r="B1665" s="39">
        <f t="shared" si="76"/>
        <v>2</v>
      </c>
      <c r="C1665" s="39" t="str">
        <f t="shared" si="77"/>
        <v>Дмитриева Екатерина Витальевна2</v>
      </c>
      <c r="D1665" s="42" t="s">
        <v>1734</v>
      </c>
      <c r="E1665" s="43" t="s">
        <v>1735</v>
      </c>
      <c r="F1665" s="43" t="s">
        <v>221</v>
      </c>
      <c r="G1665" s="43" t="s">
        <v>262</v>
      </c>
      <c r="H1665" s="49">
        <v>45852</v>
      </c>
      <c r="I1665" s="49">
        <v>45865</v>
      </c>
      <c r="J1665" s="44">
        <v>14</v>
      </c>
      <c r="K1665" s="51">
        <f>IF(H1665&lt;='Расчёт не доделан'!$C$20,IF(I1665-'Расчёт не доделан'!$C$20&lt;1,J1665,I1665-'Расчёт не доделан'!$C$20),J1665)</f>
        <v>14</v>
      </c>
    </row>
    <row r="1666" spans="1:11" ht="11.1" customHeight="1" outlineLevel="1" x14ac:dyDescent="0.2">
      <c r="A1666" s="39" t="str">
        <f t="shared" si="75"/>
        <v>0015021845915</v>
      </c>
      <c r="B1666" s="39">
        <f t="shared" si="76"/>
        <v>3</v>
      </c>
      <c r="C1666" s="39" t="str">
        <f t="shared" si="77"/>
        <v>Дмитриева Екатерина Витальевна3</v>
      </c>
      <c r="D1666" s="42" t="s">
        <v>1734</v>
      </c>
      <c r="E1666" s="43" t="s">
        <v>1735</v>
      </c>
      <c r="F1666" s="43" t="s">
        <v>221</v>
      </c>
      <c r="G1666" s="43" t="s">
        <v>262</v>
      </c>
      <c r="H1666" s="49">
        <v>45915</v>
      </c>
      <c r="I1666" s="49">
        <v>45919</v>
      </c>
      <c r="J1666" s="44">
        <v>5</v>
      </c>
      <c r="K1666" s="51">
        <f>IF(H1666&lt;='Расчёт не доделан'!$C$20,IF(I1666-'Расчёт не доделан'!$C$20&lt;1,J1666,I1666-'Расчёт не доделан'!$C$20),J1666)</f>
        <v>5</v>
      </c>
    </row>
    <row r="1667" spans="1:11" ht="11.1" customHeight="1" outlineLevel="1" x14ac:dyDescent="0.2">
      <c r="A1667" s="39" t="str">
        <f t="shared" ref="A1667:A1730" si="78">D1667&amp;H1667</f>
        <v>0014065545866</v>
      </c>
      <c r="B1667" s="39">
        <f t="shared" ref="B1667:B1730" si="79">IF(E1666=E1667,B1666+1,1)</f>
        <v>1</v>
      </c>
      <c r="C1667" s="39" t="str">
        <f t="shared" ref="C1667:C1730" si="80">E1667&amp;B1667</f>
        <v>Дмитриева Екатерина Геннадиевна1</v>
      </c>
      <c r="D1667" s="42" t="s">
        <v>1736</v>
      </c>
      <c r="E1667" s="43" t="s">
        <v>1737</v>
      </c>
      <c r="F1667" s="43" t="s">
        <v>221</v>
      </c>
      <c r="G1667" s="43" t="s">
        <v>262</v>
      </c>
      <c r="H1667" s="49">
        <v>45866</v>
      </c>
      <c r="I1667" s="49">
        <v>45879</v>
      </c>
      <c r="J1667" s="44">
        <v>14</v>
      </c>
      <c r="K1667" s="51">
        <f>IF(H1667&lt;='Расчёт не доделан'!$C$20,IF(I1667-'Расчёт не доделан'!$C$20&lt;1,J1667,I1667-'Расчёт не доделан'!$C$20),J1667)</f>
        <v>14</v>
      </c>
    </row>
    <row r="1668" spans="1:11" ht="11.1" customHeight="1" outlineLevel="1" x14ac:dyDescent="0.2">
      <c r="A1668" s="39" t="str">
        <f t="shared" si="78"/>
        <v>0018400345866</v>
      </c>
      <c r="B1668" s="39">
        <f t="shared" si="79"/>
        <v>1</v>
      </c>
      <c r="C1668" s="39" t="str">
        <f t="shared" si="80"/>
        <v>Дмитриева Марина Александровна1</v>
      </c>
      <c r="D1668" s="42" t="s">
        <v>1738</v>
      </c>
      <c r="E1668" s="43" t="s">
        <v>1739</v>
      </c>
      <c r="F1668" s="43" t="s">
        <v>268</v>
      </c>
      <c r="G1668" s="43" t="s">
        <v>218</v>
      </c>
      <c r="H1668" s="49">
        <v>45866</v>
      </c>
      <c r="I1668" s="49">
        <v>45880</v>
      </c>
      <c r="J1668" s="44">
        <v>15</v>
      </c>
      <c r="K1668" s="51">
        <f>IF(H1668&lt;='Расчёт не доделан'!$C$20,IF(I1668-'Расчёт не доделан'!$C$20&lt;1,J1668,I1668-'Расчёт не доделан'!$C$20),J1668)</f>
        <v>15</v>
      </c>
    </row>
    <row r="1669" spans="1:11" ht="11.1" customHeight="1" outlineLevel="1" x14ac:dyDescent="0.2">
      <c r="A1669" s="39" t="str">
        <f t="shared" si="78"/>
        <v>0014559545922</v>
      </c>
      <c r="B1669" s="39">
        <f t="shared" si="79"/>
        <v>1</v>
      </c>
      <c r="C1669" s="39" t="str">
        <f t="shared" si="80"/>
        <v>Дмитриева Ольга Михайловна1</v>
      </c>
      <c r="D1669" s="42" t="s">
        <v>1740</v>
      </c>
      <c r="E1669" s="43" t="s">
        <v>1741</v>
      </c>
      <c r="F1669" s="43" t="s">
        <v>272</v>
      </c>
      <c r="G1669" s="43" t="s">
        <v>262</v>
      </c>
      <c r="H1669" s="49">
        <v>45922</v>
      </c>
      <c r="I1669" s="49">
        <v>45926</v>
      </c>
      <c r="J1669" s="44">
        <v>5</v>
      </c>
      <c r="K1669" s="51">
        <f>IF(H1669&lt;='Расчёт не доделан'!$C$20,IF(I1669-'Расчёт не доделан'!$C$20&lt;1,J1669,I1669-'Расчёт не доделан'!$C$20),J1669)</f>
        <v>5</v>
      </c>
    </row>
    <row r="1670" spans="1:11" ht="11.1" customHeight="1" outlineLevel="1" x14ac:dyDescent="0.2">
      <c r="A1670" s="39" t="str">
        <f t="shared" si="78"/>
        <v>0014559545985</v>
      </c>
      <c r="B1670" s="39">
        <f t="shared" si="79"/>
        <v>2</v>
      </c>
      <c r="C1670" s="39" t="str">
        <f t="shared" si="80"/>
        <v>Дмитриева Ольга Михайловна2</v>
      </c>
      <c r="D1670" s="42" t="s">
        <v>1740</v>
      </c>
      <c r="E1670" s="43" t="s">
        <v>1741</v>
      </c>
      <c r="F1670" s="43" t="s">
        <v>272</v>
      </c>
      <c r="G1670" s="43" t="s">
        <v>262</v>
      </c>
      <c r="H1670" s="49">
        <v>45985</v>
      </c>
      <c r="I1670" s="49">
        <v>45990</v>
      </c>
      <c r="J1670" s="44">
        <v>6</v>
      </c>
      <c r="K1670" s="51">
        <f>IF(H1670&lt;='Расчёт не доделан'!$C$20,IF(I1670-'Расчёт не доделан'!$C$20&lt;1,J1670,I1670-'Расчёт не доделан'!$C$20),J1670)</f>
        <v>6</v>
      </c>
    </row>
    <row r="1671" spans="1:11" ht="23.1" customHeight="1" outlineLevel="1" x14ac:dyDescent="0.2">
      <c r="A1671" s="39" t="str">
        <f t="shared" si="78"/>
        <v>0020781945855</v>
      </c>
      <c r="B1671" s="39">
        <f t="shared" si="79"/>
        <v>1</v>
      </c>
      <c r="C1671" s="39" t="str">
        <f t="shared" si="80"/>
        <v>Добрикова Наталия Александровна1</v>
      </c>
      <c r="D1671" s="42" t="s">
        <v>1742</v>
      </c>
      <c r="E1671" s="43" t="s">
        <v>1743</v>
      </c>
      <c r="F1671" s="43" t="s">
        <v>459</v>
      </c>
      <c r="G1671" s="43" t="s">
        <v>218</v>
      </c>
      <c r="H1671" s="49">
        <v>45855</v>
      </c>
      <c r="I1671" s="49">
        <v>45870</v>
      </c>
      <c r="J1671" s="44">
        <v>16</v>
      </c>
      <c r="K1671" s="51">
        <f>IF(H1671&lt;='Расчёт не доделан'!$C$20,IF(I1671-'Расчёт не доделан'!$C$20&lt;1,J1671,I1671-'Расчёт не доделан'!$C$20),J1671)</f>
        <v>16</v>
      </c>
    </row>
    <row r="1672" spans="1:11" ht="23.1" customHeight="1" outlineLevel="1" x14ac:dyDescent="0.2">
      <c r="A1672" s="39" t="str">
        <f t="shared" si="78"/>
        <v>0020843645866</v>
      </c>
      <c r="B1672" s="39">
        <f t="shared" si="79"/>
        <v>1</v>
      </c>
      <c r="C1672" s="39" t="str">
        <f t="shared" si="80"/>
        <v>Довбня Алексей Сергеевич1</v>
      </c>
      <c r="D1672" s="42" t="s">
        <v>1744</v>
      </c>
      <c r="E1672" s="43" t="s">
        <v>1745</v>
      </c>
      <c r="F1672" s="43" t="s">
        <v>265</v>
      </c>
      <c r="G1672" s="43" t="s">
        <v>253</v>
      </c>
      <c r="H1672" s="49">
        <v>45866</v>
      </c>
      <c r="I1672" s="49">
        <v>45872</v>
      </c>
      <c r="J1672" s="44">
        <v>7</v>
      </c>
      <c r="K1672" s="51">
        <f>IF(H1672&lt;='Расчёт не доделан'!$C$20,IF(I1672-'Расчёт не доделан'!$C$20&lt;1,J1672,I1672-'Расчёт не доделан'!$C$20),J1672)</f>
        <v>7</v>
      </c>
    </row>
    <row r="1673" spans="1:11" ht="23.1" customHeight="1" outlineLevel="1" x14ac:dyDescent="0.2">
      <c r="A1673" s="39" t="str">
        <f t="shared" si="78"/>
        <v>0020843645929</v>
      </c>
      <c r="B1673" s="39">
        <f t="shared" si="79"/>
        <v>2</v>
      </c>
      <c r="C1673" s="39" t="str">
        <f t="shared" si="80"/>
        <v>Довбня Алексей Сергеевич2</v>
      </c>
      <c r="D1673" s="42" t="s">
        <v>1744</v>
      </c>
      <c r="E1673" s="43" t="s">
        <v>1745</v>
      </c>
      <c r="F1673" s="43" t="s">
        <v>265</v>
      </c>
      <c r="G1673" s="43" t="s">
        <v>253</v>
      </c>
      <c r="H1673" s="49">
        <v>45929</v>
      </c>
      <c r="I1673" s="49">
        <v>45935</v>
      </c>
      <c r="J1673" s="44">
        <v>7</v>
      </c>
      <c r="K1673" s="51">
        <f>IF(H1673&lt;='Расчёт не доделан'!$C$20,IF(I1673-'Расчёт не доделан'!$C$20&lt;1,J1673,I1673-'Расчёт не доделан'!$C$20),J1673)</f>
        <v>7</v>
      </c>
    </row>
    <row r="1674" spans="1:11" ht="11.1" customHeight="1" outlineLevel="1" x14ac:dyDescent="0.2">
      <c r="A1674" s="39" t="str">
        <f t="shared" si="78"/>
        <v>0015240045852</v>
      </c>
      <c r="B1674" s="39">
        <f t="shared" si="79"/>
        <v>1</v>
      </c>
      <c r="C1674" s="39" t="str">
        <f t="shared" si="80"/>
        <v>Докучаева Виктория Александровна1</v>
      </c>
      <c r="D1674" s="42" t="s">
        <v>1746</v>
      </c>
      <c r="E1674" s="43" t="s">
        <v>1747</v>
      </c>
      <c r="F1674" s="43" t="s">
        <v>217</v>
      </c>
      <c r="G1674" s="43" t="s">
        <v>230</v>
      </c>
      <c r="H1674" s="49">
        <v>45852</v>
      </c>
      <c r="I1674" s="49">
        <v>45858</v>
      </c>
      <c r="J1674" s="44">
        <v>7</v>
      </c>
      <c r="K1674" s="51">
        <f>IF(H1674&lt;='Расчёт не доделан'!$C$20,IF(I1674-'Расчёт не доделан'!$C$20&lt;1,J1674,I1674-'Расчёт не доделан'!$C$20),J1674)</f>
        <v>7</v>
      </c>
    </row>
    <row r="1675" spans="1:11" ht="11.1" customHeight="1" outlineLevel="1" x14ac:dyDescent="0.2">
      <c r="A1675" s="39" t="str">
        <f t="shared" si="78"/>
        <v>0015240045915</v>
      </c>
      <c r="B1675" s="39">
        <f t="shared" si="79"/>
        <v>2</v>
      </c>
      <c r="C1675" s="39" t="str">
        <f t="shared" si="80"/>
        <v>Докучаева Виктория Александровна2</v>
      </c>
      <c r="D1675" s="42" t="s">
        <v>1746</v>
      </c>
      <c r="E1675" s="43" t="s">
        <v>1747</v>
      </c>
      <c r="F1675" s="43" t="s">
        <v>217</v>
      </c>
      <c r="G1675" s="43" t="s">
        <v>230</v>
      </c>
      <c r="H1675" s="49">
        <v>45915</v>
      </c>
      <c r="I1675" s="49">
        <v>45928</v>
      </c>
      <c r="J1675" s="44">
        <v>14</v>
      </c>
      <c r="K1675" s="51">
        <f>IF(H1675&lt;='Расчёт не доделан'!$C$20,IF(I1675-'Расчёт не доделан'!$C$20&lt;1,J1675,I1675-'Расчёт не доделан'!$C$20),J1675)</f>
        <v>14</v>
      </c>
    </row>
    <row r="1676" spans="1:11" ht="11.1" customHeight="1" outlineLevel="1" x14ac:dyDescent="0.2">
      <c r="A1676" s="39" t="str">
        <f t="shared" si="78"/>
        <v>0015240046006</v>
      </c>
      <c r="B1676" s="39">
        <f t="shared" si="79"/>
        <v>3</v>
      </c>
      <c r="C1676" s="39" t="str">
        <f t="shared" si="80"/>
        <v>Докучаева Виктория Александровна3</v>
      </c>
      <c r="D1676" s="42" t="s">
        <v>1746</v>
      </c>
      <c r="E1676" s="43" t="s">
        <v>1747</v>
      </c>
      <c r="F1676" s="43" t="s">
        <v>217</v>
      </c>
      <c r="G1676" s="43" t="s">
        <v>230</v>
      </c>
      <c r="H1676" s="49">
        <v>46006</v>
      </c>
      <c r="I1676" s="49">
        <v>46012</v>
      </c>
      <c r="J1676" s="44">
        <v>7</v>
      </c>
      <c r="K1676" s="51">
        <f>IF(H1676&lt;='Расчёт не доделан'!$C$20,IF(I1676-'Расчёт не доделан'!$C$20&lt;1,J1676,I1676-'Расчёт не доделан'!$C$20),J1676)</f>
        <v>7</v>
      </c>
    </row>
    <row r="1677" spans="1:11" ht="11.1" customHeight="1" outlineLevel="1" x14ac:dyDescent="0.2">
      <c r="A1677" s="39" t="str">
        <f t="shared" si="78"/>
        <v>0015240045859</v>
      </c>
      <c r="B1677" s="39">
        <f t="shared" si="79"/>
        <v>4</v>
      </c>
      <c r="C1677" s="39" t="str">
        <f t="shared" si="80"/>
        <v>Докучаева Виктория Александровна4</v>
      </c>
      <c r="D1677" s="42" t="s">
        <v>1746</v>
      </c>
      <c r="E1677" s="43" t="s">
        <v>1747</v>
      </c>
      <c r="F1677" s="43" t="s">
        <v>217</v>
      </c>
      <c r="G1677" s="43" t="s">
        <v>230</v>
      </c>
      <c r="H1677" s="49">
        <v>45859</v>
      </c>
      <c r="I1677" s="49">
        <v>45865</v>
      </c>
      <c r="J1677" s="44">
        <v>7</v>
      </c>
      <c r="K1677" s="51">
        <f>IF(H1677&lt;='Расчёт не доделан'!$C$20,IF(I1677-'Расчёт не доделан'!$C$20&lt;1,J1677,I1677-'Расчёт не доделан'!$C$20),J1677)</f>
        <v>7</v>
      </c>
    </row>
    <row r="1678" spans="1:11" ht="11.1" customHeight="1" outlineLevel="1" x14ac:dyDescent="0.2">
      <c r="A1678" s="39" t="str">
        <f t="shared" si="78"/>
        <v>0021371645971</v>
      </c>
      <c r="B1678" s="39">
        <f t="shared" si="79"/>
        <v>1</v>
      </c>
      <c r="C1678" s="39" t="str">
        <f t="shared" si="80"/>
        <v>Долганов Егор Викторович1</v>
      </c>
      <c r="D1678" s="42" t="s">
        <v>1748</v>
      </c>
      <c r="E1678" s="43" t="s">
        <v>1749</v>
      </c>
      <c r="F1678" s="43" t="s">
        <v>240</v>
      </c>
      <c r="G1678" s="43" t="s">
        <v>262</v>
      </c>
      <c r="H1678" s="49">
        <v>45971</v>
      </c>
      <c r="I1678" s="49">
        <v>45977</v>
      </c>
      <c r="J1678" s="44">
        <v>7</v>
      </c>
      <c r="K1678" s="51">
        <f>IF(H1678&lt;='Расчёт не доделан'!$C$20,IF(I1678-'Расчёт не доделан'!$C$20&lt;1,J1678,I1678-'Расчёт не доделан'!$C$20),J1678)</f>
        <v>7</v>
      </c>
    </row>
    <row r="1679" spans="1:11" ht="11.1" customHeight="1" outlineLevel="1" x14ac:dyDescent="0.2">
      <c r="A1679" s="39" t="str">
        <f t="shared" si="78"/>
        <v>0021218845922</v>
      </c>
      <c r="B1679" s="39">
        <f t="shared" si="79"/>
        <v>1</v>
      </c>
      <c r="C1679" s="39" t="str">
        <f t="shared" si="80"/>
        <v>Долганова Анна Алексеевна1</v>
      </c>
      <c r="D1679" s="42" t="s">
        <v>1750</v>
      </c>
      <c r="E1679" s="43" t="s">
        <v>1751</v>
      </c>
      <c r="F1679" s="43" t="s">
        <v>240</v>
      </c>
      <c r="G1679" s="43" t="s">
        <v>302</v>
      </c>
      <c r="H1679" s="49">
        <v>45922</v>
      </c>
      <c r="I1679" s="49">
        <v>45935</v>
      </c>
      <c r="J1679" s="44">
        <v>14</v>
      </c>
      <c r="K1679" s="51">
        <f>IF(H1679&lt;='Расчёт не доделан'!$C$20,IF(I1679-'Расчёт не доделан'!$C$20&lt;1,J1679,I1679-'Расчёт не доделан'!$C$20),J1679)</f>
        <v>14</v>
      </c>
    </row>
    <row r="1680" spans="1:11" ht="11.1" customHeight="1" outlineLevel="1" x14ac:dyDescent="0.2">
      <c r="A1680" s="39" t="str">
        <f t="shared" si="78"/>
        <v>0018313746006</v>
      </c>
      <c r="B1680" s="39">
        <f t="shared" si="79"/>
        <v>1</v>
      </c>
      <c r="C1680" s="39" t="str">
        <f t="shared" si="80"/>
        <v>Долгов Дмитрий Анатольевич1</v>
      </c>
      <c r="D1680" s="42" t="s">
        <v>1752</v>
      </c>
      <c r="E1680" s="43" t="s">
        <v>1753</v>
      </c>
      <c r="F1680" s="43" t="s">
        <v>225</v>
      </c>
      <c r="G1680" s="43" t="s">
        <v>230</v>
      </c>
      <c r="H1680" s="49">
        <v>46006</v>
      </c>
      <c r="I1680" s="49">
        <v>46021</v>
      </c>
      <c r="J1680" s="44">
        <v>16</v>
      </c>
      <c r="K1680" s="51">
        <f>IF(H1680&lt;='Расчёт не доделан'!$C$20,IF(I1680-'Расчёт не доделан'!$C$20&lt;1,J1680,I1680-'Расчёт не доделан'!$C$20),J1680)</f>
        <v>16</v>
      </c>
    </row>
    <row r="1681" spans="1:11" ht="11.1" customHeight="1" outlineLevel="1" x14ac:dyDescent="0.2">
      <c r="A1681" s="39" t="str">
        <f t="shared" si="78"/>
        <v>0021379045845</v>
      </c>
      <c r="B1681" s="39">
        <f t="shared" si="79"/>
        <v>1</v>
      </c>
      <c r="C1681" s="39" t="str">
        <f t="shared" si="80"/>
        <v>Долгополова Марина Владимировна1</v>
      </c>
      <c r="D1681" s="42" t="s">
        <v>1754</v>
      </c>
      <c r="E1681" s="43" t="s">
        <v>1755</v>
      </c>
      <c r="F1681" s="43" t="s">
        <v>217</v>
      </c>
      <c r="G1681" s="43" t="s">
        <v>230</v>
      </c>
      <c r="H1681" s="49">
        <v>45845</v>
      </c>
      <c r="I1681" s="49">
        <v>45858</v>
      </c>
      <c r="J1681" s="44">
        <v>14</v>
      </c>
      <c r="K1681" s="51">
        <f>IF(H1681&lt;='Расчёт не доделан'!$C$20,IF(I1681-'Расчёт не доделан'!$C$20&lt;1,J1681,I1681-'Расчёт не доделан'!$C$20),J1681)</f>
        <v>14</v>
      </c>
    </row>
    <row r="1682" spans="1:11" ht="11.1" customHeight="1" outlineLevel="1" x14ac:dyDescent="0.2">
      <c r="A1682" s="39" t="str">
        <f t="shared" si="78"/>
        <v>0021379045978</v>
      </c>
      <c r="B1682" s="39">
        <f t="shared" si="79"/>
        <v>2</v>
      </c>
      <c r="C1682" s="39" t="str">
        <f t="shared" si="80"/>
        <v>Долгополова Марина Владимировна2</v>
      </c>
      <c r="D1682" s="42" t="s">
        <v>1754</v>
      </c>
      <c r="E1682" s="43" t="s">
        <v>1755</v>
      </c>
      <c r="F1682" s="43" t="s">
        <v>217</v>
      </c>
      <c r="G1682" s="43" t="s">
        <v>230</v>
      </c>
      <c r="H1682" s="49">
        <v>45978</v>
      </c>
      <c r="I1682" s="49">
        <v>45984</v>
      </c>
      <c r="J1682" s="44">
        <v>7</v>
      </c>
      <c r="K1682" s="51">
        <f>IF(H1682&lt;='Расчёт не доделан'!$C$20,IF(I1682-'Расчёт не доделан'!$C$20&lt;1,J1682,I1682-'Расчёт не доделан'!$C$20),J1682)</f>
        <v>7</v>
      </c>
    </row>
    <row r="1683" spans="1:11" ht="11.1" customHeight="1" outlineLevel="1" x14ac:dyDescent="0.2">
      <c r="A1683" s="39" t="str">
        <f t="shared" si="78"/>
        <v>0021379045953</v>
      </c>
      <c r="B1683" s="39">
        <f t="shared" si="79"/>
        <v>3</v>
      </c>
      <c r="C1683" s="39" t="str">
        <f t="shared" si="80"/>
        <v>Долгополова Марина Владимировна3</v>
      </c>
      <c r="D1683" s="42" t="s">
        <v>1754</v>
      </c>
      <c r="E1683" s="43" t="s">
        <v>1755</v>
      </c>
      <c r="F1683" s="43" t="s">
        <v>217</v>
      </c>
      <c r="G1683" s="43" t="s">
        <v>230</v>
      </c>
      <c r="H1683" s="49">
        <v>45953</v>
      </c>
      <c r="I1683" s="49">
        <v>45954</v>
      </c>
      <c r="J1683" s="44">
        <v>2</v>
      </c>
      <c r="K1683" s="51">
        <f>IF(H1683&lt;='Расчёт не доделан'!$C$20,IF(I1683-'Расчёт не доделан'!$C$20&lt;1,J1683,I1683-'Расчёт не доделан'!$C$20),J1683)</f>
        <v>2</v>
      </c>
    </row>
    <row r="1684" spans="1:11" ht="11.1" customHeight="1" outlineLevel="1" x14ac:dyDescent="0.2">
      <c r="A1684" s="39" t="str">
        <f t="shared" si="78"/>
        <v>0018042445901</v>
      </c>
      <c r="B1684" s="39">
        <f t="shared" si="79"/>
        <v>1</v>
      </c>
      <c r="C1684" s="39" t="str">
        <f t="shared" si="80"/>
        <v>Долихина Светлана Александровна1</v>
      </c>
      <c r="D1684" s="42" t="s">
        <v>1756</v>
      </c>
      <c r="E1684" s="43" t="s">
        <v>1757</v>
      </c>
      <c r="F1684" s="43" t="s">
        <v>286</v>
      </c>
      <c r="G1684" s="43" t="s">
        <v>302</v>
      </c>
      <c r="H1684" s="49">
        <v>45901</v>
      </c>
      <c r="I1684" s="49">
        <v>45901</v>
      </c>
      <c r="J1684" s="44">
        <v>1</v>
      </c>
      <c r="K1684" s="51">
        <f>IF(H1684&lt;='Расчёт не доделан'!$C$20,IF(I1684-'Расчёт не доделан'!$C$20&lt;1,J1684,I1684-'Расчёт не доделан'!$C$20),J1684)</f>
        <v>1</v>
      </c>
    </row>
    <row r="1685" spans="1:11" ht="11.1" customHeight="1" outlineLevel="1" x14ac:dyDescent="0.2">
      <c r="A1685" s="39" t="str">
        <f t="shared" si="78"/>
        <v>0018042445873</v>
      </c>
      <c r="B1685" s="39">
        <f t="shared" si="79"/>
        <v>2</v>
      </c>
      <c r="C1685" s="39" t="str">
        <f t="shared" si="80"/>
        <v>Долихина Светлана Александровна2</v>
      </c>
      <c r="D1685" s="42" t="s">
        <v>1756</v>
      </c>
      <c r="E1685" s="43" t="s">
        <v>1757</v>
      </c>
      <c r="F1685" s="43" t="s">
        <v>286</v>
      </c>
      <c r="G1685" s="43" t="s">
        <v>302</v>
      </c>
      <c r="H1685" s="49">
        <v>45873</v>
      </c>
      <c r="I1685" s="49">
        <v>45886</v>
      </c>
      <c r="J1685" s="44">
        <v>14</v>
      </c>
      <c r="K1685" s="51">
        <f>IF(H1685&lt;='Расчёт не доделан'!$C$20,IF(I1685-'Расчёт не доделан'!$C$20&lt;1,J1685,I1685-'Расчёт не доделан'!$C$20),J1685)</f>
        <v>14</v>
      </c>
    </row>
    <row r="1686" spans="1:11" ht="11.1" customHeight="1" outlineLevel="1" x14ac:dyDescent="0.2">
      <c r="A1686" s="39" t="str">
        <f t="shared" si="78"/>
        <v>0018042445966</v>
      </c>
      <c r="B1686" s="39">
        <f t="shared" si="79"/>
        <v>3</v>
      </c>
      <c r="C1686" s="39" t="str">
        <f t="shared" si="80"/>
        <v>Долихина Светлана Александровна3</v>
      </c>
      <c r="D1686" s="42" t="s">
        <v>1756</v>
      </c>
      <c r="E1686" s="43" t="s">
        <v>1757</v>
      </c>
      <c r="F1686" s="43" t="s">
        <v>286</v>
      </c>
      <c r="G1686" s="43" t="s">
        <v>302</v>
      </c>
      <c r="H1686" s="49">
        <v>45966</v>
      </c>
      <c r="I1686" s="49">
        <v>45970</v>
      </c>
      <c r="J1686" s="44">
        <v>5</v>
      </c>
      <c r="K1686" s="51">
        <f>IF(H1686&lt;='Расчёт не доделан'!$C$20,IF(I1686-'Расчёт не доделан'!$C$20&lt;1,J1686,I1686-'Расчёт не доделан'!$C$20),J1686)</f>
        <v>5</v>
      </c>
    </row>
    <row r="1687" spans="1:11" ht="11.1" customHeight="1" outlineLevel="1" x14ac:dyDescent="0.2">
      <c r="A1687" s="39" t="str">
        <f t="shared" si="78"/>
        <v>0018042445971</v>
      </c>
      <c r="B1687" s="39">
        <f t="shared" si="79"/>
        <v>4</v>
      </c>
      <c r="C1687" s="39" t="str">
        <f t="shared" si="80"/>
        <v>Долихина Светлана Александровна4</v>
      </c>
      <c r="D1687" s="42" t="s">
        <v>1756</v>
      </c>
      <c r="E1687" s="43" t="s">
        <v>1757</v>
      </c>
      <c r="F1687" s="43" t="s">
        <v>286</v>
      </c>
      <c r="G1687" s="43" t="s">
        <v>302</v>
      </c>
      <c r="H1687" s="49">
        <v>45971</v>
      </c>
      <c r="I1687" s="49">
        <v>45971</v>
      </c>
      <c r="J1687" s="44">
        <v>1</v>
      </c>
      <c r="K1687" s="51">
        <f>IF(H1687&lt;='Расчёт не доделан'!$C$20,IF(I1687-'Расчёт не доделан'!$C$20&lt;1,J1687,I1687-'Расчёт не доделан'!$C$20),J1687)</f>
        <v>1</v>
      </c>
    </row>
    <row r="1688" spans="1:11" ht="11.1" customHeight="1" outlineLevel="1" x14ac:dyDescent="0.2">
      <c r="A1688" s="39" t="str">
        <f t="shared" si="78"/>
        <v>0021123745922</v>
      </c>
      <c r="B1688" s="39">
        <f t="shared" si="79"/>
        <v>1</v>
      </c>
      <c r="C1688" s="39" t="str">
        <f t="shared" si="80"/>
        <v>Доловских Данила Александрович1</v>
      </c>
      <c r="D1688" s="42" t="s">
        <v>1758</v>
      </c>
      <c r="E1688" s="43" t="s">
        <v>1759</v>
      </c>
      <c r="F1688" s="43" t="s">
        <v>694</v>
      </c>
      <c r="G1688" s="43" t="s">
        <v>262</v>
      </c>
      <c r="H1688" s="49">
        <v>45922</v>
      </c>
      <c r="I1688" s="49">
        <v>45935</v>
      </c>
      <c r="J1688" s="44">
        <v>14</v>
      </c>
      <c r="K1688" s="51">
        <f>IF(H1688&lt;='Расчёт не доделан'!$C$20,IF(I1688-'Расчёт не доделан'!$C$20&lt;1,J1688,I1688-'Расчёт не доделан'!$C$20),J1688)</f>
        <v>14</v>
      </c>
    </row>
    <row r="1689" spans="1:11" ht="11.1" customHeight="1" outlineLevel="1" x14ac:dyDescent="0.2">
      <c r="A1689" s="39" t="str">
        <f t="shared" si="78"/>
        <v>0021123745892</v>
      </c>
      <c r="B1689" s="39">
        <f t="shared" si="79"/>
        <v>2</v>
      </c>
      <c r="C1689" s="39" t="str">
        <f t="shared" si="80"/>
        <v>Доловских Данила Александрович2</v>
      </c>
      <c r="D1689" s="42" t="s">
        <v>1758</v>
      </c>
      <c r="E1689" s="43" t="s">
        <v>1759</v>
      </c>
      <c r="F1689" s="43" t="s">
        <v>694</v>
      </c>
      <c r="G1689" s="43" t="s">
        <v>262</v>
      </c>
      <c r="H1689" s="49">
        <v>45892</v>
      </c>
      <c r="I1689" s="49">
        <v>45898</v>
      </c>
      <c r="J1689" s="44">
        <v>7</v>
      </c>
      <c r="K1689" s="51">
        <f>IF(H1689&lt;='Расчёт не доделан'!$C$20,IF(I1689-'Расчёт не доделан'!$C$20&lt;1,J1689,I1689-'Расчёт не доделан'!$C$20),J1689)</f>
        <v>7</v>
      </c>
    </row>
    <row r="1690" spans="1:11" ht="11.1" customHeight="1" outlineLevel="1" x14ac:dyDescent="0.2">
      <c r="A1690" s="39" t="str">
        <f t="shared" si="78"/>
        <v>0021016945873</v>
      </c>
      <c r="B1690" s="39">
        <f t="shared" si="79"/>
        <v>1</v>
      </c>
      <c r="C1690" s="39" t="str">
        <f t="shared" si="80"/>
        <v>Дорожкина Дарья Дмитриевна1</v>
      </c>
      <c r="D1690" s="42" t="s">
        <v>1760</v>
      </c>
      <c r="E1690" s="43" t="s">
        <v>1761</v>
      </c>
      <c r="F1690" s="43" t="s">
        <v>240</v>
      </c>
      <c r="G1690" s="43" t="s">
        <v>318</v>
      </c>
      <c r="H1690" s="49">
        <v>45873</v>
      </c>
      <c r="I1690" s="49">
        <v>45886</v>
      </c>
      <c r="J1690" s="44">
        <v>14</v>
      </c>
      <c r="K1690" s="51">
        <f>IF(H1690&lt;='Расчёт не доделан'!$C$20,IF(I1690-'Расчёт не доделан'!$C$20&lt;1,J1690,I1690-'Расчёт не доделан'!$C$20),J1690)</f>
        <v>14</v>
      </c>
    </row>
    <row r="1691" spans="1:11" ht="11.1" customHeight="1" outlineLevel="1" x14ac:dyDescent="0.2">
      <c r="A1691" s="39" t="str">
        <f t="shared" si="78"/>
        <v>0018356245966</v>
      </c>
      <c r="B1691" s="39">
        <f t="shared" si="79"/>
        <v>1</v>
      </c>
      <c r="C1691" s="39" t="str">
        <f t="shared" si="80"/>
        <v>Доронин Алексей Андреевич1</v>
      </c>
      <c r="D1691" s="42" t="s">
        <v>1762</v>
      </c>
      <c r="E1691" s="43" t="s">
        <v>1763</v>
      </c>
      <c r="F1691" s="43" t="s">
        <v>240</v>
      </c>
      <c r="G1691" s="43" t="s">
        <v>241</v>
      </c>
      <c r="H1691" s="49">
        <v>45966</v>
      </c>
      <c r="I1691" s="49">
        <v>45968</v>
      </c>
      <c r="J1691" s="44">
        <v>3</v>
      </c>
      <c r="K1691" s="51">
        <f>IF(H1691&lt;='Расчёт не доделан'!$C$20,IF(I1691-'Расчёт не доделан'!$C$20&lt;1,J1691,I1691-'Расчёт не доделан'!$C$20),J1691)</f>
        <v>3</v>
      </c>
    </row>
    <row r="1692" spans="1:11" ht="11.1" customHeight="1" outlineLevel="1" x14ac:dyDescent="0.2">
      <c r="A1692" s="39" t="str">
        <f t="shared" si="78"/>
        <v>0018356245845</v>
      </c>
      <c r="B1692" s="39">
        <f t="shared" si="79"/>
        <v>2</v>
      </c>
      <c r="C1692" s="39" t="str">
        <f t="shared" si="80"/>
        <v>Доронин Алексей Андреевич2</v>
      </c>
      <c r="D1692" s="42" t="s">
        <v>1762</v>
      </c>
      <c r="E1692" s="43" t="s">
        <v>1763</v>
      </c>
      <c r="F1692" s="43" t="s">
        <v>240</v>
      </c>
      <c r="G1692" s="43" t="s">
        <v>241</v>
      </c>
      <c r="H1692" s="49">
        <v>45845</v>
      </c>
      <c r="I1692" s="49">
        <v>45858</v>
      </c>
      <c r="J1692" s="44">
        <v>14</v>
      </c>
      <c r="K1692" s="51">
        <f>IF(H1692&lt;='Расчёт не доделан'!$C$20,IF(I1692-'Расчёт не доделан'!$C$20&lt;1,J1692,I1692-'Расчёт не доделан'!$C$20),J1692)</f>
        <v>14</v>
      </c>
    </row>
    <row r="1693" spans="1:11" ht="11.1" customHeight="1" outlineLevel="1" x14ac:dyDescent="0.2">
      <c r="A1693" s="39" t="str">
        <f t="shared" si="78"/>
        <v>0018356245887</v>
      </c>
      <c r="B1693" s="39">
        <f t="shared" si="79"/>
        <v>3</v>
      </c>
      <c r="C1693" s="39" t="str">
        <f t="shared" si="80"/>
        <v>Доронин Алексей Андреевич3</v>
      </c>
      <c r="D1693" s="42" t="s">
        <v>1762</v>
      </c>
      <c r="E1693" s="43" t="s">
        <v>1763</v>
      </c>
      <c r="F1693" s="43" t="s">
        <v>240</v>
      </c>
      <c r="G1693" s="43" t="s">
        <v>241</v>
      </c>
      <c r="H1693" s="49">
        <v>45887</v>
      </c>
      <c r="I1693" s="49">
        <v>45891</v>
      </c>
      <c r="J1693" s="44">
        <v>5</v>
      </c>
      <c r="K1693" s="51">
        <f>IF(H1693&lt;='Расчёт не доделан'!$C$20,IF(I1693-'Расчёт не доделан'!$C$20&lt;1,J1693,I1693-'Расчёт не доделан'!$C$20),J1693)</f>
        <v>5</v>
      </c>
    </row>
    <row r="1694" spans="1:11" ht="11.1" customHeight="1" outlineLevel="1" x14ac:dyDescent="0.2">
      <c r="A1694" s="39" t="str">
        <f t="shared" si="78"/>
        <v>0021219145842</v>
      </c>
      <c r="B1694" s="39">
        <f t="shared" si="79"/>
        <v>1</v>
      </c>
      <c r="C1694" s="39" t="str">
        <f t="shared" si="80"/>
        <v>Дорофеев Александр Михайлович1</v>
      </c>
      <c r="D1694" s="42" t="s">
        <v>1764</v>
      </c>
      <c r="E1694" s="43" t="s">
        <v>1765</v>
      </c>
      <c r="F1694" s="43" t="s">
        <v>240</v>
      </c>
      <c r="G1694" s="43" t="s">
        <v>296</v>
      </c>
      <c r="H1694" s="49">
        <v>45842</v>
      </c>
      <c r="I1694" s="49">
        <v>45842</v>
      </c>
      <c r="J1694" s="44">
        <v>1</v>
      </c>
      <c r="K1694" s="51">
        <f>IF(H1694&lt;='Расчёт не доделан'!$C$20,IF(I1694-'Расчёт не доделан'!$C$20&lt;1,J1694,I1694-'Расчёт не доделан'!$C$20),J1694)</f>
        <v>1</v>
      </c>
    </row>
    <row r="1695" spans="1:11" ht="23.1" customHeight="1" outlineLevel="1" x14ac:dyDescent="0.2">
      <c r="A1695" s="39" t="str">
        <f t="shared" si="78"/>
        <v>0021219145966</v>
      </c>
      <c r="B1695" s="39">
        <f t="shared" si="79"/>
        <v>2</v>
      </c>
      <c r="C1695" s="39" t="str">
        <f t="shared" si="80"/>
        <v>Дорофеев Александр Михайлович2</v>
      </c>
      <c r="D1695" s="42" t="s">
        <v>1764</v>
      </c>
      <c r="E1695" s="43" t="s">
        <v>1765</v>
      </c>
      <c r="F1695" s="43" t="s">
        <v>240</v>
      </c>
      <c r="G1695" s="43" t="s">
        <v>296</v>
      </c>
      <c r="H1695" s="49">
        <v>45966</v>
      </c>
      <c r="I1695" s="49">
        <v>45979</v>
      </c>
      <c r="J1695" s="44">
        <v>14</v>
      </c>
      <c r="K1695" s="51">
        <f>IF(H1695&lt;='Расчёт не доделан'!$C$20,IF(I1695-'Расчёт не доделан'!$C$20&lt;1,J1695,I1695-'Расчёт не доделан'!$C$20),J1695)</f>
        <v>14</v>
      </c>
    </row>
    <row r="1696" spans="1:11" ht="23.1" customHeight="1" outlineLevel="1" x14ac:dyDescent="0.2">
      <c r="A1696" s="39" t="str">
        <f t="shared" si="78"/>
        <v>0021219145845</v>
      </c>
      <c r="B1696" s="39">
        <f t="shared" si="79"/>
        <v>3</v>
      </c>
      <c r="C1696" s="39" t="str">
        <f t="shared" si="80"/>
        <v>Дорофеев Александр Михайлович3</v>
      </c>
      <c r="D1696" s="42" t="s">
        <v>1764</v>
      </c>
      <c r="E1696" s="43" t="s">
        <v>1765</v>
      </c>
      <c r="F1696" s="43" t="s">
        <v>240</v>
      </c>
      <c r="G1696" s="43" t="s">
        <v>296</v>
      </c>
      <c r="H1696" s="49">
        <v>45845</v>
      </c>
      <c r="I1696" s="49">
        <v>45847</v>
      </c>
      <c r="J1696" s="44">
        <v>3</v>
      </c>
      <c r="K1696" s="51">
        <f>IF(H1696&lt;='Расчёт не доделан'!$C$20,IF(I1696-'Расчёт не доделан'!$C$20&lt;1,J1696,I1696-'Расчёт не доделан'!$C$20),J1696)</f>
        <v>3</v>
      </c>
    </row>
    <row r="1697" spans="1:11" ht="11.1" customHeight="1" outlineLevel="1" x14ac:dyDescent="0.2">
      <c r="A1697" s="39" t="str">
        <f t="shared" si="78"/>
        <v>0016660945873</v>
      </c>
      <c r="B1697" s="39">
        <f t="shared" si="79"/>
        <v>1</v>
      </c>
      <c r="C1697" s="39" t="str">
        <f t="shared" si="80"/>
        <v>Доценко Ольга Ярославовна1</v>
      </c>
      <c r="D1697" s="42" t="s">
        <v>1766</v>
      </c>
      <c r="E1697" s="43" t="s">
        <v>1767</v>
      </c>
      <c r="F1697" s="43" t="s">
        <v>568</v>
      </c>
      <c r="G1697" s="43" t="s">
        <v>262</v>
      </c>
      <c r="H1697" s="49">
        <v>45873</v>
      </c>
      <c r="I1697" s="49">
        <v>45887</v>
      </c>
      <c r="J1697" s="44">
        <v>15</v>
      </c>
      <c r="K1697" s="51">
        <f>IF(H1697&lt;='Расчёт не доделан'!$C$20,IF(I1697-'Расчёт не доделан'!$C$20&lt;1,J1697,I1697-'Расчёт не доделан'!$C$20),J1697)</f>
        <v>15</v>
      </c>
    </row>
    <row r="1698" spans="1:11" ht="11.1" customHeight="1" outlineLevel="1" x14ac:dyDescent="0.2">
      <c r="A1698" s="39" t="str">
        <f t="shared" si="78"/>
        <v>0016660945957</v>
      </c>
      <c r="B1698" s="39">
        <f t="shared" si="79"/>
        <v>2</v>
      </c>
      <c r="C1698" s="39" t="str">
        <f t="shared" si="80"/>
        <v>Доценко Ольга Ярославовна2</v>
      </c>
      <c r="D1698" s="42" t="s">
        <v>1766</v>
      </c>
      <c r="E1698" s="43" t="s">
        <v>1767</v>
      </c>
      <c r="F1698" s="43" t="s">
        <v>568</v>
      </c>
      <c r="G1698" s="43" t="s">
        <v>262</v>
      </c>
      <c r="H1698" s="49">
        <v>45957</v>
      </c>
      <c r="I1698" s="49">
        <v>45961</v>
      </c>
      <c r="J1698" s="44">
        <v>5</v>
      </c>
      <c r="K1698" s="51">
        <f>IF(H1698&lt;='Расчёт не доделан'!$C$20,IF(I1698-'Расчёт не доделан'!$C$20&lt;1,J1698,I1698-'Расчёт не доделан'!$C$20),J1698)</f>
        <v>5</v>
      </c>
    </row>
    <row r="1699" spans="1:11" ht="11.1" customHeight="1" outlineLevel="1" x14ac:dyDescent="0.2">
      <c r="A1699" s="39" t="str">
        <f t="shared" si="78"/>
        <v>0020040945936</v>
      </c>
      <c r="B1699" s="39">
        <f t="shared" si="79"/>
        <v>1</v>
      </c>
      <c r="C1699" s="39" t="str">
        <f t="shared" si="80"/>
        <v>Дощук Максим Сергеевич1</v>
      </c>
      <c r="D1699" s="42" t="s">
        <v>1768</v>
      </c>
      <c r="E1699" s="43" t="s">
        <v>1769</v>
      </c>
      <c r="F1699" s="43" t="s">
        <v>225</v>
      </c>
      <c r="G1699" s="43" t="s">
        <v>230</v>
      </c>
      <c r="H1699" s="49">
        <v>45936</v>
      </c>
      <c r="I1699" s="49">
        <v>45949</v>
      </c>
      <c r="J1699" s="44">
        <v>14</v>
      </c>
      <c r="K1699" s="51">
        <f>IF(H1699&lt;='Расчёт не доделан'!$C$20,IF(I1699-'Расчёт не доделан'!$C$20&lt;1,J1699,I1699-'Расчёт не доделан'!$C$20),J1699)</f>
        <v>4</v>
      </c>
    </row>
    <row r="1700" spans="1:11" ht="11.1" customHeight="1" outlineLevel="1" x14ac:dyDescent="0.2">
      <c r="A1700" s="39" t="str">
        <f t="shared" si="78"/>
        <v>0020040945852</v>
      </c>
      <c r="B1700" s="39">
        <f t="shared" si="79"/>
        <v>2</v>
      </c>
      <c r="C1700" s="39" t="str">
        <f t="shared" si="80"/>
        <v>Дощук Максим Сергеевич2</v>
      </c>
      <c r="D1700" s="42" t="s">
        <v>1768</v>
      </c>
      <c r="E1700" s="43" t="s">
        <v>1769</v>
      </c>
      <c r="F1700" s="43" t="s">
        <v>225</v>
      </c>
      <c r="G1700" s="43" t="s">
        <v>230</v>
      </c>
      <c r="H1700" s="49">
        <v>45852</v>
      </c>
      <c r="I1700" s="49">
        <v>45856</v>
      </c>
      <c r="J1700" s="44">
        <v>5</v>
      </c>
      <c r="K1700" s="51">
        <f>IF(H1700&lt;='Расчёт не доделан'!$C$20,IF(I1700-'Расчёт не доделан'!$C$20&lt;1,J1700,I1700-'Расчёт не доделан'!$C$20),J1700)</f>
        <v>5</v>
      </c>
    </row>
    <row r="1701" spans="1:11" ht="11.1" customHeight="1" outlineLevel="1" x14ac:dyDescent="0.2">
      <c r="A1701" s="39" t="str">
        <f t="shared" si="78"/>
        <v>0020040945950</v>
      </c>
      <c r="B1701" s="39">
        <f t="shared" si="79"/>
        <v>3</v>
      </c>
      <c r="C1701" s="39" t="str">
        <f t="shared" si="80"/>
        <v>Дощук Максим Сергеевич3</v>
      </c>
      <c r="D1701" s="42" t="s">
        <v>1768</v>
      </c>
      <c r="E1701" s="43" t="s">
        <v>1769</v>
      </c>
      <c r="F1701" s="43" t="s">
        <v>225</v>
      </c>
      <c r="G1701" s="43" t="s">
        <v>230</v>
      </c>
      <c r="H1701" s="49">
        <v>45950</v>
      </c>
      <c r="I1701" s="49">
        <v>45958</v>
      </c>
      <c r="J1701" s="44">
        <v>9</v>
      </c>
      <c r="K1701" s="51">
        <f>IF(H1701&lt;='Расчёт не доделан'!$C$20,IF(I1701-'Расчёт не доделан'!$C$20&lt;1,J1701,I1701-'Расчёт не доделан'!$C$20),J1701)</f>
        <v>9</v>
      </c>
    </row>
    <row r="1702" spans="1:11" ht="11.1" customHeight="1" outlineLevel="1" x14ac:dyDescent="0.2">
      <c r="A1702" s="39" t="str">
        <f t="shared" si="78"/>
        <v>0014714845966</v>
      </c>
      <c r="B1702" s="39">
        <f t="shared" si="79"/>
        <v>1</v>
      </c>
      <c r="C1702" s="39" t="str">
        <f t="shared" si="80"/>
        <v>Драц Илья Владимирович1</v>
      </c>
      <c r="D1702" s="42" t="s">
        <v>1770</v>
      </c>
      <c r="E1702" s="43" t="s">
        <v>1771</v>
      </c>
      <c r="F1702" s="43" t="s">
        <v>240</v>
      </c>
      <c r="G1702" s="43" t="s">
        <v>237</v>
      </c>
      <c r="H1702" s="49">
        <v>45966</v>
      </c>
      <c r="I1702" s="49">
        <v>45968</v>
      </c>
      <c r="J1702" s="44">
        <v>3</v>
      </c>
      <c r="K1702" s="51">
        <f>IF(H1702&lt;='Расчёт не доделан'!$C$20,IF(I1702-'Расчёт не доделан'!$C$20&lt;1,J1702,I1702-'Расчёт не доделан'!$C$20),J1702)</f>
        <v>3</v>
      </c>
    </row>
    <row r="1703" spans="1:11" ht="11.1" customHeight="1" outlineLevel="1" x14ac:dyDescent="0.2">
      <c r="A1703" s="39" t="str">
        <f t="shared" si="78"/>
        <v>0014714845887</v>
      </c>
      <c r="B1703" s="39">
        <f t="shared" si="79"/>
        <v>2</v>
      </c>
      <c r="C1703" s="39" t="str">
        <f t="shared" si="80"/>
        <v>Драц Илья Владимирович2</v>
      </c>
      <c r="D1703" s="42" t="s">
        <v>1770</v>
      </c>
      <c r="E1703" s="43" t="s">
        <v>1771</v>
      </c>
      <c r="F1703" s="43" t="s">
        <v>240</v>
      </c>
      <c r="G1703" s="43" t="s">
        <v>237</v>
      </c>
      <c r="H1703" s="49">
        <v>45887</v>
      </c>
      <c r="I1703" s="49">
        <v>45900</v>
      </c>
      <c r="J1703" s="44">
        <v>14</v>
      </c>
      <c r="K1703" s="51">
        <f>IF(H1703&lt;='Расчёт не доделан'!$C$20,IF(I1703-'Расчёт не доделан'!$C$20&lt;1,J1703,I1703-'Расчёт не доделан'!$C$20),J1703)</f>
        <v>14</v>
      </c>
    </row>
    <row r="1704" spans="1:11" ht="11.1" customHeight="1" outlineLevel="1" x14ac:dyDescent="0.2">
      <c r="A1704" s="39" t="str">
        <f t="shared" si="78"/>
        <v>0018998145971</v>
      </c>
      <c r="B1704" s="39">
        <f t="shared" si="79"/>
        <v>1</v>
      </c>
      <c r="C1704" s="39" t="str">
        <f t="shared" si="80"/>
        <v>Драчева Дарья Константиновна1</v>
      </c>
      <c r="D1704" s="42" t="s">
        <v>1772</v>
      </c>
      <c r="E1704" s="43" t="s">
        <v>1773</v>
      </c>
      <c r="F1704" s="43" t="s">
        <v>286</v>
      </c>
      <c r="G1704" s="43" t="s">
        <v>302</v>
      </c>
      <c r="H1704" s="49">
        <v>45971</v>
      </c>
      <c r="I1704" s="49">
        <v>45984</v>
      </c>
      <c r="J1704" s="44">
        <v>14</v>
      </c>
      <c r="K1704" s="51">
        <f>IF(H1704&lt;='Расчёт не доделан'!$C$20,IF(I1704-'Расчёт не доделан'!$C$20&lt;1,J1704,I1704-'Расчёт не доделан'!$C$20),J1704)</f>
        <v>14</v>
      </c>
    </row>
    <row r="1705" spans="1:11" ht="11.1" customHeight="1" outlineLevel="1" x14ac:dyDescent="0.2">
      <c r="A1705" s="39" t="str">
        <f t="shared" si="78"/>
        <v>0018998145880</v>
      </c>
      <c r="B1705" s="39">
        <f t="shared" si="79"/>
        <v>2</v>
      </c>
      <c r="C1705" s="39" t="str">
        <f t="shared" si="80"/>
        <v>Драчева Дарья Константиновна2</v>
      </c>
      <c r="D1705" s="42" t="s">
        <v>1772</v>
      </c>
      <c r="E1705" s="43" t="s">
        <v>1773</v>
      </c>
      <c r="F1705" s="43" t="s">
        <v>286</v>
      </c>
      <c r="G1705" s="43" t="s">
        <v>302</v>
      </c>
      <c r="H1705" s="49">
        <v>45880</v>
      </c>
      <c r="I1705" s="49">
        <v>45886</v>
      </c>
      <c r="J1705" s="44">
        <v>7</v>
      </c>
      <c r="K1705" s="51">
        <f>IF(H1705&lt;='Расчёт не доделан'!$C$20,IF(I1705-'Расчёт не доделан'!$C$20&lt;1,J1705,I1705-'Расчёт не доделан'!$C$20),J1705)</f>
        <v>7</v>
      </c>
    </row>
    <row r="1706" spans="1:11" ht="11.1" customHeight="1" outlineLevel="1" x14ac:dyDescent="0.2">
      <c r="A1706" s="39" t="str">
        <f t="shared" si="78"/>
        <v>0017026545901</v>
      </c>
      <c r="B1706" s="39">
        <f t="shared" si="79"/>
        <v>1</v>
      </c>
      <c r="C1706" s="39" t="str">
        <f t="shared" si="80"/>
        <v>Древаль Иван Вячеславович1</v>
      </c>
      <c r="D1706" s="42" t="s">
        <v>1774</v>
      </c>
      <c r="E1706" s="43" t="s">
        <v>1775</v>
      </c>
      <c r="F1706" s="43" t="s">
        <v>537</v>
      </c>
      <c r="G1706" s="43" t="s">
        <v>218</v>
      </c>
      <c r="H1706" s="49">
        <v>45901</v>
      </c>
      <c r="I1706" s="49">
        <v>45905</v>
      </c>
      <c r="J1706" s="44">
        <v>5</v>
      </c>
      <c r="K1706" s="51">
        <f>IF(H1706&lt;='Расчёт не доделан'!$C$20,IF(I1706-'Расчёт не доделан'!$C$20&lt;1,J1706,I1706-'Расчёт не доделан'!$C$20),J1706)</f>
        <v>5</v>
      </c>
    </row>
    <row r="1707" spans="1:11" ht="11.1" customHeight="1" outlineLevel="1" x14ac:dyDescent="0.2">
      <c r="A1707" s="39" t="str">
        <f t="shared" si="78"/>
        <v>0017026545859</v>
      </c>
      <c r="B1707" s="39">
        <f t="shared" si="79"/>
        <v>2</v>
      </c>
      <c r="C1707" s="39" t="str">
        <f t="shared" si="80"/>
        <v>Древаль Иван Вячеславович2</v>
      </c>
      <c r="D1707" s="42" t="s">
        <v>1774</v>
      </c>
      <c r="E1707" s="43" t="s">
        <v>1775</v>
      </c>
      <c r="F1707" s="43" t="s">
        <v>537</v>
      </c>
      <c r="G1707" s="43" t="s">
        <v>218</v>
      </c>
      <c r="H1707" s="49">
        <v>45859</v>
      </c>
      <c r="I1707" s="49">
        <v>45872</v>
      </c>
      <c r="J1707" s="44">
        <v>14</v>
      </c>
      <c r="K1707" s="51">
        <f>IF(H1707&lt;='Расчёт не доделан'!$C$20,IF(I1707-'Расчёт не доделан'!$C$20&lt;1,J1707,I1707-'Расчёт не доделан'!$C$20),J1707)</f>
        <v>14</v>
      </c>
    </row>
    <row r="1708" spans="1:11" ht="11.1" customHeight="1" outlineLevel="1" x14ac:dyDescent="0.2">
      <c r="A1708" s="39" t="str">
        <f t="shared" si="78"/>
        <v>0014557645875</v>
      </c>
      <c r="B1708" s="39">
        <f t="shared" si="79"/>
        <v>1</v>
      </c>
      <c r="C1708" s="39" t="str">
        <f t="shared" si="80"/>
        <v>Дрёмин Вадим Петрович1</v>
      </c>
      <c r="D1708" s="42" t="s">
        <v>1776</v>
      </c>
      <c r="E1708" s="43" t="s">
        <v>1777</v>
      </c>
      <c r="F1708" s="43" t="s">
        <v>265</v>
      </c>
      <c r="G1708" s="43" t="s">
        <v>237</v>
      </c>
      <c r="H1708" s="49">
        <v>45875</v>
      </c>
      <c r="I1708" s="49">
        <v>45879</v>
      </c>
      <c r="J1708" s="44">
        <v>5</v>
      </c>
      <c r="K1708" s="51">
        <f>IF(H1708&lt;='Расчёт не доделан'!$C$20,IF(I1708-'Расчёт не доделан'!$C$20&lt;1,J1708,I1708-'Расчёт не доделан'!$C$20),J1708)</f>
        <v>5</v>
      </c>
    </row>
    <row r="1709" spans="1:11" ht="11.1" customHeight="1" outlineLevel="1" x14ac:dyDescent="0.2">
      <c r="A1709" s="39" t="str">
        <f t="shared" si="78"/>
        <v>0014557645852</v>
      </c>
      <c r="B1709" s="39">
        <f t="shared" si="79"/>
        <v>2</v>
      </c>
      <c r="C1709" s="39" t="str">
        <f t="shared" si="80"/>
        <v>Дрёмин Вадим Петрович2</v>
      </c>
      <c r="D1709" s="42" t="s">
        <v>1776</v>
      </c>
      <c r="E1709" s="43" t="s">
        <v>1777</v>
      </c>
      <c r="F1709" s="43" t="s">
        <v>265</v>
      </c>
      <c r="G1709" s="43" t="s">
        <v>237</v>
      </c>
      <c r="H1709" s="49">
        <v>45852</v>
      </c>
      <c r="I1709" s="49">
        <v>45865</v>
      </c>
      <c r="J1709" s="44">
        <v>14</v>
      </c>
      <c r="K1709" s="51">
        <f>IF(H1709&lt;='Расчёт не доделан'!$C$20,IF(I1709-'Расчёт не доделан'!$C$20&lt;1,J1709,I1709-'Расчёт не доделан'!$C$20),J1709)</f>
        <v>14</v>
      </c>
    </row>
    <row r="1710" spans="1:11" ht="11.1" customHeight="1" outlineLevel="1" x14ac:dyDescent="0.2">
      <c r="A1710" s="39" t="str">
        <f t="shared" si="78"/>
        <v>0012212245873</v>
      </c>
      <c r="B1710" s="39">
        <f t="shared" si="79"/>
        <v>1</v>
      </c>
      <c r="C1710" s="39" t="str">
        <f t="shared" si="80"/>
        <v>Дробатухина Виктория Викторовна1</v>
      </c>
      <c r="D1710" s="42" t="s">
        <v>1778</v>
      </c>
      <c r="E1710" s="43" t="s">
        <v>1779</v>
      </c>
      <c r="F1710" s="43" t="s">
        <v>221</v>
      </c>
      <c r="G1710" s="43" t="s">
        <v>262</v>
      </c>
      <c r="H1710" s="49">
        <v>45873</v>
      </c>
      <c r="I1710" s="49">
        <v>45886</v>
      </c>
      <c r="J1710" s="44">
        <v>14</v>
      </c>
      <c r="K1710" s="51">
        <f>IF(H1710&lt;='Расчёт не доделан'!$C$20,IF(I1710-'Расчёт не доделан'!$C$20&lt;1,J1710,I1710-'Расчёт не доделан'!$C$20),J1710)</f>
        <v>14</v>
      </c>
    </row>
    <row r="1711" spans="1:11" ht="11.1" customHeight="1" outlineLevel="1" x14ac:dyDescent="0.2">
      <c r="A1711" s="39" t="str">
        <f t="shared" si="78"/>
        <v>0012212245936</v>
      </c>
      <c r="B1711" s="39">
        <f t="shared" si="79"/>
        <v>2</v>
      </c>
      <c r="C1711" s="39" t="str">
        <f t="shared" si="80"/>
        <v>Дробатухина Виктория Викторовна2</v>
      </c>
      <c r="D1711" s="42" t="s">
        <v>1778</v>
      </c>
      <c r="E1711" s="43" t="s">
        <v>1779</v>
      </c>
      <c r="F1711" s="43" t="s">
        <v>221</v>
      </c>
      <c r="G1711" s="43" t="s">
        <v>262</v>
      </c>
      <c r="H1711" s="49">
        <v>45936</v>
      </c>
      <c r="I1711" s="49">
        <v>45940</v>
      </c>
      <c r="J1711" s="44">
        <v>5</v>
      </c>
      <c r="K1711" s="51">
        <f>IF(H1711&lt;='Расчёт не доделан'!$C$20,IF(I1711-'Расчёт не доделан'!$C$20&lt;1,J1711,I1711-'Расчёт не доделан'!$C$20),J1711)</f>
        <v>5</v>
      </c>
    </row>
    <row r="1712" spans="1:11" ht="11.1" customHeight="1" outlineLevel="1" x14ac:dyDescent="0.2">
      <c r="A1712" s="39" t="str">
        <f t="shared" si="78"/>
        <v>0012212245845</v>
      </c>
      <c r="B1712" s="39">
        <f t="shared" si="79"/>
        <v>3</v>
      </c>
      <c r="C1712" s="39" t="str">
        <f t="shared" si="80"/>
        <v>Дробатухина Виктория Викторовна3</v>
      </c>
      <c r="D1712" s="42" t="s">
        <v>1778</v>
      </c>
      <c r="E1712" s="43" t="s">
        <v>1779</v>
      </c>
      <c r="F1712" s="43" t="s">
        <v>221</v>
      </c>
      <c r="G1712" s="43" t="s">
        <v>262</v>
      </c>
      <c r="H1712" s="49">
        <v>45845</v>
      </c>
      <c r="I1712" s="49">
        <v>45849</v>
      </c>
      <c r="J1712" s="44">
        <v>5</v>
      </c>
      <c r="K1712" s="51">
        <f>IF(H1712&lt;='Расчёт не доделан'!$C$20,IF(I1712-'Расчёт не доделан'!$C$20&lt;1,J1712,I1712-'Расчёт не доделан'!$C$20),J1712)</f>
        <v>5</v>
      </c>
    </row>
    <row r="1713" spans="1:11" ht="11.1" customHeight="1" outlineLevel="1" x14ac:dyDescent="0.2">
      <c r="A1713" s="39" t="str">
        <f t="shared" si="78"/>
        <v>0019652245894</v>
      </c>
      <c r="B1713" s="39">
        <f t="shared" si="79"/>
        <v>1</v>
      </c>
      <c r="C1713" s="39" t="str">
        <f t="shared" si="80"/>
        <v>Дробик Антон Александрович1</v>
      </c>
      <c r="D1713" s="42" t="s">
        <v>1780</v>
      </c>
      <c r="E1713" s="43" t="s">
        <v>1781</v>
      </c>
      <c r="F1713" s="43" t="s">
        <v>249</v>
      </c>
      <c r="G1713" s="43" t="s">
        <v>218</v>
      </c>
      <c r="H1713" s="49">
        <v>45894</v>
      </c>
      <c r="I1713" s="49">
        <v>45907</v>
      </c>
      <c r="J1713" s="44">
        <v>14</v>
      </c>
      <c r="K1713" s="51">
        <f>IF(H1713&lt;='Расчёт не доделан'!$C$20,IF(I1713-'Расчёт не доделан'!$C$20&lt;1,J1713,I1713-'Расчёт не доделан'!$C$20),J1713)</f>
        <v>14</v>
      </c>
    </row>
    <row r="1714" spans="1:11" ht="11.1" customHeight="1" outlineLevel="1" x14ac:dyDescent="0.2">
      <c r="A1714" s="39" t="str">
        <f t="shared" si="78"/>
        <v>0019654145901</v>
      </c>
      <c r="B1714" s="39">
        <f t="shared" si="79"/>
        <v>1</v>
      </c>
      <c r="C1714" s="39" t="str">
        <f t="shared" si="80"/>
        <v>Дроваль Елена Юрьевна1</v>
      </c>
      <c r="D1714" s="42" t="s">
        <v>1782</v>
      </c>
      <c r="E1714" s="43" t="s">
        <v>1783</v>
      </c>
      <c r="F1714" s="43" t="s">
        <v>229</v>
      </c>
      <c r="G1714" s="43" t="s">
        <v>241</v>
      </c>
      <c r="H1714" s="49">
        <v>45901</v>
      </c>
      <c r="I1714" s="49">
        <v>45903</v>
      </c>
      <c r="J1714" s="44">
        <v>3</v>
      </c>
      <c r="K1714" s="51">
        <f>IF(H1714&lt;='Расчёт не доделан'!$C$20,IF(I1714-'Расчёт не доделан'!$C$20&lt;1,J1714,I1714-'Расчёт не доделан'!$C$20),J1714)</f>
        <v>3</v>
      </c>
    </row>
    <row r="1715" spans="1:11" ht="23.1" customHeight="1" outlineLevel="1" x14ac:dyDescent="0.2">
      <c r="A1715" s="39" t="str">
        <f t="shared" si="78"/>
        <v>0019654145849</v>
      </c>
      <c r="B1715" s="39">
        <f t="shared" si="79"/>
        <v>2</v>
      </c>
      <c r="C1715" s="39" t="str">
        <f t="shared" si="80"/>
        <v>Дроваль Елена Юрьевна2</v>
      </c>
      <c r="D1715" s="42" t="s">
        <v>1782</v>
      </c>
      <c r="E1715" s="43" t="s">
        <v>1783</v>
      </c>
      <c r="F1715" s="43" t="s">
        <v>229</v>
      </c>
      <c r="G1715" s="43" t="s">
        <v>241</v>
      </c>
      <c r="H1715" s="49">
        <v>45849</v>
      </c>
      <c r="I1715" s="49">
        <v>45863</v>
      </c>
      <c r="J1715" s="44">
        <v>15</v>
      </c>
      <c r="K1715" s="51">
        <f>IF(H1715&lt;='Расчёт не доделан'!$C$20,IF(I1715-'Расчёт не доделан'!$C$20&lt;1,J1715,I1715-'Расчёт не доделан'!$C$20),J1715)</f>
        <v>15</v>
      </c>
    </row>
    <row r="1716" spans="1:11" ht="23.1" customHeight="1" outlineLevel="1" x14ac:dyDescent="0.2">
      <c r="A1716" s="39" t="str">
        <f t="shared" si="78"/>
        <v>0019654145887</v>
      </c>
      <c r="B1716" s="39">
        <f t="shared" si="79"/>
        <v>3</v>
      </c>
      <c r="C1716" s="39" t="str">
        <f t="shared" si="80"/>
        <v>Дроваль Елена Юрьевна3</v>
      </c>
      <c r="D1716" s="42" t="s">
        <v>1782</v>
      </c>
      <c r="E1716" s="43" t="s">
        <v>1783</v>
      </c>
      <c r="F1716" s="43" t="s">
        <v>229</v>
      </c>
      <c r="G1716" s="43" t="s">
        <v>241</v>
      </c>
      <c r="H1716" s="49">
        <v>45887</v>
      </c>
      <c r="I1716" s="49">
        <v>45891</v>
      </c>
      <c r="J1716" s="44">
        <v>5</v>
      </c>
      <c r="K1716" s="51">
        <f>IF(H1716&lt;='Расчёт не доделан'!$C$20,IF(I1716-'Расчёт не доделан'!$C$20&lt;1,J1716,I1716-'Расчёт не доделан'!$C$20),J1716)</f>
        <v>5</v>
      </c>
    </row>
    <row r="1717" spans="1:11" ht="23.1" customHeight="1" outlineLevel="1" x14ac:dyDescent="0.2">
      <c r="A1717" s="39" t="str">
        <f t="shared" si="78"/>
        <v>0019654146015</v>
      </c>
      <c r="B1717" s="39">
        <f t="shared" si="79"/>
        <v>4</v>
      </c>
      <c r="C1717" s="39" t="str">
        <f t="shared" si="80"/>
        <v>Дроваль Елена Юрьевна4</v>
      </c>
      <c r="D1717" s="42" t="s">
        <v>1782</v>
      </c>
      <c r="E1717" s="43" t="s">
        <v>1783</v>
      </c>
      <c r="F1717" s="43" t="s">
        <v>229</v>
      </c>
      <c r="G1717" s="43" t="s">
        <v>241</v>
      </c>
      <c r="H1717" s="49">
        <v>46015</v>
      </c>
      <c r="I1717" s="49">
        <v>46021</v>
      </c>
      <c r="J1717" s="44">
        <v>7</v>
      </c>
      <c r="K1717" s="51">
        <f>IF(H1717&lt;='Расчёт не доделан'!$C$20,IF(I1717-'Расчёт не доделан'!$C$20&lt;1,J1717,I1717-'Расчёт не доделан'!$C$20),J1717)</f>
        <v>7</v>
      </c>
    </row>
    <row r="1718" spans="1:11" ht="11.1" customHeight="1" outlineLevel="1" x14ac:dyDescent="0.2">
      <c r="A1718" s="39" t="str">
        <f t="shared" si="78"/>
        <v>0020937545891</v>
      </c>
      <c r="B1718" s="39">
        <f t="shared" si="79"/>
        <v>1</v>
      </c>
      <c r="C1718" s="39" t="str">
        <f t="shared" si="80"/>
        <v>Дрожжин Александр Валерьевич1</v>
      </c>
      <c r="D1718" s="42" t="s">
        <v>1784</v>
      </c>
      <c r="E1718" s="43" t="s">
        <v>1785</v>
      </c>
      <c r="F1718" s="43" t="s">
        <v>459</v>
      </c>
      <c r="G1718" s="43" t="s">
        <v>218</v>
      </c>
      <c r="H1718" s="49">
        <v>45891</v>
      </c>
      <c r="I1718" s="49">
        <v>45904</v>
      </c>
      <c r="J1718" s="44">
        <v>14</v>
      </c>
      <c r="K1718" s="51">
        <f>IF(H1718&lt;='Расчёт не доделан'!$C$20,IF(I1718-'Расчёт не доделан'!$C$20&lt;1,J1718,I1718-'Расчёт не доделан'!$C$20),J1718)</f>
        <v>14</v>
      </c>
    </row>
    <row r="1719" spans="1:11" ht="11.1" customHeight="1" outlineLevel="1" x14ac:dyDescent="0.2">
      <c r="A1719" s="39" t="str">
        <f t="shared" si="78"/>
        <v>0009223745901</v>
      </c>
      <c r="B1719" s="39">
        <f t="shared" si="79"/>
        <v>1</v>
      </c>
      <c r="C1719" s="39" t="str">
        <f t="shared" si="80"/>
        <v>Дрожжина Анастасия Игоревна1</v>
      </c>
      <c r="D1719" s="42" t="s">
        <v>1786</v>
      </c>
      <c r="E1719" s="43" t="s">
        <v>1787</v>
      </c>
      <c r="F1719" s="43" t="s">
        <v>233</v>
      </c>
      <c r="G1719" s="43" t="s">
        <v>296</v>
      </c>
      <c r="H1719" s="49">
        <v>45901</v>
      </c>
      <c r="I1719" s="49">
        <v>45905</v>
      </c>
      <c r="J1719" s="44">
        <v>5</v>
      </c>
      <c r="K1719" s="51">
        <f>IF(H1719&lt;='Расчёт не доделан'!$C$20,IF(I1719-'Расчёт не доделан'!$C$20&lt;1,J1719,I1719-'Расчёт не доделан'!$C$20),J1719)</f>
        <v>5</v>
      </c>
    </row>
    <row r="1720" spans="1:11" ht="11.1" customHeight="1" outlineLevel="1" x14ac:dyDescent="0.2">
      <c r="A1720" s="39" t="str">
        <f t="shared" si="78"/>
        <v>0009223745887</v>
      </c>
      <c r="B1720" s="39">
        <f t="shared" si="79"/>
        <v>2</v>
      </c>
      <c r="C1720" s="39" t="str">
        <f t="shared" si="80"/>
        <v>Дрожжина Анастасия Игоревна2</v>
      </c>
      <c r="D1720" s="42" t="s">
        <v>1786</v>
      </c>
      <c r="E1720" s="43" t="s">
        <v>1787</v>
      </c>
      <c r="F1720" s="43" t="s">
        <v>233</v>
      </c>
      <c r="G1720" s="43" t="s">
        <v>296</v>
      </c>
      <c r="H1720" s="49">
        <v>45887</v>
      </c>
      <c r="I1720" s="49">
        <v>45891</v>
      </c>
      <c r="J1720" s="44">
        <v>5</v>
      </c>
      <c r="K1720" s="51">
        <f>IF(H1720&lt;='Расчёт не доделан'!$C$20,IF(I1720-'Расчёт не доделан'!$C$20&lt;1,J1720,I1720-'Расчёт не доделан'!$C$20),J1720)</f>
        <v>5</v>
      </c>
    </row>
    <row r="1721" spans="1:11" ht="11.1" customHeight="1" outlineLevel="1" x14ac:dyDescent="0.2">
      <c r="A1721" s="39" t="str">
        <f t="shared" si="78"/>
        <v>0009223745951</v>
      </c>
      <c r="B1721" s="39">
        <f t="shared" si="79"/>
        <v>3</v>
      </c>
      <c r="C1721" s="39" t="str">
        <f t="shared" si="80"/>
        <v>Дрожжина Анастасия Игоревна3</v>
      </c>
      <c r="D1721" s="42" t="s">
        <v>1786</v>
      </c>
      <c r="E1721" s="43" t="s">
        <v>1787</v>
      </c>
      <c r="F1721" s="43" t="s">
        <v>233</v>
      </c>
      <c r="G1721" s="43" t="s">
        <v>296</v>
      </c>
      <c r="H1721" s="49">
        <v>45951</v>
      </c>
      <c r="I1721" s="49">
        <v>45959</v>
      </c>
      <c r="J1721" s="44">
        <v>9</v>
      </c>
      <c r="K1721" s="51">
        <f>IF(H1721&lt;='Расчёт не доделан'!$C$20,IF(I1721-'Расчёт не доделан'!$C$20&lt;1,J1721,I1721-'Расчёт не доделан'!$C$20),J1721)</f>
        <v>9</v>
      </c>
    </row>
    <row r="1722" spans="1:11" ht="11.1" customHeight="1" outlineLevel="1" x14ac:dyDescent="0.2">
      <c r="A1722" s="39" t="str">
        <f t="shared" si="78"/>
        <v>0009223746017</v>
      </c>
      <c r="B1722" s="39">
        <f t="shared" si="79"/>
        <v>4</v>
      </c>
      <c r="C1722" s="39" t="str">
        <f t="shared" si="80"/>
        <v>Дрожжина Анастасия Игоревна4</v>
      </c>
      <c r="D1722" s="42" t="s">
        <v>1786</v>
      </c>
      <c r="E1722" s="43" t="s">
        <v>1787</v>
      </c>
      <c r="F1722" s="43" t="s">
        <v>233</v>
      </c>
      <c r="G1722" s="43" t="s">
        <v>296</v>
      </c>
      <c r="H1722" s="49">
        <v>46017</v>
      </c>
      <c r="I1722" s="49">
        <v>46017</v>
      </c>
      <c r="J1722" s="44">
        <v>1</v>
      </c>
      <c r="K1722" s="51">
        <f>IF(H1722&lt;='Расчёт не доделан'!$C$20,IF(I1722-'Расчёт не доделан'!$C$20&lt;1,J1722,I1722-'Расчёт не доделан'!$C$20),J1722)</f>
        <v>1</v>
      </c>
    </row>
    <row r="1723" spans="1:11" ht="11.1" customHeight="1" outlineLevel="1" x14ac:dyDescent="0.2">
      <c r="A1723" s="39" t="str">
        <f t="shared" si="78"/>
        <v>0009223745960</v>
      </c>
      <c r="B1723" s="39">
        <f t="shared" si="79"/>
        <v>5</v>
      </c>
      <c r="C1723" s="39" t="str">
        <f t="shared" si="80"/>
        <v>Дрожжина Анастасия Игоревна5</v>
      </c>
      <c r="D1723" s="42" t="s">
        <v>1786</v>
      </c>
      <c r="E1723" s="43" t="s">
        <v>1787</v>
      </c>
      <c r="F1723" s="43" t="s">
        <v>233</v>
      </c>
      <c r="G1723" s="43" t="s">
        <v>296</v>
      </c>
      <c r="H1723" s="49">
        <v>45960</v>
      </c>
      <c r="I1723" s="49">
        <v>45961</v>
      </c>
      <c r="J1723" s="44">
        <v>2</v>
      </c>
      <c r="K1723" s="51">
        <f>IF(H1723&lt;='Расчёт не доделан'!$C$20,IF(I1723-'Расчёт не доделан'!$C$20&lt;1,J1723,I1723-'Расчёт не доделан'!$C$20),J1723)</f>
        <v>2</v>
      </c>
    </row>
    <row r="1724" spans="1:11" ht="11.1" customHeight="1" outlineLevel="1" x14ac:dyDescent="0.2">
      <c r="A1724" s="39" t="str">
        <f t="shared" si="78"/>
        <v>0021053145962</v>
      </c>
      <c r="B1724" s="39">
        <f t="shared" si="79"/>
        <v>1</v>
      </c>
      <c r="C1724" s="39" t="str">
        <f t="shared" si="80"/>
        <v>Дроздов Виктор Александрович1</v>
      </c>
      <c r="D1724" s="42" t="s">
        <v>1788</v>
      </c>
      <c r="E1724" s="43" t="s">
        <v>1789</v>
      </c>
      <c r="F1724" s="43" t="s">
        <v>229</v>
      </c>
      <c r="G1724" s="43" t="s">
        <v>315</v>
      </c>
      <c r="H1724" s="49">
        <v>45962</v>
      </c>
      <c r="I1724" s="49">
        <v>45962</v>
      </c>
      <c r="J1724" s="44">
        <v>1</v>
      </c>
      <c r="K1724" s="51">
        <f>IF(H1724&lt;='Расчёт не доделан'!$C$20,IF(I1724-'Расчёт не доделан'!$C$20&lt;1,J1724,I1724-'Расчёт не доделан'!$C$20),J1724)</f>
        <v>1</v>
      </c>
    </row>
    <row r="1725" spans="1:11" ht="11.1" customHeight="1" outlineLevel="1" x14ac:dyDescent="0.2">
      <c r="A1725" s="39" t="str">
        <f t="shared" si="78"/>
        <v>0021053145966</v>
      </c>
      <c r="B1725" s="39">
        <f t="shared" si="79"/>
        <v>2</v>
      </c>
      <c r="C1725" s="39" t="str">
        <f t="shared" si="80"/>
        <v>Дроздов Виктор Александрович2</v>
      </c>
      <c r="D1725" s="42" t="s">
        <v>1788</v>
      </c>
      <c r="E1725" s="43" t="s">
        <v>1789</v>
      </c>
      <c r="F1725" s="43" t="s">
        <v>229</v>
      </c>
      <c r="G1725" s="43" t="s">
        <v>315</v>
      </c>
      <c r="H1725" s="49">
        <v>45966</v>
      </c>
      <c r="I1725" s="49">
        <v>45968</v>
      </c>
      <c r="J1725" s="44">
        <v>3</v>
      </c>
      <c r="K1725" s="51">
        <f>IF(H1725&lt;='Расчёт не доделан'!$C$20,IF(I1725-'Расчёт не доделан'!$C$20&lt;1,J1725,I1725-'Расчёт не доделан'!$C$20),J1725)</f>
        <v>3</v>
      </c>
    </row>
    <row r="1726" spans="1:11" ht="11.1" customHeight="1" outlineLevel="1" x14ac:dyDescent="0.2">
      <c r="A1726" s="39" t="str">
        <f t="shared" si="78"/>
        <v>0021053145908</v>
      </c>
      <c r="B1726" s="39">
        <f t="shared" si="79"/>
        <v>3</v>
      </c>
      <c r="C1726" s="39" t="str">
        <f t="shared" si="80"/>
        <v>Дроздов Виктор Александрович3</v>
      </c>
      <c r="D1726" s="42" t="s">
        <v>1788</v>
      </c>
      <c r="E1726" s="43" t="s">
        <v>1789</v>
      </c>
      <c r="F1726" s="43" t="s">
        <v>229</v>
      </c>
      <c r="G1726" s="43" t="s">
        <v>315</v>
      </c>
      <c r="H1726" s="49">
        <v>45908</v>
      </c>
      <c r="I1726" s="49">
        <v>45909</v>
      </c>
      <c r="J1726" s="44">
        <v>2</v>
      </c>
      <c r="K1726" s="51">
        <f>IF(H1726&lt;='Расчёт не доделан'!$C$20,IF(I1726-'Расчёт не доделан'!$C$20&lt;1,J1726,I1726-'Расчёт не доделан'!$C$20),J1726)</f>
        <v>2</v>
      </c>
    </row>
    <row r="1727" spans="1:11" ht="11.1" customHeight="1" outlineLevel="1" x14ac:dyDescent="0.2">
      <c r="A1727" s="39" t="str">
        <f t="shared" si="78"/>
        <v>0014455945913</v>
      </c>
      <c r="B1727" s="39">
        <f t="shared" si="79"/>
        <v>1</v>
      </c>
      <c r="C1727" s="39" t="str">
        <f t="shared" si="80"/>
        <v>Дронкина Оксана Владимировна1</v>
      </c>
      <c r="D1727" s="42" t="s">
        <v>1790</v>
      </c>
      <c r="E1727" s="43" t="s">
        <v>1791</v>
      </c>
      <c r="F1727" s="43" t="s">
        <v>361</v>
      </c>
      <c r="G1727" s="43" t="s">
        <v>218</v>
      </c>
      <c r="H1727" s="49">
        <v>45913</v>
      </c>
      <c r="I1727" s="49">
        <v>45916</v>
      </c>
      <c r="J1727" s="44">
        <v>4</v>
      </c>
      <c r="K1727" s="51">
        <f>IF(H1727&lt;='Расчёт не доделан'!$C$20,IF(I1727-'Расчёт не доделан'!$C$20&lt;1,J1727,I1727-'Расчёт не доделан'!$C$20),J1727)</f>
        <v>4</v>
      </c>
    </row>
    <row r="1728" spans="1:11" ht="11.1" customHeight="1" outlineLevel="1" x14ac:dyDescent="0.2">
      <c r="A1728" s="39" t="str">
        <f t="shared" si="78"/>
        <v>0014455945950</v>
      </c>
      <c r="B1728" s="39">
        <f t="shared" si="79"/>
        <v>2</v>
      </c>
      <c r="C1728" s="39" t="str">
        <f t="shared" si="80"/>
        <v>Дронкина Оксана Владимировна2</v>
      </c>
      <c r="D1728" s="42" t="s">
        <v>1790</v>
      </c>
      <c r="E1728" s="43" t="s">
        <v>1791</v>
      </c>
      <c r="F1728" s="43" t="s">
        <v>361</v>
      </c>
      <c r="G1728" s="43" t="s">
        <v>218</v>
      </c>
      <c r="H1728" s="49">
        <v>45950</v>
      </c>
      <c r="I1728" s="49">
        <v>45963</v>
      </c>
      <c r="J1728" s="44">
        <v>14</v>
      </c>
      <c r="K1728" s="51">
        <f>IF(H1728&lt;='Расчёт не доделан'!$C$20,IF(I1728-'Расчёт не доделан'!$C$20&lt;1,J1728,I1728-'Расчёт не доделан'!$C$20),J1728)</f>
        <v>14</v>
      </c>
    </row>
    <row r="1729" spans="1:11" ht="23.1" customHeight="1" outlineLevel="1" x14ac:dyDescent="0.2">
      <c r="A1729" s="39" t="str">
        <f t="shared" si="78"/>
        <v>0014455945898</v>
      </c>
      <c r="B1729" s="39">
        <f t="shared" si="79"/>
        <v>3</v>
      </c>
      <c r="C1729" s="39" t="str">
        <f t="shared" si="80"/>
        <v>Дронкина Оксана Владимировна3</v>
      </c>
      <c r="D1729" s="42" t="s">
        <v>1790</v>
      </c>
      <c r="E1729" s="43" t="s">
        <v>1791</v>
      </c>
      <c r="F1729" s="43" t="s">
        <v>361</v>
      </c>
      <c r="G1729" s="43" t="s">
        <v>218</v>
      </c>
      <c r="H1729" s="49">
        <v>45898</v>
      </c>
      <c r="I1729" s="49">
        <v>45902</v>
      </c>
      <c r="J1729" s="44">
        <v>5</v>
      </c>
      <c r="K1729" s="51">
        <f>IF(H1729&lt;='Расчёт не доделан'!$C$20,IF(I1729-'Расчёт не доделан'!$C$20&lt;1,J1729,I1729-'Расчёт не доделан'!$C$20),J1729)</f>
        <v>5</v>
      </c>
    </row>
    <row r="1730" spans="1:11" ht="23.1" customHeight="1" outlineLevel="1" x14ac:dyDescent="0.2">
      <c r="A1730" s="39" t="str">
        <f t="shared" si="78"/>
        <v>0021137345901</v>
      </c>
      <c r="B1730" s="39">
        <f t="shared" si="79"/>
        <v>1</v>
      </c>
      <c r="C1730" s="39" t="str">
        <f t="shared" si="80"/>
        <v>Дубикова Елена Владиславовна1</v>
      </c>
      <c r="D1730" s="42" t="s">
        <v>1792</v>
      </c>
      <c r="E1730" s="43" t="s">
        <v>1793</v>
      </c>
      <c r="F1730" s="43" t="s">
        <v>244</v>
      </c>
      <c r="G1730" s="43" t="s">
        <v>1331</v>
      </c>
      <c r="H1730" s="49">
        <v>45901</v>
      </c>
      <c r="I1730" s="49">
        <v>45904</v>
      </c>
      <c r="J1730" s="44">
        <v>4</v>
      </c>
      <c r="K1730" s="51">
        <f>IF(H1730&lt;='Расчёт не доделан'!$C$20,IF(I1730-'Расчёт не доделан'!$C$20&lt;1,J1730,I1730-'Расчёт не доделан'!$C$20),J1730)</f>
        <v>4</v>
      </c>
    </row>
    <row r="1731" spans="1:11" ht="23.1" customHeight="1" outlineLevel="1" x14ac:dyDescent="0.2">
      <c r="A1731" s="39" t="str">
        <f t="shared" ref="A1731:A1794" si="81">D1731&amp;H1731</f>
        <v>0021137345905</v>
      </c>
      <c r="B1731" s="39">
        <f t="shared" ref="B1731:B1794" si="82">IF(E1730=E1731,B1730+1,1)</f>
        <v>2</v>
      </c>
      <c r="C1731" s="39" t="str">
        <f t="shared" ref="C1731:C1794" si="83">E1731&amp;B1731</f>
        <v>Дубикова Елена Владиславовна2</v>
      </c>
      <c r="D1731" s="42" t="s">
        <v>1792</v>
      </c>
      <c r="E1731" s="43" t="s">
        <v>1793</v>
      </c>
      <c r="F1731" s="43" t="s">
        <v>244</v>
      </c>
      <c r="G1731" s="43" t="s">
        <v>1331</v>
      </c>
      <c r="H1731" s="49">
        <v>45905</v>
      </c>
      <c r="I1731" s="49">
        <v>45905</v>
      </c>
      <c r="J1731" s="44">
        <v>1</v>
      </c>
      <c r="K1731" s="51">
        <f>IF(H1731&lt;='Расчёт не доделан'!$C$20,IF(I1731-'Расчёт не доделан'!$C$20&lt;1,J1731,I1731-'Расчёт не доделан'!$C$20),J1731)</f>
        <v>1</v>
      </c>
    </row>
    <row r="1732" spans="1:11" ht="23.1" customHeight="1" outlineLevel="1" x14ac:dyDescent="0.2">
      <c r="A1732" s="39" t="str">
        <f t="shared" si="81"/>
        <v>0021137345848</v>
      </c>
      <c r="B1732" s="39">
        <f t="shared" si="82"/>
        <v>3</v>
      </c>
      <c r="C1732" s="39" t="str">
        <f t="shared" si="83"/>
        <v>Дубикова Елена Владиславовна3</v>
      </c>
      <c r="D1732" s="42" t="s">
        <v>1792</v>
      </c>
      <c r="E1732" s="43" t="s">
        <v>1793</v>
      </c>
      <c r="F1732" s="43" t="s">
        <v>244</v>
      </c>
      <c r="G1732" s="43" t="s">
        <v>1331</v>
      </c>
      <c r="H1732" s="49">
        <v>45848</v>
      </c>
      <c r="I1732" s="49">
        <v>45848</v>
      </c>
      <c r="J1732" s="44">
        <v>1</v>
      </c>
      <c r="K1732" s="51">
        <f>IF(H1732&lt;='Расчёт не доделан'!$C$20,IF(I1732-'Расчёт не доделан'!$C$20&lt;1,J1732,I1732-'Расчёт не доделан'!$C$20),J1732)</f>
        <v>1</v>
      </c>
    </row>
    <row r="1733" spans="1:11" ht="23.1" customHeight="1" outlineLevel="1" x14ac:dyDescent="0.2">
      <c r="A1733" s="39" t="str">
        <f t="shared" si="81"/>
        <v>0021137345978</v>
      </c>
      <c r="B1733" s="39">
        <f t="shared" si="82"/>
        <v>4</v>
      </c>
      <c r="C1733" s="39" t="str">
        <f t="shared" si="83"/>
        <v>Дубикова Елена Владиславовна4</v>
      </c>
      <c r="D1733" s="42" t="s">
        <v>1792</v>
      </c>
      <c r="E1733" s="43" t="s">
        <v>1793</v>
      </c>
      <c r="F1733" s="43" t="s">
        <v>244</v>
      </c>
      <c r="G1733" s="43" t="s">
        <v>1331</v>
      </c>
      <c r="H1733" s="49">
        <v>45978</v>
      </c>
      <c r="I1733" s="49">
        <v>45978</v>
      </c>
      <c r="J1733" s="44">
        <v>1</v>
      </c>
      <c r="K1733" s="51">
        <f>IF(H1733&lt;='Расчёт не доделан'!$C$20,IF(I1733-'Расчёт не доделан'!$C$20&lt;1,J1733,I1733-'Расчёт не доделан'!$C$20),J1733)</f>
        <v>1</v>
      </c>
    </row>
    <row r="1734" spans="1:11" ht="11.1" customHeight="1" outlineLevel="1" x14ac:dyDescent="0.2">
      <c r="A1734" s="39" t="str">
        <f t="shared" si="81"/>
        <v>0021137345887</v>
      </c>
      <c r="B1734" s="39">
        <f t="shared" si="82"/>
        <v>5</v>
      </c>
      <c r="C1734" s="39" t="str">
        <f t="shared" si="83"/>
        <v>Дубикова Елена Владиславовна5</v>
      </c>
      <c r="D1734" s="42" t="s">
        <v>1792</v>
      </c>
      <c r="E1734" s="43" t="s">
        <v>1793</v>
      </c>
      <c r="F1734" s="43" t="s">
        <v>244</v>
      </c>
      <c r="G1734" s="43" t="s">
        <v>1331</v>
      </c>
      <c r="H1734" s="49">
        <v>45887</v>
      </c>
      <c r="I1734" s="49">
        <v>45900</v>
      </c>
      <c r="J1734" s="44">
        <v>14</v>
      </c>
      <c r="K1734" s="51">
        <f>IF(H1734&lt;='Расчёт не доделан'!$C$20,IF(I1734-'Расчёт не доделан'!$C$20&lt;1,J1734,I1734-'Расчёт не доделан'!$C$20),J1734)</f>
        <v>14</v>
      </c>
    </row>
    <row r="1735" spans="1:11" ht="11.1" customHeight="1" outlineLevel="1" x14ac:dyDescent="0.2">
      <c r="A1735" s="39" t="str">
        <f t="shared" si="81"/>
        <v>0021137346015</v>
      </c>
      <c r="B1735" s="39">
        <f t="shared" si="82"/>
        <v>6</v>
      </c>
      <c r="C1735" s="39" t="str">
        <f t="shared" si="83"/>
        <v>Дубикова Елена Владиславовна6</v>
      </c>
      <c r="D1735" s="42" t="s">
        <v>1792</v>
      </c>
      <c r="E1735" s="43" t="s">
        <v>1793</v>
      </c>
      <c r="F1735" s="43" t="s">
        <v>244</v>
      </c>
      <c r="G1735" s="43" t="s">
        <v>1331</v>
      </c>
      <c r="H1735" s="49">
        <v>46015</v>
      </c>
      <c r="I1735" s="49">
        <v>46021</v>
      </c>
      <c r="J1735" s="44">
        <v>7</v>
      </c>
      <c r="K1735" s="51">
        <f>IF(H1735&lt;='Расчёт не доделан'!$C$20,IF(I1735-'Расчёт не доделан'!$C$20&lt;1,J1735,I1735-'Расчёт не доделан'!$C$20),J1735)</f>
        <v>7</v>
      </c>
    </row>
    <row r="1736" spans="1:11" ht="11.1" customHeight="1" outlineLevel="1" x14ac:dyDescent="0.2">
      <c r="A1736" s="39" t="str">
        <f t="shared" si="81"/>
        <v>0020521845852</v>
      </c>
      <c r="B1736" s="39">
        <f t="shared" si="82"/>
        <v>1</v>
      </c>
      <c r="C1736" s="39" t="str">
        <f t="shared" si="83"/>
        <v>Дубина Никита Максимович1</v>
      </c>
      <c r="D1736" s="42" t="s">
        <v>1794</v>
      </c>
      <c r="E1736" s="43" t="s">
        <v>1795</v>
      </c>
      <c r="F1736" s="43" t="s">
        <v>217</v>
      </c>
      <c r="G1736" s="43" t="s">
        <v>222</v>
      </c>
      <c r="H1736" s="49">
        <v>45852</v>
      </c>
      <c r="I1736" s="49">
        <v>45856</v>
      </c>
      <c r="J1736" s="44">
        <v>5</v>
      </c>
      <c r="K1736" s="51">
        <f>IF(H1736&lt;='Расчёт не доделан'!$C$20,IF(I1736-'Расчёт не доделан'!$C$20&lt;1,J1736,I1736-'Расчёт не доделан'!$C$20),J1736)</f>
        <v>5</v>
      </c>
    </row>
    <row r="1737" spans="1:11" ht="11.1" customHeight="1" outlineLevel="1" x14ac:dyDescent="0.2">
      <c r="A1737" s="39" t="str">
        <f t="shared" si="81"/>
        <v>0020521845915</v>
      </c>
      <c r="B1737" s="39">
        <f t="shared" si="82"/>
        <v>2</v>
      </c>
      <c r="C1737" s="39" t="str">
        <f t="shared" si="83"/>
        <v>Дубина Никита Максимович2</v>
      </c>
      <c r="D1737" s="42" t="s">
        <v>1794</v>
      </c>
      <c r="E1737" s="43" t="s">
        <v>1795</v>
      </c>
      <c r="F1737" s="43" t="s">
        <v>217</v>
      </c>
      <c r="G1737" s="43" t="s">
        <v>222</v>
      </c>
      <c r="H1737" s="49">
        <v>45915</v>
      </c>
      <c r="I1737" s="49">
        <v>45928</v>
      </c>
      <c r="J1737" s="44">
        <v>14</v>
      </c>
      <c r="K1737" s="51">
        <f>IF(H1737&lt;='Расчёт не доделан'!$C$20,IF(I1737-'Расчёт не доделан'!$C$20&lt;1,J1737,I1737-'Расчёт не доделан'!$C$20),J1737)</f>
        <v>14</v>
      </c>
    </row>
    <row r="1738" spans="1:11" ht="11.1" customHeight="1" outlineLevel="1" x14ac:dyDescent="0.2">
      <c r="A1738" s="39" t="str">
        <f t="shared" si="81"/>
        <v>0020521846020</v>
      </c>
      <c r="B1738" s="39">
        <f t="shared" si="82"/>
        <v>3</v>
      </c>
      <c r="C1738" s="39" t="str">
        <f t="shared" si="83"/>
        <v>Дубина Никита Максимович3</v>
      </c>
      <c r="D1738" s="42" t="s">
        <v>1794</v>
      </c>
      <c r="E1738" s="43" t="s">
        <v>1795</v>
      </c>
      <c r="F1738" s="43" t="s">
        <v>217</v>
      </c>
      <c r="G1738" s="43" t="s">
        <v>222</v>
      </c>
      <c r="H1738" s="49">
        <v>46020</v>
      </c>
      <c r="I1738" s="49">
        <v>46021</v>
      </c>
      <c r="J1738" s="44">
        <v>2</v>
      </c>
      <c r="K1738" s="51">
        <f>IF(H1738&lt;='Расчёт не доделан'!$C$20,IF(I1738-'Расчёт не доделан'!$C$20&lt;1,J1738,I1738-'Расчёт не доделан'!$C$20),J1738)</f>
        <v>2</v>
      </c>
    </row>
    <row r="1739" spans="1:11" ht="11.1" customHeight="1" outlineLevel="1" x14ac:dyDescent="0.2">
      <c r="A1739" s="39" t="str">
        <f t="shared" si="81"/>
        <v>0014203445871</v>
      </c>
      <c r="B1739" s="39">
        <f t="shared" si="82"/>
        <v>1</v>
      </c>
      <c r="C1739" s="39" t="str">
        <f t="shared" si="83"/>
        <v>Дубова Карина Петровна1</v>
      </c>
      <c r="D1739" s="42" t="s">
        <v>1796</v>
      </c>
      <c r="E1739" s="43" t="s">
        <v>1797</v>
      </c>
      <c r="F1739" s="43" t="s">
        <v>229</v>
      </c>
      <c r="G1739" s="43" t="s">
        <v>237</v>
      </c>
      <c r="H1739" s="49">
        <v>45871</v>
      </c>
      <c r="I1739" s="49">
        <v>45884</v>
      </c>
      <c r="J1739" s="44">
        <v>14</v>
      </c>
      <c r="K1739" s="51">
        <f>IF(H1739&lt;='Расчёт не доделан'!$C$20,IF(I1739-'Расчёт не доделан'!$C$20&lt;1,J1739,I1739-'Расчёт не доделан'!$C$20),J1739)</f>
        <v>14</v>
      </c>
    </row>
    <row r="1740" spans="1:11" ht="23.1" customHeight="1" outlineLevel="1" x14ac:dyDescent="0.2">
      <c r="A1740" s="39" t="str">
        <f t="shared" si="81"/>
        <v>0014203445936</v>
      </c>
      <c r="B1740" s="39">
        <f t="shared" si="82"/>
        <v>2</v>
      </c>
      <c r="C1740" s="39" t="str">
        <f t="shared" si="83"/>
        <v>Дубова Карина Петровна2</v>
      </c>
      <c r="D1740" s="42" t="s">
        <v>1796</v>
      </c>
      <c r="E1740" s="43" t="s">
        <v>1797</v>
      </c>
      <c r="F1740" s="43" t="s">
        <v>229</v>
      </c>
      <c r="G1740" s="43" t="s">
        <v>237</v>
      </c>
      <c r="H1740" s="49">
        <v>45936</v>
      </c>
      <c r="I1740" s="49">
        <v>45940</v>
      </c>
      <c r="J1740" s="44">
        <v>5</v>
      </c>
      <c r="K1740" s="51">
        <f>IF(H1740&lt;='Расчёт не доделан'!$C$20,IF(I1740-'Расчёт не доделан'!$C$20&lt;1,J1740,I1740-'Расчёт не доделан'!$C$20),J1740)</f>
        <v>5</v>
      </c>
    </row>
    <row r="1741" spans="1:11" ht="23.1" customHeight="1" outlineLevel="1" x14ac:dyDescent="0.2">
      <c r="A1741" s="39" t="str">
        <f t="shared" si="81"/>
        <v>0020367245962</v>
      </c>
      <c r="B1741" s="39">
        <f t="shared" si="82"/>
        <v>1</v>
      </c>
      <c r="C1741" s="39" t="str">
        <f t="shared" si="83"/>
        <v>Дубовецкий Леонид Андреевич1</v>
      </c>
      <c r="D1741" s="42" t="s">
        <v>1798</v>
      </c>
      <c r="E1741" s="43" t="s">
        <v>1799</v>
      </c>
      <c r="F1741" s="43" t="s">
        <v>361</v>
      </c>
      <c r="G1741" s="43" t="s">
        <v>237</v>
      </c>
      <c r="H1741" s="49">
        <v>45962</v>
      </c>
      <c r="I1741" s="49">
        <v>45962</v>
      </c>
      <c r="J1741" s="44">
        <v>1</v>
      </c>
      <c r="K1741" s="51">
        <f>IF(H1741&lt;='Расчёт не доделан'!$C$20,IF(I1741-'Расчёт не доделан'!$C$20&lt;1,J1741,I1741-'Расчёт не доделан'!$C$20),J1741)</f>
        <v>1</v>
      </c>
    </row>
    <row r="1742" spans="1:11" ht="23.1" customHeight="1" outlineLevel="1" x14ac:dyDescent="0.2">
      <c r="A1742" s="39" t="str">
        <f t="shared" si="81"/>
        <v>0020367245873</v>
      </c>
      <c r="B1742" s="39">
        <f t="shared" si="82"/>
        <v>2</v>
      </c>
      <c r="C1742" s="39" t="str">
        <f t="shared" si="83"/>
        <v>Дубовецкий Леонид Андреевич2</v>
      </c>
      <c r="D1742" s="42" t="s">
        <v>1798</v>
      </c>
      <c r="E1742" s="43" t="s">
        <v>1799</v>
      </c>
      <c r="F1742" s="43" t="s">
        <v>361</v>
      </c>
      <c r="G1742" s="43" t="s">
        <v>237</v>
      </c>
      <c r="H1742" s="49">
        <v>45873</v>
      </c>
      <c r="I1742" s="49">
        <v>45886</v>
      </c>
      <c r="J1742" s="44">
        <v>14</v>
      </c>
      <c r="K1742" s="51">
        <f>IF(H1742&lt;='Расчёт не доделан'!$C$20,IF(I1742-'Расчёт не доделан'!$C$20&lt;1,J1742,I1742-'Расчёт не доделан'!$C$20),J1742)</f>
        <v>14</v>
      </c>
    </row>
    <row r="1743" spans="1:11" ht="11.1" customHeight="1" outlineLevel="1" x14ac:dyDescent="0.2">
      <c r="A1743" s="39" t="str">
        <f t="shared" si="81"/>
        <v>0020367245843</v>
      </c>
      <c r="B1743" s="39">
        <f t="shared" si="82"/>
        <v>3</v>
      </c>
      <c r="C1743" s="39" t="str">
        <f t="shared" si="83"/>
        <v>Дубовецкий Леонид Андреевич3</v>
      </c>
      <c r="D1743" s="42" t="s">
        <v>1798</v>
      </c>
      <c r="E1743" s="43" t="s">
        <v>1799</v>
      </c>
      <c r="F1743" s="43" t="s">
        <v>361</v>
      </c>
      <c r="G1743" s="43" t="s">
        <v>237</v>
      </c>
      <c r="H1743" s="49">
        <v>45843</v>
      </c>
      <c r="I1743" s="49">
        <v>45849</v>
      </c>
      <c r="J1743" s="44">
        <v>7</v>
      </c>
      <c r="K1743" s="51">
        <f>IF(H1743&lt;='Расчёт не доделан'!$C$20,IF(I1743-'Расчёт не доделан'!$C$20&lt;1,J1743,I1743-'Расчёт не доделан'!$C$20),J1743)</f>
        <v>7</v>
      </c>
    </row>
    <row r="1744" spans="1:11" ht="11.1" customHeight="1" outlineLevel="1" x14ac:dyDescent="0.2">
      <c r="A1744" s="39" t="str">
        <f t="shared" si="81"/>
        <v>0020367245915</v>
      </c>
      <c r="B1744" s="39">
        <f t="shared" si="82"/>
        <v>4</v>
      </c>
      <c r="C1744" s="39" t="str">
        <f t="shared" si="83"/>
        <v>Дубовецкий Леонид Андреевич4</v>
      </c>
      <c r="D1744" s="42" t="s">
        <v>1798</v>
      </c>
      <c r="E1744" s="43" t="s">
        <v>1799</v>
      </c>
      <c r="F1744" s="43" t="s">
        <v>361</v>
      </c>
      <c r="G1744" s="43" t="s">
        <v>237</v>
      </c>
      <c r="H1744" s="49">
        <v>45915</v>
      </c>
      <c r="I1744" s="49">
        <v>45919</v>
      </c>
      <c r="J1744" s="44">
        <v>5</v>
      </c>
      <c r="K1744" s="51">
        <f>IF(H1744&lt;='Расчёт не доделан'!$C$20,IF(I1744-'Расчёт не доделан'!$C$20&lt;1,J1744,I1744-'Расчёт не доделан'!$C$20),J1744)</f>
        <v>5</v>
      </c>
    </row>
    <row r="1745" spans="1:11" ht="11.1" customHeight="1" outlineLevel="1" x14ac:dyDescent="0.2">
      <c r="A1745" s="39" t="str">
        <f t="shared" si="81"/>
        <v>0021195645910</v>
      </c>
      <c r="B1745" s="39">
        <f t="shared" si="82"/>
        <v>1</v>
      </c>
      <c r="C1745" s="39" t="str">
        <f t="shared" si="83"/>
        <v>Дубовскова Анастасия Викторовна1</v>
      </c>
      <c r="D1745" s="42" t="s">
        <v>1800</v>
      </c>
      <c r="E1745" s="43" t="s">
        <v>1801</v>
      </c>
      <c r="F1745" s="43" t="s">
        <v>217</v>
      </c>
      <c r="G1745" s="43" t="s">
        <v>253</v>
      </c>
      <c r="H1745" s="49">
        <v>45910</v>
      </c>
      <c r="I1745" s="49">
        <v>45912</v>
      </c>
      <c r="J1745" s="44">
        <v>3</v>
      </c>
      <c r="K1745" s="51">
        <f>IF(H1745&lt;='Расчёт не доделан'!$C$20,IF(I1745-'Расчёт не доделан'!$C$20&lt;1,J1745,I1745-'Расчёт не доделан'!$C$20),J1745)</f>
        <v>3</v>
      </c>
    </row>
    <row r="1746" spans="1:11" ht="11.1" customHeight="1" outlineLevel="1" x14ac:dyDescent="0.2">
      <c r="A1746" s="39" t="str">
        <f t="shared" si="81"/>
        <v>0021195645915</v>
      </c>
      <c r="B1746" s="39">
        <f t="shared" si="82"/>
        <v>2</v>
      </c>
      <c r="C1746" s="39" t="str">
        <f t="shared" si="83"/>
        <v>Дубовскова Анастасия Викторовна2</v>
      </c>
      <c r="D1746" s="42" t="s">
        <v>1800</v>
      </c>
      <c r="E1746" s="43" t="s">
        <v>1801</v>
      </c>
      <c r="F1746" s="43" t="s">
        <v>217</v>
      </c>
      <c r="G1746" s="43" t="s">
        <v>253</v>
      </c>
      <c r="H1746" s="49">
        <v>45915</v>
      </c>
      <c r="I1746" s="49">
        <v>45921</v>
      </c>
      <c r="J1746" s="44">
        <v>7</v>
      </c>
      <c r="K1746" s="51">
        <f>IF(H1746&lt;='Расчёт не доделан'!$C$20,IF(I1746-'Расчёт не доделан'!$C$20&lt;1,J1746,I1746-'Расчёт не доделан'!$C$20),J1746)</f>
        <v>7</v>
      </c>
    </row>
    <row r="1747" spans="1:11" ht="11.1" customHeight="1" outlineLevel="1" x14ac:dyDescent="0.2">
      <c r="A1747" s="39" t="str">
        <f t="shared" si="81"/>
        <v>0016838945943</v>
      </c>
      <c r="B1747" s="39">
        <f t="shared" si="82"/>
        <v>1</v>
      </c>
      <c r="C1747" s="39" t="str">
        <f t="shared" si="83"/>
        <v>Дубровских Иван Валентинович1</v>
      </c>
      <c r="D1747" s="42" t="s">
        <v>1802</v>
      </c>
      <c r="E1747" s="43" t="s">
        <v>1803</v>
      </c>
      <c r="F1747" s="43" t="s">
        <v>249</v>
      </c>
      <c r="G1747" s="43" t="s">
        <v>262</v>
      </c>
      <c r="H1747" s="49">
        <v>45943</v>
      </c>
      <c r="I1747" s="49">
        <v>45956</v>
      </c>
      <c r="J1747" s="44">
        <v>14</v>
      </c>
      <c r="K1747" s="51">
        <f>IF(H1747&lt;='Расчёт не доделан'!$C$20,IF(I1747-'Расчёт не доделан'!$C$20&lt;1,J1747,I1747-'Расчёт не доделан'!$C$20),J1747)</f>
        <v>11</v>
      </c>
    </row>
    <row r="1748" spans="1:11" ht="11.1" customHeight="1" outlineLevel="1" x14ac:dyDescent="0.2">
      <c r="A1748" s="39" t="str">
        <f t="shared" si="81"/>
        <v>0016838945852</v>
      </c>
      <c r="B1748" s="39">
        <f t="shared" si="82"/>
        <v>2</v>
      </c>
      <c r="C1748" s="39" t="str">
        <f t="shared" si="83"/>
        <v>Дубровских Иван Валентинович2</v>
      </c>
      <c r="D1748" s="42" t="s">
        <v>1802</v>
      </c>
      <c r="E1748" s="43" t="s">
        <v>1803</v>
      </c>
      <c r="F1748" s="43" t="s">
        <v>249</v>
      </c>
      <c r="G1748" s="43" t="s">
        <v>262</v>
      </c>
      <c r="H1748" s="49">
        <v>45852</v>
      </c>
      <c r="I1748" s="49">
        <v>45865</v>
      </c>
      <c r="J1748" s="44">
        <v>14</v>
      </c>
      <c r="K1748" s="51">
        <f>IF(H1748&lt;='Расчёт не доделан'!$C$20,IF(I1748-'Расчёт не доделан'!$C$20&lt;1,J1748,I1748-'Расчёт не доделан'!$C$20),J1748)</f>
        <v>14</v>
      </c>
    </row>
    <row r="1749" spans="1:11" ht="11.1" customHeight="1" outlineLevel="1" x14ac:dyDescent="0.2">
      <c r="A1749" s="39" t="str">
        <f t="shared" si="81"/>
        <v>0020595845966</v>
      </c>
      <c r="B1749" s="39">
        <f t="shared" si="82"/>
        <v>1</v>
      </c>
      <c r="C1749" s="39" t="str">
        <f t="shared" si="83"/>
        <v>Дударев Богдан Сергеевич1</v>
      </c>
      <c r="D1749" s="42" t="s">
        <v>1804</v>
      </c>
      <c r="E1749" s="43" t="s">
        <v>1805</v>
      </c>
      <c r="F1749" s="43" t="s">
        <v>217</v>
      </c>
      <c r="G1749" s="43" t="s">
        <v>237</v>
      </c>
      <c r="H1749" s="49">
        <v>45966</v>
      </c>
      <c r="I1749" s="49">
        <v>45968</v>
      </c>
      <c r="J1749" s="44">
        <v>3</v>
      </c>
      <c r="K1749" s="51">
        <f>IF(H1749&lt;='Расчёт не доделан'!$C$20,IF(I1749-'Расчёт не доделан'!$C$20&lt;1,J1749,I1749-'Расчёт не доделан'!$C$20),J1749)</f>
        <v>3</v>
      </c>
    </row>
    <row r="1750" spans="1:11" ht="11.1" customHeight="1" outlineLevel="1" x14ac:dyDescent="0.2">
      <c r="A1750" s="39" t="str">
        <f t="shared" si="81"/>
        <v>0020595845846</v>
      </c>
      <c r="B1750" s="39">
        <f t="shared" si="82"/>
        <v>2</v>
      </c>
      <c r="C1750" s="39" t="str">
        <f t="shared" si="83"/>
        <v>Дударев Богдан Сергеевич2</v>
      </c>
      <c r="D1750" s="42" t="s">
        <v>1804</v>
      </c>
      <c r="E1750" s="43" t="s">
        <v>1805</v>
      </c>
      <c r="F1750" s="43" t="s">
        <v>217</v>
      </c>
      <c r="G1750" s="43" t="s">
        <v>237</v>
      </c>
      <c r="H1750" s="49">
        <v>45846</v>
      </c>
      <c r="I1750" s="49">
        <v>45852</v>
      </c>
      <c r="J1750" s="44">
        <v>7</v>
      </c>
      <c r="K1750" s="51">
        <f>IF(H1750&lt;='Расчёт не доделан'!$C$20,IF(I1750-'Расчёт не доделан'!$C$20&lt;1,J1750,I1750-'Расчёт не доделан'!$C$20),J1750)</f>
        <v>7</v>
      </c>
    </row>
    <row r="1751" spans="1:11" ht="11.1" customHeight="1" outlineLevel="1" x14ac:dyDescent="0.2">
      <c r="A1751" s="39" t="str">
        <f t="shared" si="81"/>
        <v>0020595846013</v>
      </c>
      <c r="B1751" s="39">
        <f t="shared" si="82"/>
        <v>3</v>
      </c>
      <c r="C1751" s="39" t="str">
        <f t="shared" si="83"/>
        <v>Дударев Богдан Сергеевич3</v>
      </c>
      <c r="D1751" s="42" t="s">
        <v>1804</v>
      </c>
      <c r="E1751" s="43" t="s">
        <v>1805</v>
      </c>
      <c r="F1751" s="43" t="s">
        <v>217</v>
      </c>
      <c r="G1751" s="43" t="s">
        <v>237</v>
      </c>
      <c r="H1751" s="49">
        <v>46013</v>
      </c>
      <c r="I1751" s="49">
        <v>46022</v>
      </c>
      <c r="J1751" s="44">
        <v>10</v>
      </c>
      <c r="K1751" s="51">
        <f>IF(H1751&lt;='Расчёт не доделан'!$C$20,IF(I1751-'Расчёт не доделан'!$C$20&lt;1,J1751,I1751-'Расчёт не доделан'!$C$20),J1751)</f>
        <v>10</v>
      </c>
    </row>
    <row r="1752" spans="1:11" ht="11.1" customHeight="1" outlineLevel="1" x14ac:dyDescent="0.2">
      <c r="A1752" s="39" t="str">
        <f t="shared" si="81"/>
        <v>0017353445901</v>
      </c>
      <c r="B1752" s="39">
        <f t="shared" si="82"/>
        <v>1</v>
      </c>
      <c r="C1752" s="39" t="str">
        <f t="shared" si="83"/>
        <v>Дудин Илья Валериевич1</v>
      </c>
      <c r="D1752" s="42" t="s">
        <v>1806</v>
      </c>
      <c r="E1752" s="43" t="s">
        <v>1807</v>
      </c>
      <c r="F1752" s="43" t="s">
        <v>217</v>
      </c>
      <c r="G1752" s="43" t="s">
        <v>222</v>
      </c>
      <c r="H1752" s="49">
        <v>45901</v>
      </c>
      <c r="I1752" s="49">
        <v>45905</v>
      </c>
      <c r="J1752" s="44">
        <v>5</v>
      </c>
      <c r="K1752" s="51">
        <f>IF(H1752&lt;='Расчёт не доделан'!$C$20,IF(I1752-'Расчёт не доделан'!$C$20&lt;1,J1752,I1752-'Расчёт не доделан'!$C$20),J1752)</f>
        <v>5</v>
      </c>
    </row>
    <row r="1753" spans="1:11" ht="11.1" customHeight="1" outlineLevel="1" x14ac:dyDescent="0.2">
      <c r="A1753" s="39" t="str">
        <f t="shared" si="81"/>
        <v>0017353445860</v>
      </c>
      <c r="B1753" s="39">
        <f t="shared" si="82"/>
        <v>2</v>
      </c>
      <c r="C1753" s="39" t="str">
        <f t="shared" si="83"/>
        <v>Дудин Илья Валериевич2</v>
      </c>
      <c r="D1753" s="42" t="s">
        <v>1806</v>
      </c>
      <c r="E1753" s="43" t="s">
        <v>1807</v>
      </c>
      <c r="F1753" s="43" t="s">
        <v>217</v>
      </c>
      <c r="G1753" s="43" t="s">
        <v>222</v>
      </c>
      <c r="H1753" s="49">
        <v>45860</v>
      </c>
      <c r="I1753" s="49">
        <v>45863</v>
      </c>
      <c r="J1753" s="44">
        <v>4</v>
      </c>
      <c r="K1753" s="51">
        <f>IF(H1753&lt;='Расчёт не доделан'!$C$20,IF(I1753-'Расчёт не доделан'!$C$20&lt;1,J1753,I1753-'Расчёт не доделан'!$C$20),J1753)</f>
        <v>4</v>
      </c>
    </row>
    <row r="1754" spans="1:11" ht="11.1" customHeight="1" outlineLevel="1" x14ac:dyDescent="0.2">
      <c r="A1754" s="39" t="str">
        <f t="shared" si="81"/>
        <v>0017353445866</v>
      </c>
      <c r="B1754" s="39">
        <f t="shared" si="82"/>
        <v>3</v>
      </c>
      <c r="C1754" s="39" t="str">
        <f t="shared" si="83"/>
        <v>Дудин Илья Валериевич3</v>
      </c>
      <c r="D1754" s="42" t="s">
        <v>1806</v>
      </c>
      <c r="E1754" s="43" t="s">
        <v>1807</v>
      </c>
      <c r="F1754" s="43" t="s">
        <v>217</v>
      </c>
      <c r="G1754" s="43" t="s">
        <v>222</v>
      </c>
      <c r="H1754" s="49">
        <v>45866</v>
      </c>
      <c r="I1754" s="49">
        <v>45879</v>
      </c>
      <c r="J1754" s="44">
        <v>14</v>
      </c>
      <c r="K1754" s="51">
        <f>IF(H1754&lt;='Расчёт не доделан'!$C$20,IF(I1754-'Расчёт не доделан'!$C$20&lt;1,J1754,I1754-'Расчёт не доделан'!$C$20),J1754)</f>
        <v>14</v>
      </c>
    </row>
    <row r="1755" spans="1:11" ht="11.1" customHeight="1" outlineLevel="1" x14ac:dyDescent="0.2">
      <c r="A1755" s="39" t="str">
        <f t="shared" si="81"/>
        <v>0020154245922</v>
      </c>
      <c r="B1755" s="39">
        <f t="shared" si="82"/>
        <v>1</v>
      </c>
      <c r="C1755" s="39" t="str">
        <f t="shared" si="83"/>
        <v>Дудина Ксения Игоревна1</v>
      </c>
      <c r="D1755" s="42" t="s">
        <v>1808</v>
      </c>
      <c r="E1755" s="43" t="s">
        <v>1809</v>
      </c>
      <c r="F1755" s="43" t="s">
        <v>286</v>
      </c>
      <c r="G1755" s="43" t="s">
        <v>302</v>
      </c>
      <c r="H1755" s="49">
        <v>45922</v>
      </c>
      <c r="I1755" s="49">
        <v>45936</v>
      </c>
      <c r="J1755" s="44">
        <v>15</v>
      </c>
      <c r="K1755" s="51">
        <f>IF(H1755&lt;='Расчёт не доделан'!$C$20,IF(I1755-'Расчёт не доделан'!$C$20&lt;1,J1755,I1755-'Расчёт не доделан'!$C$20),J1755)</f>
        <v>15</v>
      </c>
    </row>
    <row r="1756" spans="1:11" ht="11.1" customHeight="1" outlineLevel="1" x14ac:dyDescent="0.2">
      <c r="A1756" s="39" t="str">
        <f t="shared" si="81"/>
        <v>0019875645845</v>
      </c>
      <c r="B1756" s="39">
        <f t="shared" si="82"/>
        <v>1</v>
      </c>
      <c r="C1756" s="39" t="str">
        <f t="shared" si="83"/>
        <v>Дудинова Валентина Владимировна1</v>
      </c>
      <c r="D1756" s="42" t="s">
        <v>1810</v>
      </c>
      <c r="E1756" s="43" t="s">
        <v>1811</v>
      </c>
      <c r="F1756" s="43" t="s">
        <v>240</v>
      </c>
      <c r="G1756" s="43" t="s">
        <v>230</v>
      </c>
      <c r="H1756" s="49">
        <v>45845</v>
      </c>
      <c r="I1756" s="49">
        <v>45851</v>
      </c>
      <c r="J1756" s="44">
        <v>7</v>
      </c>
      <c r="K1756" s="51">
        <f>IF(H1756&lt;='Расчёт не доделан'!$C$20,IF(I1756-'Расчёт не доделан'!$C$20&lt;1,J1756,I1756-'Расчёт не доделан'!$C$20),J1756)</f>
        <v>7</v>
      </c>
    </row>
    <row r="1757" spans="1:11" ht="11.1" customHeight="1" outlineLevel="1" x14ac:dyDescent="0.2">
      <c r="A1757" s="39" t="str">
        <f t="shared" si="81"/>
        <v>0019875645890</v>
      </c>
      <c r="B1757" s="39">
        <f t="shared" si="82"/>
        <v>2</v>
      </c>
      <c r="C1757" s="39" t="str">
        <f t="shared" si="83"/>
        <v>Дудинова Валентина Владимировна2</v>
      </c>
      <c r="D1757" s="42" t="s">
        <v>1810</v>
      </c>
      <c r="E1757" s="43" t="s">
        <v>1811</v>
      </c>
      <c r="F1757" s="43" t="s">
        <v>240</v>
      </c>
      <c r="G1757" s="43" t="s">
        <v>230</v>
      </c>
      <c r="H1757" s="49">
        <v>45890</v>
      </c>
      <c r="I1757" s="49">
        <v>45903</v>
      </c>
      <c r="J1757" s="44">
        <v>14</v>
      </c>
      <c r="K1757" s="51">
        <f>IF(H1757&lt;='Расчёт не доделан'!$C$20,IF(I1757-'Расчёт не доделан'!$C$20&lt;1,J1757,I1757-'Расчёт не доделан'!$C$20),J1757)</f>
        <v>14</v>
      </c>
    </row>
    <row r="1758" spans="1:11" ht="11.1" customHeight="1" outlineLevel="1" x14ac:dyDescent="0.2">
      <c r="A1758" s="39" t="str">
        <f t="shared" si="81"/>
        <v>0021310345845</v>
      </c>
      <c r="B1758" s="39">
        <f t="shared" si="82"/>
        <v>1</v>
      </c>
      <c r="C1758" s="39" t="str">
        <f t="shared" si="83"/>
        <v>Дудко Никита Сергеевич1</v>
      </c>
      <c r="D1758" s="42" t="s">
        <v>1812</v>
      </c>
      <c r="E1758" s="43" t="s">
        <v>1813</v>
      </c>
      <c r="F1758" s="43" t="s">
        <v>240</v>
      </c>
      <c r="G1758" s="43" t="s">
        <v>302</v>
      </c>
      <c r="H1758" s="49">
        <v>45845</v>
      </c>
      <c r="I1758" s="49">
        <v>45858</v>
      </c>
      <c r="J1758" s="44">
        <v>14</v>
      </c>
      <c r="K1758" s="51">
        <f>IF(H1758&lt;='Расчёт не доделан'!$C$20,IF(I1758-'Расчёт не доделан'!$C$20&lt;1,J1758,I1758-'Расчёт не доделан'!$C$20),J1758)</f>
        <v>14</v>
      </c>
    </row>
    <row r="1759" spans="1:11" ht="11.1" customHeight="1" outlineLevel="1" x14ac:dyDescent="0.2">
      <c r="A1759" s="39" t="str">
        <f t="shared" si="81"/>
        <v>0021310345908</v>
      </c>
      <c r="B1759" s="39">
        <f t="shared" si="82"/>
        <v>2</v>
      </c>
      <c r="C1759" s="39" t="str">
        <f t="shared" si="83"/>
        <v>Дудко Никита Сергеевич2</v>
      </c>
      <c r="D1759" s="42" t="s">
        <v>1812</v>
      </c>
      <c r="E1759" s="43" t="s">
        <v>1813</v>
      </c>
      <c r="F1759" s="43" t="s">
        <v>240</v>
      </c>
      <c r="G1759" s="43" t="s">
        <v>302</v>
      </c>
      <c r="H1759" s="49">
        <v>45908</v>
      </c>
      <c r="I1759" s="49">
        <v>45921</v>
      </c>
      <c r="J1759" s="44">
        <v>14</v>
      </c>
      <c r="K1759" s="51">
        <f>IF(H1759&lt;='Расчёт не доделан'!$C$20,IF(I1759-'Расчёт не доделан'!$C$20&lt;1,J1759,I1759-'Расчёт не доделан'!$C$20),J1759)</f>
        <v>14</v>
      </c>
    </row>
    <row r="1760" spans="1:11" ht="11.1" customHeight="1" outlineLevel="1" x14ac:dyDescent="0.2">
      <c r="A1760" s="39" t="str">
        <f t="shared" si="81"/>
        <v>0015400145950</v>
      </c>
      <c r="B1760" s="39">
        <f t="shared" si="82"/>
        <v>1</v>
      </c>
      <c r="C1760" s="39" t="str">
        <f t="shared" si="83"/>
        <v>Дудуев Мухамед Русланович1</v>
      </c>
      <c r="D1760" s="42" t="s">
        <v>1814</v>
      </c>
      <c r="E1760" s="43" t="s">
        <v>1815</v>
      </c>
      <c r="F1760" s="43" t="s">
        <v>240</v>
      </c>
      <c r="G1760" s="43" t="s">
        <v>302</v>
      </c>
      <c r="H1760" s="49">
        <v>45950</v>
      </c>
      <c r="I1760" s="49">
        <v>45963</v>
      </c>
      <c r="J1760" s="44">
        <v>14</v>
      </c>
      <c r="K1760" s="51">
        <f>IF(H1760&lt;='Расчёт не доделан'!$C$20,IF(I1760-'Расчёт не доделан'!$C$20&lt;1,J1760,I1760-'Расчёт не доделан'!$C$20),J1760)</f>
        <v>14</v>
      </c>
    </row>
    <row r="1761" spans="1:11" ht="23.1" customHeight="1" outlineLevel="1" x14ac:dyDescent="0.2">
      <c r="A1761" s="39" t="str">
        <f t="shared" si="81"/>
        <v>0018987545852</v>
      </c>
      <c r="B1761" s="39">
        <f t="shared" si="82"/>
        <v>1</v>
      </c>
      <c r="C1761" s="39" t="str">
        <f t="shared" si="83"/>
        <v>Дудукалов Артем Юрьевич1</v>
      </c>
      <c r="D1761" s="42" t="s">
        <v>1816</v>
      </c>
      <c r="E1761" s="43" t="s">
        <v>1817</v>
      </c>
      <c r="F1761" s="43" t="s">
        <v>217</v>
      </c>
      <c r="G1761" s="43" t="s">
        <v>253</v>
      </c>
      <c r="H1761" s="49">
        <v>45852</v>
      </c>
      <c r="I1761" s="49">
        <v>45858</v>
      </c>
      <c r="J1761" s="44">
        <v>7</v>
      </c>
      <c r="K1761" s="51">
        <f>IF(H1761&lt;='Расчёт не доделан'!$C$20,IF(I1761-'Расчёт не доделан'!$C$20&lt;1,J1761,I1761-'Расчёт не доделан'!$C$20),J1761)</f>
        <v>7</v>
      </c>
    </row>
    <row r="1762" spans="1:11" ht="23.1" customHeight="1" outlineLevel="1" x14ac:dyDescent="0.2">
      <c r="A1762" s="39" t="str">
        <f t="shared" si="81"/>
        <v>0018987545915</v>
      </c>
      <c r="B1762" s="39">
        <f t="shared" si="82"/>
        <v>2</v>
      </c>
      <c r="C1762" s="39" t="str">
        <f t="shared" si="83"/>
        <v>Дудукалов Артем Юрьевич2</v>
      </c>
      <c r="D1762" s="42" t="s">
        <v>1816</v>
      </c>
      <c r="E1762" s="43" t="s">
        <v>1817</v>
      </c>
      <c r="F1762" s="43" t="s">
        <v>217</v>
      </c>
      <c r="G1762" s="43" t="s">
        <v>253</v>
      </c>
      <c r="H1762" s="49">
        <v>45915</v>
      </c>
      <c r="I1762" s="49">
        <v>45928</v>
      </c>
      <c r="J1762" s="44">
        <v>14</v>
      </c>
      <c r="K1762" s="51">
        <f>IF(H1762&lt;='Расчёт не доделан'!$C$20,IF(I1762-'Расчёт не доделан'!$C$20&lt;1,J1762,I1762-'Расчёт не доделан'!$C$20),J1762)</f>
        <v>14</v>
      </c>
    </row>
    <row r="1763" spans="1:11" ht="11.1" customHeight="1" outlineLevel="1" x14ac:dyDescent="0.2">
      <c r="A1763" s="39" t="str">
        <f t="shared" si="81"/>
        <v>0014894845852</v>
      </c>
      <c r="B1763" s="39">
        <f t="shared" si="82"/>
        <v>1</v>
      </c>
      <c r="C1763" s="39" t="str">
        <f t="shared" si="83"/>
        <v>Дудченко Павел Валентинович1</v>
      </c>
      <c r="D1763" s="42" t="s">
        <v>1818</v>
      </c>
      <c r="E1763" s="43" t="s">
        <v>1819</v>
      </c>
      <c r="F1763" s="43" t="s">
        <v>233</v>
      </c>
      <c r="G1763" s="43" t="s">
        <v>218</v>
      </c>
      <c r="H1763" s="49">
        <v>45852</v>
      </c>
      <c r="I1763" s="49">
        <v>45865</v>
      </c>
      <c r="J1763" s="44">
        <v>14</v>
      </c>
      <c r="K1763" s="51">
        <f>IF(H1763&lt;='Расчёт не доделан'!$C$20,IF(I1763-'Расчёт не доделан'!$C$20&lt;1,J1763,I1763-'Расчёт не доделан'!$C$20),J1763)</f>
        <v>14</v>
      </c>
    </row>
    <row r="1764" spans="1:11" ht="11.1" customHeight="1" outlineLevel="1" x14ac:dyDescent="0.2">
      <c r="A1764" s="39" t="str">
        <f t="shared" si="81"/>
        <v>0014894845887</v>
      </c>
      <c r="B1764" s="39">
        <f t="shared" si="82"/>
        <v>2</v>
      </c>
      <c r="C1764" s="39" t="str">
        <f t="shared" si="83"/>
        <v>Дудченко Павел Валентинович2</v>
      </c>
      <c r="D1764" s="42" t="s">
        <v>1818</v>
      </c>
      <c r="E1764" s="43" t="s">
        <v>1819</v>
      </c>
      <c r="F1764" s="43" t="s">
        <v>233</v>
      </c>
      <c r="G1764" s="43" t="s">
        <v>218</v>
      </c>
      <c r="H1764" s="49">
        <v>45887</v>
      </c>
      <c r="I1764" s="49">
        <v>45900</v>
      </c>
      <c r="J1764" s="44">
        <v>14</v>
      </c>
      <c r="K1764" s="51">
        <f>IF(H1764&lt;='Расчёт не доделан'!$C$20,IF(I1764-'Расчёт не доделан'!$C$20&lt;1,J1764,I1764-'Расчёт не доделан'!$C$20),J1764)</f>
        <v>14</v>
      </c>
    </row>
    <row r="1765" spans="1:11" ht="11.1" customHeight="1" outlineLevel="1" x14ac:dyDescent="0.2">
      <c r="A1765" s="39" t="str">
        <f t="shared" si="81"/>
        <v>0020087945859</v>
      </c>
      <c r="B1765" s="39">
        <f t="shared" si="82"/>
        <v>1</v>
      </c>
      <c r="C1765" s="39" t="str">
        <f t="shared" si="83"/>
        <v>Дудченко Юлия Александровна1</v>
      </c>
      <c r="D1765" s="42" t="s">
        <v>1820</v>
      </c>
      <c r="E1765" s="43" t="s">
        <v>1821</v>
      </c>
      <c r="F1765" s="43" t="s">
        <v>459</v>
      </c>
      <c r="G1765" s="43" t="s">
        <v>218</v>
      </c>
      <c r="H1765" s="49">
        <v>45859</v>
      </c>
      <c r="I1765" s="49">
        <v>45865</v>
      </c>
      <c r="J1765" s="44">
        <v>7</v>
      </c>
      <c r="K1765" s="51">
        <f>IF(H1765&lt;='Расчёт не доделан'!$C$20,IF(I1765-'Расчёт не доделан'!$C$20&lt;1,J1765,I1765-'Расчёт не доделан'!$C$20),J1765)</f>
        <v>7</v>
      </c>
    </row>
    <row r="1766" spans="1:11" ht="11.1" customHeight="1" outlineLevel="1" x14ac:dyDescent="0.2">
      <c r="A1766" s="39" t="str">
        <f t="shared" si="81"/>
        <v>0015631845880</v>
      </c>
      <c r="B1766" s="39">
        <f t="shared" si="82"/>
        <v>1</v>
      </c>
      <c r="C1766" s="39" t="str">
        <f t="shared" si="83"/>
        <v>Дулов Андрей Александрович1</v>
      </c>
      <c r="D1766" s="42" t="s">
        <v>1822</v>
      </c>
      <c r="E1766" s="43" t="s">
        <v>1823</v>
      </c>
      <c r="F1766" s="43" t="s">
        <v>240</v>
      </c>
      <c r="G1766" s="43" t="s">
        <v>302</v>
      </c>
      <c r="H1766" s="49">
        <v>45880</v>
      </c>
      <c r="I1766" s="49">
        <v>45884</v>
      </c>
      <c r="J1766" s="44">
        <v>5</v>
      </c>
      <c r="K1766" s="51">
        <f>IF(H1766&lt;='Расчёт не доделан'!$C$20,IF(I1766-'Расчёт не доделан'!$C$20&lt;1,J1766,I1766-'Расчёт не доделан'!$C$20),J1766)</f>
        <v>5</v>
      </c>
    </row>
    <row r="1767" spans="1:11" ht="11.1" customHeight="1" outlineLevel="1" x14ac:dyDescent="0.2">
      <c r="A1767" s="39" t="str">
        <f t="shared" si="81"/>
        <v>0015631845861</v>
      </c>
      <c r="B1767" s="39">
        <f t="shared" si="82"/>
        <v>2</v>
      </c>
      <c r="C1767" s="39" t="str">
        <f t="shared" si="83"/>
        <v>Дулов Андрей Александрович2</v>
      </c>
      <c r="D1767" s="42" t="s">
        <v>1822</v>
      </c>
      <c r="E1767" s="43" t="s">
        <v>1823</v>
      </c>
      <c r="F1767" s="43" t="s">
        <v>240</v>
      </c>
      <c r="G1767" s="43" t="s">
        <v>302</v>
      </c>
      <c r="H1767" s="49">
        <v>45861</v>
      </c>
      <c r="I1767" s="49">
        <v>45865</v>
      </c>
      <c r="J1767" s="44">
        <v>5</v>
      </c>
      <c r="K1767" s="51">
        <f>IF(H1767&lt;='Расчёт не доделан'!$C$20,IF(I1767-'Расчёт не доделан'!$C$20&lt;1,J1767,I1767-'Расчёт не доделан'!$C$20),J1767)</f>
        <v>5</v>
      </c>
    </row>
    <row r="1768" spans="1:11" ht="11.1" customHeight="1" outlineLevel="1" x14ac:dyDescent="0.2">
      <c r="A1768" s="39" t="str">
        <f t="shared" si="81"/>
        <v>0015631845929</v>
      </c>
      <c r="B1768" s="39">
        <f t="shared" si="82"/>
        <v>3</v>
      </c>
      <c r="C1768" s="39" t="str">
        <f t="shared" si="83"/>
        <v>Дулов Андрей Александрович3</v>
      </c>
      <c r="D1768" s="42" t="s">
        <v>1822</v>
      </c>
      <c r="E1768" s="43" t="s">
        <v>1823</v>
      </c>
      <c r="F1768" s="43" t="s">
        <v>240</v>
      </c>
      <c r="G1768" s="43" t="s">
        <v>302</v>
      </c>
      <c r="H1768" s="49">
        <v>45929</v>
      </c>
      <c r="I1768" s="49">
        <v>45933</v>
      </c>
      <c r="J1768" s="44">
        <v>5</v>
      </c>
      <c r="K1768" s="51">
        <f>IF(H1768&lt;='Расчёт не доделан'!$C$20,IF(I1768-'Расчёт не доделан'!$C$20&lt;1,J1768,I1768-'Расчёт не доделан'!$C$20),J1768)</f>
        <v>5</v>
      </c>
    </row>
    <row r="1769" spans="1:11" ht="11.1" customHeight="1" outlineLevel="1" x14ac:dyDescent="0.2">
      <c r="A1769" s="39" t="str">
        <f t="shared" si="81"/>
        <v>0018518245845</v>
      </c>
      <c r="B1769" s="39">
        <f t="shared" si="82"/>
        <v>1</v>
      </c>
      <c r="C1769" s="39" t="str">
        <f t="shared" si="83"/>
        <v>Дундич Елена Геннадьевна1</v>
      </c>
      <c r="D1769" s="42" t="s">
        <v>1824</v>
      </c>
      <c r="E1769" s="43" t="s">
        <v>1825</v>
      </c>
      <c r="F1769" s="43" t="s">
        <v>229</v>
      </c>
      <c r="G1769" s="43" t="s">
        <v>230</v>
      </c>
      <c r="H1769" s="49">
        <v>45845</v>
      </c>
      <c r="I1769" s="49">
        <v>45851</v>
      </c>
      <c r="J1769" s="44">
        <v>7</v>
      </c>
      <c r="K1769" s="51">
        <f>IF(H1769&lt;='Расчёт не доделан'!$C$20,IF(I1769-'Расчёт не доделан'!$C$20&lt;1,J1769,I1769-'Расчёт не доделан'!$C$20),J1769)</f>
        <v>7</v>
      </c>
    </row>
    <row r="1770" spans="1:11" ht="11.1" customHeight="1" outlineLevel="1" x14ac:dyDescent="0.2">
      <c r="A1770" s="39" t="str">
        <f t="shared" si="81"/>
        <v>0018518245880</v>
      </c>
      <c r="B1770" s="39">
        <f t="shared" si="82"/>
        <v>2</v>
      </c>
      <c r="C1770" s="39" t="str">
        <f t="shared" si="83"/>
        <v>Дундич Елена Геннадьевна2</v>
      </c>
      <c r="D1770" s="42" t="s">
        <v>1824</v>
      </c>
      <c r="E1770" s="43" t="s">
        <v>1825</v>
      </c>
      <c r="F1770" s="43" t="s">
        <v>229</v>
      </c>
      <c r="G1770" s="43" t="s">
        <v>230</v>
      </c>
      <c r="H1770" s="49">
        <v>45880</v>
      </c>
      <c r="I1770" s="49">
        <v>45893</v>
      </c>
      <c r="J1770" s="44">
        <v>14</v>
      </c>
      <c r="K1770" s="51">
        <f>IF(H1770&lt;='Расчёт не доделан'!$C$20,IF(I1770-'Расчёт не доделан'!$C$20&lt;1,J1770,I1770-'Расчёт не доделан'!$C$20),J1770)</f>
        <v>14</v>
      </c>
    </row>
    <row r="1771" spans="1:11" ht="11.1" customHeight="1" outlineLevel="1" x14ac:dyDescent="0.2">
      <c r="A1771" s="39" t="str">
        <f t="shared" si="81"/>
        <v>0016182445962</v>
      </c>
      <c r="B1771" s="39">
        <f t="shared" si="82"/>
        <v>1</v>
      </c>
      <c r="C1771" s="39" t="str">
        <f t="shared" si="83"/>
        <v>Дунская Лада Константиновна1</v>
      </c>
      <c r="D1771" s="42" t="s">
        <v>1826</v>
      </c>
      <c r="E1771" s="43" t="s">
        <v>1827</v>
      </c>
      <c r="F1771" s="43" t="s">
        <v>217</v>
      </c>
      <c r="G1771" s="43" t="s">
        <v>230</v>
      </c>
      <c r="H1771" s="49">
        <v>45962</v>
      </c>
      <c r="I1771" s="49">
        <v>45962</v>
      </c>
      <c r="J1771" s="44">
        <v>1</v>
      </c>
      <c r="K1771" s="51">
        <f>IF(H1771&lt;='Расчёт не доделан'!$C$20,IF(I1771-'Расчёт не доделан'!$C$20&lt;1,J1771,I1771-'Расчёт не доделан'!$C$20),J1771)</f>
        <v>1</v>
      </c>
    </row>
    <row r="1772" spans="1:11" ht="11.1" customHeight="1" outlineLevel="1" x14ac:dyDescent="0.2">
      <c r="A1772" s="39" t="str">
        <f t="shared" si="81"/>
        <v>0016182445966</v>
      </c>
      <c r="B1772" s="39">
        <f t="shared" si="82"/>
        <v>2</v>
      </c>
      <c r="C1772" s="39" t="str">
        <f t="shared" si="83"/>
        <v>Дунская Лада Константиновна2</v>
      </c>
      <c r="D1772" s="42" t="s">
        <v>1826</v>
      </c>
      <c r="E1772" s="43" t="s">
        <v>1827</v>
      </c>
      <c r="F1772" s="43" t="s">
        <v>217</v>
      </c>
      <c r="G1772" s="43" t="s">
        <v>230</v>
      </c>
      <c r="H1772" s="49">
        <v>45966</v>
      </c>
      <c r="I1772" s="49">
        <v>45968</v>
      </c>
      <c r="J1772" s="44">
        <v>3</v>
      </c>
      <c r="K1772" s="51">
        <f>IF(H1772&lt;='Расчёт не доделан'!$C$20,IF(I1772-'Расчёт не доделан'!$C$20&lt;1,J1772,I1772-'Расчёт не доделан'!$C$20),J1772)</f>
        <v>3</v>
      </c>
    </row>
    <row r="1773" spans="1:11" ht="11.1" customHeight="1" outlineLevel="1" x14ac:dyDescent="0.2">
      <c r="A1773" s="39" t="str">
        <f t="shared" si="81"/>
        <v>0016182445845</v>
      </c>
      <c r="B1773" s="39">
        <f t="shared" si="82"/>
        <v>3</v>
      </c>
      <c r="C1773" s="39" t="str">
        <f t="shared" si="83"/>
        <v>Дунская Лада Константиновна3</v>
      </c>
      <c r="D1773" s="42" t="s">
        <v>1826</v>
      </c>
      <c r="E1773" s="43" t="s">
        <v>1827</v>
      </c>
      <c r="F1773" s="43" t="s">
        <v>217</v>
      </c>
      <c r="G1773" s="43" t="s">
        <v>230</v>
      </c>
      <c r="H1773" s="49">
        <v>45845</v>
      </c>
      <c r="I1773" s="49">
        <v>45858</v>
      </c>
      <c r="J1773" s="44">
        <v>14</v>
      </c>
      <c r="K1773" s="51">
        <f>IF(H1773&lt;='Расчёт не доделан'!$C$20,IF(I1773-'Расчёт не доделан'!$C$20&lt;1,J1773,I1773-'Расчёт не доделан'!$C$20),J1773)</f>
        <v>14</v>
      </c>
    </row>
    <row r="1774" spans="1:11" ht="11.1" customHeight="1" outlineLevel="1" x14ac:dyDescent="0.2">
      <c r="A1774" s="39" t="str">
        <f t="shared" si="81"/>
        <v>0021228645943</v>
      </c>
      <c r="B1774" s="39">
        <f t="shared" si="82"/>
        <v>1</v>
      </c>
      <c r="C1774" s="39" t="str">
        <f t="shared" si="83"/>
        <v>Дуреев Денис Сергеевич1</v>
      </c>
      <c r="D1774" s="42" t="s">
        <v>1828</v>
      </c>
      <c r="E1774" s="43" t="s">
        <v>1829</v>
      </c>
      <c r="F1774" s="43" t="s">
        <v>265</v>
      </c>
      <c r="G1774" s="43" t="s">
        <v>230</v>
      </c>
      <c r="H1774" s="49">
        <v>45943</v>
      </c>
      <c r="I1774" s="49">
        <v>45956</v>
      </c>
      <c r="J1774" s="44">
        <v>14</v>
      </c>
      <c r="K1774" s="51">
        <f>IF(H1774&lt;='Расчёт не доделан'!$C$20,IF(I1774-'Расчёт не доделан'!$C$20&lt;1,J1774,I1774-'Расчёт не доделан'!$C$20),J1774)</f>
        <v>11</v>
      </c>
    </row>
    <row r="1775" spans="1:11" ht="11.1" customHeight="1" outlineLevel="1" x14ac:dyDescent="0.2">
      <c r="A1775" s="39" t="str">
        <f t="shared" si="81"/>
        <v>0016582945992</v>
      </c>
      <c r="B1775" s="39">
        <f t="shared" si="82"/>
        <v>1</v>
      </c>
      <c r="C1775" s="39" t="str">
        <f t="shared" si="83"/>
        <v>Душанбаева Альбина Рушановна1</v>
      </c>
      <c r="D1775" s="42" t="s">
        <v>1830</v>
      </c>
      <c r="E1775" s="43" t="s">
        <v>1831</v>
      </c>
      <c r="F1775" s="43" t="s">
        <v>265</v>
      </c>
      <c r="G1775" s="43" t="s">
        <v>230</v>
      </c>
      <c r="H1775" s="49">
        <v>45992</v>
      </c>
      <c r="I1775" s="49">
        <v>45996</v>
      </c>
      <c r="J1775" s="44">
        <v>5</v>
      </c>
      <c r="K1775" s="51">
        <f>IF(H1775&lt;='Расчёт не доделан'!$C$20,IF(I1775-'Расчёт не доделан'!$C$20&lt;1,J1775,I1775-'Расчёт не доделан'!$C$20),J1775)</f>
        <v>5</v>
      </c>
    </row>
    <row r="1776" spans="1:11" ht="11.1" customHeight="1" outlineLevel="1" x14ac:dyDescent="0.2">
      <c r="A1776" s="39" t="str">
        <f t="shared" si="81"/>
        <v>0016582945908</v>
      </c>
      <c r="B1776" s="39">
        <f t="shared" si="82"/>
        <v>2</v>
      </c>
      <c r="C1776" s="39" t="str">
        <f t="shared" si="83"/>
        <v>Душанбаева Альбина Рушановна2</v>
      </c>
      <c r="D1776" s="42" t="s">
        <v>1830</v>
      </c>
      <c r="E1776" s="43" t="s">
        <v>1831</v>
      </c>
      <c r="F1776" s="43" t="s">
        <v>265</v>
      </c>
      <c r="G1776" s="43" t="s">
        <v>230</v>
      </c>
      <c r="H1776" s="49">
        <v>45908</v>
      </c>
      <c r="I1776" s="49">
        <v>45912</v>
      </c>
      <c r="J1776" s="44">
        <v>5</v>
      </c>
      <c r="K1776" s="51">
        <f>IF(H1776&lt;='Расчёт не доделан'!$C$20,IF(I1776-'Расчёт не доделан'!$C$20&lt;1,J1776,I1776-'Расчёт не доделан'!$C$20),J1776)</f>
        <v>5</v>
      </c>
    </row>
    <row r="1777" spans="1:11" ht="11.1" customHeight="1" outlineLevel="1" x14ac:dyDescent="0.2">
      <c r="A1777" s="39" t="str">
        <f t="shared" si="81"/>
        <v>0016582945944</v>
      </c>
      <c r="B1777" s="39">
        <f t="shared" si="82"/>
        <v>3</v>
      </c>
      <c r="C1777" s="39" t="str">
        <f t="shared" si="83"/>
        <v>Душанбаева Альбина Рушановна3</v>
      </c>
      <c r="D1777" s="42" t="s">
        <v>1830</v>
      </c>
      <c r="E1777" s="43" t="s">
        <v>1831</v>
      </c>
      <c r="F1777" s="43" t="s">
        <v>265</v>
      </c>
      <c r="G1777" s="43" t="s">
        <v>230</v>
      </c>
      <c r="H1777" s="49">
        <v>45944</v>
      </c>
      <c r="I1777" s="49">
        <v>45947</v>
      </c>
      <c r="J1777" s="44">
        <v>4</v>
      </c>
      <c r="K1777" s="51">
        <f>IF(H1777&lt;='Расчёт не доделан'!$C$20,IF(I1777-'Расчёт не доделан'!$C$20&lt;1,J1777,I1777-'Расчёт не доделан'!$C$20),J1777)</f>
        <v>2</v>
      </c>
    </row>
    <row r="1778" spans="1:11" ht="11.1" customHeight="1" outlineLevel="1" x14ac:dyDescent="0.2">
      <c r="A1778" s="39" t="str">
        <f t="shared" si="81"/>
        <v>0016582945859</v>
      </c>
      <c r="B1778" s="39">
        <f t="shared" si="82"/>
        <v>4</v>
      </c>
      <c r="C1778" s="39" t="str">
        <f t="shared" si="83"/>
        <v>Душанбаева Альбина Рушановна4</v>
      </c>
      <c r="D1778" s="42" t="s">
        <v>1830</v>
      </c>
      <c r="E1778" s="43" t="s">
        <v>1831</v>
      </c>
      <c r="F1778" s="43" t="s">
        <v>265</v>
      </c>
      <c r="G1778" s="43" t="s">
        <v>230</v>
      </c>
      <c r="H1778" s="49">
        <v>45859</v>
      </c>
      <c r="I1778" s="49">
        <v>45872</v>
      </c>
      <c r="J1778" s="44">
        <v>14</v>
      </c>
      <c r="K1778" s="51">
        <f>IF(H1778&lt;='Расчёт не доделан'!$C$20,IF(I1778-'Расчёт не доделан'!$C$20&lt;1,J1778,I1778-'Расчёт не доделан'!$C$20),J1778)</f>
        <v>14</v>
      </c>
    </row>
    <row r="1779" spans="1:11" ht="11.1" customHeight="1" outlineLevel="1" x14ac:dyDescent="0.2">
      <c r="A1779" s="39" t="str">
        <f t="shared" si="81"/>
        <v>0016582946020</v>
      </c>
      <c r="B1779" s="39">
        <f t="shared" si="82"/>
        <v>5</v>
      </c>
      <c r="C1779" s="39" t="str">
        <f t="shared" si="83"/>
        <v>Душанбаева Альбина Рушановна5</v>
      </c>
      <c r="D1779" s="42" t="s">
        <v>1830</v>
      </c>
      <c r="E1779" s="43" t="s">
        <v>1831</v>
      </c>
      <c r="F1779" s="43" t="s">
        <v>265</v>
      </c>
      <c r="G1779" s="43" t="s">
        <v>230</v>
      </c>
      <c r="H1779" s="49">
        <v>46020</v>
      </c>
      <c r="I1779" s="49">
        <v>46021</v>
      </c>
      <c r="J1779" s="44">
        <v>2</v>
      </c>
      <c r="K1779" s="51">
        <f>IF(H1779&lt;='Расчёт не доделан'!$C$20,IF(I1779-'Расчёт не доделан'!$C$20&lt;1,J1779,I1779-'Расчёт не доделан'!$C$20),J1779)</f>
        <v>2</v>
      </c>
    </row>
    <row r="1780" spans="1:11" ht="23.1" customHeight="1" outlineLevel="1" x14ac:dyDescent="0.2">
      <c r="A1780" s="39" t="str">
        <f t="shared" si="81"/>
        <v>0018636845880</v>
      </c>
      <c r="B1780" s="39">
        <f t="shared" si="82"/>
        <v>1</v>
      </c>
      <c r="C1780" s="39" t="str">
        <f t="shared" si="83"/>
        <v>Дылгеров Цыден Владимирович1</v>
      </c>
      <c r="D1780" s="42" t="s">
        <v>1832</v>
      </c>
      <c r="E1780" s="43" t="s">
        <v>1833</v>
      </c>
      <c r="F1780" s="43" t="s">
        <v>244</v>
      </c>
      <c r="G1780" s="43" t="s">
        <v>253</v>
      </c>
      <c r="H1780" s="49">
        <v>45880</v>
      </c>
      <c r="I1780" s="49">
        <v>45893</v>
      </c>
      <c r="J1780" s="44">
        <v>14</v>
      </c>
      <c r="K1780" s="51">
        <f>IF(H1780&lt;='Расчёт не доделан'!$C$20,IF(I1780-'Расчёт не доделан'!$C$20&lt;1,J1780,I1780-'Расчёт не доделан'!$C$20),J1780)</f>
        <v>14</v>
      </c>
    </row>
    <row r="1781" spans="1:11" ht="11.1" customHeight="1" outlineLevel="1" x14ac:dyDescent="0.2">
      <c r="A1781" s="39" t="str">
        <f t="shared" si="81"/>
        <v>0021033345936</v>
      </c>
      <c r="B1781" s="39">
        <f t="shared" si="82"/>
        <v>1</v>
      </c>
      <c r="C1781" s="39" t="str">
        <f t="shared" si="83"/>
        <v>Дынин Максим Александрович1</v>
      </c>
      <c r="D1781" s="42" t="s">
        <v>1834</v>
      </c>
      <c r="E1781" s="43" t="s">
        <v>1835</v>
      </c>
      <c r="F1781" s="43" t="s">
        <v>240</v>
      </c>
      <c r="G1781" s="43" t="s">
        <v>302</v>
      </c>
      <c r="H1781" s="49">
        <v>45936</v>
      </c>
      <c r="I1781" s="49">
        <v>45940</v>
      </c>
      <c r="J1781" s="44">
        <v>5</v>
      </c>
      <c r="K1781" s="51">
        <f>IF(H1781&lt;='Расчёт не доделан'!$C$20,IF(I1781-'Расчёт не доделан'!$C$20&lt;1,J1781,I1781-'Расчёт не доделан'!$C$20),J1781)</f>
        <v>5</v>
      </c>
    </row>
    <row r="1782" spans="1:11" ht="11.1" customHeight="1" outlineLevel="1" x14ac:dyDescent="0.2">
      <c r="A1782" s="39" t="str">
        <f t="shared" si="81"/>
        <v>0021033345852</v>
      </c>
      <c r="B1782" s="39">
        <f t="shared" si="82"/>
        <v>2</v>
      </c>
      <c r="C1782" s="39" t="str">
        <f t="shared" si="83"/>
        <v>Дынин Максим Александрович2</v>
      </c>
      <c r="D1782" s="42" t="s">
        <v>1834</v>
      </c>
      <c r="E1782" s="43" t="s">
        <v>1835</v>
      </c>
      <c r="F1782" s="43" t="s">
        <v>240</v>
      </c>
      <c r="G1782" s="43" t="s">
        <v>302</v>
      </c>
      <c r="H1782" s="49">
        <v>45852</v>
      </c>
      <c r="I1782" s="49">
        <v>45865</v>
      </c>
      <c r="J1782" s="44">
        <v>14</v>
      </c>
      <c r="K1782" s="51">
        <f>IF(H1782&lt;='Расчёт не доделан'!$C$20,IF(I1782-'Расчёт не доделан'!$C$20&lt;1,J1782,I1782-'Расчёт не доделан'!$C$20),J1782)</f>
        <v>14</v>
      </c>
    </row>
    <row r="1783" spans="1:11" ht="11.1" customHeight="1" outlineLevel="1" x14ac:dyDescent="0.2">
      <c r="A1783" s="39" t="str">
        <f t="shared" si="81"/>
        <v>0021033346020</v>
      </c>
      <c r="B1783" s="39">
        <f t="shared" si="82"/>
        <v>3</v>
      </c>
      <c r="C1783" s="39" t="str">
        <f t="shared" si="83"/>
        <v>Дынин Максим Александрович3</v>
      </c>
      <c r="D1783" s="42" t="s">
        <v>1834</v>
      </c>
      <c r="E1783" s="43" t="s">
        <v>1835</v>
      </c>
      <c r="F1783" s="43" t="s">
        <v>240</v>
      </c>
      <c r="G1783" s="43" t="s">
        <v>302</v>
      </c>
      <c r="H1783" s="49">
        <v>46020</v>
      </c>
      <c r="I1783" s="49">
        <v>46021</v>
      </c>
      <c r="J1783" s="44">
        <v>2</v>
      </c>
      <c r="K1783" s="51">
        <f>IF(H1783&lt;='Расчёт не доделан'!$C$20,IF(I1783-'Расчёт не доделан'!$C$20&lt;1,J1783,I1783-'Расчёт не доделан'!$C$20),J1783)</f>
        <v>2</v>
      </c>
    </row>
    <row r="1784" spans="1:11" ht="11.1" customHeight="1" outlineLevel="1" x14ac:dyDescent="0.2">
      <c r="A1784" s="39" t="str">
        <f t="shared" si="81"/>
        <v>0019958045964</v>
      </c>
      <c r="B1784" s="39">
        <f t="shared" si="82"/>
        <v>1</v>
      </c>
      <c r="C1784" s="39" t="str">
        <f t="shared" si="83"/>
        <v>Дынкин Роман Михайлович1</v>
      </c>
      <c r="D1784" s="42" t="s">
        <v>1836</v>
      </c>
      <c r="E1784" s="43" t="s">
        <v>1837</v>
      </c>
      <c r="F1784" s="43" t="s">
        <v>217</v>
      </c>
      <c r="G1784" s="43" t="s">
        <v>500</v>
      </c>
      <c r="H1784" s="49">
        <v>45964</v>
      </c>
      <c r="I1784" s="49">
        <v>45977</v>
      </c>
      <c r="J1784" s="44">
        <v>13</v>
      </c>
      <c r="K1784" s="51">
        <f>IF(H1784&lt;='Расчёт не доделан'!$C$20,IF(I1784-'Расчёт не доделан'!$C$20&lt;1,J1784,I1784-'Расчёт не доделан'!$C$20),J1784)</f>
        <v>13</v>
      </c>
    </row>
    <row r="1785" spans="1:11" ht="11.1" customHeight="1" outlineLevel="1" x14ac:dyDescent="0.2">
      <c r="A1785" s="39" t="str">
        <f t="shared" si="81"/>
        <v>0019958045849</v>
      </c>
      <c r="B1785" s="39">
        <f t="shared" si="82"/>
        <v>2</v>
      </c>
      <c r="C1785" s="39" t="str">
        <f t="shared" si="83"/>
        <v>Дынкин Роман Михайлович2</v>
      </c>
      <c r="D1785" s="42" t="s">
        <v>1836</v>
      </c>
      <c r="E1785" s="43" t="s">
        <v>1837</v>
      </c>
      <c r="F1785" s="43" t="s">
        <v>217</v>
      </c>
      <c r="G1785" s="43" t="s">
        <v>500</v>
      </c>
      <c r="H1785" s="49">
        <v>45849</v>
      </c>
      <c r="I1785" s="49">
        <v>45862</v>
      </c>
      <c r="J1785" s="44">
        <v>14</v>
      </c>
      <c r="K1785" s="51">
        <f>IF(H1785&lt;='Расчёт не доделан'!$C$20,IF(I1785-'Расчёт не доделан'!$C$20&lt;1,J1785,I1785-'Расчёт не доделан'!$C$20),J1785)</f>
        <v>14</v>
      </c>
    </row>
    <row r="1786" spans="1:11" ht="11.1" customHeight="1" outlineLevel="1" x14ac:dyDescent="0.2">
      <c r="A1786" s="39" t="str">
        <f t="shared" si="81"/>
        <v>0021096045887</v>
      </c>
      <c r="B1786" s="39">
        <f t="shared" si="82"/>
        <v>1</v>
      </c>
      <c r="C1786" s="39" t="str">
        <f t="shared" si="83"/>
        <v>Дырман Эдуард Валентинович1</v>
      </c>
      <c r="D1786" s="42" t="s">
        <v>1838</v>
      </c>
      <c r="E1786" s="43" t="s">
        <v>1839</v>
      </c>
      <c r="F1786" s="43" t="s">
        <v>249</v>
      </c>
      <c r="G1786" s="43" t="s">
        <v>218</v>
      </c>
      <c r="H1786" s="49">
        <v>45887</v>
      </c>
      <c r="I1786" s="49">
        <v>45907</v>
      </c>
      <c r="J1786" s="44">
        <v>21</v>
      </c>
      <c r="K1786" s="51">
        <f>IF(H1786&lt;='Расчёт не доделан'!$C$20,IF(I1786-'Расчёт не доделан'!$C$20&lt;1,J1786,I1786-'Расчёт не доделан'!$C$20),J1786)</f>
        <v>21</v>
      </c>
    </row>
    <row r="1787" spans="1:11" ht="23.1" customHeight="1" outlineLevel="1" x14ac:dyDescent="0.2">
      <c r="A1787" s="39" t="str">
        <f t="shared" si="81"/>
        <v>0018293645915</v>
      </c>
      <c r="B1787" s="39">
        <f t="shared" si="82"/>
        <v>1</v>
      </c>
      <c r="C1787" s="39" t="str">
        <f t="shared" si="83"/>
        <v>Дьяков Илья Леонидович1</v>
      </c>
      <c r="D1787" s="42" t="s">
        <v>1840</v>
      </c>
      <c r="E1787" s="43" t="s">
        <v>1841</v>
      </c>
      <c r="F1787" s="43" t="s">
        <v>265</v>
      </c>
      <c r="G1787" s="43" t="s">
        <v>218</v>
      </c>
      <c r="H1787" s="49">
        <v>45915</v>
      </c>
      <c r="I1787" s="49">
        <v>45921</v>
      </c>
      <c r="J1787" s="44">
        <v>7</v>
      </c>
      <c r="K1787" s="51">
        <f>IF(H1787&lt;='Расчёт не доделан'!$C$20,IF(I1787-'Расчёт не доделан'!$C$20&lt;1,J1787,I1787-'Расчёт не доделан'!$C$20),J1787)</f>
        <v>7</v>
      </c>
    </row>
    <row r="1788" spans="1:11" ht="11.1" customHeight="1" outlineLevel="1" x14ac:dyDescent="0.2">
      <c r="A1788" s="39" t="str">
        <f t="shared" si="81"/>
        <v>0014965145966</v>
      </c>
      <c r="B1788" s="39">
        <f t="shared" si="82"/>
        <v>1</v>
      </c>
      <c r="C1788" s="39" t="str">
        <f t="shared" si="83"/>
        <v>Дюдикова Анастасия Сергеевна1</v>
      </c>
      <c r="D1788" s="42" t="s">
        <v>1842</v>
      </c>
      <c r="E1788" s="43" t="s">
        <v>1843</v>
      </c>
      <c r="F1788" s="43" t="s">
        <v>221</v>
      </c>
      <c r="G1788" s="43" t="s">
        <v>1844</v>
      </c>
      <c r="H1788" s="49">
        <v>45966</v>
      </c>
      <c r="I1788" s="49">
        <v>45968</v>
      </c>
      <c r="J1788" s="44">
        <v>3</v>
      </c>
      <c r="K1788" s="51">
        <f>IF(H1788&lt;='Расчёт не доделан'!$C$20,IF(I1788-'Расчёт не доделан'!$C$20&lt;1,J1788,I1788-'Расчёт не доделан'!$C$20),J1788)</f>
        <v>3</v>
      </c>
    </row>
    <row r="1789" spans="1:11" ht="11.1" customHeight="1" outlineLevel="1" x14ac:dyDescent="0.2">
      <c r="A1789" s="39" t="str">
        <f t="shared" si="81"/>
        <v>0014965145852</v>
      </c>
      <c r="B1789" s="39">
        <f t="shared" si="82"/>
        <v>2</v>
      </c>
      <c r="C1789" s="39" t="str">
        <f t="shared" si="83"/>
        <v>Дюдикова Анастасия Сергеевна2</v>
      </c>
      <c r="D1789" s="42" t="s">
        <v>1842</v>
      </c>
      <c r="E1789" s="43" t="s">
        <v>1843</v>
      </c>
      <c r="F1789" s="43" t="s">
        <v>221</v>
      </c>
      <c r="G1789" s="43" t="s">
        <v>1844</v>
      </c>
      <c r="H1789" s="49">
        <v>45852</v>
      </c>
      <c r="I1789" s="49">
        <v>45870</v>
      </c>
      <c r="J1789" s="44">
        <v>19</v>
      </c>
      <c r="K1789" s="51">
        <f>IF(H1789&lt;='Расчёт не доделан'!$C$20,IF(I1789-'Расчёт не доделан'!$C$20&lt;1,J1789,I1789-'Расчёт не доделан'!$C$20),J1789)</f>
        <v>19</v>
      </c>
    </row>
    <row r="1790" spans="1:11" ht="11.1" customHeight="1" outlineLevel="1" x14ac:dyDescent="0.2">
      <c r="A1790" s="39" t="str">
        <f t="shared" si="81"/>
        <v>0019666045936</v>
      </c>
      <c r="B1790" s="39">
        <f t="shared" si="82"/>
        <v>1</v>
      </c>
      <c r="C1790" s="39" t="str">
        <f t="shared" si="83"/>
        <v>Дюссюе Разиля Мунировна1</v>
      </c>
      <c r="D1790" s="42" t="s">
        <v>1845</v>
      </c>
      <c r="E1790" s="43" t="s">
        <v>1846</v>
      </c>
      <c r="F1790" s="43" t="s">
        <v>217</v>
      </c>
      <c r="G1790" s="43" t="s">
        <v>218</v>
      </c>
      <c r="H1790" s="49">
        <v>45936</v>
      </c>
      <c r="I1790" s="49">
        <v>45940</v>
      </c>
      <c r="J1790" s="44">
        <v>5</v>
      </c>
      <c r="K1790" s="51">
        <f>IF(H1790&lt;='Расчёт не доделан'!$C$20,IF(I1790-'Расчёт не доделан'!$C$20&lt;1,J1790,I1790-'Расчёт не доделан'!$C$20),J1790)</f>
        <v>5</v>
      </c>
    </row>
    <row r="1791" spans="1:11" ht="23.1" customHeight="1" outlineLevel="1" x14ac:dyDescent="0.2">
      <c r="A1791" s="39" t="str">
        <f t="shared" si="81"/>
        <v>0019666045909</v>
      </c>
      <c r="B1791" s="39">
        <f t="shared" si="82"/>
        <v>2</v>
      </c>
      <c r="C1791" s="39" t="str">
        <f t="shared" si="83"/>
        <v>Дюссюе Разиля Мунировна2</v>
      </c>
      <c r="D1791" s="42" t="s">
        <v>1845</v>
      </c>
      <c r="E1791" s="43" t="s">
        <v>1846</v>
      </c>
      <c r="F1791" s="43" t="s">
        <v>217</v>
      </c>
      <c r="G1791" s="43" t="s">
        <v>218</v>
      </c>
      <c r="H1791" s="49">
        <v>45909</v>
      </c>
      <c r="I1791" s="49">
        <v>45912</v>
      </c>
      <c r="J1791" s="44">
        <v>4</v>
      </c>
      <c r="K1791" s="51">
        <f>IF(H1791&lt;='Расчёт не доделан'!$C$20,IF(I1791-'Расчёт не доделан'!$C$20&lt;1,J1791,I1791-'Расчёт не доделан'!$C$20),J1791)</f>
        <v>4</v>
      </c>
    </row>
    <row r="1792" spans="1:11" ht="23.1" customHeight="1" outlineLevel="1" x14ac:dyDescent="0.2">
      <c r="A1792" s="39" t="str">
        <f t="shared" si="81"/>
        <v>0019666045852</v>
      </c>
      <c r="B1792" s="39">
        <f t="shared" si="82"/>
        <v>3</v>
      </c>
      <c r="C1792" s="39" t="str">
        <f t="shared" si="83"/>
        <v>Дюссюе Разиля Мунировна3</v>
      </c>
      <c r="D1792" s="42" t="s">
        <v>1845</v>
      </c>
      <c r="E1792" s="43" t="s">
        <v>1846</v>
      </c>
      <c r="F1792" s="43" t="s">
        <v>217</v>
      </c>
      <c r="G1792" s="43" t="s">
        <v>218</v>
      </c>
      <c r="H1792" s="49">
        <v>45852</v>
      </c>
      <c r="I1792" s="49">
        <v>45865</v>
      </c>
      <c r="J1792" s="44">
        <v>14</v>
      </c>
      <c r="K1792" s="51">
        <f>IF(H1792&lt;='Расчёт не доделан'!$C$20,IF(I1792-'Расчёт не доделан'!$C$20&lt;1,J1792,I1792-'Расчёт не доделан'!$C$20),J1792)</f>
        <v>14</v>
      </c>
    </row>
    <row r="1793" spans="1:11" ht="23.1" customHeight="1" outlineLevel="1" x14ac:dyDescent="0.2">
      <c r="A1793" s="39" t="str">
        <f t="shared" si="81"/>
        <v>0020385345966</v>
      </c>
      <c r="B1793" s="39">
        <f t="shared" si="82"/>
        <v>1</v>
      </c>
      <c r="C1793" s="39" t="str">
        <f t="shared" si="83"/>
        <v>Дятчин Андрей Вячеславович1</v>
      </c>
      <c r="D1793" s="42" t="s">
        <v>1847</v>
      </c>
      <c r="E1793" s="43" t="s">
        <v>1848</v>
      </c>
      <c r="F1793" s="43" t="s">
        <v>233</v>
      </c>
      <c r="G1793" s="43" t="s">
        <v>262</v>
      </c>
      <c r="H1793" s="49">
        <v>45966</v>
      </c>
      <c r="I1793" s="49">
        <v>45967</v>
      </c>
      <c r="J1793" s="44">
        <v>2</v>
      </c>
      <c r="K1793" s="51">
        <f>IF(H1793&lt;='Расчёт не доделан'!$C$20,IF(I1793-'Расчёт не доделан'!$C$20&lt;1,J1793,I1793-'Расчёт не доделан'!$C$20),J1793)</f>
        <v>2</v>
      </c>
    </row>
    <row r="1794" spans="1:11" ht="11.1" customHeight="1" outlineLevel="1" x14ac:dyDescent="0.2">
      <c r="A1794" s="39" t="str">
        <f t="shared" si="81"/>
        <v>0020385345859</v>
      </c>
      <c r="B1794" s="39">
        <f t="shared" si="82"/>
        <v>2</v>
      </c>
      <c r="C1794" s="39" t="str">
        <f t="shared" si="83"/>
        <v>Дятчин Андрей Вячеславович2</v>
      </c>
      <c r="D1794" s="42" t="s">
        <v>1847</v>
      </c>
      <c r="E1794" s="43" t="s">
        <v>1848</v>
      </c>
      <c r="F1794" s="43" t="s">
        <v>233</v>
      </c>
      <c r="G1794" s="43" t="s">
        <v>262</v>
      </c>
      <c r="H1794" s="49">
        <v>45859</v>
      </c>
      <c r="I1794" s="49">
        <v>45870</v>
      </c>
      <c r="J1794" s="44">
        <v>12</v>
      </c>
      <c r="K1794" s="51">
        <f>IF(H1794&lt;='Расчёт не доделан'!$C$20,IF(I1794-'Расчёт не доделан'!$C$20&lt;1,J1794,I1794-'Расчёт не доделан'!$C$20),J1794)</f>
        <v>12</v>
      </c>
    </row>
    <row r="1795" spans="1:11" ht="11.1" customHeight="1" outlineLevel="1" x14ac:dyDescent="0.2">
      <c r="A1795" s="39" t="str">
        <f t="shared" ref="A1795:A1858" si="84">D1795&amp;H1795</f>
        <v>0021018445936</v>
      </c>
      <c r="B1795" s="39">
        <f t="shared" ref="B1795:B1858" si="85">IF(E1794=E1795,B1794+1,1)</f>
        <v>1</v>
      </c>
      <c r="C1795" s="39" t="str">
        <f t="shared" ref="C1795:C1858" si="86">E1795&amp;B1795</f>
        <v>Евгажуков Тимур Хасанбиевич1</v>
      </c>
      <c r="D1795" s="42" t="s">
        <v>1849</v>
      </c>
      <c r="E1795" s="43" t="s">
        <v>1850</v>
      </c>
      <c r="F1795" s="43" t="s">
        <v>229</v>
      </c>
      <c r="G1795" s="43" t="s">
        <v>296</v>
      </c>
      <c r="H1795" s="49">
        <v>45936</v>
      </c>
      <c r="I1795" s="49">
        <v>45942</v>
      </c>
      <c r="J1795" s="44">
        <v>7</v>
      </c>
      <c r="K1795" s="51">
        <f>IF(H1795&lt;='Расчёт не доделан'!$C$20,IF(I1795-'Расчёт не доделан'!$C$20&lt;1,J1795,I1795-'Расчёт не доделан'!$C$20),J1795)</f>
        <v>7</v>
      </c>
    </row>
    <row r="1796" spans="1:11" ht="11.1" customHeight="1" outlineLevel="1" x14ac:dyDescent="0.2">
      <c r="A1796" s="39" t="str">
        <f t="shared" si="84"/>
        <v>0021018445859</v>
      </c>
      <c r="B1796" s="39">
        <f t="shared" si="85"/>
        <v>2</v>
      </c>
      <c r="C1796" s="39" t="str">
        <f t="shared" si="86"/>
        <v>Евгажуков Тимур Хасанбиевич2</v>
      </c>
      <c r="D1796" s="42" t="s">
        <v>1849</v>
      </c>
      <c r="E1796" s="43" t="s">
        <v>1850</v>
      </c>
      <c r="F1796" s="43" t="s">
        <v>229</v>
      </c>
      <c r="G1796" s="43" t="s">
        <v>296</v>
      </c>
      <c r="H1796" s="49">
        <v>45859</v>
      </c>
      <c r="I1796" s="49">
        <v>45872</v>
      </c>
      <c r="J1796" s="44">
        <v>14</v>
      </c>
      <c r="K1796" s="51">
        <f>IF(H1796&lt;='Расчёт не доделан'!$C$20,IF(I1796-'Расчёт не доделан'!$C$20&lt;1,J1796,I1796-'Расчёт не доделан'!$C$20),J1796)</f>
        <v>14</v>
      </c>
    </row>
    <row r="1797" spans="1:11" ht="11.1" customHeight="1" outlineLevel="1" x14ac:dyDescent="0.2">
      <c r="A1797" s="39" t="str">
        <f t="shared" si="84"/>
        <v>0020344845884</v>
      </c>
      <c r="B1797" s="39">
        <f t="shared" si="85"/>
        <v>1</v>
      </c>
      <c r="C1797" s="39" t="str">
        <f t="shared" si="86"/>
        <v>Евгенов Дмитрий Сергеевич1</v>
      </c>
      <c r="D1797" s="42" t="s">
        <v>1851</v>
      </c>
      <c r="E1797" s="43" t="s">
        <v>1852</v>
      </c>
      <c r="F1797" s="43" t="s">
        <v>225</v>
      </c>
      <c r="G1797" s="43" t="s">
        <v>302</v>
      </c>
      <c r="H1797" s="49">
        <v>45884</v>
      </c>
      <c r="I1797" s="49">
        <v>45898</v>
      </c>
      <c r="J1797" s="44">
        <v>15</v>
      </c>
      <c r="K1797" s="51">
        <f>IF(H1797&lt;='Расчёт не доделан'!$C$20,IF(I1797-'Расчёт не доделан'!$C$20&lt;1,J1797,I1797-'Расчёт не доделан'!$C$20),J1797)</f>
        <v>15</v>
      </c>
    </row>
    <row r="1798" spans="1:11" ht="11.1" customHeight="1" outlineLevel="1" x14ac:dyDescent="0.2">
      <c r="A1798" s="39" t="str">
        <f t="shared" si="84"/>
        <v>0019574745839</v>
      </c>
      <c r="B1798" s="39">
        <f t="shared" si="85"/>
        <v>1</v>
      </c>
      <c r="C1798" s="39" t="str">
        <f t="shared" si="86"/>
        <v>Евдокименкова Ольга Викторовна1</v>
      </c>
      <c r="D1798" s="42" t="s">
        <v>1853</v>
      </c>
      <c r="E1798" s="43" t="s">
        <v>1854</v>
      </c>
      <c r="F1798" s="43" t="s">
        <v>217</v>
      </c>
      <c r="G1798" s="43" t="s">
        <v>222</v>
      </c>
      <c r="H1798" s="49">
        <v>45839</v>
      </c>
      <c r="I1798" s="49">
        <v>45852</v>
      </c>
      <c r="J1798" s="44">
        <v>14</v>
      </c>
      <c r="K1798" s="51">
        <f>IF(H1798&lt;='Расчёт не доделан'!$C$20,IF(I1798-'Расчёт не доделан'!$C$20&lt;1,J1798,I1798-'Расчёт не доделан'!$C$20),J1798)</f>
        <v>14</v>
      </c>
    </row>
    <row r="1799" spans="1:11" ht="11.1" customHeight="1" outlineLevel="1" x14ac:dyDescent="0.2">
      <c r="A1799" s="39" t="str">
        <f t="shared" si="84"/>
        <v>0019574745966</v>
      </c>
      <c r="B1799" s="39">
        <f t="shared" si="85"/>
        <v>2</v>
      </c>
      <c r="C1799" s="39" t="str">
        <f t="shared" si="86"/>
        <v>Евдокименкова Ольга Викторовна2</v>
      </c>
      <c r="D1799" s="42" t="s">
        <v>1853</v>
      </c>
      <c r="E1799" s="43" t="s">
        <v>1854</v>
      </c>
      <c r="F1799" s="43" t="s">
        <v>217</v>
      </c>
      <c r="G1799" s="43" t="s">
        <v>222</v>
      </c>
      <c r="H1799" s="49">
        <v>45966</v>
      </c>
      <c r="I1799" s="49">
        <v>45968</v>
      </c>
      <c r="J1799" s="44">
        <v>3</v>
      </c>
      <c r="K1799" s="51">
        <f>IF(H1799&lt;='Расчёт не доделан'!$C$20,IF(I1799-'Расчёт не доделан'!$C$20&lt;1,J1799,I1799-'Расчёт не доделан'!$C$20),J1799)</f>
        <v>3</v>
      </c>
    </row>
    <row r="1800" spans="1:11" ht="11.1" customHeight="1" outlineLevel="1" x14ac:dyDescent="0.2">
      <c r="A1800" s="39" t="str">
        <f t="shared" si="84"/>
        <v>0019574745973</v>
      </c>
      <c r="B1800" s="39">
        <f t="shared" si="85"/>
        <v>3</v>
      </c>
      <c r="C1800" s="39" t="str">
        <f t="shared" si="86"/>
        <v>Евдокименкова Ольга Викторовна3</v>
      </c>
      <c r="D1800" s="42" t="s">
        <v>1853</v>
      </c>
      <c r="E1800" s="43" t="s">
        <v>1854</v>
      </c>
      <c r="F1800" s="43" t="s">
        <v>217</v>
      </c>
      <c r="G1800" s="43" t="s">
        <v>222</v>
      </c>
      <c r="H1800" s="49">
        <v>45973</v>
      </c>
      <c r="I1800" s="49">
        <v>45975</v>
      </c>
      <c r="J1800" s="44">
        <v>3</v>
      </c>
      <c r="K1800" s="51">
        <f>IF(H1800&lt;='Расчёт не доделан'!$C$20,IF(I1800-'Расчёт не доделан'!$C$20&lt;1,J1800,I1800-'Расчёт не доделан'!$C$20),J1800)</f>
        <v>3</v>
      </c>
    </row>
    <row r="1801" spans="1:11" ht="11.1" customHeight="1" outlineLevel="1" x14ac:dyDescent="0.2">
      <c r="A1801" s="39" t="str">
        <f t="shared" si="84"/>
        <v>0019626745839</v>
      </c>
      <c r="B1801" s="39">
        <f t="shared" si="85"/>
        <v>1</v>
      </c>
      <c r="C1801" s="39" t="str">
        <f t="shared" si="86"/>
        <v>Евдокимов Никита Евгеньевич1</v>
      </c>
      <c r="D1801" s="42" t="s">
        <v>1855</v>
      </c>
      <c r="E1801" s="43" t="s">
        <v>1856</v>
      </c>
      <c r="F1801" s="43" t="s">
        <v>225</v>
      </c>
      <c r="G1801" s="43" t="s">
        <v>299</v>
      </c>
      <c r="H1801" s="49">
        <v>45839</v>
      </c>
      <c r="I1801" s="49">
        <v>45845</v>
      </c>
      <c r="J1801" s="44">
        <v>7</v>
      </c>
      <c r="K1801" s="51">
        <f>IF(H1801&lt;='Расчёт не доделан'!$C$20,IF(I1801-'Расчёт не доделан'!$C$20&lt;1,J1801,I1801-'Расчёт не доделан'!$C$20),J1801)</f>
        <v>7</v>
      </c>
    </row>
    <row r="1802" spans="1:11" ht="23.1" customHeight="1" outlineLevel="1" x14ac:dyDescent="0.2">
      <c r="A1802" s="39" t="str">
        <f t="shared" si="84"/>
        <v>0019626745846</v>
      </c>
      <c r="B1802" s="39">
        <f t="shared" si="85"/>
        <v>2</v>
      </c>
      <c r="C1802" s="39" t="str">
        <f t="shared" si="86"/>
        <v>Евдокимов Никита Евгеньевич2</v>
      </c>
      <c r="D1802" s="42" t="s">
        <v>1855</v>
      </c>
      <c r="E1802" s="43" t="s">
        <v>1856</v>
      </c>
      <c r="F1802" s="43" t="s">
        <v>225</v>
      </c>
      <c r="G1802" s="43" t="s">
        <v>299</v>
      </c>
      <c r="H1802" s="49">
        <v>45846</v>
      </c>
      <c r="I1802" s="49">
        <v>45852</v>
      </c>
      <c r="J1802" s="44">
        <v>7</v>
      </c>
      <c r="K1802" s="51">
        <f>IF(H1802&lt;='Расчёт не доделан'!$C$20,IF(I1802-'Расчёт не доделан'!$C$20&lt;1,J1802,I1802-'Расчёт не доделан'!$C$20),J1802)</f>
        <v>7</v>
      </c>
    </row>
    <row r="1803" spans="1:11" ht="23.1" customHeight="1" outlineLevel="1" x14ac:dyDescent="0.2">
      <c r="A1803" s="39" t="str">
        <f t="shared" si="84"/>
        <v>0019626746008</v>
      </c>
      <c r="B1803" s="39">
        <f t="shared" si="85"/>
        <v>3</v>
      </c>
      <c r="C1803" s="39" t="str">
        <f t="shared" si="86"/>
        <v>Евдокимов Никита Евгеньевич3</v>
      </c>
      <c r="D1803" s="42" t="s">
        <v>1855</v>
      </c>
      <c r="E1803" s="43" t="s">
        <v>1856</v>
      </c>
      <c r="F1803" s="43" t="s">
        <v>225</v>
      </c>
      <c r="G1803" s="43" t="s">
        <v>299</v>
      </c>
      <c r="H1803" s="49">
        <v>46008</v>
      </c>
      <c r="I1803" s="49">
        <v>46021</v>
      </c>
      <c r="J1803" s="44">
        <v>14</v>
      </c>
      <c r="K1803" s="51">
        <f>IF(H1803&lt;='Расчёт не доделан'!$C$20,IF(I1803-'Расчёт не доделан'!$C$20&lt;1,J1803,I1803-'Расчёт не доделан'!$C$20),J1803)</f>
        <v>14</v>
      </c>
    </row>
    <row r="1804" spans="1:11" ht="23.1" customHeight="1" outlineLevel="1" x14ac:dyDescent="0.2">
      <c r="A1804" s="39" t="str">
        <f t="shared" si="84"/>
        <v>0019088545873</v>
      </c>
      <c r="B1804" s="39">
        <f t="shared" si="85"/>
        <v>1</v>
      </c>
      <c r="C1804" s="39" t="str">
        <f t="shared" si="86"/>
        <v>Евдокимова Наталия Викторовна1</v>
      </c>
      <c r="D1804" s="42" t="s">
        <v>1857</v>
      </c>
      <c r="E1804" s="43" t="s">
        <v>1858</v>
      </c>
      <c r="F1804" s="43" t="s">
        <v>286</v>
      </c>
      <c r="G1804" s="43" t="s">
        <v>1859</v>
      </c>
      <c r="H1804" s="49">
        <v>45873</v>
      </c>
      <c r="I1804" s="49">
        <v>45886</v>
      </c>
      <c r="J1804" s="44">
        <v>14</v>
      </c>
      <c r="K1804" s="51">
        <f>IF(H1804&lt;='Расчёт не доделан'!$C$20,IF(I1804-'Расчёт не доделан'!$C$20&lt;1,J1804,I1804-'Расчёт не доделан'!$C$20),J1804)</f>
        <v>14</v>
      </c>
    </row>
    <row r="1805" spans="1:11" ht="11.1" customHeight="1" outlineLevel="1" x14ac:dyDescent="0.2">
      <c r="A1805" s="39" t="str">
        <f t="shared" si="84"/>
        <v>0019088545936</v>
      </c>
      <c r="B1805" s="39">
        <f t="shared" si="85"/>
        <v>2</v>
      </c>
      <c r="C1805" s="39" t="str">
        <f t="shared" si="86"/>
        <v>Евдокимова Наталия Викторовна2</v>
      </c>
      <c r="D1805" s="42" t="s">
        <v>1857</v>
      </c>
      <c r="E1805" s="43" t="s">
        <v>1858</v>
      </c>
      <c r="F1805" s="43" t="s">
        <v>286</v>
      </c>
      <c r="G1805" s="43" t="s">
        <v>1859</v>
      </c>
      <c r="H1805" s="49">
        <v>45936</v>
      </c>
      <c r="I1805" s="49">
        <v>45940</v>
      </c>
      <c r="J1805" s="44">
        <v>5</v>
      </c>
      <c r="K1805" s="51">
        <f>IF(H1805&lt;='Расчёт не доделан'!$C$20,IF(I1805-'Расчёт не доделан'!$C$20&lt;1,J1805,I1805-'Расчёт не доделан'!$C$20),J1805)</f>
        <v>5</v>
      </c>
    </row>
    <row r="1806" spans="1:11" ht="23.1" customHeight="1" outlineLevel="1" x14ac:dyDescent="0.2">
      <c r="A1806" s="39" t="str">
        <f t="shared" si="84"/>
        <v>0019088546020</v>
      </c>
      <c r="B1806" s="39">
        <f t="shared" si="85"/>
        <v>3</v>
      </c>
      <c r="C1806" s="39" t="str">
        <f t="shared" si="86"/>
        <v>Евдокимова Наталия Викторовна3</v>
      </c>
      <c r="D1806" s="42" t="s">
        <v>1857</v>
      </c>
      <c r="E1806" s="43" t="s">
        <v>1858</v>
      </c>
      <c r="F1806" s="43" t="s">
        <v>286</v>
      </c>
      <c r="G1806" s="43" t="s">
        <v>1859</v>
      </c>
      <c r="H1806" s="49">
        <v>46020</v>
      </c>
      <c r="I1806" s="49">
        <v>46021</v>
      </c>
      <c r="J1806" s="44">
        <v>2</v>
      </c>
      <c r="K1806" s="51">
        <f>IF(H1806&lt;='Расчёт не доделан'!$C$20,IF(I1806-'Расчёт не доделан'!$C$20&lt;1,J1806,I1806-'Расчёт не доделан'!$C$20),J1806)</f>
        <v>2</v>
      </c>
    </row>
    <row r="1807" spans="1:11" ht="23.1" customHeight="1" outlineLevel="1" x14ac:dyDescent="0.2">
      <c r="A1807" s="39" t="str">
        <f t="shared" si="84"/>
        <v>0020946845908</v>
      </c>
      <c r="B1807" s="39">
        <f t="shared" si="85"/>
        <v>1</v>
      </c>
      <c r="C1807" s="39" t="str">
        <f t="shared" si="86"/>
        <v>Евдокимова Оксана Константиновна1</v>
      </c>
      <c r="D1807" s="42" t="s">
        <v>1860</v>
      </c>
      <c r="E1807" s="43" t="s">
        <v>1861</v>
      </c>
      <c r="F1807" s="43" t="s">
        <v>217</v>
      </c>
      <c r="G1807" s="43" t="s">
        <v>222</v>
      </c>
      <c r="H1807" s="49">
        <v>45908</v>
      </c>
      <c r="I1807" s="49">
        <v>45912</v>
      </c>
      <c r="J1807" s="44">
        <v>5</v>
      </c>
      <c r="K1807" s="51">
        <f>IF(H1807&lt;='Расчёт не доделан'!$C$20,IF(I1807-'Расчёт не доделан'!$C$20&lt;1,J1807,I1807-'Расчёт не доделан'!$C$20),J1807)</f>
        <v>5</v>
      </c>
    </row>
    <row r="1808" spans="1:11" ht="11.1" customHeight="1" outlineLevel="1" x14ac:dyDescent="0.2">
      <c r="A1808" s="39" t="str">
        <f t="shared" si="84"/>
        <v>0020946845957</v>
      </c>
      <c r="B1808" s="39">
        <f t="shared" si="85"/>
        <v>2</v>
      </c>
      <c r="C1808" s="39" t="str">
        <f t="shared" si="86"/>
        <v>Евдокимова Оксана Константиновна2</v>
      </c>
      <c r="D1808" s="42" t="s">
        <v>1860</v>
      </c>
      <c r="E1808" s="43" t="s">
        <v>1861</v>
      </c>
      <c r="F1808" s="43" t="s">
        <v>217</v>
      </c>
      <c r="G1808" s="43" t="s">
        <v>222</v>
      </c>
      <c r="H1808" s="49">
        <v>45957</v>
      </c>
      <c r="I1808" s="49">
        <v>45962</v>
      </c>
      <c r="J1808" s="44">
        <v>6</v>
      </c>
      <c r="K1808" s="51">
        <f>IF(H1808&lt;='Расчёт не доделан'!$C$20,IF(I1808-'Расчёт не доделан'!$C$20&lt;1,J1808,I1808-'Расчёт не доделан'!$C$20),J1808)</f>
        <v>6</v>
      </c>
    </row>
    <row r="1809" spans="1:11" ht="11.1" customHeight="1" outlineLevel="1" x14ac:dyDescent="0.2">
      <c r="A1809" s="39" t="str">
        <f t="shared" si="84"/>
        <v>0018935245915</v>
      </c>
      <c r="B1809" s="39">
        <f t="shared" si="85"/>
        <v>1</v>
      </c>
      <c r="C1809" s="39" t="str">
        <f t="shared" si="86"/>
        <v>Евдокин Александр Викторович1</v>
      </c>
      <c r="D1809" s="42" t="s">
        <v>1862</v>
      </c>
      <c r="E1809" s="43" t="s">
        <v>1863</v>
      </c>
      <c r="F1809" s="43" t="s">
        <v>361</v>
      </c>
      <c r="G1809" s="43" t="s">
        <v>237</v>
      </c>
      <c r="H1809" s="49">
        <v>45915</v>
      </c>
      <c r="I1809" s="49">
        <v>45928</v>
      </c>
      <c r="J1809" s="44">
        <v>14</v>
      </c>
      <c r="K1809" s="51">
        <f>IF(H1809&lt;='Расчёт не доделан'!$C$20,IF(I1809-'Расчёт не доделан'!$C$20&lt;1,J1809,I1809-'Расчёт не доделан'!$C$20),J1809)</f>
        <v>14</v>
      </c>
    </row>
    <row r="1810" spans="1:11" ht="11.1" customHeight="1" outlineLevel="1" x14ac:dyDescent="0.2">
      <c r="A1810" s="39" t="str">
        <f t="shared" si="84"/>
        <v>0018935245887</v>
      </c>
      <c r="B1810" s="39">
        <f t="shared" si="85"/>
        <v>2</v>
      </c>
      <c r="C1810" s="39" t="str">
        <f t="shared" si="86"/>
        <v>Евдокин Александр Викторович2</v>
      </c>
      <c r="D1810" s="42" t="s">
        <v>1862</v>
      </c>
      <c r="E1810" s="43" t="s">
        <v>1863</v>
      </c>
      <c r="F1810" s="43" t="s">
        <v>361</v>
      </c>
      <c r="G1810" s="43" t="s">
        <v>237</v>
      </c>
      <c r="H1810" s="49">
        <v>45887</v>
      </c>
      <c r="I1810" s="49">
        <v>45891</v>
      </c>
      <c r="J1810" s="44">
        <v>5</v>
      </c>
      <c r="K1810" s="51">
        <f>IF(H1810&lt;='Расчёт не доделан'!$C$20,IF(I1810-'Расчёт не доделан'!$C$20&lt;1,J1810,I1810-'Расчёт не доделан'!$C$20),J1810)</f>
        <v>5</v>
      </c>
    </row>
    <row r="1811" spans="1:11" ht="11.1" customHeight="1" outlineLevel="1" x14ac:dyDescent="0.2">
      <c r="A1811" s="39" t="str">
        <f t="shared" si="84"/>
        <v>0018935246013</v>
      </c>
      <c r="B1811" s="39">
        <f t="shared" si="85"/>
        <v>3</v>
      </c>
      <c r="C1811" s="39" t="str">
        <f t="shared" si="86"/>
        <v>Евдокин Александр Викторович3</v>
      </c>
      <c r="D1811" s="42" t="s">
        <v>1862</v>
      </c>
      <c r="E1811" s="43" t="s">
        <v>1863</v>
      </c>
      <c r="F1811" s="43" t="s">
        <v>361</v>
      </c>
      <c r="G1811" s="43" t="s">
        <v>237</v>
      </c>
      <c r="H1811" s="49">
        <v>46013</v>
      </c>
      <c r="I1811" s="49">
        <v>46021</v>
      </c>
      <c r="J1811" s="44">
        <v>9</v>
      </c>
      <c r="K1811" s="51">
        <f>IF(H1811&lt;='Расчёт не доделан'!$C$20,IF(I1811-'Расчёт не доделан'!$C$20&lt;1,J1811,I1811-'Расчёт не доделан'!$C$20),J1811)</f>
        <v>9</v>
      </c>
    </row>
    <row r="1812" spans="1:11" ht="11.1" customHeight="1" outlineLevel="1" x14ac:dyDescent="0.2">
      <c r="A1812" s="39" t="str">
        <f t="shared" si="84"/>
        <v>0019149445873</v>
      </c>
      <c r="B1812" s="39">
        <f t="shared" si="85"/>
        <v>1</v>
      </c>
      <c r="C1812" s="39" t="str">
        <f t="shared" si="86"/>
        <v>Евменьев Филипп Максимович1</v>
      </c>
      <c r="D1812" s="42" t="s">
        <v>1864</v>
      </c>
      <c r="E1812" s="43" t="s">
        <v>1865</v>
      </c>
      <c r="F1812" s="43" t="s">
        <v>217</v>
      </c>
      <c r="G1812" s="43" t="s">
        <v>262</v>
      </c>
      <c r="H1812" s="49">
        <v>45873</v>
      </c>
      <c r="I1812" s="49">
        <v>45886</v>
      </c>
      <c r="J1812" s="44">
        <v>14</v>
      </c>
      <c r="K1812" s="51">
        <f>IF(H1812&lt;='Расчёт не доделан'!$C$20,IF(I1812-'Расчёт не доделан'!$C$20&lt;1,J1812,I1812-'Расчёт не доделан'!$C$20),J1812)</f>
        <v>14</v>
      </c>
    </row>
    <row r="1813" spans="1:11" ht="11.1" customHeight="1" outlineLevel="1" x14ac:dyDescent="0.2">
      <c r="A1813" s="39" t="str">
        <f t="shared" si="84"/>
        <v>0019149445966</v>
      </c>
      <c r="B1813" s="39">
        <f t="shared" si="85"/>
        <v>2</v>
      </c>
      <c r="C1813" s="39" t="str">
        <f t="shared" si="86"/>
        <v>Евменьев Филипп Максимович2</v>
      </c>
      <c r="D1813" s="42" t="s">
        <v>1864</v>
      </c>
      <c r="E1813" s="43" t="s">
        <v>1865</v>
      </c>
      <c r="F1813" s="43" t="s">
        <v>217</v>
      </c>
      <c r="G1813" s="43" t="s">
        <v>262</v>
      </c>
      <c r="H1813" s="49">
        <v>45966</v>
      </c>
      <c r="I1813" s="49">
        <v>45968</v>
      </c>
      <c r="J1813" s="44">
        <v>3</v>
      </c>
      <c r="K1813" s="51">
        <f>IF(H1813&lt;='Расчёт не доделан'!$C$20,IF(I1813-'Расчёт не доделан'!$C$20&lt;1,J1813,I1813-'Расчёт не доделан'!$C$20),J1813)</f>
        <v>3</v>
      </c>
    </row>
    <row r="1814" spans="1:11" ht="11.1" customHeight="1" outlineLevel="1" x14ac:dyDescent="0.2">
      <c r="A1814" s="39" t="str">
        <f t="shared" si="84"/>
        <v>0019149446015</v>
      </c>
      <c r="B1814" s="39">
        <f t="shared" si="85"/>
        <v>3</v>
      </c>
      <c r="C1814" s="39" t="str">
        <f t="shared" si="86"/>
        <v>Евменьев Филипп Максимович3</v>
      </c>
      <c r="D1814" s="42" t="s">
        <v>1864</v>
      </c>
      <c r="E1814" s="43" t="s">
        <v>1865</v>
      </c>
      <c r="F1814" s="43" t="s">
        <v>217</v>
      </c>
      <c r="G1814" s="43" t="s">
        <v>262</v>
      </c>
      <c r="H1814" s="49">
        <v>46015</v>
      </c>
      <c r="I1814" s="49">
        <v>46017</v>
      </c>
      <c r="J1814" s="44">
        <v>3</v>
      </c>
      <c r="K1814" s="51">
        <f>IF(H1814&lt;='Расчёт не доделан'!$C$20,IF(I1814-'Расчёт не доделан'!$C$20&lt;1,J1814,I1814-'Расчёт не доделан'!$C$20),J1814)</f>
        <v>3</v>
      </c>
    </row>
    <row r="1815" spans="1:11" ht="11.1" customHeight="1" outlineLevel="1" x14ac:dyDescent="0.2">
      <c r="A1815" s="39" t="str">
        <f t="shared" si="84"/>
        <v>0019915045845</v>
      </c>
      <c r="B1815" s="39">
        <f t="shared" si="85"/>
        <v>1</v>
      </c>
      <c r="C1815" s="39" t="str">
        <f t="shared" si="86"/>
        <v>Евстафьев Борис Вадимович1</v>
      </c>
      <c r="D1815" s="42" t="s">
        <v>1866</v>
      </c>
      <c r="E1815" s="43" t="s">
        <v>1867</v>
      </c>
      <c r="F1815" s="43" t="s">
        <v>249</v>
      </c>
      <c r="G1815" s="43" t="s">
        <v>218</v>
      </c>
      <c r="H1815" s="49">
        <v>45845</v>
      </c>
      <c r="I1815" s="49">
        <v>45858</v>
      </c>
      <c r="J1815" s="44">
        <v>14</v>
      </c>
      <c r="K1815" s="51">
        <f>IF(H1815&lt;='Расчёт не доделан'!$C$20,IF(I1815-'Расчёт не доделан'!$C$20&lt;1,J1815,I1815-'Расчёт не доделан'!$C$20),J1815)</f>
        <v>14</v>
      </c>
    </row>
    <row r="1816" spans="1:11" ht="11.1" customHeight="1" outlineLevel="1" x14ac:dyDescent="0.2">
      <c r="A1816" s="39" t="str">
        <f t="shared" si="84"/>
        <v>0019915045929</v>
      </c>
      <c r="B1816" s="39">
        <f t="shared" si="85"/>
        <v>2</v>
      </c>
      <c r="C1816" s="39" t="str">
        <f t="shared" si="86"/>
        <v>Евстафьев Борис Вадимович2</v>
      </c>
      <c r="D1816" s="42" t="s">
        <v>1866</v>
      </c>
      <c r="E1816" s="43" t="s">
        <v>1867</v>
      </c>
      <c r="F1816" s="43" t="s">
        <v>249</v>
      </c>
      <c r="G1816" s="43" t="s">
        <v>218</v>
      </c>
      <c r="H1816" s="49">
        <v>45929</v>
      </c>
      <c r="I1816" s="49">
        <v>45935</v>
      </c>
      <c r="J1816" s="44">
        <v>7</v>
      </c>
      <c r="K1816" s="51">
        <f>IF(H1816&lt;='Расчёт не доделан'!$C$20,IF(I1816-'Расчёт не доделан'!$C$20&lt;1,J1816,I1816-'Расчёт не доделан'!$C$20),J1816)</f>
        <v>7</v>
      </c>
    </row>
    <row r="1817" spans="1:11" ht="11.1" customHeight="1" outlineLevel="1" x14ac:dyDescent="0.2">
      <c r="A1817" s="39" t="str">
        <f t="shared" si="84"/>
        <v>0016558445859</v>
      </c>
      <c r="B1817" s="39">
        <f t="shared" si="85"/>
        <v>1</v>
      </c>
      <c r="C1817" s="39" t="str">
        <f t="shared" si="86"/>
        <v>Евстигнеев Леонид Анатольевич1</v>
      </c>
      <c r="D1817" s="42" t="s">
        <v>1868</v>
      </c>
      <c r="E1817" s="43" t="s">
        <v>1869</v>
      </c>
      <c r="F1817" s="43" t="s">
        <v>217</v>
      </c>
      <c r="G1817" s="43" t="s">
        <v>262</v>
      </c>
      <c r="H1817" s="49">
        <v>45859</v>
      </c>
      <c r="I1817" s="49">
        <v>45872</v>
      </c>
      <c r="J1817" s="44">
        <v>14</v>
      </c>
      <c r="K1817" s="51">
        <f>IF(H1817&lt;='Расчёт не доделан'!$C$20,IF(I1817-'Расчёт не доделан'!$C$20&lt;1,J1817,I1817-'Расчёт не доделан'!$C$20),J1817)</f>
        <v>14</v>
      </c>
    </row>
    <row r="1818" spans="1:11" ht="11.1" customHeight="1" outlineLevel="1" x14ac:dyDescent="0.2">
      <c r="A1818" s="39" t="str">
        <f t="shared" si="84"/>
        <v>0016558445922</v>
      </c>
      <c r="B1818" s="39">
        <f t="shared" si="85"/>
        <v>2</v>
      </c>
      <c r="C1818" s="39" t="str">
        <f t="shared" si="86"/>
        <v>Евстигнеев Леонид Анатольевич2</v>
      </c>
      <c r="D1818" s="42" t="s">
        <v>1868</v>
      </c>
      <c r="E1818" s="43" t="s">
        <v>1869</v>
      </c>
      <c r="F1818" s="43" t="s">
        <v>217</v>
      </c>
      <c r="G1818" s="43" t="s">
        <v>262</v>
      </c>
      <c r="H1818" s="49">
        <v>45922</v>
      </c>
      <c r="I1818" s="49">
        <v>45935</v>
      </c>
      <c r="J1818" s="44">
        <v>14</v>
      </c>
      <c r="K1818" s="51">
        <f>IF(H1818&lt;='Расчёт не доделан'!$C$20,IF(I1818-'Расчёт не доделан'!$C$20&lt;1,J1818,I1818-'Расчёт не доделан'!$C$20),J1818)</f>
        <v>14</v>
      </c>
    </row>
    <row r="1819" spans="1:11" ht="11.1" customHeight="1" outlineLevel="1" x14ac:dyDescent="0.2">
      <c r="A1819" s="39" t="str">
        <f t="shared" si="84"/>
        <v>0019803345929</v>
      </c>
      <c r="B1819" s="39">
        <f t="shared" si="85"/>
        <v>1</v>
      </c>
      <c r="C1819" s="39" t="str">
        <f t="shared" si="86"/>
        <v>Евтеева Алёна Игоревна1</v>
      </c>
      <c r="D1819" s="42" t="s">
        <v>1870</v>
      </c>
      <c r="E1819" s="43" t="s">
        <v>1871</v>
      </c>
      <c r="F1819" s="43" t="s">
        <v>221</v>
      </c>
      <c r="G1819" s="43" t="s">
        <v>241</v>
      </c>
      <c r="H1819" s="49">
        <v>45929</v>
      </c>
      <c r="I1819" s="49">
        <v>45942</v>
      </c>
      <c r="J1819" s="44">
        <v>14</v>
      </c>
      <c r="K1819" s="51">
        <f>IF(H1819&lt;='Расчёт не доделан'!$C$20,IF(I1819-'Расчёт не доделан'!$C$20&lt;1,J1819,I1819-'Расчёт не доделан'!$C$20),J1819)</f>
        <v>14</v>
      </c>
    </row>
    <row r="1820" spans="1:11" ht="11.1" customHeight="1" outlineLevel="1" x14ac:dyDescent="0.2">
      <c r="A1820" s="39" t="str">
        <f t="shared" si="84"/>
        <v>0021132745915</v>
      </c>
      <c r="B1820" s="39">
        <f t="shared" si="85"/>
        <v>1</v>
      </c>
      <c r="C1820" s="39" t="str">
        <f t="shared" si="86"/>
        <v>Егиазарян Айя Вагеевна1</v>
      </c>
      <c r="D1820" s="42" t="s">
        <v>1872</v>
      </c>
      <c r="E1820" s="43" t="s">
        <v>1873</v>
      </c>
      <c r="F1820" s="43" t="s">
        <v>244</v>
      </c>
      <c r="G1820" s="43" t="s">
        <v>1331</v>
      </c>
      <c r="H1820" s="49">
        <v>45915</v>
      </c>
      <c r="I1820" s="49">
        <v>45928</v>
      </c>
      <c r="J1820" s="44">
        <v>14</v>
      </c>
      <c r="K1820" s="51">
        <f>IF(H1820&lt;='Расчёт не доделан'!$C$20,IF(I1820-'Расчёт не доделан'!$C$20&lt;1,J1820,I1820-'Расчёт не доделан'!$C$20),J1820)</f>
        <v>14</v>
      </c>
    </row>
    <row r="1821" spans="1:11" ht="11.1" customHeight="1" outlineLevel="1" x14ac:dyDescent="0.2">
      <c r="A1821" s="39" t="str">
        <f t="shared" si="84"/>
        <v>0021132745959</v>
      </c>
      <c r="B1821" s="39">
        <f t="shared" si="85"/>
        <v>2</v>
      </c>
      <c r="C1821" s="39" t="str">
        <f t="shared" si="86"/>
        <v>Егиазарян Айя Вагеевна2</v>
      </c>
      <c r="D1821" s="42" t="s">
        <v>1872</v>
      </c>
      <c r="E1821" s="43" t="s">
        <v>1873</v>
      </c>
      <c r="F1821" s="43" t="s">
        <v>244</v>
      </c>
      <c r="G1821" s="43" t="s">
        <v>1331</v>
      </c>
      <c r="H1821" s="49">
        <v>45959</v>
      </c>
      <c r="I1821" s="49">
        <v>45962</v>
      </c>
      <c r="J1821" s="44">
        <v>4</v>
      </c>
      <c r="K1821" s="51">
        <f>IF(H1821&lt;='Расчёт не доделан'!$C$20,IF(I1821-'Расчёт не доделан'!$C$20&lt;1,J1821,I1821-'Расчёт не доделан'!$C$20),J1821)</f>
        <v>4</v>
      </c>
    </row>
    <row r="1822" spans="1:11" ht="11.1" customHeight="1" outlineLevel="1" x14ac:dyDescent="0.2">
      <c r="A1822" s="39" t="str">
        <f t="shared" si="84"/>
        <v>0021315745966</v>
      </c>
      <c r="B1822" s="39">
        <f t="shared" si="85"/>
        <v>1</v>
      </c>
      <c r="C1822" s="39" t="str">
        <f t="shared" si="86"/>
        <v>Егоров Алексей Алексеевич1</v>
      </c>
      <c r="D1822" s="42" t="s">
        <v>1874</v>
      </c>
      <c r="E1822" s="43" t="s">
        <v>1875</v>
      </c>
      <c r="F1822" s="43" t="s">
        <v>240</v>
      </c>
      <c r="G1822" s="43" t="s">
        <v>302</v>
      </c>
      <c r="H1822" s="49">
        <v>45966</v>
      </c>
      <c r="I1822" s="49">
        <v>45968</v>
      </c>
      <c r="J1822" s="44">
        <v>3</v>
      </c>
      <c r="K1822" s="51">
        <f>IF(H1822&lt;='Расчёт не доделан'!$C$20,IF(I1822-'Расчёт не доделан'!$C$20&lt;1,J1822,I1822-'Расчёт не доделан'!$C$20),J1822)</f>
        <v>3</v>
      </c>
    </row>
    <row r="1823" spans="1:11" ht="11.1" customHeight="1" outlineLevel="1" x14ac:dyDescent="0.2">
      <c r="A1823" s="39" t="str">
        <f t="shared" si="84"/>
        <v>0021315745978</v>
      </c>
      <c r="B1823" s="39">
        <f t="shared" si="85"/>
        <v>2</v>
      </c>
      <c r="C1823" s="39" t="str">
        <f t="shared" si="86"/>
        <v>Егоров Алексей Алексеевич2</v>
      </c>
      <c r="D1823" s="42" t="s">
        <v>1874</v>
      </c>
      <c r="E1823" s="43" t="s">
        <v>1875</v>
      </c>
      <c r="F1823" s="43" t="s">
        <v>240</v>
      </c>
      <c r="G1823" s="43" t="s">
        <v>302</v>
      </c>
      <c r="H1823" s="49">
        <v>45978</v>
      </c>
      <c r="I1823" s="49">
        <v>45991</v>
      </c>
      <c r="J1823" s="44">
        <v>14</v>
      </c>
      <c r="K1823" s="51">
        <f>IF(H1823&lt;='Расчёт не доделан'!$C$20,IF(I1823-'Расчёт не доделан'!$C$20&lt;1,J1823,I1823-'Расчёт не доделан'!$C$20),J1823)</f>
        <v>14</v>
      </c>
    </row>
    <row r="1824" spans="1:11" ht="11.1" customHeight="1" outlineLevel="1" x14ac:dyDescent="0.2">
      <c r="A1824" s="39" t="str">
        <f t="shared" si="84"/>
        <v>0017674845845</v>
      </c>
      <c r="B1824" s="39">
        <f t="shared" si="85"/>
        <v>1</v>
      </c>
      <c r="C1824" s="39" t="str">
        <f t="shared" si="86"/>
        <v>Егоров Артем Юрьевич1</v>
      </c>
      <c r="D1824" s="42" t="s">
        <v>1876</v>
      </c>
      <c r="E1824" s="43" t="s">
        <v>1877</v>
      </c>
      <c r="F1824" s="43" t="s">
        <v>244</v>
      </c>
      <c r="G1824" s="43" t="s">
        <v>230</v>
      </c>
      <c r="H1824" s="49">
        <v>45845</v>
      </c>
      <c r="I1824" s="49">
        <v>45849</v>
      </c>
      <c r="J1824" s="44">
        <v>5</v>
      </c>
      <c r="K1824" s="51">
        <f>IF(H1824&lt;='Расчёт не доделан'!$C$20,IF(I1824-'Расчёт не доделан'!$C$20&lt;1,J1824,I1824-'Расчёт не доделан'!$C$20),J1824)</f>
        <v>5</v>
      </c>
    </row>
    <row r="1825" spans="1:11" ht="11.1" customHeight="1" outlineLevel="1" x14ac:dyDescent="0.2">
      <c r="A1825" s="39" t="str">
        <f t="shared" si="84"/>
        <v>0017674845915</v>
      </c>
      <c r="B1825" s="39">
        <f t="shared" si="85"/>
        <v>2</v>
      </c>
      <c r="C1825" s="39" t="str">
        <f t="shared" si="86"/>
        <v>Егоров Артем Юрьевич2</v>
      </c>
      <c r="D1825" s="42" t="s">
        <v>1876</v>
      </c>
      <c r="E1825" s="43" t="s">
        <v>1877</v>
      </c>
      <c r="F1825" s="43" t="s">
        <v>244</v>
      </c>
      <c r="G1825" s="43" t="s">
        <v>230</v>
      </c>
      <c r="H1825" s="49">
        <v>45915</v>
      </c>
      <c r="I1825" s="49">
        <v>45928</v>
      </c>
      <c r="J1825" s="44">
        <v>14</v>
      </c>
      <c r="K1825" s="51">
        <f>IF(H1825&lt;='Расчёт не доделан'!$C$20,IF(I1825-'Расчёт не доделан'!$C$20&lt;1,J1825,I1825-'Расчёт не доделан'!$C$20),J1825)</f>
        <v>14</v>
      </c>
    </row>
    <row r="1826" spans="1:11" ht="11.1" customHeight="1" outlineLevel="1" x14ac:dyDescent="0.2">
      <c r="A1826" s="39" t="str">
        <f t="shared" si="84"/>
        <v>0017665845894</v>
      </c>
      <c r="B1826" s="39">
        <f t="shared" si="85"/>
        <v>1</v>
      </c>
      <c r="C1826" s="39" t="str">
        <f t="shared" si="86"/>
        <v>Егоров Константин Владимирович1</v>
      </c>
      <c r="D1826" s="42" t="s">
        <v>1878</v>
      </c>
      <c r="E1826" s="43" t="s">
        <v>1879</v>
      </c>
      <c r="F1826" s="43" t="s">
        <v>217</v>
      </c>
      <c r="G1826" s="43" t="s">
        <v>296</v>
      </c>
      <c r="H1826" s="49">
        <v>45894</v>
      </c>
      <c r="I1826" s="49">
        <v>45898</v>
      </c>
      <c r="J1826" s="44">
        <v>5</v>
      </c>
      <c r="K1826" s="51">
        <f>IF(H1826&lt;='Расчёт не доделан'!$C$20,IF(I1826-'Расчёт не доделан'!$C$20&lt;1,J1826,I1826-'Расчёт не доделан'!$C$20),J1826)</f>
        <v>5</v>
      </c>
    </row>
    <row r="1827" spans="1:11" ht="11.1" customHeight="1" outlineLevel="1" x14ac:dyDescent="0.2">
      <c r="A1827" s="39" t="str">
        <f t="shared" si="84"/>
        <v>0017665845957</v>
      </c>
      <c r="B1827" s="39">
        <f t="shared" si="85"/>
        <v>2</v>
      </c>
      <c r="C1827" s="39" t="str">
        <f t="shared" si="86"/>
        <v>Егоров Константин Владимирович2</v>
      </c>
      <c r="D1827" s="42" t="s">
        <v>1878</v>
      </c>
      <c r="E1827" s="43" t="s">
        <v>1879</v>
      </c>
      <c r="F1827" s="43" t="s">
        <v>217</v>
      </c>
      <c r="G1827" s="43" t="s">
        <v>296</v>
      </c>
      <c r="H1827" s="49">
        <v>45957</v>
      </c>
      <c r="I1827" s="49">
        <v>45962</v>
      </c>
      <c r="J1827" s="44">
        <v>6</v>
      </c>
      <c r="K1827" s="51">
        <f>IF(H1827&lt;='Расчёт не доделан'!$C$20,IF(I1827-'Расчёт не доделан'!$C$20&lt;1,J1827,I1827-'Расчёт не доделан'!$C$20),J1827)</f>
        <v>6</v>
      </c>
    </row>
    <row r="1828" spans="1:11" ht="11.1" customHeight="1" outlineLevel="1" x14ac:dyDescent="0.2">
      <c r="A1828" s="39" t="str">
        <f t="shared" si="84"/>
        <v>0020315445852</v>
      </c>
      <c r="B1828" s="39">
        <f t="shared" si="85"/>
        <v>1</v>
      </c>
      <c r="C1828" s="39" t="str">
        <f t="shared" si="86"/>
        <v>Егоров Роман Викторович1</v>
      </c>
      <c r="D1828" s="42" t="s">
        <v>1880</v>
      </c>
      <c r="E1828" s="43" t="s">
        <v>1881</v>
      </c>
      <c r="F1828" s="43" t="s">
        <v>244</v>
      </c>
      <c r="G1828" s="43" t="s">
        <v>460</v>
      </c>
      <c r="H1828" s="49">
        <v>45852</v>
      </c>
      <c r="I1828" s="49">
        <v>45858</v>
      </c>
      <c r="J1828" s="44">
        <v>7</v>
      </c>
      <c r="K1828" s="51">
        <f>IF(H1828&lt;='Расчёт не доделан'!$C$20,IF(I1828-'Расчёт не доделан'!$C$20&lt;1,J1828,I1828-'Расчёт не доделан'!$C$20),J1828)</f>
        <v>7</v>
      </c>
    </row>
    <row r="1829" spans="1:11" ht="23.1" customHeight="1" outlineLevel="1" x14ac:dyDescent="0.2">
      <c r="A1829" s="39" t="str">
        <f t="shared" si="84"/>
        <v>0020315445922</v>
      </c>
      <c r="B1829" s="39">
        <f t="shared" si="85"/>
        <v>2</v>
      </c>
      <c r="C1829" s="39" t="str">
        <f t="shared" si="86"/>
        <v>Егоров Роман Викторович2</v>
      </c>
      <c r="D1829" s="42" t="s">
        <v>1880</v>
      </c>
      <c r="E1829" s="43" t="s">
        <v>1881</v>
      </c>
      <c r="F1829" s="43" t="s">
        <v>244</v>
      </c>
      <c r="G1829" s="43" t="s">
        <v>460</v>
      </c>
      <c r="H1829" s="49">
        <v>45922</v>
      </c>
      <c r="I1829" s="49">
        <v>45928</v>
      </c>
      <c r="J1829" s="44">
        <v>7</v>
      </c>
      <c r="K1829" s="51">
        <f>IF(H1829&lt;='Расчёт не доделан'!$C$20,IF(I1829-'Расчёт не доделан'!$C$20&lt;1,J1829,I1829-'Расчёт не доделан'!$C$20),J1829)</f>
        <v>7</v>
      </c>
    </row>
    <row r="1830" spans="1:11" ht="23.1" customHeight="1" outlineLevel="1" x14ac:dyDescent="0.2">
      <c r="A1830" s="39" t="str">
        <f t="shared" si="84"/>
        <v>0014970845852</v>
      </c>
      <c r="B1830" s="39">
        <f t="shared" si="85"/>
        <v>1</v>
      </c>
      <c r="C1830" s="39" t="str">
        <f t="shared" si="86"/>
        <v>Егорова Полина Владимировна1</v>
      </c>
      <c r="D1830" s="42" t="s">
        <v>1882</v>
      </c>
      <c r="E1830" s="43" t="s">
        <v>1883</v>
      </c>
      <c r="F1830" s="43" t="s">
        <v>221</v>
      </c>
      <c r="G1830" s="43" t="s">
        <v>296</v>
      </c>
      <c r="H1830" s="49">
        <v>45852</v>
      </c>
      <c r="I1830" s="49">
        <v>45865</v>
      </c>
      <c r="J1830" s="44">
        <v>14</v>
      </c>
      <c r="K1830" s="51">
        <f>IF(H1830&lt;='Расчёт не доделан'!$C$20,IF(I1830-'Расчёт не доделан'!$C$20&lt;1,J1830,I1830-'Расчёт не доделан'!$C$20),J1830)</f>
        <v>14</v>
      </c>
    </row>
    <row r="1831" spans="1:11" ht="11.1" customHeight="1" outlineLevel="1" x14ac:dyDescent="0.2">
      <c r="A1831" s="39" t="str">
        <f t="shared" si="84"/>
        <v>0015491745971</v>
      </c>
      <c r="B1831" s="39">
        <f t="shared" si="85"/>
        <v>1</v>
      </c>
      <c r="C1831" s="39" t="str">
        <f t="shared" si="86"/>
        <v>Егупов Иван Анатольевич1</v>
      </c>
      <c r="D1831" s="42" t="s">
        <v>1884</v>
      </c>
      <c r="E1831" s="43" t="s">
        <v>1885</v>
      </c>
      <c r="F1831" s="43" t="s">
        <v>240</v>
      </c>
      <c r="G1831" s="43" t="s">
        <v>241</v>
      </c>
      <c r="H1831" s="49">
        <v>45971</v>
      </c>
      <c r="I1831" s="49">
        <v>45984</v>
      </c>
      <c r="J1831" s="44">
        <v>14</v>
      </c>
      <c r="K1831" s="51">
        <f>IF(H1831&lt;='Расчёт не доделан'!$C$20,IF(I1831-'Расчёт не доделан'!$C$20&lt;1,J1831,I1831-'Расчёт не доделан'!$C$20),J1831)</f>
        <v>14</v>
      </c>
    </row>
    <row r="1832" spans="1:11" ht="11.1" customHeight="1" outlineLevel="1" x14ac:dyDescent="0.2">
      <c r="A1832" s="39" t="str">
        <f t="shared" si="84"/>
        <v>0015491746018</v>
      </c>
      <c r="B1832" s="39">
        <f t="shared" si="85"/>
        <v>2</v>
      </c>
      <c r="C1832" s="39" t="str">
        <f t="shared" si="86"/>
        <v>Егупов Иван Анатольевич2</v>
      </c>
      <c r="D1832" s="42" t="s">
        <v>1884</v>
      </c>
      <c r="E1832" s="43" t="s">
        <v>1885</v>
      </c>
      <c r="F1832" s="43" t="s">
        <v>240</v>
      </c>
      <c r="G1832" s="43" t="s">
        <v>241</v>
      </c>
      <c r="H1832" s="49">
        <v>46018</v>
      </c>
      <c r="I1832" s="49">
        <v>46021</v>
      </c>
      <c r="J1832" s="44">
        <v>4</v>
      </c>
      <c r="K1832" s="51">
        <f>IF(H1832&lt;='Расчёт не доделан'!$C$20,IF(I1832-'Расчёт не доделан'!$C$20&lt;1,J1832,I1832-'Расчёт не доделан'!$C$20),J1832)</f>
        <v>4</v>
      </c>
    </row>
    <row r="1833" spans="1:11" ht="11.1" customHeight="1" outlineLevel="1" x14ac:dyDescent="0.2">
      <c r="A1833" s="39" t="str">
        <f t="shared" si="84"/>
        <v>0015990645971</v>
      </c>
      <c r="B1833" s="39">
        <f t="shared" si="85"/>
        <v>1</v>
      </c>
      <c r="C1833" s="39" t="str">
        <f t="shared" si="86"/>
        <v>Егупова Екатерина Вячеславовна1</v>
      </c>
      <c r="D1833" s="42" t="s">
        <v>1886</v>
      </c>
      <c r="E1833" s="43" t="s">
        <v>1887</v>
      </c>
      <c r="F1833" s="43" t="s">
        <v>240</v>
      </c>
      <c r="G1833" s="43" t="s">
        <v>302</v>
      </c>
      <c r="H1833" s="49">
        <v>45971</v>
      </c>
      <c r="I1833" s="49">
        <v>45984</v>
      </c>
      <c r="J1833" s="44">
        <v>14</v>
      </c>
      <c r="K1833" s="51">
        <f>IF(H1833&lt;='Расчёт не доделан'!$C$20,IF(I1833-'Расчёт не доделан'!$C$20&lt;1,J1833,I1833-'Расчёт не доделан'!$C$20),J1833)</f>
        <v>14</v>
      </c>
    </row>
    <row r="1834" spans="1:11" ht="11.1" customHeight="1" outlineLevel="1" x14ac:dyDescent="0.2">
      <c r="A1834" s="39" t="str">
        <f t="shared" si="84"/>
        <v>0015990646018</v>
      </c>
      <c r="B1834" s="39">
        <f t="shared" si="85"/>
        <v>2</v>
      </c>
      <c r="C1834" s="39" t="str">
        <f t="shared" si="86"/>
        <v>Егупова Екатерина Вячеславовна2</v>
      </c>
      <c r="D1834" s="42" t="s">
        <v>1886</v>
      </c>
      <c r="E1834" s="43" t="s">
        <v>1887</v>
      </c>
      <c r="F1834" s="43" t="s">
        <v>240</v>
      </c>
      <c r="G1834" s="43" t="s">
        <v>302</v>
      </c>
      <c r="H1834" s="49">
        <v>46018</v>
      </c>
      <c r="I1834" s="49">
        <v>46021</v>
      </c>
      <c r="J1834" s="44">
        <v>4</v>
      </c>
      <c r="K1834" s="51">
        <f>IF(H1834&lt;='Расчёт не доделан'!$C$20,IF(I1834-'Расчёт не доделан'!$C$20&lt;1,J1834,I1834-'Расчёт не доделан'!$C$20),J1834)</f>
        <v>4</v>
      </c>
    </row>
    <row r="1835" spans="1:11" ht="11.1" customHeight="1" outlineLevel="1" x14ac:dyDescent="0.2">
      <c r="A1835" s="39" t="str">
        <f t="shared" si="84"/>
        <v>0020070645971</v>
      </c>
      <c r="B1835" s="39">
        <f t="shared" si="85"/>
        <v>1</v>
      </c>
      <c r="C1835" s="39" t="str">
        <f t="shared" si="86"/>
        <v>Едунова Анастасия Владиславовна1</v>
      </c>
      <c r="D1835" s="42" t="s">
        <v>1888</v>
      </c>
      <c r="E1835" s="43" t="s">
        <v>1889</v>
      </c>
      <c r="F1835" s="43" t="s">
        <v>217</v>
      </c>
      <c r="G1835" s="43" t="s">
        <v>237</v>
      </c>
      <c r="H1835" s="49">
        <v>45971</v>
      </c>
      <c r="I1835" s="49">
        <v>45982</v>
      </c>
      <c r="J1835" s="44">
        <v>12</v>
      </c>
      <c r="K1835" s="51">
        <f>IF(H1835&lt;='Расчёт не доделан'!$C$20,IF(I1835-'Расчёт не доделан'!$C$20&lt;1,J1835,I1835-'Расчёт не доделан'!$C$20),J1835)</f>
        <v>12</v>
      </c>
    </row>
    <row r="1836" spans="1:11" ht="11.1" customHeight="1" outlineLevel="1" x14ac:dyDescent="0.2">
      <c r="A1836" s="39" t="str">
        <f t="shared" si="84"/>
        <v>0020070645852</v>
      </c>
      <c r="B1836" s="39">
        <f t="shared" si="85"/>
        <v>2</v>
      </c>
      <c r="C1836" s="39" t="str">
        <f t="shared" si="86"/>
        <v>Едунова Анастасия Владиславовна2</v>
      </c>
      <c r="D1836" s="42" t="s">
        <v>1888</v>
      </c>
      <c r="E1836" s="43" t="s">
        <v>1889</v>
      </c>
      <c r="F1836" s="43" t="s">
        <v>217</v>
      </c>
      <c r="G1836" s="43" t="s">
        <v>237</v>
      </c>
      <c r="H1836" s="49">
        <v>45852</v>
      </c>
      <c r="I1836" s="49">
        <v>45865</v>
      </c>
      <c r="J1836" s="44">
        <v>14</v>
      </c>
      <c r="K1836" s="51">
        <f>IF(H1836&lt;='Расчёт не доделан'!$C$20,IF(I1836-'Расчёт не доделан'!$C$20&lt;1,J1836,I1836-'Расчёт не доделан'!$C$20),J1836)</f>
        <v>14</v>
      </c>
    </row>
    <row r="1837" spans="1:11" ht="23.1" customHeight="1" outlineLevel="1" x14ac:dyDescent="0.2">
      <c r="A1837" s="39" t="str">
        <f t="shared" si="84"/>
        <v>0020070645915</v>
      </c>
      <c r="B1837" s="39">
        <f t="shared" si="85"/>
        <v>3</v>
      </c>
      <c r="C1837" s="39" t="str">
        <f t="shared" si="86"/>
        <v>Едунова Анастасия Владиславовна3</v>
      </c>
      <c r="D1837" s="42" t="s">
        <v>1888</v>
      </c>
      <c r="E1837" s="43" t="s">
        <v>1889</v>
      </c>
      <c r="F1837" s="43" t="s">
        <v>217</v>
      </c>
      <c r="G1837" s="43" t="s">
        <v>237</v>
      </c>
      <c r="H1837" s="49">
        <v>45915</v>
      </c>
      <c r="I1837" s="49">
        <v>45921</v>
      </c>
      <c r="J1837" s="44">
        <v>7</v>
      </c>
      <c r="K1837" s="51">
        <f>IF(H1837&lt;='Расчёт не доделан'!$C$20,IF(I1837-'Расчёт не доделан'!$C$20&lt;1,J1837,I1837-'Расчёт не доделан'!$C$20),J1837)</f>
        <v>7</v>
      </c>
    </row>
    <row r="1838" spans="1:11" ht="23.1" customHeight="1" outlineLevel="1" x14ac:dyDescent="0.2">
      <c r="A1838" s="39" t="str">
        <f t="shared" si="84"/>
        <v>0020070646020</v>
      </c>
      <c r="B1838" s="39">
        <f t="shared" si="85"/>
        <v>4</v>
      </c>
      <c r="C1838" s="39" t="str">
        <f t="shared" si="86"/>
        <v>Едунова Анастасия Владиславовна4</v>
      </c>
      <c r="D1838" s="42" t="s">
        <v>1888</v>
      </c>
      <c r="E1838" s="43" t="s">
        <v>1889</v>
      </c>
      <c r="F1838" s="43" t="s">
        <v>217</v>
      </c>
      <c r="G1838" s="43" t="s">
        <v>237</v>
      </c>
      <c r="H1838" s="49">
        <v>46020</v>
      </c>
      <c r="I1838" s="49">
        <v>46021</v>
      </c>
      <c r="J1838" s="44">
        <v>2</v>
      </c>
      <c r="K1838" s="51">
        <f>IF(H1838&lt;='Расчёт не доделан'!$C$20,IF(I1838-'Расчёт не доделан'!$C$20&lt;1,J1838,I1838-'Расчёт не доделан'!$C$20),J1838)</f>
        <v>2</v>
      </c>
    </row>
    <row r="1839" spans="1:11" ht="23.1" customHeight="1" outlineLevel="1" x14ac:dyDescent="0.2">
      <c r="A1839" s="39" t="str">
        <f t="shared" si="84"/>
        <v>0016403445957</v>
      </c>
      <c r="B1839" s="39">
        <f t="shared" si="85"/>
        <v>1</v>
      </c>
      <c r="C1839" s="39" t="str">
        <f t="shared" si="86"/>
        <v>Езобенкова Татьяна Петровна1</v>
      </c>
      <c r="D1839" s="42" t="s">
        <v>1890</v>
      </c>
      <c r="E1839" s="43" t="s">
        <v>1891</v>
      </c>
      <c r="F1839" s="43" t="s">
        <v>268</v>
      </c>
      <c r="G1839" s="43" t="s">
        <v>262</v>
      </c>
      <c r="H1839" s="49">
        <v>45957</v>
      </c>
      <c r="I1839" s="49">
        <v>45962</v>
      </c>
      <c r="J1839" s="44">
        <v>6</v>
      </c>
      <c r="K1839" s="51">
        <f>IF(H1839&lt;='Расчёт не доделан'!$C$20,IF(I1839-'Расчёт не доделан'!$C$20&lt;1,J1839,I1839-'Расчёт не доделан'!$C$20),J1839)</f>
        <v>6</v>
      </c>
    </row>
    <row r="1840" spans="1:11" ht="23.1" customHeight="1" outlineLevel="1" x14ac:dyDescent="0.2">
      <c r="A1840" s="39" t="str">
        <f t="shared" si="84"/>
        <v>0021310545845</v>
      </c>
      <c r="B1840" s="39">
        <f t="shared" si="85"/>
        <v>1</v>
      </c>
      <c r="C1840" s="39" t="str">
        <f t="shared" si="86"/>
        <v>Елесин Александр Олегович1</v>
      </c>
      <c r="D1840" s="42" t="s">
        <v>1892</v>
      </c>
      <c r="E1840" s="43" t="s">
        <v>1893</v>
      </c>
      <c r="F1840" s="43" t="s">
        <v>240</v>
      </c>
      <c r="G1840" s="43" t="s">
        <v>241</v>
      </c>
      <c r="H1840" s="49">
        <v>45845</v>
      </c>
      <c r="I1840" s="49">
        <v>45865</v>
      </c>
      <c r="J1840" s="44">
        <v>21</v>
      </c>
      <c r="K1840" s="51">
        <f>IF(H1840&lt;='Расчёт не доделан'!$C$20,IF(I1840-'Расчёт не доделан'!$C$20&lt;1,J1840,I1840-'Расчёт не доделан'!$C$20),J1840)</f>
        <v>21</v>
      </c>
    </row>
    <row r="1841" spans="1:11" ht="23.1" customHeight="1" outlineLevel="1" x14ac:dyDescent="0.2">
      <c r="A1841" s="39" t="str">
        <f t="shared" si="84"/>
        <v>0021310545985</v>
      </c>
      <c r="B1841" s="39">
        <f t="shared" si="85"/>
        <v>2</v>
      </c>
      <c r="C1841" s="39" t="str">
        <f t="shared" si="86"/>
        <v>Елесин Александр Олегович2</v>
      </c>
      <c r="D1841" s="42" t="s">
        <v>1892</v>
      </c>
      <c r="E1841" s="43" t="s">
        <v>1893</v>
      </c>
      <c r="F1841" s="43" t="s">
        <v>240</v>
      </c>
      <c r="G1841" s="43" t="s">
        <v>241</v>
      </c>
      <c r="H1841" s="49">
        <v>45985</v>
      </c>
      <c r="I1841" s="49">
        <v>45991</v>
      </c>
      <c r="J1841" s="44">
        <v>7</v>
      </c>
      <c r="K1841" s="51">
        <f>IF(H1841&lt;='Расчёт не доделан'!$C$20,IF(I1841-'Расчёт не доделан'!$C$20&lt;1,J1841,I1841-'Расчёт не доделан'!$C$20),J1841)</f>
        <v>7</v>
      </c>
    </row>
    <row r="1842" spans="1:11" ht="11.1" customHeight="1" outlineLevel="1" x14ac:dyDescent="0.2">
      <c r="A1842" s="39" t="str">
        <f t="shared" si="84"/>
        <v>0020063845887</v>
      </c>
      <c r="B1842" s="39">
        <f t="shared" si="85"/>
        <v>1</v>
      </c>
      <c r="C1842" s="39" t="str">
        <f t="shared" si="86"/>
        <v>Елкин Кирилл Владимирович1</v>
      </c>
      <c r="D1842" s="42" t="s">
        <v>1894</v>
      </c>
      <c r="E1842" s="43" t="s">
        <v>1895</v>
      </c>
      <c r="F1842" s="43" t="s">
        <v>268</v>
      </c>
      <c r="G1842" s="43" t="s">
        <v>230</v>
      </c>
      <c r="H1842" s="49">
        <v>45887</v>
      </c>
      <c r="I1842" s="49">
        <v>45900</v>
      </c>
      <c r="J1842" s="44">
        <v>14</v>
      </c>
      <c r="K1842" s="51">
        <f>IF(H1842&lt;='Расчёт не доделан'!$C$20,IF(I1842-'Расчёт не доделан'!$C$20&lt;1,J1842,I1842-'Расчёт не доделан'!$C$20),J1842)</f>
        <v>14</v>
      </c>
    </row>
    <row r="1843" spans="1:11" ht="11.1" customHeight="1" outlineLevel="1" x14ac:dyDescent="0.2">
      <c r="A1843" s="39" t="str">
        <f t="shared" si="84"/>
        <v>0020063845957</v>
      </c>
      <c r="B1843" s="39">
        <f t="shared" si="85"/>
        <v>2</v>
      </c>
      <c r="C1843" s="39" t="str">
        <f t="shared" si="86"/>
        <v>Елкин Кирилл Владимирович2</v>
      </c>
      <c r="D1843" s="42" t="s">
        <v>1894</v>
      </c>
      <c r="E1843" s="43" t="s">
        <v>1895</v>
      </c>
      <c r="F1843" s="43" t="s">
        <v>268</v>
      </c>
      <c r="G1843" s="43" t="s">
        <v>230</v>
      </c>
      <c r="H1843" s="49">
        <v>45957</v>
      </c>
      <c r="I1843" s="49">
        <v>45963</v>
      </c>
      <c r="J1843" s="44">
        <v>7</v>
      </c>
      <c r="K1843" s="51">
        <f>IF(H1843&lt;='Расчёт не доделан'!$C$20,IF(I1843-'Расчёт не доделан'!$C$20&lt;1,J1843,I1843-'Расчёт не доделан'!$C$20),J1843)</f>
        <v>7</v>
      </c>
    </row>
    <row r="1844" spans="1:11" ht="11.1" customHeight="1" outlineLevel="1" x14ac:dyDescent="0.2">
      <c r="A1844" s="39" t="str">
        <f t="shared" si="84"/>
        <v>0021257845978</v>
      </c>
      <c r="B1844" s="39">
        <f t="shared" si="85"/>
        <v>1</v>
      </c>
      <c r="C1844" s="39" t="str">
        <f t="shared" si="86"/>
        <v>Елманов Андрей Дмитриевич1</v>
      </c>
      <c r="D1844" s="42" t="s">
        <v>1896</v>
      </c>
      <c r="E1844" s="43" t="s">
        <v>1897</v>
      </c>
      <c r="F1844" s="43" t="s">
        <v>240</v>
      </c>
      <c r="G1844" s="43" t="s">
        <v>302</v>
      </c>
      <c r="H1844" s="49">
        <v>45978</v>
      </c>
      <c r="I1844" s="49">
        <v>45982</v>
      </c>
      <c r="J1844" s="44">
        <v>5</v>
      </c>
      <c r="K1844" s="51">
        <f>IF(H1844&lt;='Расчёт не доделан'!$C$20,IF(I1844-'Расчёт не доделан'!$C$20&lt;1,J1844,I1844-'Расчёт не доделан'!$C$20),J1844)</f>
        <v>5</v>
      </c>
    </row>
    <row r="1845" spans="1:11" ht="11.1" customHeight="1" outlineLevel="1" x14ac:dyDescent="0.2">
      <c r="A1845" s="39" t="str">
        <f t="shared" si="84"/>
        <v>0021257845894</v>
      </c>
      <c r="B1845" s="39">
        <f t="shared" si="85"/>
        <v>2</v>
      </c>
      <c r="C1845" s="39" t="str">
        <f t="shared" si="86"/>
        <v>Елманов Андрей Дмитриевич2</v>
      </c>
      <c r="D1845" s="42" t="s">
        <v>1896</v>
      </c>
      <c r="E1845" s="43" t="s">
        <v>1897</v>
      </c>
      <c r="F1845" s="43" t="s">
        <v>240</v>
      </c>
      <c r="G1845" s="43" t="s">
        <v>302</v>
      </c>
      <c r="H1845" s="49">
        <v>45894</v>
      </c>
      <c r="I1845" s="49">
        <v>45900</v>
      </c>
      <c r="J1845" s="44">
        <v>7</v>
      </c>
      <c r="K1845" s="51">
        <f>IF(H1845&lt;='Расчёт не доделан'!$C$20,IF(I1845-'Расчёт не доделан'!$C$20&lt;1,J1845,I1845-'Расчёт не доделан'!$C$20),J1845)</f>
        <v>7</v>
      </c>
    </row>
    <row r="1846" spans="1:11" ht="11.1" customHeight="1" outlineLevel="1" x14ac:dyDescent="0.2">
      <c r="A1846" s="39" t="str">
        <f t="shared" si="84"/>
        <v>0021257846020</v>
      </c>
      <c r="B1846" s="39">
        <f t="shared" si="85"/>
        <v>3</v>
      </c>
      <c r="C1846" s="39" t="str">
        <f t="shared" si="86"/>
        <v>Елманов Андрей Дмитриевич3</v>
      </c>
      <c r="D1846" s="42" t="s">
        <v>1896</v>
      </c>
      <c r="E1846" s="43" t="s">
        <v>1897</v>
      </c>
      <c r="F1846" s="43" t="s">
        <v>240</v>
      </c>
      <c r="G1846" s="43" t="s">
        <v>302</v>
      </c>
      <c r="H1846" s="49">
        <v>46020</v>
      </c>
      <c r="I1846" s="49">
        <v>46021</v>
      </c>
      <c r="J1846" s="44">
        <v>2</v>
      </c>
      <c r="K1846" s="51">
        <f>IF(H1846&lt;='Расчёт не доделан'!$C$20,IF(I1846-'Расчёт не доделан'!$C$20&lt;1,J1846,I1846-'Расчёт не доделан'!$C$20),J1846)</f>
        <v>2</v>
      </c>
    </row>
    <row r="1847" spans="1:11" ht="11.1" customHeight="1" outlineLevel="1" x14ac:dyDescent="0.2">
      <c r="A1847" s="39" t="str">
        <f t="shared" si="84"/>
        <v>0020153745936</v>
      </c>
      <c r="B1847" s="39">
        <f t="shared" si="85"/>
        <v>1</v>
      </c>
      <c r="C1847" s="39" t="str">
        <f t="shared" si="86"/>
        <v>Елфимов Никита Алексеевич1</v>
      </c>
      <c r="D1847" s="42" t="s">
        <v>1898</v>
      </c>
      <c r="E1847" s="43" t="s">
        <v>1899</v>
      </c>
      <c r="F1847" s="43" t="s">
        <v>225</v>
      </c>
      <c r="G1847" s="43" t="s">
        <v>253</v>
      </c>
      <c r="H1847" s="49">
        <v>45936</v>
      </c>
      <c r="I1847" s="49">
        <v>45949</v>
      </c>
      <c r="J1847" s="44">
        <v>14</v>
      </c>
      <c r="K1847" s="51">
        <f>IF(H1847&lt;='Расчёт не доделан'!$C$20,IF(I1847-'Расчёт не доделан'!$C$20&lt;1,J1847,I1847-'Расчёт не доделан'!$C$20),J1847)</f>
        <v>4</v>
      </c>
    </row>
    <row r="1848" spans="1:11" ht="11.1" customHeight="1" outlineLevel="1" x14ac:dyDescent="0.2">
      <c r="A1848" s="39" t="str">
        <f t="shared" si="84"/>
        <v>0020153745852</v>
      </c>
      <c r="B1848" s="39">
        <f t="shared" si="85"/>
        <v>2</v>
      </c>
      <c r="C1848" s="39" t="str">
        <f t="shared" si="86"/>
        <v>Елфимов Никита Алексеевич2</v>
      </c>
      <c r="D1848" s="42" t="s">
        <v>1898</v>
      </c>
      <c r="E1848" s="43" t="s">
        <v>1899</v>
      </c>
      <c r="F1848" s="43" t="s">
        <v>225</v>
      </c>
      <c r="G1848" s="43" t="s">
        <v>253</v>
      </c>
      <c r="H1848" s="49">
        <v>45852</v>
      </c>
      <c r="I1848" s="49">
        <v>45865</v>
      </c>
      <c r="J1848" s="44">
        <v>14</v>
      </c>
      <c r="K1848" s="51">
        <f>IF(H1848&lt;='Расчёт не доделан'!$C$20,IF(I1848-'Расчёт не доделан'!$C$20&lt;1,J1848,I1848-'Расчёт не доделан'!$C$20),J1848)</f>
        <v>14</v>
      </c>
    </row>
    <row r="1849" spans="1:11" ht="11.1" customHeight="1" outlineLevel="1" x14ac:dyDescent="0.2">
      <c r="A1849" s="39" t="str">
        <f t="shared" si="84"/>
        <v>0020900945873</v>
      </c>
      <c r="B1849" s="39">
        <f t="shared" si="85"/>
        <v>1</v>
      </c>
      <c r="C1849" s="39" t="str">
        <f t="shared" si="86"/>
        <v>Елфимов Олег Сергеевич1</v>
      </c>
      <c r="D1849" s="42" t="s">
        <v>1900</v>
      </c>
      <c r="E1849" s="43" t="s">
        <v>1901</v>
      </c>
      <c r="F1849" s="43" t="s">
        <v>268</v>
      </c>
      <c r="G1849" s="43" t="s">
        <v>230</v>
      </c>
      <c r="H1849" s="49">
        <v>45873</v>
      </c>
      <c r="I1849" s="49">
        <v>45886</v>
      </c>
      <c r="J1849" s="44">
        <v>14</v>
      </c>
      <c r="K1849" s="51">
        <f>IF(H1849&lt;='Расчёт не доделан'!$C$20,IF(I1849-'Расчёт не доделан'!$C$20&lt;1,J1849,I1849-'Расчёт не доделан'!$C$20),J1849)</f>
        <v>14</v>
      </c>
    </row>
    <row r="1850" spans="1:11" ht="11.1" customHeight="1" outlineLevel="1" x14ac:dyDescent="0.2">
      <c r="A1850" s="39" t="str">
        <f t="shared" si="84"/>
        <v>0020900945957</v>
      </c>
      <c r="B1850" s="39">
        <f t="shared" si="85"/>
        <v>2</v>
      </c>
      <c r="C1850" s="39" t="str">
        <f t="shared" si="86"/>
        <v>Елфимов Олег Сергеевич2</v>
      </c>
      <c r="D1850" s="42" t="s">
        <v>1900</v>
      </c>
      <c r="E1850" s="43" t="s">
        <v>1901</v>
      </c>
      <c r="F1850" s="43" t="s">
        <v>268</v>
      </c>
      <c r="G1850" s="43" t="s">
        <v>230</v>
      </c>
      <c r="H1850" s="49">
        <v>45957</v>
      </c>
      <c r="I1850" s="49">
        <v>45963</v>
      </c>
      <c r="J1850" s="44">
        <v>7</v>
      </c>
      <c r="K1850" s="51">
        <f>IF(H1850&lt;='Расчёт не доделан'!$C$20,IF(I1850-'Расчёт не доделан'!$C$20&lt;1,J1850,I1850-'Расчёт не доделан'!$C$20),J1850)</f>
        <v>7</v>
      </c>
    </row>
    <row r="1851" spans="1:11" ht="11.1" customHeight="1" outlineLevel="1" x14ac:dyDescent="0.2">
      <c r="A1851" s="39" t="str">
        <f t="shared" si="84"/>
        <v>0018239545909</v>
      </c>
      <c r="B1851" s="39">
        <f t="shared" si="85"/>
        <v>1</v>
      </c>
      <c r="C1851" s="39" t="str">
        <f t="shared" si="86"/>
        <v>Емельянов Алексей Владимирович1</v>
      </c>
      <c r="D1851" s="42" t="s">
        <v>1902</v>
      </c>
      <c r="E1851" s="43" t="s">
        <v>1903</v>
      </c>
      <c r="F1851" s="43" t="s">
        <v>293</v>
      </c>
      <c r="G1851" s="43" t="s">
        <v>1136</v>
      </c>
      <c r="H1851" s="49">
        <v>45909</v>
      </c>
      <c r="I1851" s="49">
        <v>45911</v>
      </c>
      <c r="J1851" s="44">
        <v>3</v>
      </c>
      <c r="K1851" s="51">
        <f>IF(H1851&lt;='Расчёт не доделан'!$C$20,IF(I1851-'Расчёт не доделан'!$C$20&lt;1,J1851,I1851-'Расчёт не доделан'!$C$20),J1851)</f>
        <v>3</v>
      </c>
    </row>
    <row r="1852" spans="1:11" ht="11.1" customHeight="1" outlineLevel="1" x14ac:dyDescent="0.2">
      <c r="A1852" s="39" t="str">
        <f t="shared" si="84"/>
        <v>0018239545852</v>
      </c>
      <c r="B1852" s="39">
        <f t="shared" si="85"/>
        <v>2</v>
      </c>
      <c r="C1852" s="39" t="str">
        <f t="shared" si="86"/>
        <v>Емельянов Алексей Владимирович2</v>
      </c>
      <c r="D1852" s="42" t="s">
        <v>1902</v>
      </c>
      <c r="E1852" s="43" t="s">
        <v>1903</v>
      </c>
      <c r="F1852" s="43" t="s">
        <v>293</v>
      </c>
      <c r="G1852" s="43" t="s">
        <v>1136</v>
      </c>
      <c r="H1852" s="49">
        <v>45852</v>
      </c>
      <c r="I1852" s="49">
        <v>45865</v>
      </c>
      <c r="J1852" s="44">
        <v>14</v>
      </c>
      <c r="K1852" s="51">
        <f>IF(H1852&lt;='Расчёт не доделан'!$C$20,IF(I1852-'Расчёт не доделан'!$C$20&lt;1,J1852,I1852-'Расчёт не доделан'!$C$20),J1852)</f>
        <v>14</v>
      </c>
    </row>
    <row r="1853" spans="1:11" ht="11.1" customHeight="1" outlineLevel="1" x14ac:dyDescent="0.2">
      <c r="A1853" s="39" t="str">
        <f t="shared" si="84"/>
        <v>0019878945936</v>
      </c>
      <c r="B1853" s="39">
        <f t="shared" si="85"/>
        <v>1</v>
      </c>
      <c r="C1853" s="39" t="str">
        <f t="shared" si="86"/>
        <v>Емельянова Анастасия Александровна1</v>
      </c>
      <c r="D1853" s="42" t="s">
        <v>1904</v>
      </c>
      <c r="E1853" s="43" t="s">
        <v>1905</v>
      </c>
      <c r="F1853" s="43" t="s">
        <v>244</v>
      </c>
      <c r="G1853" s="43" t="s">
        <v>262</v>
      </c>
      <c r="H1853" s="49">
        <v>45936</v>
      </c>
      <c r="I1853" s="49">
        <v>45942</v>
      </c>
      <c r="J1853" s="44">
        <v>7</v>
      </c>
      <c r="K1853" s="51">
        <f>IF(H1853&lt;='Расчёт не доделан'!$C$20,IF(I1853-'Расчёт не доделан'!$C$20&lt;1,J1853,I1853-'Расчёт не доделан'!$C$20),J1853)</f>
        <v>7</v>
      </c>
    </row>
    <row r="1854" spans="1:11" ht="11.1" customHeight="1" outlineLevel="1" x14ac:dyDescent="0.2">
      <c r="A1854" s="39" t="str">
        <f t="shared" si="84"/>
        <v>0019878945845</v>
      </c>
      <c r="B1854" s="39">
        <f t="shared" si="85"/>
        <v>2</v>
      </c>
      <c r="C1854" s="39" t="str">
        <f t="shared" si="86"/>
        <v>Емельянова Анастасия Александровна2</v>
      </c>
      <c r="D1854" s="42" t="s">
        <v>1904</v>
      </c>
      <c r="E1854" s="43" t="s">
        <v>1905</v>
      </c>
      <c r="F1854" s="43" t="s">
        <v>244</v>
      </c>
      <c r="G1854" s="43" t="s">
        <v>262</v>
      </c>
      <c r="H1854" s="49">
        <v>45845</v>
      </c>
      <c r="I1854" s="49">
        <v>45858</v>
      </c>
      <c r="J1854" s="44">
        <v>14</v>
      </c>
      <c r="K1854" s="51">
        <f>IF(H1854&lt;='Расчёт не доделан'!$C$20,IF(I1854-'Расчёт не доделан'!$C$20&lt;1,J1854,I1854-'Расчёт не доделан'!$C$20),J1854)</f>
        <v>14</v>
      </c>
    </row>
    <row r="1855" spans="1:11" ht="11.1" customHeight="1" outlineLevel="1" x14ac:dyDescent="0.2">
      <c r="A1855" s="39" t="str">
        <f t="shared" si="84"/>
        <v>0014185245971</v>
      </c>
      <c r="B1855" s="39">
        <f t="shared" si="85"/>
        <v>1</v>
      </c>
      <c r="C1855" s="39" t="str">
        <f t="shared" si="86"/>
        <v>Емельянова Ольга Александровна1</v>
      </c>
      <c r="D1855" s="42" t="s">
        <v>1906</v>
      </c>
      <c r="E1855" s="43" t="s">
        <v>1907</v>
      </c>
      <c r="F1855" s="43" t="s">
        <v>265</v>
      </c>
      <c r="G1855" s="43" t="s">
        <v>218</v>
      </c>
      <c r="H1855" s="49">
        <v>45971</v>
      </c>
      <c r="I1855" s="49">
        <v>45984</v>
      </c>
      <c r="J1855" s="44">
        <v>14</v>
      </c>
      <c r="K1855" s="51">
        <f>IF(H1855&lt;='Расчёт не доделан'!$C$20,IF(I1855-'Расчёт не доделан'!$C$20&lt;1,J1855,I1855-'Расчёт не доделан'!$C$20),J1855)</f>
        <v>14</v>
      </c>
    </row>
    <row r="1856" spans="1:11" ht="11.1" customHeight="1" outlineLevel="1" x14ac:dyDescent="0.2">
      <c r="A1856" s="39" t="str">
        <f t="shared" si="84"/>
        <v>0014185245887</v>
      </c>
      <c r="B1856" s="39">
        <f t="shared" si="85"/>
        <v>2</v>
      </c>
      <c r="C1856" s="39" t="str">
        <f t="shared" si="86"/>
        <v>Емельянова Ольга Александровна2</v>
      </c>
      <c r="D1856" s="42" t="s">
        <v>1906</v>
      </c>
      <c r="E1856" s="43" t="s">
        <v>1907</v>
      </c>
      <c r="F1856" s="43" t="s">
        <v>265</v>
      </c>
      <c r="G1856" s="43" t="s">
        <v>218</v>
      </c>
      <c r="H1856" s="49">
        <v>45887</v>
      </c>
      <c r="I1856" s="49">
        <v>45891</v>
      </c>
      <c r="J1856" s="44">
        <v>5</v>
      </c>
      <c r="K1856" s="51">
        <f>IF(H1856&lt;='Расчёт не доделан'!$C$20,IF(I1856-'Расчёт не доделан'!$C$20&lt;1,J1856,I1856-'Расчёт не доделан'!$C$20),J1856)</f>
        <v>5</v>
      </c>
    </row>
    <row r="1857" spans="1:11" ht="11.1" customHeight="1" outlineLevel="1" x14ac:dyDescent="0.2">
      <c r="A1857" s="39" t="str">
        <f t="shared" si="84"/>
        <v>0020828845950</v>
      </c>
      <c r="B1857" s="39">
        <f t="shared" si="85"/>
        <v>1</v>
      </c>
      <c r="C1857" s="39" t="str">
        <f t="shared" si="86"/>
        <v>Еникеева Галия Фаридовна1</v>
      </c>
      <c r="D1857" s="42" t="s">
        <v>1908</v>
      </c>
      <c r="E1857" s="43" t="s">
        <v>1909</v>
      </c>
      <c r="F1857" s="43" t="s">
        <v>265</v>
      </c>
      <c r="G1857" s="43" t="s">
        <v>230</v>
      </c>
      <c r="H1857" s="49">
        <v>45950</v>
      </c>
      <c r="I1857" s="49">
        <v>45963</v>
      </c>
      <c r="J1857" s="44">
        <v>14</v>
      </c>
      <c r="K1857" s="51">
        <f>IF(H1857&lt;='Расчёт не доделан'!$C$20,IF(I1857-'Расчёт не доделан'!$C$20&lt;1,J1857,I1857-'Расчёт не доделан'!$C$20),J1857)</f>
        <v>14</v>
      </c>
    </row>
    <row r="1858" spans="1:11" ht="11.1" customHeight="1" outlineLevel="1" x14ac:dyDescent="0.2">
      <c r="A1858" s="39" t="str">
        <f t="shared" si="84"/>
        <v>0020828845859</v>
      </c>
      <c r="B1858" s="39">
        <f t="shared" si="85"/>
        <v>2</v>
      </c>
      <c r="C1858" s="39" t="str">
        <f t="shared" si="86"/>
        <v>Еникеева Галия Фаридовна2</v>
      </c>
      <c r="D1858" s="42" t="s">
        <v>1908</v>
      </c>
      <c r="E1858" s="43" t="s">
        <v>1909</v>
      </c>
      <c r="F1858" s="43" t="s">
        <v>265</v>
      </c>
      <c r="G1858" s="43" t="s">
        <v>230</v>
      </c>
      <c r="H1858" s="49">
        <v>45859</v>
      </c>
      <c r="I1858" s="49">
        <v>45872</v>
      </c>
      <c r="J1858" s="44">
        <v>14</v>
      </c>
      <c r="K1858" s="51">
        <f>IF(H1858&lt;='Расчёт не доделан'!$C$20,IF(I1858-'Расчёт не доделан'!$C$20&lt;1,J1858,I1858-'Расчёт не доделан'!$C$20),J1858)</f>
        <v>14</v>
      </c>
    </row>
    <row r="1859" spans="1:11" ht="11.1" customHeight="1" outlineLevel="1" x14ac:dyDescent="0.2">
      <c r="A1859" s="39" t="str">
        <f t="shared" ref="A1859:A1922" si="87">D1859&amp;H1859</f>
        <v>0020380445912</v>
      </c>
      <c r="B1859" s="39">
        <f t="shared" ref="B1859:B1922" si="88">IF(E1858=E1859,B1858+1,1)</f>
        <v>1</v>
      </c>
      <c r="C1859" s="39" t="str">
        <f t="shared" ref="C1859:C1922" si="89">E1859&amp;B1859</f>
        <v>Енютин Сергей Афанасьевич1</v>
      </c>
      <c r="D1859" s="42" t="s">
        <v>1910</v>
      </c>
      <c r="E1859" s="43" t="s">
        <v>1911</v>
      </c>
      <c r="F1859" s="43" t="s">
        <v>217</v>
      </c>
      <c r="G1859" s="43" t="s">
        <v>222</v>
      </c>
      <c r="H1859" s="49">
        <v>45912</v>
      </c>
      <c r="I1859" s="49">
        <v>45926</v>
      </c>
      <c r="J1859" s="44">
        <v>15</v>
      </c>
      <c r="K1859" s="51">
        <f>IF(H1859&lt;='Расчёт не доделан'!$C$20,IF(I1859-'Расчёт не доделан'!$C$20&lt;1,J1859,I1859-'Расчёт не доделан'!$C$20),J1859)</f>
        <v>15</v>
      </c>
    </row>
    <row r="1860" spans="1:11" ht="23.1" customHeight="1" outlineLevel="1" x14ac:dyDescent="0.2">
      <c r="A1860" s="39" t="str">
        <f t="shared" si="87"/>
        <v>0020380446020</v>
      </c>
      <c r="B1860" s="39">
        <f t="shared" si="88"/>
        <v>2</v>
      </c>
      <c r="C1860" s="39" t="str">
        <f t="shared" si="89"/>
        <v>Енютин Сергей Афанасьевич2</v>
      </c>
      <c r="D1860" s="42" t="s">
        <v>1910</v>
      </c>
      <c r="E1860" s="43" t="s">
        <v>1911</v>
      </c>
      <c r="F1860" s="43" t="s">
        <v>217</v>
      </c>
      <c r="G1860" s="43" t="s">
        <v>222</v>
      </c>
      <c r="H1860" s="49">
        <v>46020</v>
      </c>
      <c r="I1860" s="49">
        <v>46022</v>
      </c>
      <c r="J1860" s="44">
        <v>3</v>
      </c>
      <c r="K1860" s="51">
        <f>IF(H1860&lt;='Расчёт не доделан'!$C$20,IF(I1860-'Расчёт не доделан'!$C$20&lt;1,J1860,I1860-'Расчёт не доделан'!$C$20),J1860)</f>
        <v>3</v>
      </c>
    </row>
    <row r="1861" spans="1:11" ht="23.1" customHeight="1" outlineLevel="1" x14ac:dyDescent="0.2">
      <c r="A1861" s="39" t="str">
        <f t="shared" si="87"/>
        <v>0020380445961</v>
      </c>
      <c r="B1861" s="39">
        <f t="shared" si="88"/>
        <v>3</v>
      </c>
      <c r="C1861" s="39" t="str">
        <f t="shared" si="89"/>
        <v>Енютин Сергей Афанасьевич3</v>
      </c>
      <c r="D1861" s="42" t="s">
        <v>1910</v>
      </c>
      <c r="E1861" s="43" t="s">
        <v>1911</v>
      </c>
      <c r="F1861" s="43" t="s">
        <v>217</v>
      </c>
      <c r="G1861" s="43" t="s">
        <v>222</v>
      </c>
      <c r="H1861" s="49">
        <v>45961</v>
      </c>
      <c r="I1861" s="49">
        <v>45964</v>
      </c>
      <c r="J1861" s="44">
        <v>4</v>
      </c>
      <c r="K1861" s="51">
        <f>IF(H1861&lt;='Расчёт не доделан'!$C$20,IF(I1861-'Расчёт не доделан'!$C$20&lt;1,J1861,I1861-'Расчёт не доделан'!$C$20),J1861)</f>
        <v>4</v>
      </c>
    </row>
    <row r="1862" spans="1:11" ht="23.1" customHeight="1" outlineLevel="1" x14ac:dyDescent="0.2">
      <c r="A1862" s="39" t="str">
        <f t="shared" si="87"/>
        <v>0019915646006</v>
      </c>
      <c r="B1862" s="39">
        <f t="shared" si="88"/>
        <v>1</v>
      </c>
      <c r="C1862" s="39" t="str">
        <f t="shared" si="89"/>
        <v>Епишин Николай Николаевич1</v>
      </c>
      <c r="D1862" s="42" t="s">
        <v>1912</v>
      </c>
      <c r="E1862" s="43" t="s">
        <v>1913</v>
      </c>
      <c r="F1862" s="43" t="s">
        <v>249</v>
      </c>
      <c r="G1862" s="43" t="s">
        <v>218</v>
      </c>
      <c r="H1862" s="49">
        <v>46006</v>
      </c>
      <c r="I1862" s="49">
        <v>46019</v>
      </c>
      <c r="J1862" s="44">
        <v>14</v>
      </c>
      <c r="K1862" s="51">
        <f>IF(H1862&lt;='Расчёт не доделан'!$C$20,IF(I1862-'Расчёт не доделан'!$C$20&lt;1,J1862,I1862-'Расчёт не доделан'!$C$20),J1862)</f>
        <v>14</v>
      </c>
    </row>
    <row r="1863" spans="1:11" ht="11.1" customHeight="1" outlineLevel="1" x14ac:dyDescent="0.2">
      <c r="A1863" s="39" t="str">
        <f t="shared" si="87"/>
        <v>0019915645859</v>
      </c>
      <c r="B1863" s="39">
        <f t="shared" si="88"/>
        <v>2</v>
      </c>
      <c r="C1863" s="39" t="str">
        <f t="shared" si="89"/>
        <v>Епишин Николай Николаевич2</v>
      </c>
      <c r="D1863" s="42" t="s">
        <v>1912</v>
      </c>
      <c r="E1863" s="43" t="s">
        <v>1913</v>
      </c>
      <c r="F1863" s="43" t="s">
        <v>249</v>
      </c>
      <c r="G1863" s="43" t="s">
        <v>218</v>
      </c>
      <c r="H1863" s="49">
        <v>45859</v>
      </c>
      <c r="I1863" s="49">
        <v>45872</v>
      </c>
      <c r="J1863" s="44">
        <v>14</v>
      </c>
      <c r="K1863" s="51">
        <f>IF(H1863&lt;='Расчёт не доделан'!$C$20,IF(I1863-'Расчёт не доделан'!$C$20&lt;1,J1863,I1863-'Расчёт не доделан'!$C$20),J1863)</f>
        <v>14</v>
      </c>
    </row>
    <row r="1864" spans="1:11" ht="11.1" customHeight="1" outlineLevel="1" x14ac:dyDescent="0.2">
      <c r="A1864" s="39" t="str">
        <f t="shared" si="87"/>
        <v>0021353545852</v>
      </c>
      <c r="B1864" s="39">
        <f t="shared" si="88"/>
        <v>1</v>
      </c>
      <c r="C1864" s="39" t="str">
        <f t="shared" si="89"/>
        <v>Епрынцев Дмитрий Викторович1</v>
      </c>
      <c r="D1864" s="42" t="s">
        <v>1914</v>
      </c>
      <c r="E1864" s="43" t="s">
        <v>1915</v>
      </c>
      <c r="F1864" s="43" t="s">
        <v>249</v>
      </c>
      <c r="G1864" s="43" t="s">
        <v>237</v>
      </c>
      <c r="H1864" s="49">
        <v>45852</v>
      </c>
      <c r="I1864" s="49">
        <v>45865</v>
      </c>
      <c r="J1864" s="44">
        <v>14</v>
      </c>
      <c r="K1864" s="51">
        <f>IF(H1864&lt;='Расчёт не доделан'!$C$20,IF(I1864-'Расчёт не доделан'!$C$20&lt;1,J1864,I1864-'Расчёт не доделан'!$C$20),J1864)</f>
        <v>14</v>
      </c>
    </row>
    <row r="1865" spans="1:11" ht="11.1" customHeight="1" outlineLevel="1" x14ac:dyDescent="0.2">
      <c r="A1865" s="39" t="str">
        <f t="shared" si="87"/>
        <v>0021353546006</v>
      </c>
      <c r="B1865" s="39">
        <f t="shared" si="88"/>
        <v>2</v>
      </c>
      <c r="C1865" s="39" t="str">
        <f t="shared" si="89"/>
        <v>Епрынцев Дмитрий Викторович2</v>
      </c>
      <c r="D1865" s="42" t="s">
        <v>1914</v>
      </c>
      <c r="E1865" s="43" t="s">
        <v>1915</v>
      </c>
      <c r="F1865" s="43" t="s">
        <v>249</v>
      </c>
      <c r="G1865" s="43" t="s">
        <v>237</v>
      </c>
      <c r="H1865" s="49">
        <v>46006</v>
      </c>
      <c r="I1865" s="49">
        <v>46014</v>
      </c>
      <c r="J1865" s="44">
        <v>9</v>
      </c>
      <c r="K1865" s="51">
        <f>IF(H1865&lt;='Расчёт не доделан'!$C$20,IF(I1865-'Расчёт не доделан'!$C$20&lt;1,J1865,I1865-'Расчёт не доделан'!$C$20),J1865)</f>
        <v>9</v>
      </c>
    </row>
    <row r="1866" spans="1:11" ht="23.1" customHeight="1" outlineLevel="1" x14ac:dyDescent="0.2">
      <c r="A1866" s="39" t="str">
        <f t="shared" si="87"/>
        <v>0021353545957</v>
      </c>
      <c r="B1866" s="39">
        <f t="shared" si="88"/>
        <v>3</v>
      </c>
      <c r="C1866" s="39" t="str">
        <f t="shared" si="89"/>
        <v>Епрынцев Дмитрий Викторович3</v>
      </c>
      <c r="D1866" s="42" t="s">
        <v>1914</v>
      </c>
      <c r="E1866" s="43" t="s">
        <v>1915</v>
      </c>
      <c r="F1866" s="43" t="s">
        <v>249</v>
      </c>
      <c r="G1866" s="43" t="s">
        <v>237</v>
      </c>
      <c r="H1866" s="49">
        <v>45957</v>
      </c>
      <c r="I1866" s="49">
        <v>45961</v>
      </c>
      <c r="J1866" s="44">
        <v>5</v>
      </c>
      <c r="K1866" s="51">
        <f>IF(H1866&lt;='Расчёт не доделан'!$C$20,IF(I1866-'Расчёт не доделан'!$C$20&lt;1,J1866,I1866-'Расчёт не доделан'!$C$20),J1866)</f>
        <v>5</v>
      </c>
    </row>
    <row r="1867" spans="1:11" ht="23.1" customHeight="1" outlineLevel="1" x14ac:dyDescent="0.2">
      <c r="A1867" s="39" t="str">
        <f t="shared" si="87"/>
        <v>0021420745971</v>
      </c>
      <c r="B1867" s="39">
        <f t="shared" si="88"/>
        <v>1</v>
      </c>
      <c r="C1867" s="39" t="str">
        <f t="shared" si="89"/>
        <v>Ерекенов Арман Аманжолович1</v>
      </c>
      <c r="D1867" s="42" t="s">
        <v>1916</v>
      </c>
      <c r="E1867" s="43" t="s">
        <v>1917</v>
      </c>
      <c r="F1867" s="43" t="s">
        <v>265</v>
      </c>
      <c r="G1867" s="43" t="s">
        <v>230</v>
      </c>
      <c r="H1867" s="49">
        <v>45971</v>
      </c>
      <c r="I1867" s="49">
        <v>45984</v>
      </c>
      <c r="J1867" s="44">
        <v>14</v>
      </c>
      <c r="K1867" s="51">
        <f>IF(H1867&lt;='Расчёт не доделан'!$C$20,IF(I1867-'Расчёт не доделан'!$C$20&lt;1,J1867,I1867-'Расчёт не доделан'!$C$20),J1867)</f>
        <v>14</v>
      </c>
    </row>
    <row r="1868" spans="1:11" ht="23.1" customHeight="1" outlineLevel="1" x14ac:dyDescent="0.2">
      <c r="A1868" s="39" t="str">
        <f t="shared" si="87"/>
        <v>0021420745883</v>
      </c>
      <c r="B1868" s="39">
        <f t="shared" si="88"/>
        <v>2</v>
      </c>
      <c r="C1868" s="39" t="str">
        <f t="shared" si="89"/>
        <v>Ерекенов Арман Аманжолович2</v>
      </c>
      <c r="D1868" s="42" t="s">
        <v>1916</v>
      </c>
      <c r="E1868" s="43" t="s">
        <v>1917</v>
      </c>
      <c r="F1868" s="43" t="s">
        <v>265</v>
      </c>
      <c r="G1868" s="43" t="s">
        <v>230</v>
      </c>
      <c r="H1868" s="49">
        <v>45883</v>
      </c>
      <c r="I1868" s="49">
        <v>45888</v>
      </c>
      <c r="J1868" s="44">
        <v>6</v>
      </c>
      <c r="K1868" s="51">
        <f>IF(H1868&lt;='Расчёт не доделан'!$C$20,IF(I1868-'Расчёт не доделан'!$C$20&lt;1,J1868,I1868-'Расчёт не доделан'!$C$20),J1868)</f>
        <v>6</v>
      </c>
    </row>
    <row r="1869" spans="1:11" ht="23.1" customHeight="1" outlineLevel="1" x14ac:dyDescent="0.2">
      <c r="A1869" s="39" t="str">
        <f t="shared" si="87"/>
        <v>0020835045901</v>
      </c>
      <c r="B1869" s="39">
        <f t="shared" si="88"/>
        <v>1</v>
      </c>
      <c r="C1869" s="39" t="str">
        <f t="shared" si="89"/>
        <v>Ерицян Анна Вардановна1</v>
      </c>
      <c r="D1869" s="42" t="s">
        <v>1918</v>
      </c>
      <c r="E1869" s="43" t="s">
        <v>1919</v>
      </c>
      <c r="F1869" s="43" t="s">
        <v>240</v>
      </c>
      <c r="G1869" s="43" t="s">
        <v>302</v>
      </c>
      <c r="H1869" s="49">
        <v>45901</v>
      </c>
      <c r="I1869" s="49">
        <v>45905</v>
      </c>
      <c r="J1869" s="44">
        <v>5</v>
      </c>
      <c r="K1869" s="51">
        <f>IF(H1869&lt;='Расчёт не доделан'!$C$20,IF(I1869-'Расчёт не доделан'!$C$20&lt;1,J1869,I1869-'Расчёт не доделан'!$C$20),J1869)</f>
        <v>5</v>
      </c>
    </row>
    <row r="1870" spans="1:11" ht="11.1" customHeight="1" outlineLevel="1" x14ac:dyDescent="0.2">
      <c r="A1870" s="39" t="str">
        <f t="shared" si="87"/>
        <v>0008920546013</v>
      </c>
      <c r="B1870" s="39">
        <f t="shared" si="88"/>
        <v>1</v>
      </c>
      <c r="C1870" s="39" t="str">
        <f t="shared" si="89"/>
        <v>Ермаков Александр Сергеевич1</v>
      </c>
      <c r="D1870" s="42" t="s">
        <v>1920</v>
      </c>
      <c r="E1870" s="43" t="s">
        <v>1921</v>
      </c>
      <c r="F1870" s="43" t="s">
        <v>240</v>
      </c>
      <c r="G1870" s="43" t="s">
        <v>262</v>
      </c>
      <c r="H1870" s="49">
        <v>46013</v>
      </c>
      <c r="I1870" s="49">
        <v>46021</v>
      </c>
      <c r="J1870" s="44">
        <v>9</v>
      </c>
      <c r="K1870" s="51">
        <f>IF(H1870&lt;='Расчёт не доделан'!$C$20,IF(I1870-'Расчёт не доделан'!$C$20&lt;1,J1870,I1870-'Расчёт не доделан'!$C$20),J1870)</f>
        <v>9</v>
      </c>
    </row>
    <row r="1871" spans="1:11" ht="11.1" customHeight="1" outlineLevel="1" x14ac:dyDescent="0.2">
      <c r="A1871" s="39" t="str">
        <f t="shared" si="87"/>
        <v>0020009345901</v>
      </c>
      <c r="B1871" s="39">
        <f t="shared" si="88"/>
        <v>1</v>
      </c>
      <c r="C1871" s="39" t="str">
        <f t="shared" si="89"/>
        <v>Ермаков Егор Александрович1</v>
      </c>
      <c r="D1871" s="42" t="s">
        <v>1922</v>
      </c>
      <c r="E1871" s="43" t="s">
        <v>1923</v>
      </c>
      <c r="F1871" s="43" t="s">
        <v>568</v>
      </c>
      <c r="G1871" s="43" t="s">
        <v>318</v>
      </c>
      <c r="H1871" s="49">
        <v>45901</v>
      </c>
      <c r="I1871" s="49">
        <v>45914</v>
      </c>
      <c r="J1871" s="44">
        <v>14</v>
      </c>
      <c r="K1871" s="51">
        <f>IF(H1871&lt;='Расчёт не доделан'!$C$20,IF(I1871-'Расчёт не доделан'!$C$20&lt;1,J1871,I1871-'Расчёт не доделан'!$C$20),J1871)</f>
        <v>14</v>
      </c>
    </row>
    <row r="1872" spans="1:11" ht="23.1" customHeight="1" outlineLevel="1" x14ac:dyDescent="0.2">
      <c r="A1872" s="39" t="str">
        <f t="shared" si="87"/>
        <v>0019511645873</v>
      </c>
      <c r="B1872" s="39">
        <f t="shared" si="88"/>
        <v>1</v>
      </c>
      <c r="C1872" s="39" t="str">
        <f t="shared" si="89"/>
        <v>Ермаков Юрий Валерьевич1</v>
      </c>
      <c r="D1872" s="42" t="s">
        <v>1924</v>
      </c>
      <c r="E1872" s="43" t="s">
        <v>1925</v>
      </c>
      <c r="F1872" s="43" t="s">
        <v>233</v>
      </c>
      <c r="G1872" s="43" t="s">
        <v>218</v>
      </c>
      <c r="H1872" s="49">
        <v>45873</v>
      </c>
      <c r="I1872" s="49">
        <v>45886</v>
      </c>
      <c r="J1872" s="44">
        <v>14</v>
      </c>
      <c r="K1872" s="51">
        <f>IF(H1872&lt;='Расчёт не доделан'!$C$20,IF(I1872-'Расчёт не доделан'!$C$20&lt;1,J1872,I1872-'Расчёт не доделан'!$C$20),J1872)</f>
        <v>14</v>
      </c>
    </row>
    <row r="1873" spans="1:11" ht="23.1" customHeight="1" outlineLevel="1" x14ac:dyDescent="0.2">
      <c r="A1873" s="39" t="str">
        <f t="shared" si="87"/>
        <v>0019511645922</v>
      </c>
      <c r="B1873" s="39">
        <f t="shared" si="88"/>
        <v>2</v>
      </c>
      <c r="C1873" s="39" t="str">
        <f t="shared" si="89"/>
        <v>Ермаков Юрий Валерьевич2</v>
      </c>
      <c r="D1873" s="42" t="s">
        <v>1924</v>
      </c>
      <c r="E1873" s="43" t="s">
        <v>1925</v>
      </c>
      <c r="F1873" s="43" t="s">
        <v>233</v>
      </c>
      <c r="G1873" s="43" t="s">
        <v>218</v>
      </c>
      <c r="H1873" s="49">
        <v>45922</v>
      </c>
      <c r="I1873" s="49">
        <v>45926</v>
      </c>
      <c r="J1873" s="44">
        <v>5</v>
      </c>
      <c r="K1873" s="51">
        <f>IF(H1873&lt;='Расчёт не доделан'!$C$20,IF(I1873-'Расчёт не доделан'!$C$20&lt;1,J1873,I1873-'Расчёт не доделан'!$C$20),J1873)</f>
        <v>5</v>
      </c>
    </row>
    <row r="1874" spans="1:11" ht="11.1" customHeight="1" outlineLevel="1" x14ac:dyDescent="0.2">
      <c r="A1874" s="39" t="str">
        <f t="shared" si="87"/>
        <v>0011345245884</v>
      </c>
      <c r="B1874" s="39">
        <f t="shared" si="88"/>
        <v>1</v>
      </c>
      <c r="C1874" s="39" t="str">
        <f t="shared" si="89"/>
        <v>Ермакова Светлана Игоревна1</v>
      </c>
      <c r="D1874" s="42" t="s">
        <v>1926</v>
      </c>
      <c r="E1874" s="43" t="s">
        <v>1927</v>
      </c>
      <c r="F1874" s="43" t="s">
        <v>233</v>
      </c>
      <c r="G1874" s="43" t="s">
        <v>218</v>
      </c>
      <c r="H1874" s="49">
        <v>45884</v>
      </c>
      <c r="I1874" s="49">
        <v>45884</v>
      </c>
      <c r="J1874" s="44">
        <v>1</v>
      </c>
      <c r="K1874" s="51">
        <f>IF(H1874&lt;='Расчёт не доделан'!$C$20,IF(I1874-'Расчёт не доделан'!$C$20&lt;1,J1874,I1874-'Расчёт не доделан'!$C$20),J1874)</f>
        <v>1</v>
      </c>
    </row>
    <row r="1875" spans="1:11" ht="11.1" customHeight="1" outlineLevel="1" x14ac:dyDescent="0.2">
      <c r="A1875" s="39" t="str">
        <f t="shared" si="87"/>
        <v>0011345245978</v>
      </c>
      <c r="B1875" s="39">
        <f t="shared" si="88"/>
        <v>2</v>
      </c>
      <c r="C1875" s="39" t="str">
        <f t="shared" si="89"/>
        <v>Ермакова Светлана Игоревна2</v>
      </c>
      <c r="D1875" s="42" t="s">
        <v>1926</v>
      </c>
      <c r="E1875" s="43" t="s">
        <v>1927</v>
      </c>
      <c r="F1875" s="43" t="s">
        <v>233</v>
      </c>
      <c r="G1875" s="43" t="s">
        <v>218</v>
      </c>
      <c r="H1875" s="49">
        <v>45978</v>
      </c>
      <c r="I1875" s="49">
        <v>45982</v>
      </c>
      <c r="J1875" s="44">
        <v>5</v>
      </c>
      <c r="K1875" s="51">
        <f>IF(H1875&lt;='Расчёт не доделан'!$C$20,IF(I1875-'Расчёт не доделан'!$C$20&lt;1,J1875,I1875-'Расчёт не доделан'!$C$20),J1875)</f>
        <v>5</v>
      </c>
    </row>
    <row r="1876" spans="1:11" ht="11.1" customHeight="1" outlineLevel="1" x14ac:dyDescent="0.2">
      <c r="A1876" s="39" t="str">
        <f t="shared" si="87"/>
        <v>0011345245887</v>
      </c>
      <c r="B1876" s="39">
        <f t="shared" si="88"/>
        <v>3</v>
      </c>
      <c r="C1876" s="39" t="str">
        <f t="shared" si="89"/>
        <v>Ермакова Светлана Игоревна3</v>
      </c>
      <c r="D1876" s="42" t="s">
        <v>1926</v>
      </c>
      <c r="E1876" s="43" t="s">
        <v>1927</v>
      </c>
      <c r="F1876" s="43" t="s">
        <v>233</v>
      </c>
      <c r="G1876" s="43" t="s">
        <v>218</v>
      </c>
      <c r="H1876" s="49">
        <v>45887</v>
      </c>
      <c r="I1876" s="49">
        <v>45901</v>
      </c>
      <c r="J1876" s="44">
        <v>15</v>
      </c>
      <c r="K1876" s="51">
        <f>IF(H1876&lt;='Расчёт не доделан'!$C$20,IF(I1876-'Расчёт не доделан'!$C$20&lt;1,J1876,I1876-'Расчёт не доделан'!$C$20),J1876)</f>
        <v>15</v>
      </c>
    </row>
    <row r="1877" spans="1:11" ht="11.1" customHeight="1" outlineLevel="1" x14ac:dyDescent="0.2">
      <c r="A1877" s="39" t="str">
        <f t="shared" si="87"/>
        <v>0012564545966</v>
      </c>
      <c r="B1877" s="39">
        <f t="shared" si="88"/>
        <v>1</v>
      </c>
      <c r="C1877" s="39" t="str">
        <f t="shared" si="89"/>
        <v>Ермакова Татьяна Евгеньевна1</v>
      </c>
      <c r="D1877" s="42" t="s">
        <v>1928</v>
      </c>
      <c r="E1877" s="43" t="s">
        <v>1929</v>
      </c>
      <c r="F1877" s="43" t="s">
        <v>265</v>
      </c>
      <c r="G1877" s="43" t="s">
        <v>230</v>
      </c>
      <c r="H1877" s="49">
        <v>45966</v>
      </c>
      <c r="I1877" s="49">
        <v>45968</v>
      </c>
      <c r="J1877" s="44">
        <v>3</v>
      </c>
      <c r="K1877" s="51">
        <f>IF(H1877&lt;='Расчёт не доделан'!$C$20,IF(I1877-'Расчёт не доделан'!$C$20&lt;1,J1877,I1877-'Расчёт не доделан'!$C$20),J1877)</f>
        <v>3</v>
      </c>
    </row>
    <row r="1878" spans="1:11" ht="11.1" customHeight="1" outlineLevel="1" x14ac:dyDescent="0.2">
      <c r="A1878" s="39" t="str">
        <f t="shared" si="87"/>
        <v>0012564545908</v>
      </c>
      <c r="B1878" s="39">
        <f t="shared" si="88"/>
        <v>2</v>
      </c>
      <c r="C1878" s="39" t="str">
        <f t="shared" si="89"/>
        <v>Ермакова Татьяна Евгеньевна2</v>
      </c>
      <c r="D1878" s="42" t="s">
        <v>1928</v>
      </c>
      <c r="E1878" s="43" t="s">
        <v>1929</v>
      </c>
      <c r="F1878" s="43" t="s">
        <v>265</v>
      </c>
      <c r="G1878" s="43" t="s">
        <v>230</v>
      </c>
      <c r="H1878" s="49">
        <v>45908</v>
      </c>
      <c r="I1878" s="49">
        <v>45921</v>
      </c>
      <c r="J1878" s="44">
        <v>14</v>
      </c>
      <c r="K1878" s="51">
        <f>IF(H1878&lt;='Расчёт не доделан'!$C$20,IF(I1878-'Расчёт не доделан'!$C$20&lt;1,J1878,I1878-'Расчёт не доделан'!$C$20),J1878)</f>
        <v>14</v>
      </c>
    </row>
    <row r="1879" spans="1:11" ht="11.1" customHeight="1" outlineLevel="1" x14ac:dyDescent="0.2">
      <c r="A1879" s="39" t="str">
        <f t="shared" si="87"/>
        <v>0012564546020</v>
      </c>
      <c r="B1879" s="39">
        <f t="shared" si="88"/>
        <v>3</v>
      </c>
      <c r="C1879" s="39" t="str">
        <f t="shared" si="89"/>
        <v>Ермакова Татьяна Евгеньевна3</v>
      </c>
      <c r="D1879" s="42" t="s">
        <v>1928</v>
      </c>
      <c r="E1879" s="43" t="s">
        <v>1929</v>
      </c>
      <c r="F1879" s="43" t="s">
        <v>265</v>
      </c>
      <c r="G1879" s="43" t="s">
        <v>230</v>
      </c>
      <c r="H1879" s="49">
        <v>46020</v>
      </c>
      <c r="I1879" s="49">
        <v>46021</v>
      </c>
      <c r="J1879" s="44">
        <v>2</v>
      </c>
      <c r="K1879" s="51">
        <f>IF(H1879&lt;='Расчёт не доделан'!$C$20,IF(I1879-'Расчёт не доделан'!$C$20&lt;1,J1879,I1879-'Расчёт не доделан'!$C$20),J1879)</f>
        <v>2</v>
      </c>
    </row>
    <row r="1880" spans="1:11" ht="11.1" customHeight="1" outlineLevel="1" x14ac:dyDescent="0.2">
      <c r="A1880" s="39" t="str">
        <f t="shared" si="87"/>
        <v>0009586145852</v>
      </c>
      <c r="B1880" s="39">
        <f t="shared" si="88"/>
        <v>1</v>
      </c>
      <c r="C1880" s="39" t="str">
        <f t="shared" si="89"/>
        <v>Ермилов Владимир Николаевич1</v>
      </c>
      <c r="D1880" s="42" t="s">
        <v>1930</v>
      </c>
      <c r="E1880" s="43" t="s">
        <v>1931</v>
      </c>
      <c r="F1880" s="43" t="s">
        <v>233</v>
      </c>
      <c r="G1880" s="43" t="s">
        <v>222</v>
      </c>
      <c r="H1880" s="49">
        <v>45852</v>
      </c>
      <c r="I1880" s="49">
        <v>45872</v>
      </c>
      <c r="J1880" s="44">
        <v>21</v>
      </c>
      <c r="K1880" s="51">
        <f>IF(H1880&lt;='Расчёт не доделан'!$C$20,IF(I1880-'Расчёт не доделан'!$C$20&lt;1,J1880,I1880-'Расчёт не доделан'!$C$20),J1880)</f>
        <v>21</v>
      </c>
    </row>
    <row r="1881" spans="1:11" ht="11.1" customHeight="1" outlineLevel="1" x14ac:dyDescent="0.2">
      <c r="A1881" s="39" t="str">
        <f t="shared" si="87"/>
        <v>0019058145887</v>
      </c>
      <c r="B1881" s="39">
        <f t="shared" si="88"/>
        <v>1</v>
      </c>
      <c r="C1881" s="39" t="str">
        <f t="shared" si="89"/>
        <v>Ермилова Алиса Дмитриевна1</v>
      </c>
      <c r="D1881" s="42" t="s">
        <v>1932</v>
      </c>
      <c r="E1881" s="43" t="s">
        <v>1933</v>
      </c>
      <c r="F1881" s="43" t="s">
        <v>272</v>
      </c>
      <c r="G1881" s="43" t="s">
        <v>241</v>
      </c>
      <c r="H1881" s="49">
        <v>45887</v>
      </c>
      <c r="I1881" s="49">
        <v>45900</v>
      </c>
      <c r="J1881" s="44">
        <v>14</v>
      </c>
      <c r="K1881" s="51">
        <f>IF(H1881&lt;='Расчёт не доделан'!$C$20,IF(I1881-'Расчёт не доделан'!$C$20&lt;1,J1881,I1881-'Расчёт не доделан'!$C$20),J1881)</f>
        <v>14</v>
      </c>
    </row>
    <row r="1882" spans="1:11" ht="11.1" customHeight="1" outlineLevel="1" x14ac:dyDescent="0.2">
      <c r="A1882" s="39" t="str">
        <f t="shared" si="87"/>
        <v>0018962245873</v>
      </c>
      <c r="B1882" s="39">
        <f t="shared" si="88"/>
        <v>1</v>
      </c>
      <c r="C1882" s="39" t="str">
        <f t="shared" si="89"/>
        <v>Ермишов Олег Николаевич1</v>
      </c>
      <c r="D1882" s="42" t="s">
        <v>1934</v>
      </c>
      <c r="E1882" s="43" t="s">
        <v>1935</v>
      </c>
      <c r="F1882" s="43" t="s">
        <v>265</v>
      </c>
      <c r="G1882" s="43" t="s">
        <v>218</v>
      </c>
      <c r="H1882" s="49">
        <v>45873</v>
      </c>
      <c r="I1882" s="49">
        <v>45886</v>
      </c>
      <c r="J1882" s="44">
        <v>14</v>
      </c>
      <c r="K1882" s="51">
        <f>IF(H1882&lt;='Расчёт не доделан'!$C$20,IF(I1882-'Расчёт не доделан'!$C$20&lt;1,J1882,I1882-'Расчёт не доделан'!$C$20),J1882)</f>
        <v>14</v>
      </c>
    </row>
    <row r="1883" spans="1:11" ht="11.1" customHeight="1" outlineLevel="1" x14ac:dyDescent="0.2">
      <c r="A1883" s="39" t="str">
        <f t="shared" si="87"/>
        <v>0018962245936</v>
      </c>
      <c r="B1883" s="39">
        <f t="shared" si="88"/>
        <v>2</v>
      </c>
      <c r="C1883" s="39" t="str">
        <f t="shared" si="89"/>
        <v>Ермишов Олег Николаевич2</v>
      </c>
      <c r="D1883" s="42" t="s">
        <v>1934</v>
      </c>
      <c r="E1883" s="43" t="s">
        <v>1935</v>
      </c>
      <c r="F1883" s="43" t="s">
        <v>265</v>
      </c>
      <c r="G1883" s="43" t="s">
        <v>218</v>
      </c>
      <c r="H1883" s="49">
        <v>45936</v>
      </c>
      <c r="I1883" s="49">
        <v>45942</v>
      </c>
      <c r="J1883" s="44">
        <v>7</v>
      </c>
      <c r="K1883" s="51">
        <f>IF(H1883&lt;='Расчёт не доделан'!$C$20,IF(I1883-'Расчёт не доделан'!$C$20&lt;1,J1883,I1883-'Расчёт не доделан'!$C$20),J1883)</f>
        <v>7</v>
      </c>
    </row>
    <row r="1884" spans="1:11" ht="23.1" customHeight="1" outlineLevel="1" x14ac:dyDescent="0.2">
      <c r="A1884" s="39" t="str">
        <f t="shared" si="87"/>
        <v>0020887745849</v>
      </c>
      <c r="B1884" s="39">
        <f t="shared" si="88"/>
        <v>1</v>
      </c>
      <c r="C1884" s="39" t="str">
        <f t="shared" si="89"/>
        <v>Ермолаева Наталья Сергеевна1</v>
      </c>
      <c r="D1884" s="42" t="s">
        <v>1936</v>
      </c>
      <c r="E1884" s="43" t="s">
        <v>1937</v>
      </c>
      <c r="F1884" s="43" t="s">
        <v>249</v>
      </c>
      <c r="G1884" s="43" t="s">
        <v>218</v>
      </c>
      <c r="H1884" s="49">
        <v>45849</v>
      </c>
      <c r="I1884" s="49">
        <v>45862</v>
      </c>
      <c r="J1884" s="44">
        <v>14</v>
      </c>
      <c r="K1884" s="51">
        <f>IF(H1884&lt;='Расчёт не доделан'!$C$20,IF(I1884-'Расчёт не доделан'!$C$20&lt;1,J1884,I1884-'Расчёт не доделан'!$C$20),J1884)</f>
        <v>14</v>
      </c>
    </row>
    <row r="1885" spans="1:11" ht="11.1" customHeight="1" outlineLevel="1" x14ac:dyDescent="0.2">
      <c r="A1885" s="39" t="str">
        <f t="shared" si="87"/>
        <v>0020887745859</v>
      </c>
      <c r="B1885" s="39">
        <f t="shared" si="88"/>
        <v>2</v>
      </c>
      <c r="C1885" s="39" t="str">
        <f t="shared" si="89"/>
        <v>Ермолаева Наталья Сергеевна2</v>
      </c>
      <c r="D1885" s="42" t="s">
        <v>1936</v>
      </c>
      <c r="E1885" s="43" t="s">
        <v>1937</v>
      </c>
      <c r="F1885" s="43" t="s">
        <v>249</v>
      </c>
      <c r="G1885" s="43" t="s">
        <v>218</v>
      </c>
      <c r="H1885" s="49">
        <v>45859</v>
      </c>
      <c r="I1885" s="49">
        <v>45859</v>
      </c>
      <c r="J1885" s="44">
        <v>1</v>
      </c>
      <c r="K1885" s="51">
        <f>IF(H1885&lt;='Расчёт не доделан'!$C$20,IF(I1885-'Расчёт не доделан'!$C$20&lt;1,J1885,I1885-'Расчёт не доделан'!$C$20),J1885)</f>
        <v>1</v>
      </c>
    </row>
    <row r="1886" spans="1:11" ht="11.1" customHeight="1" outlineLevel="1" x14ac:dyDescent="0.2">
      <c r="A1886" s="39" t="str">
        <f t="shared" si="87"/>
        <v>0020887746015</v>
      </c>
      <c r="B1886" s="39">
        <f t="shared" si="88"/>
        <v>3</v>
      </c>
      <c r="C1886" s="39" t="str">
        <f t="shared" si="89"/>
        <v>Ермолаева Наталья Сергеевна3</v>
      </c>
      <c r="D1886" s="42" t="s">
        <v>1936</v>
      </c>
      <c r="E1886" s="43" t="s">
        <v>1937</v>
      </c>
      <c r="F1886" s="43" t="s">
        <v>249</v>
      </c>
      <c r="G1886" s="43" t="s">
        <v>218</v>
      </c>
      <c r="H1886" s="49">
        <v>46015</v>
      </c>
      <c r="I1886" s="49">
        <v>46021</v>
      </c>
      <c r="J1886" s="44">
        <v>7</v>
      </c>
      <c r="K1886" s="51">
        <f>IF(H1886&lt;='Расчёт не доделан'!$C$20,IF(I1886-'Расчёт не доделан'!$C$20&lt;1,J1886,I1886-'Расчёт не доделан'!$C$20),J1886)</f>
        <v>7</v>
      </c>
    </row>
    <row r="1887" spans="1:11" ht="11.1" customHeight="1" outlineLevel="1" x14ac:dyDescent="0.2">
      <c r="A1887" s="39" t="str">
        <f t="shared" si="87"/>
        <v>0020887745957</v>
      </c>
      <c r="B1887" s="39">
        <f t="shared" si="88"/>
        <v>4</v>
      </c>
      <c r="C1887" s="39" t="str">
        <f t="shared" si="89"/>
        <v>Ермолаева Наталья Сергеевна4</v>
      </c>
      <c r="D1887" s="42" t="s">
        <v>1936</v>
      </c>
      <c r="E1887" s="43" t="s">
        <v>1937</v>
      </c>
      <c r="F1887" s="43" t="s">
        <v>249</v>
      </c>
      <c r="G1887" s="43" t="s">
        <v>218</v>
      </c>
      <c r="H1887" s="49">
        <v>45957</v>
      </c>
      <c r="I1887" s="49">
        <v>45962</v>
      </c>
      <c r="J1887" s="44">
        <v>6</v>
      </c>
      <c r="K1887" s="51">
        <f>IF(H1887&lt;='Расчёт не доделан'!$C$20,IF(I1887-'Расчёт не доделан'!$C$20&lt;1,J1887,I1887-'Расчёт не доделан'!$C$20),J1887)</f>
        <v>6</v>
      </c>
    </row>
    <row r="1888" spans="1:11" ht="11.1" customHeight="1" outlineLevel="1" x14ac:dyDescent="0.2">
      <c r="A1888" s="39" t="str">
        <f t="shared" si="87"/>
        <v>0015892645922</v>
      </c>
      <c r="B1888" s="39">
        <f t="shared" si="88"/>
        <v>1</v>
      </c>
      <c r="C1888" s="39" t="str">
        <f t="shared" si="89"/>
        <v>Ермолов Сергей Владимирович1</v>
      </c>
      <c r="D1888" s="42" t="s">
        <v>1938</v>
      </c>
      <c r="E1888" s="43" t="s">
        <v>1939</v>
      </c>
      <c r="F1888" s="43" t="s">
        <v>459</v>
      </c>
      <c r="G1888" s="43" t="s">
        <v>269</v>
      </c>
      <c r="H1888" s="49">
        <v>45922</v>
      </c>
      <c r="I1888" s="49">
        <v>45935</v>
      </c>
      <c r="J1888" s="44">
        <v>14</v>
      </c>
      <c r="K1888" s="51">
        <f>IF(H1888&lt;='Расчёт не доделан'!$C$20,IF(I1888-'Расчёт не доделан'!$C$20&lt;1,J1888,I1888-'Расчёт не доделан'!$C$20),J1888)</f>
        <v>14</v>
      </c>
    </row>
    <row r="1889" spans="1:11" ht="11.1" customHeight="1" outlineLevel="1" x14ac:dyDescent="0.2">
      <c r="A1889" s="39" t="str">
        <f t="shared" si="87"/>
        <v>0015890145880</v>
      </c>
      <c r="B1889" s="39">
        <f t="shared" si="88"/>
        <v>1</v>
      </c>
      <c r="C1889" s="39" t="str">
        <f t="shared" si="89"/>
        <v>Ерофеев Павел Николаевич1</v>
      </c>
      <c r="D1889" s="42" t="s">
        <v>1940</v>
      </c>
      <c r="E1889" s="43" t="s">
        <v>1941</v>
      </c>
      <c r="F1889" s="43" t="s">
        <v>225</v>
      </c>
      <c r="G1889" s="43" t="s">
        <v>302</v>
      </c>
      <c r="H1889" s="49">
        <v>45880</v>
      </c>
      <c r="I1889" s="49">
        <v>45893</v>
      </c>
      <c r="J1889" s="44">
        <v>14</v>
      </c>
      <c r="K1889" s="51">
        <f>IF(H1889&lt;='Расчёт не доделан'!$C$20,IF(I1889-'Расчёт не доделан'!$C$20&lt;1,J1889,I1889-'Расчёт не доделан'!$C$20),J1889)</f>
        <v>14</v>
      </c>
    </row>
    <row r="1890" spans="1:11" ht="11.1" customHeight="1" outlineLevel="1" x14ac:dyDescent="0.2">
      <c r="A1890" s="39" t="str">
        <f t="shared" si="87"/>
        <v>0018376745894</v>
      </c>
      <c r="B1890" s="39">
        <f t="shared" si="88"/>
        <v>1</v>
      </c>
      <c r="C1890" s="39" t="str">
        <f t="shared" si="89"/>
        <v>Ерофеева Анжелика Сергеевна1</v>
      </c>
      <c r="D1890" s="42" t="s">
        <v>1942</v>
      </c>
      <c r="E1890" s="43" t="s">
        <v>1943</v>
      </c>
      <c r="F1890" s="43" t="s">
        <v>233</v>
      </c>
      <c r="G1890" s="43" t="s">
        <v>218</v>
      </c>
      <c r="H1890" s="49">
        <v>45894</v>
      </c>
      <c r="I1890" s="49">
        <v>45907</v>
      </c>
      <c r="J1890" s="44">
        <v>14</v>
      </c>
      <c r="K1890" s="51">
        <f>IF(H1890&lt;='Расчёт не доделан'!$C$20,IF(I1890-'Расчёт не доделан'!$C$20&lt;1,J1890,I1890-'Расчёт не доделан'!$C$20),J1890)</f>
        <v>14</v>
      </c>
    </row>
    <row r="1891" spans="1:11" ht="11.1" customHeight="1" outlineLevel="1" x14ac:dyDescent="0.2">
      <c r="A1891" s="39" t="str">
        <f t="shared" si="87"/>
        <v>0020586345901</v>
      </c>
      <c r="B1891" s="39">
        <f t="shared" si="88"/>
        <v>1</v>
      </c>
      <c r="C1891" s="39" t="str">
        <f t="shared" si="89"/>
        <v>Ерофеева Оксана Васильевна1</v>
      </c>
      <c r="D1891" s="42" t="s">
        <v>1944</v>
      </c>
      <c r="E1891" s="43" t="s">
        <v>1945</v>
      </c>
      <c r="F1891" s="43" t="s">
        <v>268</v>
      </c>
      <c r="G1891" s="43" t="s">
        <v>315</v>
      </c>
      <c r="H1891" s="49">
        <v>45901</v>
      </c>
      <c r="I1891" s="49">
        <v>45901</v>
      </c>
      <c r="J1891" s="44">
        <v>1</v>
      </c>
      <c r="K1891" s="51">
        <f>IF(H1891&lt;='Расчёт не доделан'!$C$20,IF(I1891-'Расчёт не доделан'!$C$20&lt;1,J1891,I1891-'Расчёт не доделан'!$C$20),J1891)</f>
        <v>1</v>
      </c>
    </row>
    <row r="1892" spans="1:11" ht="11.1" customHeight="1" outlineLevel="1" x14ac:dyDescent="0.2">
      <c r="A1892" s="39" t="str">
        <f t="shared" si="87"/>
        <v>0020586345966</v>
      </c>
      <c r="B1892" s="39">
        <f t="shared" si="88"/>
        <v>2</v>
      </c>
      <c r="C1892" s="39" t="str">
        <f t="shared" si="89"/>
        <v>Ерофеева Оксана Васильевна2</v>
      </c>
      <c r="D1892" s="42" t="s">
        <v>1944</v>
      </c>
      <c r="E1892" s="43" t="s">
        <v>1945</v>
      </c>
      <c r="F1892" s="43" t="s">
        <v>268</v>
      </c>
      <c r="G1892" s="43" t="s">
        <v>315</v>
      </c>
      <c r="H1892" s="49">
        <v>45966</v>
      </c>
      <c r="I1892" s="49">
        <v>45968</v>
      </c>
      <c r="J1892" s="44">
        <v>3</v>
      </c>
      <c r="K1892" s="51">
        <f>IF(H1892&lt;='Расчёт не доделан'!$C$20,IF(I1892-'Расчёт не доделан'!$C$20&lt;1,J1892,I1892-'Расчёт не доделан'!$C$20),J1892)</f>
        <v>3</v>
      </c>
    </row>
    <row r="1893" spans="1:11" ht="11.1" customHeight="1" outlineLevel="1" x14ac:dyDescent="0.2">
      <c r="A1893" s="39" t="str">
        <f t="shared" si="87"/>
        <v>0020586345880</v>
      </c>
      <c r="B1893" s="39">
        <f t="shared" si="88"/>
        <v>3</v>
      </c>
      <c r="C1893" s="39" t="str">
        <f t="shared" si="89"/>
        <v>Ерофеева Оксана Васильевна3</v>
      </c>
      <c r="D1893" s="42" t="s">
        <v>1944</v>
      </c>
      <c r="E1893" s="43" t="s">
        <v>1945</v>
      </c>
      <c r="F1893" s="43" t="s">
        <v>268</v>
      </c>
      <c r="G1893" s="43" t="s">
        <v>315</v>
      </c>
      <c r="H1893" s="49">
        <v>45880</v>
      </c>
      <c r="I1893" s="49">
        <v>45893</v>
      </c>
      <c r="J1893" s="44">
        <v>14</v>
      </c>
      <c r="K1893" s="51">
        <f>IF(H1893&lt;='Расчёт не доделан'!$C$20,IF(I1893-'Расчёт не доделан'!$C$20&lt;1,J1893,I1893-'Расчёт не доделан'!$C$20),J1893)</f>
        <v>14</v>
      </c>
    </row>
    <row r="1894" spans="1:11" ht="11.1" customHeight="1" outlineLevel="1" x14ac:dyDescent="0.2">
      <c r="A1894" s="39" t="str">
        <f t="shared" si="87"/>
        <v>0020586345853</v>
      </c>
      <c r="B1894" s="39">
        <f t="shared" si="88"/>
        <v>4</v>
      </c>
      <c r="C1894" s="39" t="str">
        <f t="shared" si="89"/>
        <v>Ерофеева Оксана Васильевна4</v>
      </c>
      <c r="D1894" s="42" t="s">
        <v>1944</v>
      </c>
      <c r="E1894" s="43" t="s">
        <v>1945</v>
      </c>
      <c r="F1894" s="43" t="s">
        <v>268</v>
      </c>
      <c r="G1894" s="43" t="s">
        <v>315</v>
      </c>
      <c r="H1894" s="49">
        <v>45853</v>
      </c>
      <c r="I1894" s="49">
        <v>45856</v>
      </c>
      <c r="J1894" s="44">
        <v>4</v>
      </c>
      <c r="K1894" s="51">
        <f>IF(H1894&lt;='Расчёт не доделан'!$C$20,IF(I1894-'Расчёт не доделан'!$C$20&lt;1,J1894,I1894-'Расчёт не доделан'!$C$20),J1894)</f>
        <v>4</v>
      </c>
    </row>
    <row r="1895" spans="1:11" ht="11.1" customHeight="1" outlineLevel="1" x14ac:dyDescent="0.2">
      <c r="A1895" s="39" t="str">
        <f t="shared" si="87"/>
        <v>0017638245931</v>
      </c>
      <c r="B1895" s="39">
        <f t="shared" si="88"/>
        <v>1</v>
      </c>
      <c r="C1895" s="39" t="str">
        <f t="shared" si="89"/>
        <v>Ершов Альберт Валерьевич1</v>
      </c>
      <c r="D1895" s="42" t="s">
        <v>1946</v>
      </c>
      <c r="E1895" s="43" t="s">
        <v>1947</v>
      </c>
      <c r="F1895" s="43" t="s">
        <v>240</v>
      </c>
      <c r="G1895" s="43" t="s">
        <v>262</v>
      </c>
      <c r="H1895" s="49">
        <v>45931</v>
      </c>
      <c r="I1895" s="49">
        <v>45958</v>
      </c>
      <c r="J1895" s="44">
        <v>28</v>
      </c>
      <c r="K1895" s="51">
        <f>IF(H1895&lt;='Расчёт не доделан'!$C$20,IF(I1895-'Расчёт не доделан'!$C$20&lt;1,J1895,I1895-'Расчёт не доделан'!$C$20),J1895)</f>
        <v>13</v>
      </c>
    </row>
    <row r="1896" spans="1:11" ht="11.1" customHeight="1" outlineLevel="1" x14ac:dyDescent="0.2">
      <c r="A1896" s="39" t="str">
        <f t="shared" si="87"/>
        <v>0021246545999</v>
      </c>
      <c r="B1896" s="39">
        <f t="shared" si="88"/>
        <v>1</v>
      </c>
      <c r="C1896" s="39" t="str">
        <f t="shared" si="89"/>
        <v>Ершов Константин Леонидович1</v>
      </c>
      <c r="D1896" s="42" t="s">
        <v>1948</v>
      </c>
      <c r="E1896" s="43" t="s">
        <v>1949</v>
      </c>
      <c r="F1896" s="43" t="s">
        <v>217</v>
      </c>
      <c r="G1896" s="43" t="s">
        <v>241</v>
      </c>
      <c r="H1896" s="49">
        <v>45999</v>
      </c>
      <c r="I1896" s="49">
        <v>46006</v>
      </c>
      <c r="J1896" s="44">
        <v>8</v>
      </c>
      <c r="K1896" s="51">
        <f>IF(H1896&lt;='Расчёт не доделан'!$C$20,IF(I1896-'Расчёт не доделан'!$C$20&lt;1,J1896,I1896-'Расчёт не доделан'!$C$20),J1896)</f>
        <v>8</v>
      </c>
    </row>
    <row r="1897" spans="1:11" ht="11.1" customHeight="1" outlineLevel="1" x14ac:dyDescent="0.2">
      <c r="A1897" s="39" t="str">
        <f t="shared" si="87"/>
        <v>0021246545894</v>
      </c>
      <c r="B1897" s="39">
        <f t="shared" si="88"/>
        <v>2</v>
      </c>
      <c r="C1897" s="39" t="str">
        <f t="shared" si="89"/>
        <v>Ершов Константин Леонидович2</v>
      </c>
      <c r="D1897" s="42" t="s">
        <v>1948</v>
      </c>
      <c r="E1897" s="43" t="s">
        <v>1949</v>
      </c>
      <c r="F1897" s="43" t="s">
        <v>217</v>
      </c>
      <c r="G1897" s="43" t="s">
        <v>241</v>
      </c>
      <c r="H1897" s="49">
        <v>45894</v>
      </c>
      <c r="I1897" s="49">
        <v>45912</v>
      </c>
      <c r="J1897" s="44">
        <v>18</v>
      </c>
      <c r="K1897" s="51">
        <f>IF(H1897&lt;='Расчёт не доделан'!$C$20,IF(I1897-'Расчёт не доделан'!$C$20&lt;1,J1897,I1897-'Расчёт не доделан'!$C$20),J1897)</f>
        <v>18</v>
      </c>
    </row>
    <row r="1898" spans="1:11" ht="11.1" customHeight="1" outlineLevel="1" x14ac:dyDescent="0.2">
      <c r="A1898" s="39" t="str">
        <f t="shared" si="87"/>
        <v>0020463945901</v>
      </c>
      <c r="B1898" s="39">
        <f t="shared" si="88"/>
        <v>1</v>
      </c>
      <c r="C1898" s="39" t="str">
        <f t="shared" si="89"/>
        <v>Ершов Сергей Геннадьевич1</v>
      </c>
      <c r="D1898" s="42" t="s">
        <v>1950</v>
      </c>
      <c r="E1898" s="43" t="s">
        <v>1951</v>
      </c>
      <c r="F1898" s="43" t="s">
        <v>459</v>
      </c>
      <c r="G1898" s="43" t="s">
        <v>218</v>
      </c>
      <c r="H1898" s="49">
        <v>45901</v>
      </c>
      <c r="I1898" s="49">
        <v>45914</v>
      </c>
      <c r="J1898" s="44">
        <v>14</v>
      </c>
      <c r="K1898" s="51">
        <f>IF(H1898&lt;='Расчёт не доделан'!$C$20,IF(I1898-'Расчёт не доделан'!$C$20&lt;1,J1898,I1898-'Расчёт не доделан'!$C$20),J1898)</f>
        <v>14</v>
      </c>
    </row>
    <row r="1899" spans="1:11" ht="11.1" customHeight="1" outlineLevel="1" x14ac:dyDescent="0.2">
      <c r="A1899" s="39" t="str">
        <f t="shared" si="87"/>
        <v>0010071746013</v>
      </c>
      <c r="B1899" s="39">
        <f t="shared" si="88"/>
        <v>1</v>
      </c>
      <c r="C1899" s="39" t="str">
        <f t="shared" si="89"/>
        <v>Ерыкалин Илья Сергеевич1</v>
      </c>
      <c r="D1899" s="42" t="s">
        <v>1952</v>
      </c>
      <c r="E1899" s="43" t="s">
        <v>1953</v>
      </c>
      <c r="F1899" s="43" t="s">
        <v>265</v>
      </c>
      <c r="G1899" s="43" t="s">
        <v>262</v>
      </c>
      <c r="H1899" s="49">
        <v>46013</v>
      </c>
      <c r="I1899" s="49">
        <v>46021</v>
      </c>
      <c r="J1899" s="44">
        <v>9</v>
      </c>
      <c r="K1899" s="51">
        <f>IF(H1899&lt;='Расчёт не доделан'!$C$20,IF(I1899-'Расчёт не доделан'!$C$20&lt;1,J1899,I1899-'Расчёт не доделан'!$C$20),J1899)</f>
        <v>9</v>
      </c>
    </row>
    <row r="1900" spans="1:11" ht="11.1" customHeight="1" outlineLevel="1" x14ac:dyDescent="0.2">
      <c r="A1900" s="39" t="str">
        <f t="shared" si="87"/>
        <v>0020367745880</v>
      </c>
      <c r="B1900" s="39">
        <f t="shared" si="88"/>
        <v>1</v>
      </c>
      <c r="C1900" s="39" t="str">
        <f t="shared" si="89"/>
        <v>Есакова Елизавета Александровна1</v>
      </c>
      <c r="D1900" s="42" t="s">
        <v>1954</v>
      </c>
      <c r="E1900" s="43" t="s">
        <v>1955</v>
      </c>
      <c r="F1900" s="43" t="s">
        <v>244</v>
      </c>
      <c r="G1900" s="43" t="s">
        <v>230</v>
      </c>
      <c r="H1900" s="49">
        <v>45880</v>
      </c>
      <c r="I1900" s="49">
        <v>45893</v>
      </c>
      <c r="J1900" s="44">
        <v>14</v>
      </c>
      <c r="K1900" s="51">
        <f>IF(H1900&lt;='Расчёт не доделан'!$C$20,IF(I1900-'Расчёт не доделан'!$C$20&lt;1,J1900,I1900-'Расчёт не доделан'!$C$20),J1900)</f>
        <v>14</v>
      </c>
    </row>
    <row r="1901" spans="1:11" ht="11.1" customHeight="1" outlineLevel="1" x14ac:dyDescent="0.2">
      <c r="A1901" s="39" t="str">
        <f t="shared" si="87"/>
        <v>0020367745852</v>
      </c>
      <c r="B1901" s="39">
        <f t="shared" si="88"/>
        <v>2</v>
      </c>
      <c r="C1901" s="39" t="str">
        <f t="shared" si="89"/>
        <v>Есакова Елизавета Александровна2</v>
      </c>
      <c r="D1901" s="42" t="s">
        <v>1954</v>
      </c>
      <c r="E1901" s="43" t="s">
        <v>1955</v>
      </c>
      <c r="F1901" s="43" t="s">
        <v>244</v>
      </c>
      <c r="G1901" s="43" t="s">
        <v>230</v>
      </c>
      <c r="H1901" s="49">
        <v>45852</v>
      </c>
      <c r="I1901" s="49">
        <v>45856</v>
      </c>
      <c r="J1901" s="44">
        <v>5</v>
      </c>
      <c r="K1901" s="51">
        <f>IF(H1901&lt;='Расчёт не доделан'!$C$20,IF(I1901-'Расчёт не доделан'!$C$20&lt;1,J1901,I1901-'Расчёт не доделан'!$C$20),J1901)</f>
        <v>5</v>
      </c>
    </row>
    <row r="1902" spans="1:11" ht="23.1" customHeight="1" outlineLevel="1" x14ac:dyDescent="0.2">
      <c r="A1902" s="39" t="str">
        <f t="shared" si="87"/>
        <v>0020367745950</v>
      </c>
      <c r="B1902" s="39">
        <f t="shared" si="88"/>
        <v>3</v>
      </c>
      <c r="C1902" s="39" t="str">
        <f t="shared" si="89"/>
        <v>Есакова Елизавета Александровна3</v>
      </c>
      <c r="D1902" s="42" t="s">
        <v>1954</v>
      </c>
      <c r="E1902" s="43" t="s">
        <v>1955</v>
      </c>
      <c r="F1902" s="43" t="s">
        <v>244</v>
      </c>
      <c r="G1902" s="43" t="s">
        <v>230</v>
      </c>
      <c r="H1902" s="49">
        <v>45950</v>
      </c>
      <c r="I1902" s="49">
        <v>45954</v>
      </c>
      <c r="J1902" s="44">
        <v>5</v>
      </c>
      <c r="K1902" s="51">
        <f>IF(H1902&lt;='Расчёт не доделан'!$C$20,IF(I1902-'Расчёт не доделан'!$C$20&lt;1,J1902,I1902-'Расчёт не доделан'!$C$20),J1902)</f>
        <v>5</v>
      </c>
    </row>
    <row r="1903" spans="1:11" ht="23.1" customHeight="1" outlineLevel="1" x14ac:dyDescent="0.2">
      <c r="A1903" s="39" t="str">
        <f t="shared" si="87"/>
        <v>0009382345845</v>
      </c>
      <c r="B1903" s="39">
        <f t="shared" si="88"/>
        <v>1</v>
      </c>
      <c r="C1903" s="39" t="str">
        <f t="shared" si="89"/>
        <v>Есенин Сергей Константинович1</v>
      </c>
      <c r="D1903" s="42" t="s">
        <v>1956</v>
      </c>
      <c r="E1903" s="43" t="s">
        <v>1957</v>
      </c>
      <c r="F1903" s="43" t="s">
        <v>217</v>
      </c>
      <c r="G1903" s="43" t="s">
        <v>237</v>
      </c>
      <c r="H1903" s="49">
        <v>45845</v>
      </c>
      <c r="I1903" s="49">
        <v>45858</v>
      </c>
      <c r="J1903" s="44">
        <v>14</v>
      </c>
      <c r="K1903" s="51">
        <f>IF(H1903&lt;='Расчёт не доделан'!$C$20,IF(I1903-'Расчёт не доделан'!$C$20&lt;1,J1903,I1903-'Расчёт не доделан'!$C$20),J1903)</f>
        <v>14</v>
      </c>
    </row>
    <row r="1904" spans="1:11" ht="11.1" customHeight="1" outlineLevel="1" x14ac:dyDescent="0.2">
      <c r="A1904" s="39" t="str">
        <f t="shared" si="87"/>
        <v>0018107745957</v>
      </c>
      <c r="B1904" s="39">
        <f t="shared" si="88"/>
        <v>1</v>
      </c>
      <c r="C1904" s="39" t="str">
        <f t="shared" si="89"/>
        <v>Есипов Дмитрий Игоревич1</v>
      </c>
      <c r="D1904" s="42" t="s">
        <v>1958</v>
      </c>
      <c r="E1904" s="43" t="s">
        <v>1959</v>
      </c>
      <c r="F1904" s="43" t="s">
        <v>217</v>
      </c>
      <c r="G1904" s="43" t="s">
        <v>218</v>
      </c>
      <c r="H1904" s="49">
        <v>45957</v>
      </c>
      <c r="I1904" s="49">
        <v>45963</v>
      </c>
      <c r="J1904" s="44">
        <v>7</v>
      </c>
      <c r="K1904" s="51">
        <f>IF(H1904&lt;='Расчёт не доделан'!$C$20,IF(I1904-'Расчёт не доделан'!$C$20&lt;1,J1904,I1904-'Расчёт не доделан'!$C$20),J1904)</f>
        <v>7</v>
      </c>
    </row>
    <row r="1905" spans="1:11" ht="11.1" customHeight="1" outlineLevel="1" x14ac:dyDescent="0.2">
      <c r="A1905" s="39" t="str">
        <f t="shared" si="87"/>
        <v>0015601345901</v>
      </c>
      <c r="B1905" s="39">
        <f t="shared" si="88"/>
        <v>1</v>
      </c>
      <c r="C1905" s="39" t="str">
        <f t="shared" si="89"/>
        <v>Ефанов Дмитрий Владимирович1</v>
      </c>
      <c r="D1905" s="42" t="s">
        <v>1960</v>
      </c>
      <c r="E1905" s="43" t="s">
        <v>1961</v>
      </c>
      <c r="F1905" s="43" t="s">
        <v>233</v>
      </c>
      <c r="G1905" s="43" t="s">
        <v>230</v>
      </c>
      <c r="H1905" s="49">
        <v>45901</v>
      </c>
      <c r="I1905" s="49">
        <v>45914</v>
      </c>
      <c r="J1905" s="44">
        <v>14</v>
      </c>
      <c r="K1905" s="51">
        <f>IF(H1905&lt;='Расчёт не доделан'!$C$20,IF(I1905-'Расчёт не доделан'!$C$20&lt;1,J1905,I1905-'Расчёт не доделан'!$C$20),J1905)</f>
        <v>14</v>
      </c>
    </row>
    <row r="1906" spans="1:11" ht="11.1" customHeight="1" outlineLevel="1" x14ac:dyDescent="0.2">
      <c r="A1906" s="39" t="str">
        <f t="shared" si="87"/>
        <v>0020973845845</v>
      </c>
      <c r="B1906" s="39">
        <f t="shared" si="88"/>
        <v>1</v>
      </c>
      <c r="C1906" s="39" t="str">
        <f t="shared" si="89"/>
        <v>Ефимов Максим Васильевич1</v>
      </c>
      <c r="D1906" s="42" t="s">
        <v>1962</v>
      </c>
      <c r="E1906" s="43" t="s">
        <v>1963</v>
      </c>
      <c r="F1906" s="43" t="s">
        <v>240</v>
      </c>
      <c r="G1906" s="43" t="s">
        <v>253</v>
      </c>
      <c r="H1906" s="49">
        <v>45845</v>
      </c>
      <c r="I1906" s="49">
        <v>45851</v>
      </c>
      <c r="J1906" s="44">
        <v>7</v>
      </c>
      <c r="K1906" s="51">
        <f>IF(H1906&lt;='Расчёт не доделан'!$C$20,IF(I1906-'Расчёт не доделан'!$C$20&lt;1,J1906,I1906-'Расчёт не доделан'!$C$20),J1906)</f>
        <v>7</v>
      </c>
    </row>
    <row r="1907" spans="1:11" ht="11.1" customHeight="1" outlineLevel="1" x14ac:dyDescent="0.2">
      <c r="A1907" s="39" t="str">
        <f t="shared" si="87"/>
        <v>0020973845908</v>
      </c>
      <c r="B1907" s="39">
        <f t="shared" si="88"/>
        <v>2</v>
      </c>
      <c r="C1907" s="39" t="str">
        <f t="shared" si="89"/>
        <v>Ефимов Максим Васильевич2</v>
      </c>
      <c r="D1907" s="42" t="s">
        <v>1962</v>
      </c>
      <c r="E1907" s="43" t="s">
        <v>1963</v>
      </c>
      <c r="F1907" s="43" t="s">
        <v>240</v>
      </c>
      <c r="G1907" s="43" t="s">
        <v>253</v>
      </c>
      <c r="H1907" s="49">
        <v>45908</v>
      </c>
      <c r="I1907" s="49">
        <v>45921</v>
      </c>
      <c r="J1907" s="44">
        <v>14</v>
      </c>
      <c r="K1907" s="51">
        <f>IF(H1907&lt;='Расчёт не доделан'!$C$20,IF(I1907-'Расчёт не доделан'!$C$20&lt;1,J1907,I1907-'Расчёт не доделан'!$C$20),J1907)</f>
        <v>14</v>
      </c>
    </row>
    <row r="1908" spans="1:11" ht="23.1" customHeight="1" outlineLevel="1" x14ac:dyDescent="0.2">
      <c r="A1908" s="39" t="str">
        <f t="shared" si="87"/>
        <v>0021058245936</v>
      </c>
      <c r="B1908" s="39">
        <f t="shared" si="88"/>
        <v>1</v>
      </c>
      <c r="C1908" s="39" t="str">
        <f t="shared" si="89"/>
        <v>Ефимова Виктория Сергеевна1</v>
      </c>
      <c r="D1908" s="42" t="s">
        <v>1964</v>
      </c>
      <c r="E1908" s="43" t="s">
        <v>1965</v>
      </c>
      <c r="F1908" s="43" t="s">
        <v>286</v>
      </c>
      <c r="G1908" s="43" t="s">
        <v>299</v>
      </c>
      <c r="H1908" s="49">
        <v>45936</v>
      </c>
      <c r="I1908" s="49">
        <v>45944</v>
      </c>
      <c r="J1908" s="44">
        <v>9</v>
      </c>
      <c r="K1908" s="51">
        <f>IF(H1908&lt;='Расчёт не доделан'!$C$20,IF(I1908-'Расчёт не доделан'!$C$20&lt;1,J1908,I1908-'Расчёт не доделан'!$C$20),J1908)</f>
        <v>9</v>
      </c>
    </row>
    <row r="1909" spans="1:11" ht="23.1" customHeight="1" outlineLevel="1" x14ac:dyDescent="0.2">
      <c r="A1909" s="39" t="str">
        <f t="shared" si="87"/>
        <v>0021058245866</v>
      </c>
      <c r="B1909" s="39">
        <f t="shared" si="88"/>
        <v>2</v>
      </c>
      <c r="C1909" s="39" t="str">
        <f t="shared" si="89"/>
        <v>Ефимова Виктория Сергеевна2</v>
      </c>
      <c r="D1909" s="42" t="s">
        <v>1964</v>
      </c>
      <c r="E1909" s="43" t="s">
        <v>1965</v>
      </c>
      <c r="F1909" s="43" t="s">
        <v>286</v>
      </c>
      <c r="G1909" s="43" t="s">
        <v>299</v>
      </c>
      <c r="H1909" s="49">
        <v>45866</v>
      </c>
      <c r="I1909" s="49">
        <v>45879</v>
      </c>
      <c r="J1909" s="44">
        <v>14</v>
      </c>
      <c r="K1909" s="51">
        <f>IF(H1909&lt;='Расчёт не доделан'!$C$20,IF(I1909-'Расчёт не доделан'!$C$20&lt;1,J1909,I1909-'Расчёт не доделан'!$C$20),J1909)</f>
        <v>14</v>
      </c>
    </row>
    <row r="1910" spans="1:11" ht="23.1" customHeight="1" outlineLevel="1" x14ac:dyDescent="0.2">
      <c r="A1910" s="39" t="str">
        <f t="shared" si="87"/>
        <v>0017244045887</v>
      </c>
      <c r="B1910" s="39">
        <f t="shared" si="88"/>
        <v>1</v>
      </c>
      <c r="C1910" s="39" t="str">
        <f t="shared" si="89"/>
        <v>Ефимова Наталья Юрьевна1</v>
      </c>
      <c r="D1910" s="42" t="s">
        <v>1966</v>
      </c>
      <c r="E1910" s="43" t="s">
        <v>1967</v>
      </c>
      <c r="F1910" s="43" t="s">
        <v>217</v>
      </c>
      <c r="G1910" s="43" t="s">
        <v>237</v>
      </c>
      <c r="H1910" s="49">
        <v>45887</v>
      </c>
      <c r="I1910" s="49">
        <v>45900</v>
      </c>
      <c r="J1910" s="44">
        <v>14</v>
      </c>
      <c r="K1910" s="51">
        <f>IF(H1910&lt;='Расчёт не доделан'!$C$20,IF(I1910-'Расчёт не доделан'!$C$20&lt;1,J1910,I1910-'Расчёт не доделан'!$C$20),J1910)</f>
        <v>14</v>
      </c>
    </row>
    <row r="1911" spans="1:11" ht="23.1" customHeight="1" outlineLevel="1" x14ac:dyDescent="0.2">
      <c r="A1911" s="39" t="str">
        <f t="shared" si="87"/>
        <v>0017244045948</v>
      </c>
      <c r="B1911" s="39">
        <f t="shared" si="88"/>
        <v>2</v>
      </c>
      <c r="C1911" s="39" t="str">
        <f t="shared" si="89"/>
        <v>Ефимова Наталья Юрьевна2</v>
      </c>
      <c r="D1911" s="42" t="s">
        <v>1966</v>
      </c>
      <c r="E1911" s="43" t="s">
        <v>1967</v>
      </c>
      <c r="F1911" s="43" t="s">
        <v>217</v>
      </c>
      <c r="G1911" s="43" t="s">
        <v>237</v>
      </c>
      <c r="H1911" s="49">
        <v>45948</v>
      </c>
      <c r="I1911" s="49">
        <v>45953</v>
      </c>
      <c r="J1911" s="44">
        <v>6</v>
      </c>
      <c r="K1911" s="51">
        <f>IF(H1911&lt;='Расчёт не доделан'!$C$20,IF(I1911-'Расчёт не доделан'!$C$20&lt;1,J1911,I1911-'Расчёт не доделан'!$C$20),J1911)</f>
        <v>6</v>
      </c>
    </row>
    <row r="1912" spans="1:11" ht="11.1" customHeight="1" outlineLevel="1" x14ac:dyDescent="0.2">
      <c r="A1912" s="39" t="str">
        <f t="shared" si="87"/>
        <v>0020137345908</v>
      </c>
      <c r="B1912" s="39">
        <f t="shared" si="88"/>
        <v>1</v>
      </c>
      <c r="C1912" s="39" t="str">
        <f t="shared" si="89"/>
        <v>Ефремов Сергей Игоревич1</v>
      </c>
      <c r="D1912" s="42" t="s">
        <v>1968</v>
      </c>
      <c r="E1912" s="43" t="s">
        <v>1969</v>
      </c>
      <c r="F1912" s="43" t="s">
        <v>240</v>
      </c>
      <c r="G1912" s="43" t="s">
        <v>302</v>
      </c>
      <c r="H1912" s="49">
        <v>45908</v>
      </c>
      <c r="I1912" s="49">
        <v>45921</v>
      </c>
      <c r="J1912" s="44">
        <v>14</v>
      </c>
      <c r="K1912" s="51">
        <f>IF(H1912&lt;='Расчёт не доделан'!$C$20,IF(I1912-'Расчёт не доделан'!$C$20&lt;1,J1912,I1912-'Расчёт не доделан'!$C$20),J1912)</f>
        <v>14</v>
      </c>
    </row>
    <row r="1913" spans="1:11" ht="11.1" customHeight="1" outlineLevel="1" x14ac:dyDescent="0.2">
      <c r="A1913" s="39" t="str">
        <f t="shared" si="87"/>
        <v>0020137345861</v>
      </c>
      <c r="B1913" s="39">
        <f t="shared" si="88"/>
        <v>2</v>
      </c>
      <c r="C1913" s="39" t="str">
        <f t="shared" si="89"/>
        <v>Ефремов Сергей Игоревич2</v>
      </c>
      <c r="D1913" s="42" t="s">
        <v>1968</v>
      </c>
      <c r="E1913" s="43" t="s">
        <v>1969</v>
      </c>
      <c r="F1913" s="43" t="s">
        <v>240</v>
      </c>
      <c r="G1913" s="43" t="s">
        <v>302</v>
      </c>
      <c r="H1913" s="49">
        <v>45861</v>
      </c>
      <c r="I1913" s="49">
        <v>45869</v>
      </c>
      <c r="J1913" s="44">
        <v>9</v>
      </c>
      <c r="K1913" s="51">
        <f>IF(H1913&lt;='Расчёт не доделан'!$C$20,IF(I1913-'Расчёт не доделан'!$C$20&lt;1,J1913,I1913-'Расчёт не доделан'!$C$20),J1913)</f>
        <v>9</v>
      </c>
    </row>
    <row r="1914" spans="1:11" ht="11.1" customHeight="1" outlineLevel="1" x14ac:dyDescent="0.2">
      <c r="A1914" s="39" t="str">
        <f t="shared" si="87"/>
        <v>0015561245866</v>
      </c>
      <c r="B1914" s="39">
        <f t="shared" si="88"/>
        <v>1</v>
      </c>
      <c r="C1914" s="39" t="str">
        <f t="shared" si="89"/>
        <v>Ефремова Елена Владимировна1</v>
      </c>
      <c r="D1914" s="42" t="s">
        <v>1970</v>
      </c>
      <c r="E1914" s="43" t="s">
        <v>1971</v>
      </c>
      <c r="F1914" s="43" t="s">
        <v>361</v>
      </c>
      <c r="G1914" s="43" t="s">
        <v>237</v>
      </c>
      <c r="H1914" s="49">
        <v>45866</v>
      </c>
      <c r="I1914" s="49">
        <v>45879</v>
      </c>
      <c r="J1914" s="44">
        <v>14</v>
      </c>
      <c r="K1914" s="51">
        <f>IF(H1914&lt;='Расчёт не доделан'!$C$20,IF(I1914-'Расчёт не доделан'!$C$20&lt;1,J1914,I1914-'Расчёт не доделан'!$C$20),J1914)</f>
        <v>14</v>
      </c>
    </row>
    <row r="1915" spans="1:11" ht="11.1" customHeight="1" outlineLevel="1" x14ac:dyDescent="0.2">
      <c r="A1915" s="39" t="str">
        <f t="shared" si="87"/>
        <v>0015561245929</v>
      </c>
      <c r="B1915" s="39">
        <f t="shared" si="88"/>
        <v>2</v>
      </c>
      <c r="C1915" s="39" t="str">
        <f t="shared" si="89"/>
        <v>Ефремова Елена Владимировна2</v>
      </c>
      <c r="D1915" s="42" t="s">
        <v>1970</v>
      </c>
      <c r="E1915" s="43" t="s">
        <v>1971</v>
      </c>
      <c r="F1915" s="43" t="s">
        <v>361</v>
      </c>
      <c r="G1915" s="43" t="s">
        <v>237</v>
      </c>
      <c r="H1915" s="49">
        <v>45929</v>
      </c>
      <c r="I1915" s="49">
        <v>45933</v>
      </c>
      <c r="J1915" s="44">
        <v>5</v>
      </c>
      <c r="K1915" s="51">
        <f>IF(H1915&lt;='Расчёт не доделан'!$C$20,IF(I1915-'Расчёт не доделан'!$C$20&lt;1,J1915,I1915-'Расчёт не доделан'!$C$20),J1915)</f>
        <v>5</v>
      </c>
    </row>
    <row r="1916" spans="1:11" ht="23.1" customHeight="1" outlineLevel="1" x14ac:dyDescent="0.2">
      <c r="A1916" s="39" t="str">
        <f t="shared" si="87"/>
        <v>0016843545887</v>
      </c>
      <c r="B1916" s="39">
        <f t="shared" si="88"/>
        <v>1</v>
      </c>
      <c r="C1916" s="39" t="str">
        <f t="shared" si="89"/>
        <v>Ефремова Лидия Юрьевна1</v>
      </c>
      <c r="D1916" s="42" t="s">
        <v>1972</v>
      </c>
      <c r="E1916" s="43" t="s">
        <v>1973</v>
      </c>
      <c r="F1916" s="43" t="s">
        <v>244</v>
      </c>
      <c r="G1916" s="43" t="s">
        <v>253</v>
      </c>
      <c r="H1916" s="49">
        <v>45887</v>
      </c>
      <c r="I1916" s="49">
        <v>45891</v>
      </c>
      <c r="J1916" s="44">
        <v>5</v>
      </c>
      <c r="K1916" s="51">
        <f>IF(H1916&lt;='Расчёт не доделан'!$C$20,IF(I1916-'Расчёт не доделан'!$C$20&lt;1,J1916,I1916-'Расчёт не доделан'!$C$20),J1916)</f>
        <v>5</v>
      </c>
    </row>
    <row r="1917" spans="1:11" ht="23.1" customHeight="1" outlineLevel="1" x14ac:dyDescent="0.2">
      <c r="A1917" s="39" t="str">
        <f t="shared" si="87"/>
        <v>0016843545922</v>
      </c>
      <c r="B1917" s="39">
        <f t="shared" si="88"/>
        <v>2</v>
      </c>
      <c r="C1917" s="39" t="str">
        <f t="shared" si="89"/>
        <v>Ефремова Лидия Юрьевна2</v>
      </c>
      <c r="D1917" s="42" t="s">
        <v>1972</v>
      </c>
      <c r="E1917" s="43" t="s">
        <v>1973</v>
      </c>
      <c r="F1917" s="43" t="s">
        <v>244</v>
      </c>
      <c r="G1917" s="43" t="s">
        <v>253</v>
      </c>
      <c r="H1917" s="49">
        <v>45922</v>
      </c>
      <c r="I1917" s="49">
        <v>45935</v>
      </c>
      <c r="J1917" s="44">
        <v>14</v>
      </c>
      <c r="K1917" s="51">
        <f>IF(H1917&lt;='Расчёт не доделан'!$C$20,IF(I1917-'Расчёт не доделан'!$C$20&lt;1,J1917,I1917-'Расчёт не доделан'!$C$20),J1917)</f>
        <v>14</v>
      </c>
    </row>
    <row r="1918" spans="1:11" ht="23.1" customHeight="1" outlineLevel="1" x14ac:dyDescent="0.2">
      <c r="A1918" s="39" t="str">
        <f t="shared" si="87"/>
        <v>0019113645922</v>
      </c>
      <c r="B1918" s="39">
        <f t="shared" si="88"/>
        <v>1</v>
      </c>
      <c r="C1918" s="39" t="str">
        <f t="shared" si="89"/>
        <v>Жаворонков Сергей Валерьевич1</v>
      </c>
      <c r="D1918" s="42" t="s">
        <v>1974</v>
      </c>
      <c r="E1918" s="43" t="s">
        <v>1975</v>
      </c>
      <c r="F1918" s="43" t="s">
        <v>236</v>
      </c>
      <c r="G1918" s="43" t="s">
        <v>237</v>
      </c>
      <c r="H1918" s="49">
        <v>45922</v>
      </c>
      <c r="I1918" s="49">
        <v>45926</v>
      </c>
      <c r="J1918" s="44">
        <v>5</v>
      </c>
      <c r="K1918" s="51">
        <f>IF(H1918&lt;='Расчёт не доделан'!$C$20,IF(I1918-'Расчёт не доделан'!$C$20&lt;1,J1918,I1918-'Расчёт не доделан'!$C$20),J1918)</f>
        <v>5</v>
      </c>
    </row>
    <row r="1919" spans="1:11" ht="23.1" customHeight="1" outlineLevel="1" x14ac:dyDescent="0.2">
      <c r="A1919" s="39" t="str">
        <f t="shared" si="87"/>
        <v>0019113645961</v>
      </c>
      <c r="B1919" s="39">
        <f t="shared" si="88"/>
        <v>2</v>
      </c>
      <c r="C1919" s="39" t="str">
        <f t="shared" si="89"/>
        <v>Жаворонков Сергей Валерьевич2</v>
      </c>
      <c r="D1919" s="42" t="s">
        <v>1974</v>
      </c>
      <c r="E1919" s="43" t="s">
        <v>1975</v>
      </c>
      <c r="F1919" s="43" t="s">
        <v>236</v>
      </c>
      <c r="G1919" s="43" t="s">
        <v>237</v>
      </c>
      <c r="H1919" s="49">
        <v>45961</v>
      </c>
      <c r="I1919" s="49">
        <v>45962</v>
      </c>
      <c r="J1919" s="44">
        <v>2</v>
      </c>
      <c r="K1919" s="51">
        <f>IF(H1919&lt;='Расчёт не доделан'!$C$20,IF(I1919-'Расчёт не доделан'!$C$20&lt;1,J1919,I1919-'Расчёт не доделан'!$C$20),J1919)</f>
        <v>2</v>
      </c>
    </row>
    <row r="1920" spans="1:11" ht="11.1" customHeight="1" outlineLevel="1" x14ac:dyDescent="0.2">
      <c r="A1920" s="39" t="str">
        <f t="shared" si="87"/>
        <v>0020234745936</v>
      </c>
      <c r="B1920" s="39">
        <f t="shared" si="88"/>
        <v>1</v>
      </c>
      <c r="C1920" s="39" t="str">
        <f t="shared" si="89"/>
        <v>Жаркова Ирина Вячеславовна1</v>
      </c>
      <c r="D1920" s="42" t="s">
        <v>1976</v>
      </c>
      <c r="E1920" s="43" t="s">
        <v>1977</v>
      </c>
      <c r="F1920" s="43" t="s">
        <v>217</v>
      </c>
      <c r="G1920" s="43" t="s">
        <v>222</v>
      </c>
      <c r="H1920" s="49">
        <v>45936</v>
      </c>
      <c r="I1920" s="49">
        <v>45940</v>
      </c>
      <c r="J1920" s="44">
        <v>5</v>
      </c>
      <c r="K1920" s="51">
        <f>IF(H1920&lt;='Расчёт не доделан'!$C$20,IF(I1920-'Расчёт не доделан'!$C$20&lt;1,J1920,I1920-'Расчёт не доделан'!$C$20),J1920)</f>
        <v>5</v>
      </c>
    </row>
    <row r="1921" spans="1:11" ht="11.1" customHeight="1" outlineLevel="1" x14ac:dyDescent="0.2">
      <c r="A1921" s="39" t="str">
        <f t="shared" si="87"/>
        <v>0020234745845</v>
      </c>
      <c r="B1921" s="39">
        <f t="shared" si="88"/>
        <v>2</v>
      </c>
      <c r="C1921" s="39" t="str">
        <f t="shared" si="89"/>
        <v>Жаркова Ирина Вячеславовна2</v>
      </c>
      <c r="D1921" s="42" t="s">
        <v>1976</v>
      </c>
      <c r="E1921" s="43" t="s">
        <v>1977</v>
      </c>
      <c r="F1921" s="43" t="s">
        <v>217</v>
      </c>
      <c r="G1921" s="43" t="s">
        <v>222</v>
      </c>
      <c r="H1921" s="49">
        <v>45845</v>
      </c>
      <c r="I1921" s="49">
        <v>45863</v>
      </c>
      <c r="J1921" s="44">
        <v>19</v>
      </c>
      <c r="K1921" s="51">
        <f>IF(H1921&lt;='Расчёт не доделан'!$C$20,IF(I1921-'Расчёт не доделан'!$C$20&lt;1,J1921,I1921-'Расчёт не доделан'!$C$20),J1921)</f>
        <v>19</v>
      </c>
    </row>
    <row r="1922" spans="1:11" ht="11.1" customHeight="1" outlineLevel="1" x14ac:dyDescent="0.2">
      <c r="A1922" s="39" t="str">
        <f t="shared" si="87"/>
        <v>0020234745943</v>
      </c>
      <c r="B1922" s="39">
        <f t="shared" si="88"/>
        <v>3</v>
      </c>
      <c r="C1922" s="39" t="str">
        <f t="shared" si="89"/>
        <v>Жаркова Ирина Вячеславовна3</v>
      </c>
      <c r="D1922" s="42" t="s">
        <v>1976</v>
      </c>
      <c r="E1922" s="43" t="s">
        <v>1977</v>
      </c>
      <c r="F1922" s="43" t="s">
        <v>217</v>
      </c>
      <c r="G1922" s="43" t="s">
        <v>222</v>
      </c>
      <c r="H1922" s="49">
        <v>45943</v>
      </c>
      <c r="I1922" s="49">
        <v>45947</v>
      </c>
      <c r="J1922" s="44">
        <v>5</v>
      </c>
      <c r="K1922" s="51">
        <f>IF(H1922&lt;='Расчёт не доделан'!$C$20,IF(I1922-'Расчёт не доделан'!$C$20&lt;1,J1922,I1922-'Расчёт не доделан'!$C$20),J1922)</f>
        <v>2</v>
      </c>
    </row>
    <row r="1923" spans="1:11" ht="11.1" customHeight="1" outlineLevel="1" x14ac:dyDescent="0.2">
      <c r="A1923" s="39" t="str">
        <f t="shared" ref="A1923:A1986" si="90">D1923&amp;H1923</f>
        <v>0020644545845</v>
      </c>
      <c r="B1923" s="39">
        <f t="shared" ref="B1923:B1986" si="91">IF(E1922=E1923,B1922+1,1)</f>
        <v>1</v>
      </c>
      <c r="C1923" s="39" t="str">
        <f t="shared" ref="C1923:C1986" si="92">E1923&amp;B1923</f>
        <v>Жданов Алексей Александрович1</v>
      </c>
      <c r="D1923" s="42" t="s">
        <v>1978</v>
      </c>
      <c r="E1923" s="43" t="s">
        <v>1979</v>
      </c>
      <c r="F1923" s="43" t="s">
        <v>240</v>
      </c>
      <c r="G1923" s="43" t="s">
        <v>302</v>
      </c>
      <c r="H1923" s="49">
        <v>45845</v>
      </c>
      <c r="I1923" s="49">
        <v>45856</v>
      </c>
      <c r="J1923" s="44">
        <v>12</v>
      </c>
      <c r="K1923" s="51">
        <f>IF(H1923&lt;='Расчёт не доделан'!$C$20,IF(I1923-'Расчёт не доделан'!$C$20&lt;1,J1923,I1923-'Расчёт не доделан'!$C$20),J1923)</f>
        <v>12</v>
      </c>
    </row>
    <row r="1924" spans="1:11" ht="11.1" customHeight="1" outlineLevel="1" x14ac:dyDescent="0.2">
      <c r="A1924" s="39" t="str">
        <f t="shared" si="90"/>
        <v>0020644545894</v>
      </c>
      <c r="B1924" s="39">
        <f t="shared" si="91"/>
        <v>2</v>
      </c>
      <c r="C1924" s="39" t="str">
        <f t="shared" si="92"/>
        <v>Жданов Алексей Александрович2</v>
      </c>
      <c r="D1924" s="42" t="s">
        <v>1978</v>
      </c>
      <c r="E1924" s="43" t="s">
        <v>1979</v>
      </c>
      <c r="F1924" s="43" t="s">
        <v>240</v>
      </c>
      <c r="G1924" s="43" t="s">
        <v>302</v>
      </c>
      <c r="H1924" s="49">
        <v>45894</v>
      </c>
      <c r="I1924" s="49">
        <v>45900</v>
      </c>
      <c r="J1924" s="44">
        <v>7</v>
      </c>
      <c r="K1924" s="51">
        <f>IF(H1924&lt;='Расчёт не доделан'!$C$20,IF(I1924-'Расчёт не доделан'!$C$20&lt;1,J1924,I1924-'Расчёт не доделан'!$C$20),J1924)</f>
        <v>7</v>
      </c>
    </row>
    <row r="1925" spans="1:11" ht="11.1" customHeight="1" outlineLevel="1" x14ac:dyDescent="0.2">
      <c r="A1925" s="39" t="str">
        <f t="shared" si="90"/>
        <v>0020644545957</v>
      </c>
      <c r="B1925" s="39">
        <f t="shared" si="91"/>
        <v>3</v>
      </c>
      <c r="C1925" s="39" t="str">
        <f t="shared" si="92"/>
        <v>Жданов Алексей Александрович3</v>
      </c>
      <c r="D1925" s="42" t="s">
        <v>1978</v>
      </c>
      <c r="E1925" s="43" t="s">
        <v>1979</v>
      </c>
      <c r="F1925" s="43" t="s">
        <v>240</v>
      </c>
      <c r="G1925" s="43" t="s">
        <v>302</v>
      </c>
      <c r="H1925" s="49">
        <v>45957</v>
      </c>
      <c r="I1925" s="49">
        <v>45963</v>
      </c>
      <c r="J1925" s="44">
        <v>7</v>
      </c>
      <c r="K1925" s="51">
        <f>IF(H1925&lt;='Расчёт не доделан'!$C$20,IF(I1925-'Расчёт не доделан'!$C$20&lt;1,J1925,I1925-'Расчёт не доделан'!$C$20),J1925)</f>
        <v>7</v>
      </c>
    </row>
    <row r="1926" spans="1:11" ht="11.1" customHeight="1" outlineLevel="1" x14ac:dyDescent="0.2">
      <c r="A1926" s="39" t="str">
        <f t="shared" si="90"/>
        <v>0017773245884</v>
      </c>
      <c r="B1926" s="39">
        <f t="shared" si="91"/>
        <v>1</v>
      </c>
      <c r="C1926" s="39" t="str">
        <f t="shared" si="92"/>
        <v>Жданов Евгений Владимирович1</v>
      </c>
      <c r="D1926" s="42" t="s">
        <v>1980</v>
      </c>
      <c r="E1926" s="43" t="s">
        <v>1981</v>
      </c>
      <c r="F1926" s="43" t="s">
        <v>225</v>
      </c>
      <c r="G1926" s="43" t="s">
        <v>302</v>
      </c>
      <c r="H1926" s="49">
        <v>45884</v>
      </c>
      <c r="I1926" s="49">
        <v>45897</v>
      </c>
      <c r="J1926" s="44">
        <v>14</v>
      </c>
      <c r="K1926" s="51">
        <f>IF(H1926&lt;='Расчёт не доделан'!$C$20,IF(I1926-'Расчёт не доделан'!$C$20&lt;1,J1926,I1926-'Расчёт не доделан'!$C$20),J1926)</f>
        <v>14</v>
      </c>
    </row>
    <row r="1927" spans="1:11" ht="11.1" customHeight="1" outlineLevel="1" x14ac:dyDescent="0.2">
      <c r="A1927" s="39" t="str">
        <f t="shared" si="90"/>
        <v>0021299845962</v>
      </c>
      <c r="B1927" s="39">
        <f t="shared" si="91"/>
        <v>1</v>
      </c>
      <c r="C1927" s="39" t="str">
        <f t="shared" si="92"/>
        <v>Жданов Станислав Игоревич1</v>
      </c>
      <c r="D1927" s="42" t="s">
        <v>1982</v>
      </c>
      <c r="E1927" s="43" t="s">
        <v>1983</v>
      </c>
      <c r="F1927" s="43" t="s">
        <v>240</v>
      </c>
      <c r="G1927" s="43" t="s">
        <v>302</v>
      </c>
      <c r="H1927" s="49">
        <v>45962</v>
      </c>
      <c r="I1927" s="49">
        <v>45962</v>
      </c>
      <c r="J1927" s="44">
        <v>1</v>
      </c>
      <c r="K1927" s="51">
        <f>IF(H1927&lt;='Расчёт не доделан'!$C$20,IF(I1927-'Расчёт не доделан'!$C$20&lt;1,J1927,I1927-'Расчёт не доделан'!$C$20),J1927)</f>
        <v>1</v>
      </c>
    </row>
    <row r="1928" spans="1:11" ht="11.1" customHeight="1" outlineLevel="1" x14ac:dyDescent="0.2">
      <c r="A1928" s="39" t="str">
        <f t="shared" si="90"/>
        <v>0021299845966</v>
      </c>
      <c r="B1928" s="39">
        <f t="shared" si="91"/>
        <v>2</v>
      </c>
      <c r="C1928" s="39" t="str">
        <f t="shared" si="92"/>
        <v>Жданов Станислав Игоревич2</v>
      </c>
      <c r="D1928" s="42" t="s">
        <v>1982</v>
      </c>
      <c r="E1928" s="43" t="s">
        <v>1983</v>
      </c>
      <c r="F1928" s="43" t="s">
        <v>240</v>
      </c>
      <c r="G1928" s="43" t="s">
        <v>302</v>
      </c>
      <c r="H1928" s="49">
        <v>45966</v>
      </c>
      <c r="I1928" s="49">
        <v>45968</v>
      </c>
      <c r="J1928" s="44">
        <v>3</v>
      </c>
      <c r="K1928" s="51">
        <f>IF(H1928&lt;='Расчёт не доделан'!$C$20,IF(I1928-'Расчёт не доделан'!$C$20&lt;1,J1928,I1928-'Расчёт не доделан'!$C$20),J1928)</f>
        <v>3</v>
      </c>
    </row>
    <row r="1929" spans="1:11" ht="11.1" customHeight="1" outlineLevel="1" x14ac:dyDescent="0.2">
      <c r="A1929" s="39" t="str">
        <f t="shared" si="90"/>
        <v>0021299845929</v>
      </c>
      <c r="B1929" s="39">
        <f t="shared" si="91"/>
        <v>3</v>
      </c>
      <c r="C1929" s="39" t="str">
        <f t="shared" si="92"/>
        <v>Жданов Станислав Игоревич3</v>
      </c>
      <c r="D1929" s="42" t="s">
        <v>1982</v>
      </c>
      <c r="E1929" s="43" t="s">
        <v>1983</v>
      </c>
      <c r="F1929" s="43" t="s">
        <v>240</v>
      </c>
      <c r="G1929" s="43" t="s">
        <v>302</v>
      </c>
      <c r="H1929" s="49">
        <v>45929</v>
      </c>
      <c r="I1929" s="49">
        <v>45942</v>
      </c>
      <c r="J1929" s="44">
        <v>14</v>
      </c>
      <c r="K1929" s="51">
        <f>IF(H1929&lt;='Расчёт не доделан'!$C$20,IF(I1929-'Расчёт не доделан'!$C$20&lt;1,J1929,I1929-'Расчёт не доделан'!$C$20),J1929)</f>
        <v>14</v>
      </c>
    </row>
    <row r="1930" spans="1:11" ht="11.1" customHeight="1" outlineLevel="1" x14ac:dyDescent="0.2">
      <c r="A1930" s="39" t="str">
        <f t="shared" si="90"/>
        <v>0021299846020</v>
      </c>
      <c r="B1930" s="39">
        <f t="shared" si="91"/>
        <v>4</v>
      </c>
      <c r="C1930" s="39" t="str">
        <f t="shared" si="92"/>
        <v>Жданов Станислав Игоревич4</v>
      </c>
      <c r="D1930" s="42" t="s">
        <v>1982</v>
      </c>
      <c r="E1930" s="43" t="s">
        <v>1983</v>
      </c>
      <c r="F1930" s="43" t="s">
        <v>240</v>
      </c>
      <c r="G1930" s="43" t="s">
        <v>302</v>
      </c>
      <c r="H1930" s="49">
        <v>46020</v>
      </c>
      <c r="I1930" s="49">
        <v>46021</v>
      </c>
      <c r="J1930" s="44">
        <v>2</v>
      </c>
      <c r="K1930" s="51">
        <f>IF(H1930&lt;='Расчёт не доделан'!$C$20,IF(I1930-'Расчёт не доделан'!$C$20&lt;1,J1930,I1930-'Расчёт не доделан'!$C$20),J1930)</f>
        <v>2</v>
      </c>
    </row>
    <row r="1931" spans="1:11" ht="11.1" customHeight="1" outlineLevel="1" x14ac:dyDescent="0.2">
      <c r="A1931" s="39" t="str">
        <f t="shared" si="90"/>
        <v>0014952845873</v>
      </c>
      <c r="B1931" s="39">
        <f t="shared" si="91"/>
        <v>1</v>
      </c>
      <c r="C1931" s="39" t="str">
        <f t="shared" si="92"/>
        <v>Жевакина Мария Вячеславовна1</v>
      </c>
      <c r="D1931" s="42" t="s">
        <v>1984</v>
      </c>
      <c r="E1931" s="43" t="s">
        <v>1985</v>
      </c>
      <c r="F1931" s="43" t="s">
        <v>221</v>
      </c>
      <c r="G1931" s="43" t="s">
        <v>241</v>
      </c>
      <c r="H1931" s="49">
        <v>45873</v>
      </c>
      <c r="I1931" s="49">
        <v>45886</v>
      </c>
      <c r="J1931" s="44">
        <v>14</v>
      </c>
      <c r="K1931" s="51">
        <f>IF(H1931&lt;='Расчёт не доделан'!$C$20,IF(I1931-'Расчёт не доделан'!$C$20&lt;1,J1931,I1931-'Расчёт не доделан'!$C$20),J1931)</f>
        <v>14</v>
      </c>
    </row>
    <row r="1932" spans="1:11" ht="11.1" customHeight="1" outlineLevel="1" x14ac:dyDescent="0.2">
      <c r="A1932" s="39" t="str">
        <f t="shared" si="90"/>
        <v>0014952845966</v>
      </c>
      <c r="B1932" s="39">
        <f t="shared" si="91"/>
        <v>2</v>
      </c>
      <c r="C1932" s="39" t="str">
        <f t="shared" si="92"/>
        <v>Жевакина Мария Вячеславовна2</v>
      </c>
      <c r="D1932" s="42" t="s">
        <v>1984</v>
      </c>
      <c r="E1932" s="43" t="s">
        <v>1985</v>
      </c>
      <c r="F1932" s="43" t="s">
        <v>221</v>
      </c>
      <c r="G1932" s="43" t="s">
        <v>241</v>
      </c>
      <c r="H1932" s="49">
        <v>45966</v>
      </c>
      <c r="I1932" s="49">
        <v>45968</v>
      </c>
      <c r="J1932" s="44">
        <v>3</v>
      </c>
      <c r="K1932" s="51">
        <f>IF(H1932&lt;='Расчёт не доделан'!$C$20,IF(I1932-'Расчёт не доделан'!$C$20&lt;1,J1932,I1932-'Расчёт не доделан'!$C$20),J1932)</f>
        <v>3</v>
      </c>
    </row>
    <row r="1933" spans="1:11" ht="11.1" customHeight="1" outlineLevel="1" x14ac:dyDescent="0.2">
      <c r="A1933" s="39" t="str">
        <f t="shared" si="90"/>
        <v>0020843545852</v>
      </c>
      <c r="B1933" s="39">
        <f t="shared" si="91"/>
        <v>1</v>
      </c>
      <c r="C1933" s="39" t="str">
        <f t="shared" si="92"/>
        <v>Желаннова Светлана Александровна1</v>
      </c>
      <c r="D1933" s="42" t="s">
        <v>1986</v>
      </c>
      <c r="E1933" s="43" t="s">
        <v>1987</v>
      </c>
      <c r="F1933" s="43" t="s">
        <v>217</v>
      </c>
      <c r="G1933" s="43" t="s">
        <v>222</v>
      </c>
      <c r="H1933" s="49">
        <v>45852</v>
      </c>
      <c r="I1933" s="49">
        <v>45865</v>
      </c>
      <c r="J1933" s="44">
        <v>14</v>
      </c>
      <c r="K1933" s="51">
        <f>IF(H1933&lt;='Расчёт не доделан'!$C$20,IF(I1933-'Расчёт не доделан'!$C$20&lt;1,J1933,I1933-'Расчёт не доделан'!$C$20),J1933)</f>
        <v>14</v>
      </c>
    </row>
    <row r="1934" spans="1:11" ht="11.1" customHeight="1" outlineLevel="1" x14ac:dyDescent="0.2">
      <c r="A1934" s="39" t="str">
        <f t="shared" si="90"/>
        <v>0020843545950</v>
      </c>
      <c r="B1934" s="39">
        <f t="shared" si="91"/>
        <v>2</v>
      </c>
      <c r="C1934" s="39" t="str">
        <f t="shared" si="92"/>
        <v>Желаннова Светлана Александровна2</v>
      </c>
      <c r="D1934" s="42" t="s">
        <v>1986</v>
      </c>
      <c r="E1934" s="43" t="s">
        <v>1987</v>
      </c>
      <c r="F1934" s="43" t="s">
        <v>217</v>
      </c>
      <c r="G1934" s="43" t="s">
        <v>222</v>
      </c>
      <c r="H1934" s="49">
        <v>45950</v>
      </c>
      <c r="I1934" s="49">
        <v>45956</v>
      </c>
      <c r="J1934" s="44">
        <v>7</v>
      </c>
      <c r="K1934" s="51">
        <f>IF(H1934&lt;='Расчёт не доделан'!$C$20,IF(I1934-'Расчёт не доделан'!$C$20&lt;1,J1934,I1934-'Расчёт не доделан'!$C$20),J1934)</f>
        <v>7</v>
      </c>
    </row>
    <row r="1935" spans="1:11" ht="11.1" customHeight="1" outlineLevel="1" x14ac:dyDescent="0.2">
      <c r="A1935" s="39" t="str">
        <f t="shared" si="90"/>
        <v>0014945145856</v>
      </c>
      <c r="B1935" s="39">
        <f t="shared" si="91"/>
        <v>1</v>
      </c>
      <c r="C1935" s="39" t="str">
        <f t="shared" si="92"/>
        <v>Желдубина Юлия Сергеевна1</v>
      </c>
      <c r="D1935" s="42" t="s">
        <v>1988</v>
      </c>
      <c r="E1935" s="43" t="s">
        <v>1989</v>
      </c>
      <c r="F1935" s="43" t="s">
        <v>240</v>
      </c>
      <c r="G1935" s="43" t="s">
        <v>230</v>
      </c>
      <c r="H1935" s="49">
        <v>45856</v>
      </c>
      <c r="I1935" s="49">
        <v>45869</v>
      </c>
      <c r="J1935" s="44">
        <v>14</v>
      </c>
      <c r="K1935" s="51">
        <f>IF(H1935&lt;='Расчёт не доделан'!$C$20,IF(I1935-'Расчёт не доделан'!$C$20&lt;1,J1935,I1935-'Расчёт не доделан'!$C$20),J1935)</f>
        <v>14</v>
      </c>
    </row>
    <row r="1936" spans="1:11" ht="11.1" customHeight="1" outlineLevel="1" x14ac:dyDescent="0.2">
      <c r="A1936" s="39" t="str">
        <f t="shared" si="90"/>
        <v>0014945145918</v>
      </c>
      <c r="B1936" s="39">
        <f t="shared" si="91"/>
        <v>2</v>
      </c>
      <c r="C1936" s="39" t="str">
        <f t="shared" si="92"/>
        <v>Желдубина Юлия Сергеевна2</v>
      </c>
      <c r="D1936" s="42" t="s">
        <v>1988</v>
      </c>
      <c r="E1936" s="43" t="s">
        <v>1989</v>
      </c>
      <c r="F1936" s="43" t="s">
        <v>240</v>
      </c>
      <c r="G1936" s="43" t="s">
        <v>230</v>
      </c>
      <c r="H1936" s="49">
        <v>45918</v>
      </c>
      <c r="I1936" s="49">
        <v>45924</v>
      </c>
      <c r="J1936" s="44">
        <v>7</v>
      </c>
      <c r="K1936" s="51">
        <f>IF(H1936&lt;='Расчёт не доделан'!$C$20,IF(I1936-'Расчёт не доделан'!$C$20&lt;1,J1936,I1936-'Расчёт не доделан'!$C$20),J1936)</f>
        <v>7</v>
      </c>
    </row>
    <row r="1937" spans="1:11" ht="11.1" customHeight="1" outlineLevel="1" x14ac:dyDescent="0.2">
      <c r="A1937" s="39" t="str">
        <f t="shared" si="90"/>
        <v>0021246945901</v>
      </c>
      <c r="B1937" s="39">
        <f t="shared" si="91"/>
        <v>1</v>
      </c>
      <c r="C1937" s="39" t="str">
        <f t="shared" si="92"/>
        <v>Железнякова Анна Владимировна1</v>
      </c>
      <c r="D1937" s="42" t="s">
        <v>1990</v>
      </c>
      <c r="E1937" s="43" t="s">
        <v>1991</v>
      </c>
      <c r="F1937" s="43" t="s">
        <v>217</v>
      </c>
      <c r="G1937" s="43" t="s">
        <v>230</v>
      </c>
      <c r="H1937" s="49">
        <v>45901</v>
      </c>
      <c r="I1937" s="49">
        <v>45914</v>
      </c>
      <c r="J1937" s="44">
        <v>14</v>
      </c>
      <c r="K1937" s="51">
        <f>IF(H1937&lt;='Расчёт не доделан'!$C$20,IF(I1937-'Расчёт не доделан'!$C$20&lt;1,J1937,I1937-'Расчёт не доделан'!$C$20),J1937)</f>
        <v>14</v>
      </c>
    </row>
    <row r="1938" spans="1:11" ht="11.1" customHeight="1" outlineLevel="1" x14ac:dyDescent="0.2">
      <c r="A1938" s="39" t="str">
        <f t="shared" si="90"/>
        <v>0021246946013</v>
      </c>
      <c r="B1938" s="39">
        <f t="shared" si="91"/>
        <v>2</v>
      </c>
      <c r="C1938" s="39" t="str">
        <f t="shared" si="92"/>
        <v>Железнякова Анна Владимировна2</v>
      </c>
      <c r="D1938" s="42" t="s">
        <v>1990</v>
      </c>
      <c r="E1938" s="43" t="s">
        <v>1991</v>
      </c>
      <c r="F1938" s="43" t="s">
        <v>217</v>
      </c>
      <c r="G1938" s="43" t="s">
        <v>230</v>
      </c>
      <c r="H1938" s="49">
        <v>46013</v>
      </c>
      <c r="I1938" s="49">
        <v>46017</v>
      </c>
      <c r="J1938" s="44">
        <v>5</v>
      </c>
      <c r="K1938" s="51">
        <f>IF(H1938&lt;='Расчёт не доделан'!$C$20,IF(I1938-'Расчёт не доделан'!$C$20&lt;1,J1938,I1938-'Расчёт не доделан'!$C$20),J1938)</f>
        <v>5</v>
      </c>
    </row>
    <row r="1939" spans="1:11" ht="11.1" customHeight="1" outlineLevel="1" x14ac:dyDescent="0.2">
      <c r="A1939" s="39" t="str">
        <f t="shared" si="90"/>
        <v>0021246945959</v>
      </c>
      <c r="B1939" s="39">
        <f t="shared" si="91"/>
        <v>3</v>
      </c>
      <c r="C1939" s="39" t="str">
        <f t="shared" si="92"/>
        <v>Железнякова Анна Владимировна3</v>
      </c>
      <c r="D1939" s="42" t="s">
        <v>1990</v>
      </c>
      <c r="E1939" s="43" t="s">
        <v>1991</v>
      </c>
      <c r="F1939" s="43" t="s">
        <v>217</v>
      </c>
      <c r="G1939" s="43" t="s">
        <v>230</v>
      </c>
      <c r="H1939" s="49">
        <v>45959</v>
      </c>
      <c r="I1939" s="49">
        <v>45962</v>
      </c>
      <c r="J1939" s="44">
        <v>4</v>
      </c>
      <c r="K1939" s="51">
        <f>IF(H1939&lt;='Расчёт не доделан'!$C$20,IF(I1939-'Расчёт не доделан'!$C$20&lt;1,J1939,I1939-'Расчёт не доделан'!$C$20),J1939)</f>
        <v>4</v>
      </c>
    </row>
    <row r="1940" spans="1:11" ht="11.1" customHeight="1" outlineLevel="1" x14ac:dyDescent="0.2">
      <c r="A1940" s="39" t="str">
        <f t="shared" si="90"/>
        <v>0021246946020</v>
      </c>
      <c r="B1940" s="39">
        <f t="shared" si="91"/>
        <v>4</v>
      </c>
      <c r="C1940" s="39" t="str">
        <f t="shared" si="92"/>
        <v>Железнякова Анна Владимировна4</v>
      </c>
      <c r="D1940" s="42" t="s">
        <v>1990</v>
      </c>
      <c r="E1940" s="43" t="s">
        <v>1991</v>
      </c>
      <c r="F1940" s="43" t="s">
        <v>217</v>
      </c>
      <c r="G1940" s="43" t="s">
        <v>230</v>
      </c>
      <c r="H1940" s="49">
        <v>46020</v>
      </c>
      <c r="I1940" s="49">
        <v>46021</v>
      </c>
      <c r="J1940" s="44">
        <v>2</v>
      </c>
      <c r="K1940" s="51">
        <f>IF(H1940&lt;='Расчёт не доделан'!$C$20,IF(I1940-'Расчёт не доделан'!$C$20&lt;1,J1940,I1940-'Расчёт не доделан'!$C$20),J1940)</f>
        <v>2</v>
      </c>
    </row>
    <row r="1941" spans="1:11" ht="11.1" customHeight="1" outlineLevel="1" x14ac:dyDescent="0.2">
      <c r="A1941" s="39" t="str">
        <f t="shared" si="90"/>
        <v>0020658245880</v>
      </c>
      <c r="B1941" s="39">
        <f t="shared" si="91"/>
        <v>1</v>
      </c>
      <c r="C1941" s="39" t="str">
        <f t="shared" si="92"/>
        <v>Желилова Валерия Игоревна1</v>
      </c>
      <c r="D1941" s="42" t="s">
        <v>1992</v>
      </c>
      <c r="E1941" s="43" t="s">
        <v>1993</v>
      </c>
      <c r="F1941" s="43" t="s">
        <v>240</v>
      </c>
      <c r="G1941" s="43" t="s">
        <v>241</v>
      </c>
      <c r="H1941" s="49">
        <v>45880</v>
      </c>
      <c r="I1941" s="49">
        <v>45884</v>
      </c>
      <c r="J1941" s="44">
        <v>5</v>
      </c>
      <c r="K1941" s="51">
        <f>IF(H1941&lt;='Расчёт не доделан'!$C$20,IF(I1941-'Расчёт не доделан'!$C$20&lt;1,J1941,I1941-'Расчёт не доделан'!$C$20),J1941)</f>
        <v>5</v>
      </c>
    </row>
    <row r="1942" spans="1:11" ht="11.1" customHeight="1" outlineLevel="1" x14ac:dyDescent="0.2">
      <c r="A1942" s="39" t="str">
        <f t="shared" si="90"/>
        <v>0020658245943</v>
      </c>
      <c r="B1942" s="39">
        <f t="shared" si="91"/>
        <v>2</v>
      </c>
      <c r="C1942" s="39" t="str">
        <f t="shared" si="92"/>
        <v>Желилова Валерия Игоревна2</v>
      </c>
      <c r="D1942" s="42" t="s">
        <v>1992</v>
      </c>
      <c r="E1942" s="43" t="s">
        <v>1993</v>
      </c>
      <c r="F1942" s="43" t="s">
        <v>240</v>
      </c>
      <c r="G1942" s="43" t="s">
        <v>241</v>
      </c>
      <c r="H1942" s="49">
        <v>45943</v>
      </c>
      <c r="I1942" s="49">
        <v>45956</v>
      </c>
      <c r="J1942" s="44">
        <v>14</v>
      </c>
      <c r="K1942" s="51">
        <f>IF(H1942&lt;='Расчёт не доделан'!$C$20,IF(I1942-'Расчёт не доделан'!$C$20&lt;1,J1942,I1942-'Расчёт не доделан'!$C$20),J1942)</f>
        <v>11</v>
      </c>
    </row>
    <row r="1943" spans="1:11" ht="11.1" customHeight="1" outlineLevel="1" x14ac:dyDescent="0.2">
      <c r="A1943" s="39" t="str">
        <f t="shared" si="90"/>
        <v>0020658245854</v>
      </c>
      <c r="B1943" s="39">
        <f t="shared" si="91"/>
        <v>3</v>
      </c>
      <c r="C1943" s="39" t="str">
        <f t="shared" si="92"/>
        <v>Желилова Валерия Игоревна3</v>
      </c>
      <c r="D1943" s="42" t="s">
        <v>1992</v>
      </c>
      <c r="E1943" s="43" t="s">
        <v>1993</v>
      </c>
      <c r="F1943" s="43" t="s">
        <v>240</v>
      </c>
      <c r="G1943" s="43" t="s">
        <v>241</v>
      </c>
      <c r="H1943" s="49">
        <v>45854</v>
      </c>
      <c r="I1943" s="49">
        <v>45856</v>
      </c>
      <c r="J1943" s="44">
        <v>3</v>
      </c>
      <c r="K1943" s="51">
        <f>IF(H1943&lt;='Расчёт не доделан'!$C$20,IF(I1943-'Расчёт не доделан'!$C$20&lt;1,J1943,I1943-'Расчёт не доделан'!$C$20),J1943)</f>
        <v>3</v>
      </c>
    </row>
    <row r="1944" spans="1:11" ht="23.1" customHeight="1" outlineLevel="1" x14ac:dyDescent="0.2">
      <c r="A1944" s="39" t="str">
        <f t="shared" si="90"/>
        <v>0014944945873</v>
      </c>
      <c r="B1944" s="39">
        <f t="shared" si="91"/>
        <v>1</v>
      </c>
      <c r="C1944" s="39" t="str">
        <f t="shared" si="92"/>
        <v>Желнин Александр Юрьевич1</v>
      </c>
      <c r="D1944" s="42" t="s">
        <v>1994</v>
      </c>
      <c r="E1944" s="43" t="s">
        <v>1995</v>
      </c>
      <c r="F1944" s="43" t="s">
        <v>268</v>
      </c>
      <c r="G1944" s="43" t="s">
        <v>495</v>
      </c>
      <c r="H1944" s="49">
        <v>45873</v>
      </c>
      <c r="I1944" s="49">
        <v>45879</v>
      </c>
      <c r="J1944" s="44">
        <v>7</v>
      </c>
      <c r="K1944" s="51">
        <f>IF(H1944&lt;='Расчёт не доделан'!$C$20,IF(I1944-'Расчёт не доделан'!$C$20&lt;1,J1944,I1944-'Расчёт не доделан'!$C$20),J1944)</f>
        <v>7</v>
      </c>
    </row>
    <row r="1945" spans="1:11" ht="11.1" customHeight="1" outlineLevel="1" x14ac:dyDescent="0.2">
      <c r="A1945" s="39" t="str">
        <f t="shared" si="90"/>
        <v>0014944945915</v>
      </c>
      <c r="B1945" s="39">
        <f t="shared" si="91"/>
        <v>2</v>
      </c>
      <c r="C1945" s="39" t="str">
        <f t="shared" si="92"/>
        <v>Желнин Александр Юрьевич2</v>
      </c>
      <c r="D1945" s="42" t="s">
        <v>1994</v>
      </c>
      <c r="E1945" s="43" t="s">
        <v>1995</v>
      </c>
      <c r="F1945" s="43" t="s">
        <v>268</v>
      </c>
      <c r="G1945" s="43" t="s">
        <v>495</v>
      </c>
      <c r="H1945" s="49">
        <v>45915</v>
      </c>
      <c r="I1945" s="49">
        <v>45928</v>
      </c>
      <c r="J1945" s="44">
        <v>14</v>
      </c>
      <c r="K1945" s="51">
        <f>IF(H1945&lt;='Расчёт не доделан'!$C$20,IF(I1945-'Расчёт не доделан'!$C$20&lt;1,J1945,I1945-'Расчёт не доделан'!$C$20),J1945)</f>
        <v>14</v>
      </c>
    </row>
    <row r="1946" spans="1:11" ht="11.1" customHeight="1" outlineLevel="1" x14ac:dyDescent="0.2">
      <c r="A1946" s="39" t="str">
        <f t="shared" si="90"/>
        <v>0014944945985</v>
      </c>
      <c r="B1946" s="39">
        <f t="shared" si="91"/>
        <v>3</v>
      </c>
      <c r="C1946" s="39" t="str">
        <f t="shared" si="92"/>
        <v>Желнин Александр Юрьевич3</v>
      </c>
      <c r="D1946" s="42" t="s">
        <v>1994</v>
      </c>
      <c r="E1946" s="43" t="s">
        <v>1995</v>
      </c>
      <c r="F1946" s="43" t="s">
        <v>268</v>
      </c>
      <c r="G1946" s="43" t="s">
        <v>495</v>
      </c>
      <c r="H1946" s="49">
        <v>45985</v>
      </c>
      <c r="I1946" s="49">
        <v>45991</v>
      </c>
      <c r="J1946" s="44">
        <v>7</v>
      </c>
      <c r="K1946" s="51">
        <f>IF(H1946&lt;='Расчёт не доделан'!$C$20,IF(I1946-'Расчёт не доделан'!$C$20&lt;1,J1946,I1946-'Расчёт не доделан'!$C$20),J1946)</f>
        <v>7</v>
      </c>
    </row>
    <row r="1947" spans="1:11" ht="11.1" customHeight="1" outlineLevel="1" x14ac:dyDescent="0.2">
      <c r="A1947" s="39" t="str">
        <f t="shared" si="90"/>
        <v>0020146245846</v>
      </c>
      <c r="B1947" s="39">
        <f t="shared" si="91"/>
        <v>1</v>
      </c>
      <c r="C1947" s="39" t="str">
        <f t="shared" si="92"/>
        <v>Желткова Юлия Вячеславовна1</v>
      </c>
      <c r="D1947" s="42" t="s">
        <v>1996</v>
      </c>
      <c r="E1947" s="43" t="s">
        <v>1997</v>
      </c>
      <c r="F1947" s="43" t="s">
        <v>221</v>
      </c>
      <c r="G1947" s="43" t="s">
        <v>241</v>
      </c>
      <c r="H1947" s="49">
        <v>45846</v>
      </c>
      <c r="I1947" s="49">
        <v>45856</v>
      </c>
      <c r="J1947" s="44">
        <v>11</v>
      </c>
      <c r="K1947" s="51">
        <f>IF(H1947&lt;='Расчёт не доделан'!$C$20,IF(I1947-'Расчёт не доделан'!$C$20&lt;1,J1947,I1947-'Расчёт не доделан'!$C$20),J1947)</f>
        <v>11</v>
      </c>
    </row>
    <row r="1948" spans="1:11" ht="11.1" customHeight="1" outlineLevel="1" x14ac:dyDescent="0.2">
      <c r="A1948" s="39" t="str">
        <f t="shared" si="90"/>
        <v>0020146245922</v>
      </c>
      <c r="B1948" s="39">
        <f t="shared" si="91"/>
        <v>2</v>
      </c>
      <c r="C1948" s="39" t="str">
        <f t="shared" si="92"/>
        <v>Желткова Юлия Вячеславовна2</v>
      </c>
      <c r="D1948" s="42" t="s">
        <v>1996</v>
      </c>
      <c r="E1948" s="43" t="s">
        <v>1997</v>
      </c>
      <c r="F1948" s="43" t="s">
        <v>221</v>
      </c>
      <c r="G1948" s="43" t="s">
        <v>241</v>
      </c>
      <c r="H1948" s="49">
        <v>45922</v>
      </c>
      <c r="I1948" s="49">
        <v>45935</v>
      </c>
      <c r="J1948" s="44">
        <v>14</v>
      </c>
      <c r="K1948" s="51">
        <f>IF(H1948&lt;='Расчёт не доделан'!$C$20,IF(I1948-'Расчёт не доделан'!$C$20&lt;1,J1948,I1948-'Расчёт не доделан'!$C$20),J1948)</f>
        <v>14</v>
      </c>
    </row>
    <row r="1949" spans="1:11" ht="11.1" customHeight="1" outlineLevel="1" x14ac:dyDescent="0.2">
      <c r="A1949" s="39" t="str">
        <f t="shared" si="90"/>
        <v>0015687345852</v>
      </c>
      <c r="B1949" s="39">
        <f t="shared" si="91"/>
        <v>1</v>
      </c>
      <c r="C1949" s="39" t="str">
        <f t="shared" si="92"/>
        <v>Желтухин Александр Михайлович1</v>
      </c>
      <c r="D1949" s="42" t="s">
        <v>1998</v>
      </c>
      <c r="E1949" s="43" t="s">
        <v>1999</v>
      </c>
      <c r="F1949" s="43" t="s">
        <v>265</v>
      </c>
      <c r="G1949" s="43" t="s">
        <v>262</v>
      </c>
      <c r="H1949" s="49">
        <v>45852</v>
      </c>
      <c r="I1949" s="49">
        <v>45865</v>
      </c>
      <c r="J1949" s="44">
        <v>14</v>
      </c>
      <c r="K1949" s="51">
        <f>IF(H1949&lt;='Расчёт не доделан'!$C$20,IF(I1949-'Расчёт не доделан'!$C$20&lt;1,J1949,I1949-'Расчёт не доделан'!$C$20),J1949)</f>
        <v>14</v>
      </c>
    </row>
    <row r="1950" spans="1:11" ht="11.1" customHeight="1" outlineLevel="1" x14ac:dyDescent="0.2">
      <c r="A1950" s="39" t="str">
        <f t="shared" si="90"/>
        <v>0011352545936</v>
      </c>
      <c r="B1950" s="39">
        <f t="shared" si="91"/>
        <v>1</v>
      </c>
      <c r="C1950" s="39" t="str">
        <f t="shared" si="92"/>
        <v>Жестков Евгений Викторович1</v>
      </c>
      <c r="D1950" s="42" t="s">
        <v>2000</v>
      </c>
      <c r="E1950" s="43" t="s">
        <v>2001</v>
      </c>
      <c r="F1950" s="43" t="s">
        <v>229</v>
      </c>
      <c r="G1950" s="43" t="s">
        <v>500</v>
      </c>
      <c r="H1950" s="49">
        <v>45936</v>
      </c>
      <c r="I1950" s="49">
        <v>45949</v>
      </c>
      <c r="J1950" s="44">
        <v>14</v>
      </c>
      <c r="K1950" s="51">
        <f>IF(H1950&lt;='Расчёт не доделан'!$C$20,IF(I1950-'Расчёт не доделан'!$C$20&lt;1,J1950,I1950-'Расчёт не доделан'!$C$20),J1950)</f>
        <v>4</v>
      </c>
    </row>
    <row r="1951" spans="1:11" ht="11.1" customHeight="1" outlineLevel="1" x14ac:dyDescent="0.2">
      <c r="A1951" s="39" t="str">
        <f t="shared" si="90"/>
        <v>0019567845887</v>
      </c>
      <c r="B1951" s="39">
        <f t="shared" si="91"/>
        <v>1</v>
      </c>
      <c r="C1951" s="39" t="str">
        <f t="shared" si="92"/>
        <v>Живаев Максим Сергеевич1</v>
      </c>
      <c r="D1951" s="42" t="s">
        <v>2002</v>
      </c>
      <c r="E1951" s="43" t="s">
        <v>2003</v>
      </c>
      <c r="F1951" s="43" t="s">
        <v>236</v>
      </c>
      <c r="G1951" s="43" t="s">
        <v>269</v>
      </c>
      <c r="H1951" s="49">
        <v>45887</v>
      </c>
      <c r="I1951" s="49">
        <v>45900</v>
      </c>
      <c r="J1951" s="44">
        <v>14</v>
      </c>
      <c r="K1951" s="51">
        <f>IF(H1951&lt;='Расчёт не доделан'!$C$20,IF(I1951-'Расчёт не доделан'!$C$20&lt;1,J1951,I1951-'Расчёт не доделан'!$C$20),J1951)</f>
        <v>14</v>
      </c>
    </row>
    <row r="1952" spans="1:11" ht="11.1" customHeight="1" outlineLevel="1" x14ac:dyDescent="0.2">
      <c r="A1952" s="39" t="str">
        <f t="shared" si="90"/>
        <v>0021315145931</v>
      </c>
      <c r="B1952" s="39">
        <f t="shared" si="91"/>
        <v>1</v>
      </c>
      <c r="C1952" s="39" t="str">
        <f t="shared" si="92"/>
        <v>Животов Алексей Юрьевич1</v>
      </c>
      <c r="D1952" s="42" t="s">
        <v>2004</v>
      </c>
      <c r="E1952" s="43" t="s">
        <v>2005</v>
      </c>
      <c r="F1952" s="43" t="s">
        <v>217</v>
      </c>
      <c r="G1952" s="43" t="s">
        <v>237</v>
      </c>
      <c r="H1952" s="49">
        <v>45931</v>
      </c>
      <c r="I1952" s="49">
        <v>45944</v>
      </c>
      <c r="J1952" s="44">
        <v>14</v>
      </c>
      <c r="K1952" s="51">
        <f>IF(H1952&lt;='Расчёт не доделан'!$C$20,IF(I1952-'Расчёт не доделан'!$C$20&lt;1,J1952,I1952-'Расчёт не доделан'!$C$20),J1952)</f>
        <v>14</v>
      </c>
    </row>
    <row r="1953" spans="1:11" ht="11.1" customHeight="1" outlineLevel="1" x14ac:dyDescent="0.2">
      <c r="A1953" s="39" t="str">
        <f t="shared" si="90"/>
        <v>0017638345992</v>
      </c>
      <c r="B1953" s="39">
        <f t="shared" si="91"/>
        <v>1</v>
      </c>
      <c r="C1953" s="39" t="str">
        <f t="shared" si="92"/>
        <v>Жигалкин Юрий Алексеевич1</v>
      </c>
      <c r="D1953" s="42" t="s">
        <v>2006</v>
      </c>
      <c r="E1953" s="43" t="s">
        <v>2007</v>
      </c>
      <c r="F1953" s="43" t="s">
        <v>293</v>
      </c>
      <c r="G1953" s="43" t="s">
        <v>237</v>
      </c>
      <c r="H1953" s="49">
        <v>45992</v>
      </c>
      <c r="I1953" s="49">
        <v>45996</v>
      </c>
      <c r="J1953" s="44">
        <v>5</v>
      </c>
      <c r="K1953" s="51">
        <f>IF(H1953&lt;='Расчёт не доделан'!$C$20,IF(I1953-'Расчёт не доделан'!$C$20&lt;1,J1953,I1953-'Расчёт не доделан'!$C$20),J1953)</f>
        <v>5</v>
      </c>
    </row>
    <row r="1954" spans="1:11" ht="11.1" customHeight="1" outlineLevel="1" x14ac:dyDescent="0.2">
      <c r="A1954" s="39" t="str">
        <f t="shared" si="90"/>
        <v>0017638345845</v>
      </c>
      <c r="B1954" s="39">
        <f t="shared" si="91"/>
        <v>2</v>
      </c>
      <c r="C1954" s="39" t="str">
        <f t="shared" si="92"/>
        <v>Жигалкин Юрий Алексеевич2</v>
      </c>
      <c r="D1954" s="42" t="s">
        <v>2006</v>
      </c>
      <c r="E1954" s="43" t="s">
        <v>2007</v>
      </c>
      <c r="F1954" s="43" t="s">
        <v>293</v>
      </c>
      <c r="G1954" s="43" t="s">
        <v>237</v>
      </c>
      <c r="H1954" s="49">
        <v>45845</v>
      </c>
      <c r="I1954" s="49">
        <v>45856</v>
      </c>
      <c r="J1954" s="44">
        <v>12</v>
      </c>
      <c r="K1954" s="51">
        <f>IF(H1954&lt;='Расчёт не доделан'!$C$20,IF(I1954-'Расчёт не доделан'!$C$20&lt;1,J1954,I1954-'Расчёт не доделан'!$C$20),J1954)</f>
        <v>12</v>
      </c>
    </row>
    <row r="1955" spans="1:11" ht="11.1" customHeight="1" outlineLevel="1" x14ac:dyDescent="0.2">
      <c r="A1955" s="39" t="str">
        <f t="shared" si="90"/>
        <v>0017638346006</v>
      </c>
      <c r="B1955" s="39">
        <f t="shared" si="91"/>
        <v>3</v>
      </c>
      <c r="C1955" s="39" t="str">
        <f t="shared" si="92"/>
        <v>Жигалкин Юрий Алексеевич3</v>
      </c>
      <c r="D1955" s="42" t="s">
        <v>2006</v>
      </c>
      <c r="E1955" s="43" t="s">
        <v>2007</v>
      </c>
      <c r="F1955" s="43" t="s">
        <v>293</v>
      </c>
      <c r="G1955" s="43" t="s">
        <v>237</v>
      </c>
      <c r="H1955" s="49">
        <v>46006</v>
      </c>
      <c r="I1955" s="49">
        <v>46007</v>
      </c>
      <c r="J1955" s="44">
        <v>2</v>
      </c>
      <c r="K1955" s="51">
        <f>IF(H1955&lt;='Расчёт не доделан'!$C$20,IF(I1955-'Расчёт не доделан'!$C$20&lt;1,J1955,I1955-'Расчёт не доделан'!$C$20),J1955)</f>
        <v>2</v>
      </c>
    </row>
    <row r="1956" spans="1:11" ht="11.1" customHeight="1" outlineLevel="1" x14ac:dyDescent="0.2">
      <c r="A1956" s="39" t="str">
        <f t="shared" si="90"/>
        <v>0017638345950</v>
      </c>
      <c r="B1956" s="39">
        <f t="shared" si="91"/>
        <v>4</v>
      </c>
      <c r="C1956" s="39" t="str">
        <f t="shared" si="92"/>
        <v>Жигалкин Юрий Алексеевич4</v>
      </c>
      <c r="D1956" s="42" t="s">
        <v>2006</v>
      </c>
      <c r="E1956" s="43" t="s">
        <v>2007</v>
      </c>
      <c r="F1956" s="43" t="s">
        <v>293</v>
      </c>
      <c r="G1956" s="43" t="s">
        <v>237</v>
      </c>
      <c r="H1956" s="49">
        <v>45950</v>
      </c>
      <c r="I1956" s="49">
        <v>45954</v>
      </c>
      <c r="J1956" s="44">
        <v>5</v>
      </c>
      <c r="K1956" s="51">
        <f>IF(H1956&lt;='Расчёт не доделан'!$C$20,IF(I1956-'Расчёт не доделан'!$C$20&lt;1,J1956,I1956-'Расчёт не доделан'!$C$20),J1956)</f>
        <v>5</v>
      </c>
    </row>
    <row r="1957" spans="1:11" ht="11.1" customHeight="1" outlineLevel="1" x14ac:dyDescent="0.2">
      <c r="A1957" s="39" t="str">
        <f t="shared" si="90"/>
        <v>0017638345894</v>
      </c>
      <c r="B1957" s="39">
        <f t="shared" si="91"/>
        <v>5</v>
      </c>
      <c r="C1957" s="39" t="str">
        <f t="shared" si="92"/>
        <v>Жигалкин Юрий Алексеевич5</v>
      </c>
      <c r="D1957" s="42" t="s">
        <v>2006</v>
      </c>
      <c r="E1957" s="43" t="s">
        <v>2007</v>
      </c>
      <c r="F1957" s="43" t="s">
        <v>293</v>
      </c>
      <c r="G1957" s="43" t="s">
        <v>237</v>
      </c>
      <c r="H1957" s="49">
        <v>45894</v>
      </c>
      <c r="I1957" s="49">
        <v>45898</v>
      </c>
      <c r="J1957" s="44">
        <v>5</v>
      </c>
      <c r="K1957" s="51">
        <f>IF(H1957&lt;='Расчёт не доделан'!$C$20,IF(I1957-'Расчёт не доделан'!$C$20&lt;1,J1957,I1957-'Расчёт не доделан'!$C$20),J1957)</f>
        <v>5</v>
      </c>
    </row>
    <row r="1958" spans="1:11" ht="11.1" customHeight="1" outlineLevel="1" x14ac:dyDescent="0.2">
      <c r="A1958" s="39" t="str">
        <f t="shared" si="90"/>
        <v>0019808045904</v>
      </c>
      <c r="B1958" s="39">
        <f t="shared" si="91"/>
        <v>1</v>
      </c>
      <c r="C1958" s="39" t="str">
        <f t="shared" si="92"/>
        <v>Жигалов Августин Александрович1</v>
      </c>
      <c r="D1958" s="42" t="s">
        <v>2008</v>
      </c>
      <c r="E1958" s="43" t="s">
        <v>2009</v>
      </c>
      <c r="F1958" s="43" t="s">
        <v>217</v>
      </c>
      <c r="G1958" s="43" t="s">
        <v>237</v>
      </c>
      <c r="H1958" s="49">
        <v>45904</v>
      </c>
      <c r="I1958" s="49">
        <v>45905</v>
      </c>
      <c r="J1958" s="44">
        <v>2</v>
      </c>
      <c r="K1958" s="51">
        <f>IF(H1958&lt;='Расчёт не доделан'!$C$20,IF(I1958-'Расчёт не доделан'!$C$20&lt;1,J1958,I1958-'Расчёт не доделан'!$C$20),J1958)</f>
        <v>2</v>
      </c>
    </row>
    <row r="1959" spans="1:11" ht="23.1" customHeight="1" outlineLevel="1" x14ac:dyDescent="0.2">
      <c r="A1959" s="39" t="str">
        <f t="shared" si="90"/>
        <v>0019808045911</v>
      </c>
      <c r="B1959" s="39">
        <f t="shared" si="91"/>
        <v>2</v>
      </c>
      <c r="C1959" s="39" t="str">
        <f t="shared" si="92"/>
        <v>Жигалов Августин Александрович2</v>
      </c>
      <c r="D1959" s="42" t="s">
        <v>2008</v>
      </c>
      <c r="E1959" s="43" t="s">
        <v>2009</v>
      </c>
      <c r="F1959" s="43" t="s">
        <v>217</v>
      </c>
      <c r="G1959" s="43" t="s">
        <v>237</v>
      </c>
      <c r="H1959" s="49">
        <v>45911</v>
      </c>
      <c r="I1959" s="49">
        <v>45912</v>
      </c>
      <c r="J1959" s="44">
        <v>2</v>
      </c>
      <c r="K1959" s="51">
        <f>IF(H1959&lt;='Расчёт не доделан'!$C$20,IF(I1959-'Расчёт не доделан'!$C$20&lt;1,J1959,I1959-'Расчёт не доделан'!$C$20),J1959)</f>
        <v>2</v>
      </c>
    </row>
    <row r="1960" spans="1:11" ht="11.1" customHeight="1" outlineLevel="1" x14ac:dyDescent="0.2">
      <c r="A1960" s="39" t="str">
        <f t="shared" si="90"/>
        <v>0019808045885</v>
      </c>
      <c r="B1960" s="39">
        <f t="shared" si="91"/>
        <v>3</v>
      </c>
      <c r="C1960" s="39" t="str">
        <f t="shared" si="92"/>
        <v>Жигалов Августин Александрович3</v>
      </c>
      <c r="D1960" s="42" t="s">
        <v>2008</v>
      </c>
      <c r="E1960" s="43" t="s">
        <v>2009</v>
      </c>
      <c r="F1960" s="43" t="s">
        <v>217</v>
      </c>
      <c r="G1960" s="43" t="s">
        <v>237</v>
      </c>
      <c r="H1960" s="49">
        <v>45885</v>
      </c>
      <c r="I1960" s="49">
        <v>45898</v>
      </c>
      <c r="J1960" s="44">
        <v>14</v>
      </c>
      <c r="K1960" s="51">
        <f>IF(H1960&lt;='Расчёт не доделан'!$C$20,IF(I1960-'Расчёт не доделан'!$C$20&lt;1,J1960,I1960-'Расчёт не доделан'!$C$20),J1960)</f>
        <v>14</v>
      </c>
    </row>
    <row r="1961" spans="1:11" ht="11.1" customHeight="1" outlineLevel="1" x14ac:dyDescent="0.2">
      <c r="A1961" s="39" t="str">
        <f t="shared" si="90"/>
        <v>0019808045946</v>
      </c>
      <c r="B1961" s="39">
        <f t="shared" si="91"/>
        <v>4</v>
      </c>
      <c r="C1961" s="39" t="str">
        <f t="shared" si="92"/>
        <v>Жигалов Августин Александрович4</v>
      </c>
      <c r="D1961" s="42" t="s">
        <v>2008</v>
      </c>
      <c r="E1961" s="43" t="s">
        <v>2009</v>
      </c>
      <c r="F1961" s="43" t="s">
        <v>217</v>
      </c>
      <c r="G1961" s="43" t="s">
        <v>237</v>
      </c>
      <c r="H1961" s="49">
        <v>45946</v>
      </c>
      <c r="I1961" s="49">
        <v>45947</v>
      </c>
      <c r="J1961" s="44">
        <v>2</v>
      </c>
      <c r="K1961" s="51">
        <f>IF(H1961&lt;='Расчёт не доделан'!$C$20,IF(I1961-'Расчёт не доделан'!$C$20&lt;1,J1961,I1961-'Расчёт не доделан'!$C$20),J1961)</f>
        <v>2</v>
      </c>
    </row>
    <row r="1962" spans="1:11" ht="11.1" customHeight="1" outlineLevel="1" x14ac:dyDescent="0.2">
      <c r="A1962" s="39" t="str">
        <f t="shared" si="90"/>
        <v>0019808045981</v>
      </c>
      <c r="B1962" s="39">
        <f t="shared" si="91"/>
        <v>5</v>
      </c>
      <c r="C1962" s="39" t="str">
        <f t="shared" si="92"/>
        <v>Жигалов Августин Александрович5</v>
      </c>
      <c r="D1962" s="42" t="s">
        <v>2008</v>
      </c>
      <c r="E1962" s="43" t="s">
        <v>2009</v>
      </c>
      <c r="F1962" s="43" t="s">
        <v>217</v>
      </c>
      <c r="G1962" s="43" t="s">
        <v>237</v>
      </c>
      <c r="H1962" s="49">
        <v>45981</v>
      </c>
      <c r="I1962" s="49">
        <v>45982</v>
      </c>
      <c r="J1962" s="44">
        <v>2</v>
      </c>
      <c r="K1962" s="51">
        <f>IF(H1962&lt;='Расчёт не доделан'!$C$20,IF(I1962-'Расчёт не доделан'!$C$20&lt;1,J1962,I1962-'Расчёт не доделан'!$C$20),J1962)</f>
        <v>2</v>
      </c>
    </row>
    <row r="1963" spans="1:11" ht="11.1" customHeight="1" outlineLevel="1" x14ac:dyDescent="0.2">
      <c r="A1963" s="39" t="str">
        <f t="shared" si="90"/>
        <v>0019808046016</v>
      </c>
      <c r="B1963" s="39">
        <f t="shared" si="91"/>
        <v>6</v>
      </c>
      <c r="C1963" s="39" t="str">
        <f t="shared" si="92"/>
        <v>Жигалов Августин Александрович6</v>
      </c>
      <c r="D1963" s="42" t="s">
        <v>2008</v>
      </c>
      <c r="E1963" s="43" t="s">
        <v>2009</v>
      </c>
      <c r="F1963" s="43" t="s">
        <v>217</v>
      </c>
      <c r="G1963" s="43" t="s">
        <v>237</v>
      </c>
      <c r="H1963" s="49">
        <v>46016</v>
      </c>
      <c r="I1963" s="49">
        <v>46017</v>
      </c>
      <c r="J1963" s="44">
        <v>2</v>
      </c>
      <c r="K1963" s="51">
        <f>IF(H1963&lt;='Расчёт не доделан'!$C$20,IF(I1963-'Расчёт не доделан'!$C$20&lt;1,J1963,I1963-'Расчёт не доделан'!$C$20),J1963)</f>
        <v>2</v>
      </c>
    </row>
    <row r="1964" spans="1:11" ht="11.1" customHeight="1" outlineLevel="1" x14ac:dyDescent="0.2">
      <c r="A1964" s="39" t="str">
        <f t="shared" si="90"/>
        <v>0021131445915</v>
      </c>
      <c r="B1964" s="39">
        <f t="shared" si="91"/>
        <v>1</v>
      </c>
      <c r="C1964" s="39" t="str">
        <f t="shared" si="92"/>
        <v>Жигарев Иван Сергеевич1</v>
      </c>
      <c r="D1964" s="42" t="s">
        <v>2010</v>
      </c>
      <c r="E1964" s="43" t="s">
        <v>2011</v>
      </c>
      <c r="F1964" s="43" t="s">
        <v>244</v>
      </c>
      <c r="G1964" s="43" t="s">
        <v>253</v>
      </c>
      <c r="H1964" s="49">
        <v>45915</v>
      </c>
      <c r="I1964" s="49">
        <v>45919</v>
      </c>
      <c r="J1964" s="44">
        <v>5</v>
      </c>
      <c r="K1964" s="51">
        <f>IF(H1964&lt;='Расчёт не доделан'!$C$20,IF(I1964-'Расчёт не доделан'!$C$20&lt;1,J1964,I1964-'Расчёт не доделан'!$C$20),J1964)</f>
        <v>5</v>
      </c>
    </row>
    <row r="1965" spans="1:11" ht="11.1" customHeight="1" outlineLevel="1" x14ac:dyDescent="0.2">
      <c r="A1965" s="39" t="str">
        <f t="shared" si="90"/>
        <v>0021131445864</v>
      </c>
      <c r="B1965" s="39">
        <f t="shared" si="91"/>
        <v>2</v>
      </c>
      <c r="C1965" s="39" t="str">
        <f t="shared" si="92"/>
        <v>Жигарев Иван Сергеевич2</v>
      </c>
      <c r="D1965" s="42" t="s">
        <v>2010</v>
      </c>
      <c r="E1965" s="43" t="s">
        <v>2011</v>
      </c>
      <c r="F1965" s="43" t="s">
        <v>244</v>
      </c>
      <c r="G1965" s="43" t="s">
        <v>253</v>
      </c>
      <c r="H1965" s="49">
        <v>45864</v>
      </c>
      <c r="I1965" s="49">
        <v>45877</v>
      </c>
      <c r="J1965" s="44">
        <v>14</v>
      </c>
      <c r="K1965" s="51">
        <f>IF(H1965&lt;='Расчёт не доделан'!$C$20,IF(I1965-'Расчёт не доделан'!$C$20&lt;1,J1965,I1965-'Расчёт не доделан'!$C$20),J1965)</f>
        <v>14</v>
      </c>
    </row>
    <row r="1966" spans="1:11" ht="11.1" customHeight="1" outlineLevel="1" x14ac:dyDescent="0.2">
      <c r="A1966" s="39" t="str">
        <f t="shared" si="90"/>
        <v>0021131446020</v>
      </c>
      <c r="B1966" s="39">
        <f t="shared" si="91"/>
        <v>3</v>
      </c>
      <c r="C1966" s="39" t="str">
        <f t="shared" si="92"/>
        <v>Жигарев Иван Сергеевич3</v>
      </c>
      <c r="D1966" s="42" t="s">
        <v>2010</v>
      </c>
      <c r="E1966" s="43" t="s">
        <v>2011</v>
      </c>
      <c r="F1966" s="43" t="s">
        <v>244</v>
      </c>
      <c r="G1966" s="43" t="s">
        <v>253</v>
      </c>
      <c r="H1966" s="49">
        <v>46020</v>
      </c>
      <c r="I1966" s="49">
        <v>46021</v>
      </c>
      <c r="J1966" s="44">
        <v>2</v>
      </c>
      <c r="K1966" s="51">
        <f>IF(H1966&lt;='Расчёт не доделан'!$C$20,IF(I1966-'Расчёт не доделан'!$C$20&lt;1,J1966,I1966-'Расчёт не доделан'!$C$20),J1966)</f>
        <v>2</v>
      </c>
    </row>
    <row r="1967" spans="1:11" ht="11.1" customHeight="1" outlineLevel="1" x14ac:dyDescent="0.2">
      <c r="A1967" s="39" t="str">
        <f t="shared" si="90"/>
        <v>0018103445887</v>
      </c>
      <c r="B1967" s="39">
        <f t="shared" si="91"/>
        <v>1</v>
      </c>
      <c r="C1967" s="39" t="str">
        <f t="shared" si="92"/>
        <v>Жигарев Максим Сергеевич1</v>
      </c>
      <c r="D1967" s="42" t="s">
        <v>2012</v>
      </c>
      <c r="E1967" s="43" t="s">
        <v>2013</v>
      </c>
      <c r="F1967" s="43" t="s">
        <v>244</v>
      </c>
      <c r="G1967" s="43" t="s">
        <v>331</v>
      </c>
      <c r="H1967" s="49">
        <v>45887</v>
      </c>
      <c r="I1967" s="49">
        <v>45900</v>
      </c>
      <c r="J1967" s="44">
        <v>14</v>
      </c>
      <c r="K1967" s="51">
        <f>IF(H1967&lt;='Расчёт не доделан'!$C$20,IF(I1967-'Расчёт не доделан'!$C$20&lt;1,J1967,I1967-'Расчёт не доделан'!$C$20),J1967)</f>
        <v>14</v>
      </c>
    </row>
    <row r="1968" spans="1:11" ht="11.1" customHeight="1" outlineLevel="1" x14ac:dyDescent="0.2">
      <c r="A1968" s="39" t="str">
        <f t="shared" si="90"/>
        <v>0018103445859</v>
      </c>
      <c r="B1968" s="39">
        <f t="shared" si="91"/>
        <v>2</v>
      </c>
      <c r="C1968" s="39" t="str">
        <f t="shared" si="92"/>
        <v>Жигарев Максим Сергеевич2</v>
      </c>
      <c r="D1968" s="42" t="s">
        <v>2012</v>
      </c>
      <c r="E1968" s="43" t="s">
        <v>2013</v>
      </c>
      <c r="F1968" s="43" t="s">
        <v>244</v>
      </c>
      <c r="G1968" s="43" t="s">
        <v>331</v>
      </c>
      <c r="H1968" s="49">
        <v>45859</v>
      </c>
      <c r="I1968" s="49">
        <v>45863</v>
      </c>
      <c r="J1968" s="44">
        <v>5</v>
      </c>
      <c r="K1968" s="51">
        <f>IF(H1968&lt;='Расчёт не доделан'!$C$20,IF(I1968-'Расчёт не доделан'!$C$20&lt;1,J1968,I1968-'Расчёт не доделан'!$C$20),J1968)</f>
        <v>5</v>
      </c>
    </row>
    <row r="1969" spans="1:11" ht="11.1" customHeight="1" outlineLevel="1" x14ac:dyDescent="0.2">
      <c r="A1969" s="39" t="str">
        <f t="shared" si="90"/>
        <v>0018103445957</v>
      </c>
      <c r="B1969" s="39">
        <f t="shared" si="91"/>
        <v>3</v>
      </c>
      <c r="C1969" s="39" t="str">
        <f t="shared" si="92"/>
        <v>Жигарев Максим Сергеевич3</v>
      </c>
      <c r="D1969" s="42" t="s">
        <v>2012</v>
      </c>
      <c r="E1969" s="43" t="s">
        <v>2013</v>
      </c>
      <c r="F1969" s="43" t="s">
        <v>244</v>
      </c>
      <c r="G1969" s="43" t="s">
        <v>331</v>
      </c>
      <c r="H1969" s="49">
        <v>45957</v>
      </c>
      <c r="I1969" s="49">
        <v>45961</v>
      </c>
      <c r="J1969" s="44">
        <v>5</v>
      </c>
      <c r="K1969" s="51">
        <f>IF(H1969&lt;='Расчёт не доделан'!$C$20,IF(I1969-'Расчёт не доделан'!$C$20&lt;1,J1969,I1969-'Расчёт не доделан'!$C$20),J1969)</f>
        <v>5</v>
      </c>
    </row>
    <row r="1970" spans="1:11" ht="23.1" customHeight="1" outlineLevel="1" x14ac:dyDescent="0.2">
      <c r="A1970" s="39" t="str">
        <f t="shared" si="90"/>
        <v>0019174045852</v>
      </c>
      <c r="B1970" s="39">
        <f t="shared" si="91"/>
        <v>1</v>
      </c>
      <c r="C1970" s="39" t="str">
        <f t="shared" si="92"/>
        <v>Жилин Владимир Игоревич1</v>
      </c>
      <c r="D1970" s="42" t="s">
        <v>2014</v>
      </c>
      <c r="E1970" s="43" t="s">
        <v>2015</v>
      </c>
      <c r="F1970" s="43" t="s">
        <v>244</v>
      </c>
      <c r="G1970" s="43" t="s">
        <v>237</v>
      </c>
      <c r="H1970" s="49">
        <v>45852</v>
      </c>
      <c r="I1970" s="49">
        <v>45865</v>
      </c>
      <c r="J1970" s="44">
        <v>14</v>
      </c>
      <c r="K1970" s="51">
        <f>IF(H1970&lt;='Расчёт не доделан'!$C$20,IF(I1970-'Расчёт не доделан'!$C$20&lt;1,J1970,I1970-'Расчёт не доделан'!$C$20),J1970)</f>
        <v>14</v>
      </c>
    </row>
    <row r="1971" spans="1:11" ht="11.1" customHeight="1" outlineLevel="1" x14ac:dyDescent="0.2">
      <c r="A1971" s="39" t="str">
        <f t="shared" si="90"/>
        <v>0019174045922</v>
      </c>
      <c r="B1971" s="39">
        <f t="shared" si="91"/>
        <v>2</v>
      </c>
      <c r="C1971" s="39" t="str">
        <f t="shared" si="92"/>
        <v>Жилин Владимир Игоревич2</v>
      </c>
      <c r="D1971" s="42" t="s">
        <v>2014</v>
      </c>
      <c r="E1971" s="43" t="s">
        <v>2015</v>
      </c>
      <c r="F1971" s="43" t="s">
        <v>244</v>
      </c>
      <c r="G1971" s="43" t="s">
        <v>237</v>
      </c>
      <c r="H1971" s="49">
        <v>45922</v>
      </c>
      <c r="I1971" s="49">
        <v>45935</v>
      </c>
      <c r="J1971" s="44">
        <v>14</v>
      </c>
      <c r="K1971" s="51">
        <f>IF(H1971&lt;='Расчёт не доделан'!$C$20,IF(I1971-'Расчёт не доделан'!$C$20&lt;1,J1971,I1971-'Расчёт не доделан'!$C$20),J1971)</f>
        <v>14</v>
      </c>
    </row>
    <row r="1972" spans="1:11" ht="11.1" customHeight="1" outlineLevel="1" x14ac:dyDescent="0.2">
      <c r="A1972" s="39" t="str">
        <f t="shared" si="90"/>
        <v>0019079245884</v>
      </c>
      <c r="B1972" s="39">
        <f t="shared" si="91"/>
        <v>1</v>
      </c>
      <c r="C1972" s="39" t="str">
        <f t="shared" si="92"/>
        <v>Жиркина Наталья Ивановна1</v>
      </c>
      <c r="D1972" s="42" t="s">
        <v>2016</v>
      </c>
      <c r="E1972" s="43" t="s">
        <v>2017</v>
      </c>
      <c r="F1972" s="43" t="s">
        <v>217</v>
      </c>
      <c r="G1972" s="43" t="s">
        <v>237</v>
      </c>
      <c r="H1972" s="49">
        <v>45884</v>
      </c>
      <c r="I1972" s="49">
        <v>45901</v>
      </c>
      <c r="J1972" s="44">
        <v>18</v>
      </c>
      <c r="K1972" s="51">
        <f>IF(H1972&lt;='Расчёт не доделан'!$C$20,IF(I1972-'Расчёт не доделан'!$C$20&lt;1,J1972,I1972-'Расчёт не доделан'!$C$20),J1972)</f>
        <v>18</v>
      </c>
    </row>
    <row r="1973" spans="1:11" ht="11.1" customHeight="1" outlineLevel="1" x14ac:dyDescent="0.2">
      <c r="A1973" s="39" t="str">
        <f t="shared" si="90"/>
        <v>0019079246016</v>
      </c>
      <c r="B1973" s="39">
        <f t="shared" si="91"/>
        <v>2</v>
      </c>
      <c r="C1973" s="39" t="str">
        <f t="shared" si="92"/>
        <v>Жиркина Наталья Ивановна2</v>
      </c>
      <c r="D1973" s="42" t="s">
        <v>2016</v>
      </c>
      <c r="E1973" s="43" t="s">
        <v>2017</v>
      </c>
      <c r="F1973" s="43" t="s">
        <v>217</v>
      </c>
      <c r="G1973" s="43" t="s">
        <v>237</v>
      </c>
      <c r="H1973" s="49">
        <v>46016</v>
      </c>
      <c r="I1973" s="49">
        <v>46022</v>
      </c>
      <c r="J1973" s="44">
        <v>7</v>
      </c>
      <c r="K1973" s="51">
        <f>IF(H1973&lt;='Расчёт не доделан'!$C$20,IF(I1973-'Расчёт не доделан'!$C$20&lt;1,J1973,I1973-'Расчёт не доделан'!$C$20),J1973)</f>
        <v>7</v>
      </c>
    </row>
    <row r="1974" spans="1:11" ht="23.1" customHeight="1" outlineLevel="1" x14ac:dyDescent="0.2">
      <c r="A1974" s="39" t="str">
        <f t="shared" si="90"/>
        <v>0018815645971</v>
      </c>
      <c r="B1974" s="39">
        <f t="shared" si="91"/>
        <v>1</v>
      </c>
      <c r="C1974" s="39" t="str">
        <f t="shared" si="92"/>
        <v>Жителева Анастасия Валерьевна1</v>
      </c>
      <c r="D1974" s="42" t="s">
        <v>2018</v>
      </c>
      <c r="E1974" s="43" t="s">
        <v>2019</v>
      </c>
      <c r="F1974" s="43" t="s">
        <v>217</v>
      </c>
      <c r="G1974" s="43" t="s">
        <v>262</v>
      </c>
      <c r="H1974" s="49">
        <v>45971</v>
      </c>
      <c r="I1974" s="49">
        <v>45984</v>
      </c>
      <c r="J1974" s="44">
        <v>14</v>
      </c>
      <c r="K1974" s="51">
        <f>IF(H1974&lt;='Расчёт не доделан'!$C$20,IF(I1974-'Расчёт не доделан'!$C$20&lt;1,J1974,I1974-'Расчёт не доделан'!$C$20),J1974)</f>
        <v>14</v>
      </c>
    </row>
    <row r="1975" spans="1:11" ht="23.1" customHeight="1" outlineLevel="1" x14ac:dyDescent="0.2">
      <c r="A1975" s="39" t="str">
        <f t="shared" si="90"/>
        <v>0018815646006</v>
      </c>
      <c r="B1975" s="39">
        <f t="shared" si="91"/>
        <v>2</v>
      </c>
      <c r="C1975" s="39" t="str">
        <f t="shared" si="92"/>
        <v>Жителева Анастасия Валерьевна2</v>
      </c>
      <c r="D1975" s="42" t="s">
        <v>2018</v>
      </c>
      <c r="E1975" s="43" t="s">
        <v>2019</v>
      </c>
      <c r="F1975" s="43" t="s">
        <v>217</v>
      </c>
      <c r="G1975" s="43" t="s">
        <v>262</v>
      </c>
      <c r="H1975" s="49">
        <v>46006</v>
      </c>
      <c r="I1975" s="49">
        <v>46021</v>
      </c>
      <c r="J1975" s="44">
        <v>16</v>
      </c>
      <c r="K1975" s="51">
        <f>IF(H1975&lt;='Расчёт не доделан'!$C$20,IF(I1975-'Расчёт не доделан'!$C$20&lt;1,J1975,I1975-'Расчёт не доделан'!$C$20),J1975)</f>
        <v>16</v>
      </c>
    </row>
    <row r="1976" spans="1:11" ht="11.1" customHeight="1" outlineLevel="1" x14ac:dyDescent="0.2">
      <c r="A1976" s="39" t="str">
        <f t="shared" si="90"/>
        <v>0021148545859</v>
      </c>
      <c r="B1976" s="39">
        <f t="shared" si="91"/>
        <v>1</v>
      </c>
      <c r="C1976" s="39" t="str">
        <f t="shared" si="92"/>
        <v>Житлов Павел Дмитриевич1</v>
      </c>
      <c r="D1976" s="42" t="s">
        <v>2020</v>
      </c>
      <c r="E1976" s="43" t="s">
        <v>2021</v>
      </c>
      <c r="F1976" s="43" t="s">
        <v>217</v>
      </c>
      <c r="G1976" s="43" t="s">
        <v>237</v>
      </c>
      <c r="H1976" s="49">
        <v>45859</v>
      </c>
      <c r="I1976" s="49">
        <v>45872</v>
      </c>
      <c r="J1976" s="44">
        <v>14</v>
      </c>
      <c r="K1976" s="51">
        <f>IF(H1976&lt;='Расчёт не доделан'!$C$20,IF(I1976-'Расчёт не доделан'!$C$20&lt;1,J1976,I1976-'Расчёт не доделан'!$C$20),J1976)</f>
        <v>14</v>
      </c>
    </row>
    <row r="1977" spans="1:11" ht="11.1" customHeight="1" outlineLevel="1" x14ac:dyDescent="0.2">
      <c r="A1977" s="39" t="str">
        <f t="shared" si="90"/>
        <v>0021148546015</v>
      </c>
      <c r="B1977" s="39">
        <f t="shared" si="91"/>
        <v>2</v>
      </c>
      <c r="C1977" s="39" t="str">
        <f t="shared" si="92"/>
        <v>Житлов Павел Дмитриевич2</v>
      </c>
      <c r="D1977" s="42" t="s">
        <v>2020</v>
      </c>
      <c r="E1977" s="43" t="s">
        <v>2021</v>
      </c>
      <c r="F1977" s="43" t="s">
        <v>217</v>
      </c>
      <c r="G1977" s="43" t="s">
        <v>237</v>
      </c>
      <c r="H1977" s="49">
        <v>46015</v>
      </c>
      <c r="I1977" s="49">
        <v>46016</v>
      </c>
      <c r="J1977" s="44">
        <v>2</v>
      </c>
      <c r="K1977" s="51">
        <f>IF(H1977&lt;='Расчёт не доделан'!$C$20,IF(I1977-'Расчёт не доделан'!$C$20&lt;1,J1977,I1977-'Расчёт не доделан'!$C$20),J1977)</f>
        <v>2</v>
      </c>
    </row>
    <row r="1978" spans="1:11" ht="11.1" customHeight="1" outlineLevel="1" x14ac:dyDescent="0.2">
      <c r="A1978" s="39" t="str">
        <f t="shared" si="90"/>
        <v>0021148545958</v>
      </c>
      <c r="B1978" s="39">
        <f t="shared" si="91"/>
        <v>3</v>
      </c>
      <c r="C1978" s="39" t="str">
        <f t="shared" si="92"/>
        <v>Житлов Павел Дмитриевич3</v>
      </c>
      <c r="D1978" s="42" t="s">
        <v>2020</v>
      </c>
      <c r="E1978" s="43" t="s">
        <v>2021</v>
      </c>
      <c r="F1978" s="43" t="s">
        <v>217</v>
      </c>
      <c r="G1978" s="43" t="s">
        <v>237</v>
      </c>
      <c r="H1978" s="49">
        <v>45958</v>
      </c>
      <c r="I1978" s="49">
        <v>45962</v>
      </c>
      <c r="J1978" s="44">
        <v>5</v>
      </c>
      <c r="K1978" s="51">
        <f>IF(H1978&lt;='Расчёт не доделан'!$C$20,IF(I1978-'Расчёт не доделан'!$C$20&lt;1,J1978,I1978-'Расчёт не доделан'!$C$20),J1978)</f>
        <v>5</v>
      </c>
    </row>
    <row r="1979" spans="1:11" ht="11.1" customHeight="1" outlineLevel="1" x14ac:dyDescent="0.2">
      <c r="A1979" s="39" t="str">
        <f t="shared" si="90"/>
        <v>0018628845883</v>
      </c>
      <c r="B1979" s="39">
        <f t="shared" si="91"/>
        <v>1</v>
      </c>
      <c r="C1979" s="39" t="str">
        <f t="shared" si="92"/>
        <v>Житников Иван Андреевич1</v>
      </c>
      <c r="D1979" s="42" t="s">
        <v>2022</v>
      </c>
      <c r="E1979" s="43" t="s">
        <v>2023</v>
      </c>
      <c r="F1979" s="43" t="s">
        <v>244</v>
      </c>
      <c r="G1979" s="43" t="s">
        <v>230</v>
      </c>
      <c r="H1979" s="49">
        <v>45883</v>
      </c>
      <c r="I1979" s="49">
        <v>45884</v>
      </c>
      <c r="J1979" s="44">
        <v>2</v>
      </c>
      <c r="K1979" s="51">
        <f>IF(H1979&lt;='Расчёт не доделан'!$C$20,IF(I1979-'Расчёт не доделан'!$C$20&lt;1,J1979,I1979-'Расчёт не доделан'!$C$20),J1979)</f>
        <v>2</v>
      </c>
    </row>
    <row r="1980" spans="1:11" ht="11.1" customHeight="1" outlineLevel="1" x14ac:dyDescent="0.2">
      <c r="A1980" s="39" t="str">
        <f t="shared" si="90"/>
        <v>0018628845887</v>
      </c>
      <c r="B1980" s="39">
        <f t="shared" si="91"/>
        <v>2</v>
      </c>
      <c r="C1980" s="39" t="str">
        <f t="shared" si="92"/>
        <v>Житников Иван Андреевич2</v>
      </c>
      <c r="D1980" s="42" t="s">
        <v>2022</v>
      </c>
      <c r="E1980" s="43" t="s">
        <v>2023</v>
      </c>
      <c r="F1980" s="43" t="s">
        <v>244</v>
      </c>
      <c r="G1980" s="43" t="s">
        <v>230</v>
      </c>
      <c r="H1980" s="49">
        <v>45887</v>
      </c>
      <c r="I1980" s="49">
        <v>45902</v>
      </c>
      <c r="J1980" s="44">
        <v>16</v>
      </c>
      <c r="K1980" s="51">
        <f>IF(H1980&lt;='Расчёт не доделан'!$C$20,IF(I1980-'Расчёт не доделан'!$C$20&lt;1,J1980,I1980-'Расчёт не доделан'!$C$20),J1980)</f>
        <v>16</v>
      </c>
    </row>
    <row r="1981" spans="1:11" ht="23.1" customHeight="1" outlineLevel="1" x14ac:dyDescent="0.2">
      <c r="A1981" s="39" t="str">
        <f t="shared" si="90"/>
        <v>0018628845866</v>
      </c>
      <c r="B1981" s="39">
        <f t="shared" si="91"/>
        <v>3</v>
      </c>
      <c r="C1981" s="39" t="str">
        <f t="shared" si="92"/>
        <v>Житников Иван Андреевич3</v>
      </c>
      <c r="D1981" s="42" t="s">
        <v>2022</v>
      </c>
      <c r="E1981" s="43" t="s">
        <v>2023</v>
      </c>
      <c r="F1981" s="43" t="s">
        <v>244</v>
      </c>
      <c r="G1981" s="43" t="s">
        <v>230</v>
      </c>
      <c r="H1981" s="49">
        <v>45866</v>
      </c>
      <c r="I1981" s="49">
        <v>45870</v>
      </c>
      <c r="J1981" s="44">
        <v>5</v>
      </c>
      <c r="K1981" s="51">
        <f>IF(H1981&lt;='Расчёт не доделан'!$C$20,IF(I1981-'Расчёт не доделан'!$C$20&lt;1,J1981,I1981-'Расчёт не доделан'!$C$20),J1981)</f>
        <v>5</v>
      </c>
    </row>
    <row r="1982" spans="1:11" ht="23.1" customHeight="1" outlineLevel="1" x14ac:dyDescent="0.2">
      <c r="A1982" s="39" t="str">
        <f t="shared" si="90"/>
        <v>0020492345883</v>
      </c>
      <c r="B1982" s="39">
        <f t="shared" si="91"/>
        <v>1</v>
      </c>
      <c r="C1982" s="39" t="str">
        <f t="shared" si="92"/>
        <v>Жихарев Дмитрий Владимирович1</v>
      </c>
      <c r="D1982" s="42" t="s">
        <v>2024</v>
      </c>
      <c r="E1982" s="43" t="s">
        <v>2025</v>
      </c>
      <c r="F1982" s="43" t="s">
        <v>217</v>
      </c>
      <c r="G1982" s="43" t="s">
        <v>222</v>
      </c>
      <c r="H1982" s="49">
        <v>45883</v>
      </c>
      <c r="I1982" s="49">
        <v>45884</v>
      </c>
      <c r="J1982" s="44">
        <v>2</v>
      </c>
      <c r="K1982" s="51">
        <f>IF(H1982&lt;='Расчёт не доделан'!$C$20,IF(I1982-'Расчёт не доделан'!$C$20&lt;1,J1982,I1982-'Расчёт не доделан'!$C$20),J1982)</f>
        <v>2</v>
      </c>
    </row>
    <row r="1983" spans="1:11" ht="11.1" customHeight="1" outlineLevel="1" x14ac:dyDescent="0.2">
      <c r="A1983" s="39" t="str">
        <f t="shared" si="90"/>
        <v>0017242845852</v>
      </c>
      <c r="B1983" s="39">
        <f t="shared" si="91"/>
        <v>1</v>
      </c>
      <c r="C1983" s="39" t="str">
        <f t="shared" si="92"/>
        <v>Жихарев Сергей Александрович1</v>
      </c>
      <c r="D1983" s="42" t="s">
        <v>2026</v>
      </c>
      <c r="E1983" s="43" t="s">
        <v>2027</v>
      </c>
      <c r="F1983" s="43" t="s">
        <v>244</v>
      </c>
      <c r="G1983" s="43" t="s">
        <v>1136</v>
      </c>
      <c r="H1983" s="49">
        <v>45852</v>
      </c>
      <c r="I1983" s="49">
        <v>45865</v>
      </c>
      <c r="J1983" s="44">
        <v>14</v>
      </c>
      <c r="K1983" s="51">
        <f>IF(H1983&lt;='Расчёт не доделан'!$C$20,IF(I1983-'Расчёт не доделан'!$C$20&lt;1,J1983,I1983-'Расчёт не доделан'!$C$20),J1983)</f>
        <v>14</v>
      </c>
    </row>
    <row r="1984" spans="1:11" ht="11.1" customHeight="1" outlineLevel="1" x14ac:dyDescent="0.2">
      <c r="A1984" s="39" t="str">
        <f t="shared" si="90"/>
        <v>0017242845978</v>
      </c>
      <c r="B1984" s="39">
        <f t="shared" si="91"/>
        <v>2</v>
      </c>
      <c r="C1984" s="39" t="str">
        <f t="shared" si="92"/>
        <v>Жихарев Сергей Александрович2</v>
      </c>
      <c r="D1984" s="42" t="s">
        <v>2026</v>
      </c>
      <c r="E1984" s="43" t="s">
        <v>2027</v>
      </c>
      <c r="F1984" s="43" t="s">
        <v>244</v>
      </c>
      <c r="G1984" s="43" t="s">
        <v>1136</v>
      </c>
      <c r="H1984" s="49">
        <v>45978</v>
      </c>
      <c r="I1984" s="49">
        <v>45985</v>
      </c>
      <c r="J1984" s="44">
        <v>8</v>
      </c>
      <c r="K1984" s="51">
        <f>IF(H1984&lt;='Расчёт не доделан'!$C$20,IF(I1984-'Расчёт не доделан'!$C$20&lt;1,J1984,I1984-'Расчёт не доделан'!$C$20),J1984)</f>
        <v>8</v>
      </c>
    </row>
    <row r="1985" spans="1:11" ht="11.1" customHeight="1" outlineLevel="1" x14ac:dyDescent="0.2">
      <c r="A1985" s="39" t="str">
        <f t="shared" si="90"/>
        <v>0017242845887</v>
      </c>
      <c r="B1985" s="39">
        <f t="shared" si="91"/>
        <v>3</v>
      </c>
      <c r="C1985" s="39" t="str">
        <f t="shared" si="92"/>
        <v>Жихарев Сергей Александрович3</v>
      </c>
      <c r="D1985" s="42" t="s">
        <v>2026</v>
      </c>
      <c r="E1985" s="43" t="s">
        <v>2027</v>
      </c>
      <c r="F1985" s="43" t="s">
        <v>244</v>
      </c>
      <c r="G1985" s="43" t="s">
        <v>1136</v>
      </c>
      <c r="H1985" s="49">
        <v>45887</v>
      </c>
      <c r="I1985" s="49">
        <v>45894</v>
      </c>
      <c r="J1985" s="44">
        <v>8</v>
      </c>
      <c r="K1985" s="51">
        <f>IF(H1985&lt;='Расчёт не доделан'!$C$20,IF(I1985-'Расчёт не доделан'!$C$20&lt;1,J1985,I1985-'Расчёт не доделан'!$C$20),J1985)</f>
        <v>8</v>
      </c>
    </row>
    <row r="1986" spans="1:11" ht="11.1" customHeight="1" outlineLevel="1" x14ac:dyDescent="0.2">
      <c r="A1986" s="39" t="str">
        <f t="shared" si="90"/>
        <v>0014315445931</v>
      </c>
      <c r="B1986" s="39">
        <f t="shared" si="91"/>
        <v>1</v>
      </c>
      <c r="C1986" s="39" t="str">
        <f t="shared" si="92"/>
        <v>Жмако Анастасия Александровна1</v>
      </c>
      <c r="D1986" s="42" t="s">
        <v>2028</v>
      </c>
      <c r="E1986" s="43" t="s">
        <v>2029</v>
      </c>
      <c r="F1986" s="43" t="s">
        <v>240</v>
      </c>
      <c r="G1986" s="43" t="s">
        <v>299</v>
      </c>
      <c r="H1986" s="49">
        <v>45931</v>
      </c>
      <c r="I1986" s="49">
        <v>45958</v>
      </c>
      <c r="J1986" s="44">
        <v>28</v>
      </c>
      <c r="K1986" s="51">
        <f>IF(H1986&lt;='Расчёт не доделан'!$C$20,IF(I1986-'Расчёт не доделан'!$C$20&lt;1,J1986,I1986-'Расчёт не доделан'!$C$20),J1986)</f>
        <v>13</v>
      </c>
    </row>
    <row r="1987" spans="1:11" ht="23.1" customHeight="1" outlineLevel="1" x14ac:dyDescent="0.2">
      <c r="A1987" s="39" t="str">
        <f t="shared" ref="A1987:A2050" si="93">D1987&amp;H1987</f>
        <v>0017987545845</v>
      </c>
      <c r="B1987" s="39">
        <f t="shared" ref="B1987:B2050" si="94">IF(E1986=E1987,B1986+1,1)</f>
        <v>1</v>
      </c>
      <c r="C1987" s="39" t="str">
        <f t="shared" ref="C1987:C2050" si="95">E1987&amp;B1987</f>
        <v>Жуков Роман Михайлович1</v>
      </c>
      <c r="D1987" s="42" t="s">
        <v>2030</v>
      </c>
      <c r="E1987" s="43" t="s">
        <v>2031</v>
      </c>
      <c r="F1987" s="43" t="s">
        <v>249</v>
      </c>
      <c r="G1987" s="43" t="s">
        <v>283</v>
      </c>
      <c r="H1987" s="49">
        <v>45845</v>
      </c>
      <c r="I1987" s="49">
        <v>45858</v>
      </c>
      <c r="J1987" s="44">
        <v>14</v>
      </c>
      <c r="K1987" s="51">
        <f>IF(H1987&lt;='Расчёт не доделан'!$C$20,IF(I1987-'Расчёт не доделан'!$C$20&lt;1,J1987,I1987-'Расчёт не доделан'!$C$20),J1987)</f>
        <v>14</v>
      </c>
    </row>
    <row r="1988" spans="1:11" ht="23.1" customHeight="1" outlineLevel="1" x14ac:dyDescent="0.2">
      <c r="A1988" s="39" t="str">
        <f t="shared" si="93"/>
        <v>0017987545880</v>
      </c>
      <c r="B1988" s="39">
        <f t="shared" si="94"/>
        <v>2</v>
      </c>
      <c r="C1988" s="39" t="str">
        <f t="shared" si="95"/>
        <v>Жуков Роман Михайлович2</v>
      </c>
      <c r="D1988" s="42" t="s">
        <v>2030</v>
      </c>
      <c r="E1988" s="43" t="s">
        <v>2031</v>
      </c>
      <c r="F1988" s="43" t="s">
        <v>249</v>
      </c>
      <c r="G1988" s="43" t="s">
        <v>283</v>
      </c>
      <c r="H1988" s="49">
        <v>45880</v>
      </c>
      <c r="I1988" s="49">
        <v>45884</v>
      </c>
      <c r="J1988" s="44">
        <v>5</v>
      </c>
      <c r="K1988" s="51">
        <f>IF(H1988&lt;='Расчёт не доделан'!$C$20,IF(I1988-'Расчёт не доделан'!$C$20&lt;1,J1988,I1988-'Расчёт не доделан'!$C$20),J1988)</f>
        <v>5</v>
      </c>
    </row>
    <row r="1989" spans="1:11" ht="23.1" customHeight="1" outlineLevel="1" x14ac:dyDescent="0.2">
      <c r="A1989" s="39" t="str">
        <f t="shared" si="93"/>
        <v>0017987545887</v>
      </c>
      <c r="B1989" s="39">
        <f t="shared" si="94"/>
        <v>3</v>
      </c>
      <c r="C1989" s="39" t="str">
        <f t="shared" si="95"/>
        <v>Жуков Роман Михайлович3</v>
      </c>
      <c r="D1989" s="42" t="s">
        <v>2030</v>
      </c>
      <c r="E1989" s="43" t="s">
        <v>2031</v>
      </c>
      <c r="F1989" s="43" t="s">
        <v>249</v>
      </c>
      <c r="G1989" s="43" t="s">
        <v>283</v>
      </c>
      <c r="H1989" s="49">
        <v>45887</v>
      </c>
      <c r="I1989" s="49">
        <v>45888</v>
      </c>
      <c r="J1989" s="44">
        <v>2</v>
      </c>
      <c r="K1989" s="51">
        <f>IF(H1989&lt;='Расчёт не доделан'!$C$20,IF(I1989-'Расчёт не доделан'!$C$20&lt;1,J1989,I1989-'Расчёт не доделан'!$C$20),J1989)</f>
        <v>2</v>
      </c>
    </row>
    <row r="1990" spans="1:11" ht="23.1" customHeight="1" outlineLevel="1" x14ac:dyDescent="0.2">
      <c r="A1990" s="39" t="str">
        <f t="shared" si="93"/>
        <v>0020715545894</v>
      </c>
      <c r="B1990" s="39">
        <f t="shared" si="94"/>
        <v>1</v>
      </c>
      <c r="C1990" s="39" t="str">
        <f t="shared" si="95"/>
        <v>Жукова Алена Дмитриевна1</v>
      </c>
      <c r="D1990" s="42" t="s">
        <v>2032</v>
      </c>
      <c r="E1990" s="43" t="s">
        <v>2033</v>
      </c>
      <c r="F1990" s="43" t="s">
        <v>265</v>
      </c>
      <c r="G1990" s="43" t="s">
        <v>253</v>
      </c>
      <c r="H1990" s="49">
        <v>45894</v>
      </c>
      <c r="I1990" s="49">
        <v>45905</v>
      </c>
      <c r="J1990" s="44">
        <v>12</v>
      </c>
      <c r="K1990" s="51">
        <f>IF(H1990&lt;='Расчёт не доделан'!$C$20,IF(I1990-'Расчёт не доделан'!$C$20&lt;1,J1990,I1990-'Расчёт не доделан'!$C$20),J1990)</f>
        <v>12</v>
      </c>
    </row>
    <row r="1991" spans="1:11" ht="11.1" customHeight="1" outlineLevel="1" x14ac:dyDescent="0.2">
      <c r="A1991" s="39" t="str">
        <f t="shared" si="93"/>
        <v>0020715545866</v>
      </c>
      <c r="B1991" s="39">
        <f t="shared" si="94"/>
        <v>2</v>
      </c>
      <c r="C1991" s="39" t="str">
        <f t="shared" si="95"/>
        <v>Жукова Алена Дмитриевна2</v>
      </c>
      <c r="D1991" s="42" t="s">
        <v>2032</v>
      </c>
      <c r="E1991" s="43" t="s">
        <v>2033</v>
      </c>
      <c r="F1991" s="43" t="s">
        <v>265</v>
      </c>
      <c r="G1991" s="43" t="s">
        <v>253</v>
      </c>
      <c r="H1991" s="49">
        <v>45866</v>
      </c>
      <c r="I1991" s="49">
        <v>45870</v>
      </c>
      <c r="J1991" s="44">
        <v>5</v>
      </c>
      <c r="K1991" s="51">
        <f>IF(H1991&lt;='Расчёт не доделан'!$C$20,IF(I1991-'Расчёт не доделан'!$C$20&lt;1,J1991,I1991-'Расчёт не доделан'!$C$20),J1991)</f>
        <v>5</v>
      </c>
    </row>
    <row r="1992" spans="1:11" ht="11.1" customHeight="1" outlineLevel="1" x14ac:dyDescent="0.2">
      <c r="A1992" s="39" t="str">
        <f t="shared" si="93"/>
        <v>0020715546020</v>
      </c>
      <c r="B1992" s="39">
        <f t="shared" si="94"/>
        <v>3</v>
      </c>
      <c r="C1992" s="39" t="str">
        <f t="shared" si="95"/>
        <v>Жукова Алена Дмитриевна3</v>
      </c>
      <c r="D1992" s="42" t="s">
        <v>2032</v>
      </c>
      <c r="E1992" s="43" t="s">
        <v>2033</v>
      </c>
      <c r="F1992" s="43" t="s">
        <v>265</v>
      </c>
      <c r="G1992" s="43" t="s">
        <v>253</v>
      </c>
      <c r="H1992" s="49">
        <v>46020</v>
      </c>
      <c r="I1992" s="49">
        <v>46021</v>
      </c>
      <c r="J1992" s="44">
        <v>2</v>
      </c>
      <c r="K1992" s="51">
        <f>IF(H1992&lt;='Расчёт не доделан'!$C$20,IF(I1992-'Расчёт не доделан'!$C$20&lt;1,J1992,I1992-'Расчёт не доделан'!$C$20),J1992)</f>
        <v>2</v>
      </c>
    </row>
    <row r="1993" spans="1:11" ht="11.1" customHeight="1" outlineLevel="1" x14ac:dyDescent="0.2">
      <c r="A1993" s="39" t="str">
        <f t="shared" si="93"/>
        <v>0020715545961</v>
      </c>
      <c r="B1993" s="39">
        <f t="shared" si="94"/>
        <v>4</v>
      </c>
      <c r="C1993" s="39" t="str">
        <f t="shared" si="95"/>
        <v>Жукова Алена Дмитриевна4</v>
      </c>
      <c r="D1993" s="42" t="s">
        <v>2032</v>
      </c>
      <c r="E1993" s="43" t="s">
        <v>2033</v>
      </c>
      <c r="F1993" s="43" t="s">
        <v>265</v>
      </c>
      <c r="G1993" s="43" t="s">
        <v>253</v>
      </c>
      <c r="H1993" s="49">
        <v>45961</v>
      </c>
      <c r="I1993" s="49">
        <v>45962</v>
      </c>
      <c r="J1993" s="44">
        <v>2</v>
      </c>
      <c r="K1993" s="51">
        <f>IF(H1993&lt;='Расчёт не доделан'!$C$20,IF(I1993-'Расчёт не доделан'!$C$20&lt;1,J1993,I1993-'Расчёт не доделан'!$C$20),J1993)</f>
        <v>2</v>
      </c>
    </row>
    <row r="1994" spans="1:11" ht="11.1" customHeight="1" outlineLevel="1" x14ac:dyDescent="0.2">
      <c r="A1994" s="39" t="str">
        <f t="shared" si="93"/>
        <v>0015247545978</v>
      </c>
      <c r="B1994" s="39">
        <f t="shared" si="94"/>
        <v>1</v>
      </c>
      <c r="C1994" s="39" t="str">
        <f t="shared" si="95"/>
        <v>Жукова Валерия Валерьевна1</v>
      </c>
      <c r="D1994" s="42" t="s">
        <v>2034</v>
      </c>
      <c r="E1994" s="43" t="s">
        <v>2035</v>
      </c>
      <c r="F1994" s="43" t="s">
        <v>265</v>
      </c>
      <c r="G1994" s="43" t="s">
        <v>262</v>
      </c>
      <c r="H1994" s="49">
        <v>45978</v>
      </c>
      <c r="I1994" s="49">
        <v>45986</v>
      </c>
      <c r="J1994" s="44">
        <v>9</v>
      </c>
      <c r="K1994" s="51">
        <f>IF(H1994&lt;='Расчёт не доделан'!$C$20,IF(I1994-'Расчёт не доделан'!$C$20&lt;1,J1994,I1994-'Расчёт не доделан'!$C$20),J1994)</f>
        <v>9</v>
      </c>
    </row>
    <row r="1995" spans="1:11" ht="11.1" customHeight="1" outlineLevel="1" x14ac:dyDescent="0.2">
      <c r="A1995" s="39" t="str">
        <f t="shared" si="93"/>
        <v>0019038145909</v>
      </c>
      <c r="B1995" s="39">
        <f t="shared" si="94"/>
        <v>1</v>
      </c>
      <c r="C1995" s="39" t="str">
        <f t="shared" si="95"/>
        <v>Жукова Галина Николаевна1</v>
      </c>
      <c r="D1995" s="42" t="s">
        <v>2036</v>
      </c>
      <c r="E1995" s="43" t="s">
        <v>2037</v>
      </c>
      <c r="F1995" s="43" t="s">
        <v>240</v>
      </c>
      <c r="G1995" s="43" t="s">
        <v>241</v>
      </c>
      <c r="H1995" s="49">
        <v>45909</v>
      </c>
      <c r="I1995" s="49">
        <v>45912</v>
      </c>
      <c r="J1995" s="44">
        <v>4</v>
      </c>
      <c r="K1995" s="51">
        <f>IF(H1995&lt;='Расчёт не доделан'!$C$20,IF(I1995-'Расчёт не доделан'!$C$20&lt;1,J1995,I1995-'Расчёт не доделан'!$C$20),J1995)</f>
        <v>4</v>
      </c>
    </row>
    <row r="1996" spans="1:11" ht="11.1" customHeight="1" outlineLevel="1" x14ac:dyDescent="0.2">
      <c r="A1996" s="39" t="str">
        <f t="shared" si="93"/>
        <v>0019038145852</v>
      </c>
      <c r="B1996" s="39">
        <f t="shared" si="94"/>
        <v>2</v>
      </c>
      <c r="C1996" s="39" t="str">
        <f t="shared" si="95"/>
        <v>Жукова Галина Николаевна2</v>
      </c>
      <c r="D1996" s="42" t="s">
        <v>2036</v>
      </c>
      <c r="E1996" s="43" t="s">
        <v>2037</v>
      </c>
      <c r="F1996" s="43" t="s">
        <v>240</v>
      </c>
      <c r="G1996" s="43" t="s">
        <v>241</v>
      </c>
      <c r="H1996" s="49">
        <v>45852</v>
      </c>
      <c r="I1996" s="49">
        <v>45865</v>
      </c>
      <c r="J1996" s="44">
        <v>14</v>
      </c>
      <c r="K1996" s="51">
        <f>IF(H1996&lt;='Расчёт не доделан'!$C$20,IF(I1996-'Расчёт не доделан'!$C$20&lt;1,J1996,I1996-'Расчёт не доделан'!$C$20),J1996)</f>
        <v>14</v>
      </c>
    </row>
    <row r="1997" spans="1:11" ht="11.1" customHeight="1" outlineLevel="1" x14ac:dyDescent="0.2">
      <c r="A1997" s="39" t="str">
        <f t="shared" si="93"/>
        <v>0019038145978</v>
      </c>
      <c r="B1997" s="39">
        <f t="shared" si="94"/>
        <v>3</v>
      </c>
      <c r="C1997" s="39" t="str">
        <f t="shared" si="95"/>
        <v>Жукова Галина Николаевна3</v>
      </c>
      <c r="D1997" s="42" t="s">
        <v>2036</v>
      </c>
      <c r="E1997" s="43" t="s">
        <v>2037</v>
      </c>
      <c r="F1997" s="43" t="s">
        <v>240</v>
      </c>
      <c r="G1997" s="43" t="s">
        <v>241</v>
      </c>
      <c r="H1997" s="49">
        <v>45978</v>
      </c>
      <c r="I1997" s="49">
        <v>45982</v>
      </c>
      <c r="J1997" s="44">
        <v>5</v>
      </c>
      <c r="K1997" s="51">
        <f>IF(H1997&lt;='Расчёт не доделан'!$C$20,IF(I1997-'Расчёт не доделан'!$C$20&lt;1,J1997,I1997-'Расчёт не доделан'!$C$20),J1997)</f>
        <v>5</v>
      </c>
    </row>
    <row r="1998" spans="1:11" ht="11.1" customHeight="1" outlineLevel="1" x14ac:dyDescent="0.2">
      <c r="A1998" s="39" t="str">
        <f t="shared" si="93"/>
        <v>0014090045966</v>
      </c>
      <c r="B1998" s="39">
        <f t="shared" si="94"/>
        <v>1</v>
      </c>
      <c r="C1998" s="39" t="str">
        <f t="shared" si="95"/>
        <v>Жукова Оксана Анатольевна1</v>
      </c>
      <c r="D1998" s="42" t="s">
        <v>2038</v>
      </c>
      <c r="E1998" s="43" t="s">
        <v>2039</v>
      </c>
      <c r="F1998" s="43" t="s">
        <v>361</v>
      </c>
      <c r="G1998" s="43" t="s">
        <v>1136</v>
      </c>
      <c r="H1998" s="49">
        <v>45966</v>
      </c>
      <c r="I1998" s="49">
        <v>45968</v>
      </c>
      <c r="J1998" s="44">
        <v>3</v>
      </c>
      <c r="K1998" s="51">
        <f>IF(H1998&lt;='Расчёт не доделан'!$C$20,IF(I1998-'Расчёт не доделан'!$C$20&lt;1,J1998,I1998-'Расчёт не доделан'!$C$20),J1998)</f>
        <v>3</v>
      </c>
    </row>
    <row r="1999" spans="1:11" ht="11.1" customHeight="1" outlineLevel="1" x14ac:dyDescent="0.2">
      <c r="A1999" s="39" t="str">
        <f t="shared" si="93"/>
        <v>0014090045971</v>
      </c>
      <c r="B1999" s="39">
        <f t="shared" si="94"/>
        <v>2</v>
      </c>
      <c r="C1999" s="39" t="str">
        <f t="shared" si="95"/>
        <v>Жукова Оксана Анатольевна2</v>
      </c>
      <c r="D1999" s="42" t="s">
        <v>2038</v>
      </c>
      <c r="E1999" s="43" t="s">
        <v>2039</v>
      </c>
      <c r="F1999" s="43" t="s">
        <v>361</v>
      </c>
      <c r="G1999" s="43" t="s">
        <v>1136</v>
      </c>
      <c r="H1999" s="49">
        <v>45971</v>
      </c>
      <c r="I1999" s="49">
        <v>45975</v>
      </c>
      <c r="J1999" s="44">
        <v>5</v>
      </c>
      <c r="K1999" s="51">
        <f>IF(H1999&lt;='Расчёт не доделан'!$C$20,IF(I1999-'Расчёт не доделан'!$C$20&lt;1,J1999,I1999-'Расчёт не доделан'!$C$20),J1999)</f>
        <v>5</v>
      </c>
    </row>
    <row r="2000" spans="1:11" ht="11.1" customHeight="1" outlineLevel="1" x14ac:dyDescent="0.2">
      <c r="A2000" s="39" t="str">
        <f t="shared" si="93"/>
        <v>0014090045880</v>
      </c>
      <c r="B2000" s="39">
        <f t="shared" si="94"/>
        <v>3</v>
      </c>
      <c r="C2000" s="39" t="str">
        <f t="shared" si="95"/>
        <v>Жукова Оксана Анатольевна3</v>
      </c>
      <c r="D2000" s="42" t="s">
        <v>2038</v>
      </c>
      <c r="E2000" s="43" t="s">
        <v>2039</v>
      </c>
      <c r="F2000" s="43" t="s">
        <v>361</v>
      </c>
      <c r="G2000" s="43" t="s">
        <v>1136</v>
      </c>
      <c r="H2000" s="49">
        <v>45880</v>
      </c>
      <c r="I2000" s="49">
        <v>45893</v>
      </c>
      <c r="J2000" s="44">
        <v>14</v>
      </c>
      <c r="K2000" s="51">
        <f>IF(H2000&lt;='Расчёт не доделан'!$C$20,IF(I2000-'Расчёт не доделан'!$C$20&lt;1,J2000,I2000-'Расчёт не доделан'!$C$20),J2000)</f>
        <v>14</v>
      </c>
    </row>
    <row r="2001" spans="1:11" ht="11.1" customHeight="1" outlineLevel="1" x14ac:dyDescent="0.2">
      <c r="A2001" s="39" t="str">
        <f t="shared" si="93"/>
        <v>0014090046020</v>
      </c>
      <c r="B2001" s="39">
        <f t="shared" si="94"/>
        <v>4</v>
      </c>
      <c r="C2001" s="39" t="str">
        <f t="shared" si="95"/>
        <v>Жукова Оксана Анатольевна4</v>
      </c>
      <c r="D2001" s="42" t="s">
        <v>2038</v>
      </c>
      <c r="E2001" s="43" t="s">
        <v>2039</v>
      </c>
      <c r="F2001" s="43" t="s">
        <v>361</v>
      </c>
      <c r="G2001" s="43" t="s">
        <v>1136</v>
      </c>
      <c r="H2001" s="49">
        <v>46020</v>
      </c>
      <c r="I2001" s="49">
        <v>46021</v>
      </c>
      <c r="J2001" s="44">
        <v>2</v>
      </c>
      <c r="K2001" s="51">
        <f>IF(H2001&lt;='Расчёт не доделан'!$C$20,IF(I2001-'Расчёт не доделан'!$C$20&lt;1,J2001,I2001-'Расчёт не доделан'!$C$20),J2001)</f>
        <v>2</v>
      </c>
    </row>
    <row r="2002" spans="1:11" ht="11.1" customHeight="1" outlineLevel="1" x14ac:dyDescent="0.2">
      <c r="A2002" s="39" t="str">
        <f t="shared" si="93"/>
        <v>0021385945962</v>
      </c>
      <c r="B2002" s="39">
        <f t="shared" si="94"/>
        <v>1</v>
      </c>
      <c r="C2002" s="39" t="str">
        <f t="shared" si="95"/>
        <v>Жуль Егор Алексеевич1</v>
      </c>
      <c r="D2002" s="42" t="s">
        <v>2040</v>
      </c>
      <c r="E2002" s="43" t="s">
        <v>2041</v>
      </c>
      <c r="F2002" s="43" t="s">
        <v>293</v>
      </c>
      <c r="G2002" s="43" t="s">
        <v>218</v>
      </c>
      <c r="H2002" s="49">
        <v>45962</v>
      </c>
      <c r="I2002" s="49">
        <v>45976</v>
      </c>
      <c r="J2002" s="44">
        <v>14</v>
      </c>
      <c r="K2002" s="51">
        <f>IF(H2002&lt;='Расчёт не доделан'!$C$20,IF(I2002-'Расчёт не доделан'!$C$20&lt;1,J2002,I2002-'Расчёт не доделан'!$C$20),J2002)</f>
        <v>14</v>
      </c>
    </row>
    <row r="2003" spans="1:11" ht="11.1" customHeight="1" outlineLevel="1" x14ac:dyDescent="0.2">
      <c r="A2003" s="39" t="str">
        <f t="shared" si="93"/>
        <v>0021385945858</v>
      </c>
      <c r="B2003" s="39">
        <f t="shared" si="94"/>
        <v>2</v>
      </c>
      <c r="C2003" s="39" t="str">
        <f t="shared" si="95"/>
        <v>Жуль Егор Алексеевич2</v>
      </c>
      <c r="D2003" s="42" t="s">
        <v>2040</v>
      </c>
      <c r="E2003" s="43" t="s">
        <v>2041</v>
      </c>
      <c r="F2003" s="43" t="s">
        <v>293</v>
      </c>
      <c r="G2003" s="43" t="s">
        <v>218</v>
      </c>
      <c r="H2003" s="49">
        <v>45858</v>
      </c>
      <c r="I2003" s="49">
        <v>45871</v>
      </c>
      <c r="J2003" s="44">
        <v>14</v>
      </c>
      <c r="K2003" s="51">
        <f>IF(H2003&lt;='Расчёт не доделан'!$C$20,IF(I2003-'Расчёт не доделан'!$C$20&lt;1,J2003,I2003-'Расчёт не доделан'!$C$20),J2003)</f>
        <v>14</v>
      </c>
    </row>
    <row r="2004" spans="1:11" ht="11.1" customHeight="1" outlineLevel="1" x14ac:dyDescent="0.2">
      <c r="A2004" s="39" t="str">
        <f t="shared" si="93"/>
        <v>0016352945962</v>
      </c>
      <c r="B2004" s="39">
        <f t="shared" si="94"/>
        <v>1</v>
      </c>
      <c r="C2004" s="39" t="str">
        <f t="shared" si="95"/>
        <v>Журавлев Александр Александрович1</v>
      </c>
      <c r="D2004" s="42" t="s">
        <v>2042</v>
      </c>
      <c r="E2004" s="43" t="s">
        <v>2043</v>
      </c>
      <c r="F2004" s="43" t="s">
        <v>240</v>
      </c>
      <c r="G2004" s="43" t="s">
        <v>302</v>
      </c>
      <c r="H2004" s="49">
        <v>45962</v>
      </c>
      <c r="I2004" s="49">
        <v>45962</v>
      </c>
      <c r="J2004" s="44">
        <v>1</v>
      </c>
      <c r="K2004" s="51">
        <f>IF(H2004&lt;='Расчёт не доделан'!$C$20,IF(I2004-'Расчёт не доделан'!$C$20&lt;1,J2004,I2004-'Расчёт не доделан'!$C$20),J2004)</f>
        <v>1</v>
      </c>
    </row>
    <row r="2005" spans="1:11" ht="11.1" customHeight="1" outlineLevel="1" x14ac:dyDescent="0.2">
      <c r="A2005" s="39" t="str">
        <f t="shared" si="93"/>
        <v>0016352945966</v>
      </c>
      <c r="B2005" s="39">
        <f t="shared" si="94"/>
        <v>2</v>
      </c>
      <c r="C2005" s="39" t="str">
        <f t="shared" si="95"/>
        <v>Журавлев Александр Александрович2</v>
      </c>
      <c r="D2005" s="42" t="s">
        <v>2042</v>
      </c>
      <c r="E2005" s="43" t="s">
        <v>2043</v>
      </c>
      <c r="F2005" s="43" t="s">
        <v>240</v>
      </c>
      <c r="G2005" s="43" t="s">
        <v>302</v>
      </c>
      <c r="H2005" s="49">
        <v>45966</v>
      </c>
      <c r="I2005" s="49">
        <v>45968</v>
      </c>
      <c r="J2005" s="44">
        <v>3</v>
      </c>
      <c r="K2005" s="51">
        <f>IF(H2005&lt;='Расчёт не доделан'!$C$20,IF(I2005-'Расчёт не доделан'!$C$20&lt;1,J2005,I2005-'Расчёт не доделан'!$C$20),J2005)</f>
        <v>3</v>
      </c>
    </row>
    <row r="2006" spans="1:11" ht="11.1" customHeight="1" outlineLevel="1" x14ac:dyDescent="0.2">
      <c r="A2006" s="39" t="str">
        <f t="shared" si="93"/>
        <v>0016352945936</v>
      </c>
      <c r="B2006" s="39">
        <f t="shared" si="94"/>
        <v>3</v>
      </c>
      <c r="C2006" s="39" t="str">
        <f t="shared" si="95"/>
        <v>Журавлев Александр Александрович3</v>
      </c>
      <c r="D2006" s="42" t="s">
        <v>2042</v>
      </c>
      <c r="E2006" s="43" t="s">
        <v>2043</v>
      </c>
      <c r="F2006" s="43" t="s">
        <v>240</v>
      </c>
      <c r="G2006" s="43" t="s">
        <v>302</v>
      </c>
      <c r="H2006" s="49">
        <v>45936</v>
      </c>
      <c r="I2006" s="49">
        <v>45940</v>
      </c>
      <c r="J2006" s="44">
        <v>5</v>
      </c>
      <c r="K2006" s="51">
        <f>IF(H2006&lt;='Расчёт не доделан'!$C$20,IF(I2006-'Расчёт не доделан'!$C$20&lt;1,J2006,I2006-'Расчёт не доделан'!$C$20),J2006)</f>
        <v>5</v>
      </c>
    </row>
    <row r="2007" spans="1:11" ht="11.1" customHeight="1" outlineLevel="1" x14ac:dyDescent="0.2">
      <c r="A2007" s="39" t="str">
        <f t="shared" si="93"/>
        <v>0016352945929</v>
      </c>
      <c r="B2007" s="39">
        <f t="shared" si="94"/>
        <v>4</v>
      </c>
      <c r="C2007" s="39" t="str">
        <f t="shared" si="95"/>
        <v>Журавлев Александр Александрович4</v>
      </c>
      <c r="D2007" s="42" t="s">
        <v>2042</v>
      </c>
      <c r="E2007" s="43" t="s">
        <v>2043</v>
      </c>
      <c r="F2007" s="43" t="s">
        <v>240</v>
      </c>
      <c r="G2007" s="43" t="s">
        <v>302</v>
      </c>
      <c r="H2007" s="49">
        <v>45929</v>
      </c>
      <c r="I2007" s="49">
        <v>45933</v>
      </c>
      <c r="J2007" s="44">
        <v>5</v>
      </c>
      <c r="K2007" s="51">
        <f>IF(H2007&lt;='Расчёт не доделан'!$C$20,IF(I2007-'Расчёт не доделан'!$C$20&lt;1,J2007,I2007-'Расчёт не доделан'!$C$20),J2007)</f>
        <v>5</v>
      </c>
    </row>
    <row r="2008" spans="1:11" ht="11.1" customHeight="1" outlineLevel="1" x14ac:dyDescent="0.2">
      <c r="A2008" s="39" t="str">
        <f t="shared" si="93"/>
        <v>0017662945992</v>
      </c>
      <c r="B2008" s="39">
        <f t="shared" si="94"/>
        <v>1</v>
      </c>
      <c r="C2008" s="39" t="str">
        <f t="shared" si="95"/>
        <v>Журавлева Елена Алексеевна1</v>
      </c>
      <c r="D2008" s="42" t="s">
        <v>2044</v>
      </c>
      <c r="E2008" s="43" t="s">
        <v>2045</v>
      </c>
      <c r="F2008" s="43" t="s">
        <v>240</v>
      </c>
      <c r="G2008" s="43" t="s">
        <v>241</v>
      </c>
      <c r="H2008" s="49">
        <v>45992</v>
      </c>
      <c r="I2008" s="49">
        <v>46005</v>
      </c>
      <c r="J2008" s="44">
        <v>14</v>
      </c>
      <c r="K2008" s="51">
        <f>IF(H2008&lt;='Расчёт не доделан'!$C$20,IF(I2008-'Расчёт не доделан'!$C$20&lt;1,J2008,I2008-'Расчёт не доделан'!$C$20),J2008)</f>
        <v>14</v>
      </c>
    </row>
    <row r="2009" spans="1:11" ht="11.1" customHeight="1" outlineLevel="1" x14ac:dyDescent="0.2">
      <c r="A2009" s="39" t="str">
        <f t="shared" si="93"/>
        <v>0017662945859</v>
      </c>
      <c r="B2009" s="39">
        <f t="shared" si="94"/>
        <v>2</v>
      </c>
      <c r="C2009" s="39" t="str">
        <f t="shared" si="95"/>
        <v>Журавлева Елена Алексеевна2</v>
      </c>
      <c r="D2009" s="42" t="s">
        <v>2044</v>
      </c>
      <c r="E2009" s="43" t="s">
        <v>2045</v>
      </c>
      <c r="F2009" s="43" t="s">
        <v>240</v>
      </c>
      <c r="G2009" s="43" t="s">
        <v>241</v>
      </c>
      <c r="H2009" s="49">
        <v>45859</v>
      </c>
      <c r="I2009" s="49">
        <v>45872</v>
      </c>
      <c r="J2009" s="44">
        <v>14</v>
      </c>
      <c r="K2009" s="51">
        <f>IF(H2009&lt;='Расчёт не доделан'!$C$20,IF(I2009-'Расчёт не доделан'!$C$20&lt;1,J2009,I2009-'Расчёт не доделан'!$C$20),J2009)</f>
        <v>14</v>
      </c>
    </row>
    <row r="2010" spans="1:11" ht="11.1" customHeight="1" outlineLevel="1" x14ac:dyDescent="0.2">
      <c r="A2010" s="39" t="str">
        <f t="shared" si="93"/>
        <v>0013251845908</v>
      </c>
      <c r="B2010" s="39">
        <f t="shared" si="94"/>
        <v>1</v>
      </c>
      <c r="C2010" s="39" t="str">
        <f t="shared" si="95"/>
        <v>Журавлёва Любовь Александровна1</v>
      </c>
      <c r="D2010" s="42" t="s">
        <v>2046</v>
      </c>
      <c r="E2010" s="43" t="s">
        <v>2047</v>
      </c>
      <c r="F2010" s="43" t="s">
        <v>233</v>
      </c>
      <c r="G2010" s="43" t="s">
        <v>262</v>
      </c>
      <c r="H2010" s="49">
        <v>45908</v>
      </c>
      <c r="I2010" s="49">
        <v>45914</v>
      </c>
      <c r="J2010" s="44">
        <v>7</v>
      </c>
      <c r="K2010" s="51">
        <f>IF(H2010&lt;='Расчёт не доделан'!$C$20,IF(I2010-'Расчёт не доделан'!$C$20&lt;1,J2010,I2010-'Расчёт не доделан'!$C$20),J2010)</f>
        <v>7</v>
      </c>
    </row>
    <row r="2011" spans="1:11" ht="11.1" customHeight="1" outlineLevel="1" x14ac:dyDescent="0.2">
      <c r="A2011" s="39" t="str">
        <f t="shared" si="93"/>
        <v>0013251845866</v>
      </c>
      <c r="B2011" s="39">
        <f t="shared" si="94"/>
        <v>2</v>
      </c>
      <c r="C2011" s="39" t="str">
        <f t="shared" si="95"/>
        <v>Журавлёва Любовь Александровна2</v>
      </c>
      <c r="D2011" s="42" t="s">
        <v>2046</v>
      </c>
      <c r="E2011" s="43" t="s">
        <v>2047</v>
      </c>
      <c r="F2011" s="43" t="s">
        <v>233</v>
      </c>
      <c r="G2011" s="43" t="s">
        <v>262</v>
      </c>
      <c r="H2011" s="49">
        <v>45866</v>
      </c>
      <c r="I2011" s="49">
        <v>45879</v>
      </c>
      <c r="J2011" s="44">
        <v>14</v>
      </c>
      <c r="K2011" s="51">
        <f>IF(H2011&lt;='Расчёт не доделан'!$C$20,IF(I2011-'Расчёт не доделан'!$C$20&lt;1,J2011,I2011-'Расчёт не доделан'!$C$20),J2011)</f>
        <v>14</v>
      </c>
    </row>
    <row r="2012" spans="1:11" ht="23.1" customHeight="1" outlineLevel="1" x14ac:dyDescent="0.2">
      <c r="A2012" s="39" t="str">
        <f t="shared" si="93"/>
        <v>0015377145875</v>
      </c>
      <c r="B2012" s="39">
        <f t="shared" si="94"/>
        <v>1</v>
      </c>
      <c r="C2012" s="39" t="str">
        <f t="shared" si="95"/>
        <v>Журат Максим Игоревич1</v>
      </c>
      <c r="D2012" s="42" t="s">
        <v>2048</v>
      </c>
      <c r="E2012" s="43" t="s">
        <v>2049</v>
      </c>
      <c r="F2012" s="43" t="s">
        <v>240</v>
      </c>
      <c r="G2012" s="43" t="s">
        <v>241</v>
      </c>
      <c r="H2012" s="49">
        <v>45875</v>
      </c>
      <c r="I2012" s="49">
        <v>45877</v>
      </c>
      <c r="J2012" s="44">
        <v>3</v>
      </c>
      <c r="K2012" s="51">
        <f>IF(H2012&lt;='Расчёт не доделан'!$C$20,IF(I2012-'Расчёт не доделан'!$C$20&lt;1,J2012,I2012-'Расчёт не доделан'!$C$20),J2012)</f>
        <v>3</v>
      </c>
    </row>
    <row r="2013" spans="1:11" ht="23.1" customHeight="1" outlineLevel="1" x14ac:dyDescent="0.2">
      <c r="A2013" s="39" t="str">
        <f t="shared" si="93"/>
        <v>0015377145880</v>
      </c>
      <c r="B2013" s="39">
        <f t="shared" si="94"/>
        <v>2</v>
      </c>
      <c r="C2013" s="39" t="str">
        <f t="shared" si="95"/>
        <v>Журат Максим Игоревич2</v>
      </c>
      <c r="D2013" s="42" t="s">
        <v>2048</v>
      </c>
      <c r="E2013" s="43" t="s">
        <v>2049</v>
      </c>
      <c r="F2013" s="43" t="s">
        <v>240</v>
      </c>
      <c r="G2013" s="43" t="s">
        <v>241</v>
      </c>
      <c r="H2013" s="49">
        <v>45880</v>
      </c>
      <c r="I2013" s="49">
        <v>45898</v>
      </c>
      <c r="J2013" s="44">
        <v>19</v>
      </c>
      <c r="K2013" s="51">
        <f>IF(H2013&lt;='Расчёт не доделан'!$C$20,IF(I2013-'Расчёт не доделан'!$C$20&lt;1,J2013,I2013-'Расчёт не доделан'!$C$20),J2013)</f>
        <v>19</v>
      </c>
    </row>
    <row r="2014" spans="1:11" ht="23.1" customHeight="1" outlineLevel="1" x14ac:dyDescent="0.2">
      <c r="A2014" s="39" t="str">
        <f t="shared" si="93"/>
        <v>0014919645873</v>
      </c>
      <c r="B2014" s="39">
        <f t="shared" si="94"/>
        <v>1</v>
      </c>
      <c r="C2014" s="39" t="str">
        <f t="shared" si="95"/>
        <v>Журина Елена Михайловна1</v>
      </c>
      <c r="D2014" s="42" t="s">
        <v>2050</v>
      </c>
      <c r="E2014" s="43" t="s">
        <v>2051</v>
      </c>
      <c r="F2014" s="43" t="s">
        <v>221</v>
      </c>
      <c r="G2014" s="43" t="s">
        <v>241</v>
      </c>
      <c r="H2014" s="49">
        <v>45873</v>
      </c>
      <c r="I2014" s="49">
        <v>45876</v>
      </c>
      <c r="J2014" s="44">
        <v>4</v>
      </c>
      <c r="K2014" s="51">
        <f>IF(H2014&lt;='Расчёт не доделан'!$C$20,IF(I2014-'Расчёт не доделан'!$C$20&lt;1,J2014,I2014-'Расчёт не доделан'!$C$20),J2014)</f>
        <v>4</v>
      </c>
    </row>
    <row r="2015" spans="1:11" ht="23.1" customHeight="1" outlineLevel="1" x14ac:dyDescent="0.2">
      <c r="A2015" s="39" t="str">
        <f t="shared" si="93"/>
        <v>0014919645915</v>
      </c>
      <c r="B2015" s="39">
        <f t="shared" si="94"/>
        <v>2</v>
      </c>
      <c r="C2015" s="39" t="str">
        <f t="shared" si="95"/>
        <v>Журина Елена Михайловна2</v>
      </c>
      <c r="D2015" s="42" t="s">
        <v>2050</v>
      </c>
      <c r="E2015" s="43" t="s">
        <v>2051</v>
      </c>
      <c r="F2015" s="43" t="s">
        <v>221</v>
      </c>
      <c r="G2015" s="43" t="s">
        <v>241</v>
      </c>
      <c r="H2015" s="49">
        <v>45915</v>
      </c>
      <c r="I2015" s="49">
        <v>45921</v>
      </c>
      <c r="J2015" s="44">
        <v>7</v>
      </c>
      <c r="K2015" s="51">
        <f>IF(H2015&lt;='Расчёт не доделан'!$C$20,IF(I2015-'Расчёт не доделан'!$C$20&lt;1,J2015,I2015-'Расчёт не доделан'!$C$20),J2015)</f>
        <v>7</v>
      </c>
    </row>
    <row r="2016" spans="1:11" ht="23.1" customHeight="1" outlineLevel="1" x14ac:dyDescent="0.2">
      <c r="A2016" s="39" t="str">
        <f t="shared" si="93"/>
        <v>0016936845966</v>
      </c>
      <c r="B2016" s="39">
        <f t="shared" si="94"/>
        <v>1</v>
      </c>
      <c r="C2016" s="39" t="str">
        <f t="shared" si="95"/>
        <v>Журихина Виталина Владимировна1</v>
      </c>
      <c r="D2016" s="42" t="s">
        <v>2052</v>
      </c>
      <c r="E2016" s="43" t="s">
        <v>2053</v>
      </c>
      <c r="F2016" s="43" t="s">
        <v>233</v>
      </c>
      <c r="G2016" s="43" t="s">
        <v>230</v>
      </c>
      <c r="H2016" s="49">
        <v>45966</v>
      </c>
      <c r="I2016" s="49">
        <v>45968</v>
      </c>
      <c r="J2016" s="44">
        <v>3</v>
      </c>
      <c r="K2016" s="51">
        <f>IF(H2016&lt;='Расчёт не доделан'!$C$20,IF(I2016-'Расчёт не доделан'!$C$20&lt;1,J2016,I2016-'Расчёт не доделан'!$C$20),J2016)</f>
        <v>3</v>
      </c>
    </row>
    <row r="2017" spans="1:11" ht="11.1" customHeight="1" outlineLevel="1" x14ac:dyDescent="0.2">
      <c r="A2017" s="39" t="str">
        <f t="shared" si="93"/>
        <v>0016936845845</v>
      </c>
      <c r="B2017" s="39">
        <f t="shared" si="94"/>
        <v>2</v>
      </c>
      <c r="C2017" s="39" t="str">
        <f t="shared" si="95"/>
        <v>Журихина Виталина Владимировна2</v>
      </c>
      <c r="D2017" s="42" t="s">
        <v>2052</v>
      </c>
      <c r="E2017" s="43" t="s">
        <v>2053</v>
      </c>
      <c r="F2017" s="43" t="s">
        <v>233</v>
      </c>
      <c r="G2017" s="43" t="s">
        <v>230</v>
      </c>
      <c r="H2017" s="49">
        <v>45845</v>
      </c>
      <c r="I2017" s="49">
        <v>45846</v>
      </c>
      <c r="J2017" s="44">
        <v>2</v>
      </c>
      <c r="K2017" s="51">
        <f>IF(H2017&lt;='Расчёт не доделан'!$C$20,IF(I2017-'Расчёт не доделан'!$C$20&lt;1,J2017,I2017-'Расчёт не доделан'!$C$20),J2017)</f>
        <v>2</v>
      </c>
    </row>
    <row r="2018" spans="1:11" ht="11.1" customHeight="1" outlineLevel="1" x14ac:dyDescent="0.2">
      <c r="A2018" s="39" t="str">
        <f t="shared" si="93"/>
        <v>0016936845912</v>
      </c>
      <c r="B2018" s="39">
        <f t="shared" si="94"/>
        <v>3</v>
      </c>
      <c r="C2018" s="39" t="str">
        <f t="shared" si="95"/>
        <v>Журихина Виталина Владимировна3</v>
      </c>
      <c r="D2018" s="42" t="s">
        <v>2052</v>
      </c>
      <c r="E2018" s="43" t="s">
        <v>2053</v>
      </c>
      <c r="F2018" s="43" t="s">
        <v>233</v>
      </c>
      <c r="G2018" s="43" t="s">
        <v>230</v>
      </c>
      <c r="H2018" s="49">
        <v>45912</v>
      </c>
      <c r="I2018" s="49">
        <v>45912</v>
      </c>
      <c r="J2018" s="44">
        <v>1</v>
      </c>
      <c r="K2018" s="51">
        <f>IF(H2018&lt;='Расчёт не доделан'!$C$20,IF(I2018-'Расчёт не доделан'!$C$20&lt;1,J2018,I2018-'Расчёт не доделан'!$C$20),J2018)</f>
        <v>1</v>
      </c>
    </row>
    <row r="2019" spans="1:11" ht="11.1" customHeight="1" outlineLevel="1" x14ac:dyDescent="0.2">
      <c r="A2019" s="39" t="str">
        <f t="shared" si="93"/>
        <v>0017634445901</v>
      </c>
      <c r="B2019" s="39">
        <f t="shared" si="94"/>
        <v>1</v>
      </c>
      <c r="C2019" s="39" t="str">
        <f t="shared" si="95"/>
        <v>Журихина Зоя Владимировна1</v>
      </c>
      <c r="D2019" s="42" t="s">
        <v>2054</v>
      </c>
      <c r="E2019" s="43" t="s">
        <v>2055</v>
      </c>
      <c r="F2019" s="43" t="s">
        <v>221</v>
      </c>
      <c r="G2019" s="43" t="s">
        <v>237</v>
      </c>
      <c r="H2019" s="49">
        <v>45901</v>
      </c>
      <c r="I2019" s="49">
        <v>45907</v>
      </c>
      <c r="J2019" s="44">
        <v>7</v>
      </c>
      <c r="K2019" s="51">
        <f>IF(H2019&lt;='Расчёт не доделан'!$C$20,IF(I2019-'Расчёт не доделан'!$C$20&lt;1,J2019,I2019-'Расчёт не доделан'!$C$20),J2019)</f>
        <v>7</v>
      </c>
    </row>
    <row r="2020" spans="1:11" ht="11.1" customHeight="1" outlineLevel="1" x14ac:dyDescent="0.2">
      <c r="A2020" s="39" t="str">
        <f t="shared" si="93"/>
        <v>0017634445929</v>
      </c>
      <c r="B2020" s="39">
        <f t="shared" si="94"/>
        <v>2</v>
      </c>
      <c r="C2020" s="39" t="str">
        <f t="shared" si="95"/>
        <v>Журихина Зоя Владимировна2</v>
      </c>
      <c r="D2020" s="42" t="s">
        <v>2054</v>
      </c>
      <c r="E2020" s="43" t="s">
        <v>2055</v>
      </c>
      <c r="F2020" s="43" t="s">
        <v>221</v>
      </c>
      <c r="G2020" s="43" t="s">
        <v>237</v>
      </c>
      <c r="H2020" s="49">
        <v>45929</v>
      </c>
      <c r="I2020" s="49">
        <v>45942</v>
      </c>
      <c r="J2020" s="44">
        <v>14</v>
      </c>
      <c r="K2020" s="51">
        <f>IF(H2020&lt;='Расчёт не доделан'!$C$20,IF(I2020-'Расчёт не доделан'!$C$20&lt;1,J2020,I2020-'Расчёт не доделан'!$C$20),J2020)</f>
        <v>14</v>
      </c>
    </row>
    <row r="2021" spans="1:11" ht="11.1" customHeight="1" outlineLevel="1" x14ac:dyDescent="0.2">
      <c r="A2021" s="39" t="str">
        <f t="shared" si="93"/>
        <v>0020154545852</v>
      </c>
      <c r="B2021" s="39">
        <f t="shared" si="94"/>
        <v>1</v>
      </c>
      <c r="C2021" s="39" t="str">
        <f t="shared" si="95"/>
        <v>Журова Юлия Григорьевна1</v>
      </c>
      <c r="D2021" s="42" t="s">
        <v>2056</v>
      </c>
      <c r="E2021" s="43" t="s">
        <v>2057</v>
      </c>
      <c r="F2021" s="43" t="s">
        <v>286</v>
      </c>
      <c r="G2021" s="43" t="s">
        <v>262</v>
      </c>
      <c r="H2021" s="49">
        <v>45852</v>
      </c>
      <c r="I2021" s="49">
        <v>45865</v>
      </c>
      <c r="J2021" s="44">
        <v>14</v>
      </c>
      <c r="K2021" s="51">
        <f>IF(H2021&lt;='Расчёт не доделан'!$C$20,IF(I2021-'Расчёт не доделан'!$C$20&lt;1,J2021,I2021-'Расчёт не доделан'!$C$20),J2021)</f>
        <v>14</v>
      </c>
    </row>
    <row r="2022" spans="1:11" ht="11.1" customHeight="1" outlineLevel="1" x14ac:dyDescent="0.2">
      <c r="A2022" s="39" t="str">
        <f t="shared" si="93"/>
        <v>0020154545929</v>
      </c>
      <c r="B2022" s="39">
        <f t="shared" si="94"/>
        <v>2</v>
      </c>
      <c r="C2022" s="39" t="str">
        <f t="shared" si="95"/>
        <v>Журова Юлия Григорьевна2</v>
      </c>
      <c r="D2022" s="42" t="s">
        <v>2056</v>
      </c>
      <c r="E2022" s="43" t="s">
        <v>2057</v>
      </c>
      <c r="F2022" s="43" t="s">
        <v>286</v>
      </c>
      <c r="G2022" s="43" t="s">
        <v>262</v>
      </c>
      <c r="H2022" s="49">
        <v>45929</v>
      </c>
      <c r="I2022" s="49">
        <v>45939</v>
      </c>
      <c r="J2022" s="44">
        <v>11</v>
      </c>
      <c r="K2022" s="51">
        <f>IF(H2022&lt;='Расчёт не доделан'!$C$20,IF(I2022-'Расчёт не доделан'!$C$20&lt;1,J2022,I2022-'Расчёт не доделан'!$C$20),J2022)</f>
        <v>11</v>
      </c>
    </row>
    <row r="2023" spans="1:11" ht="11.1" customHeight="1" outlineLevel="1" x14ac:dyDescent="0.2">
      <c r="A2023" s="39" t="str">
        <f t="shared" si="93"/>
        <v>0020154545961</v>
      </c>
      <c r="B2023" s="39">
        <f t="shared" si="94"/>
        <v>3</v>
      </c>
      <c r="C2023" s="39" t="str">
        <f t="shared" si="95"/>
        <v>Журова Юлия Григорьевна3</v>
      </c>
      <c r="D2023" s="42" t="s">
        <v>2056</v>
      </c>
      <c r="E2023" s="43" t="s">
        <v>2057</v>
      </c>
      <c r="F2023" s="43" t="s">
        <v>286</v>
      </c>
      <c r="G2023" s="43" t="s">
        <v>262</v>
      </c>
      <c r="H2023" s="49">
        <v>45961</v>
      </c>
      <c r="I2023" s="49">
        <v>45962</v>
      </c>
      <c r="J2023" s="44">
        <v>2</v>
      </c>
      <c r="K2023" s="51">
        <f>IF(H2023&lt;='Расчёт не доделан'!$C$20,IF(I2023-'Расчёт не доделан'!$C$20&lt;1,J2023,I2023-'Расчёт не доделан'!$C$20),J2023)</f>
        <v>2</v>
      </c>
    </row>
    <row r="2024" spans="1:11" ht="11.1" customHeight="1" outlineLevel="1" x14ac:dyDescent="0.2">
      <c r="A2024" s="39" t="str">
        <f t="shared" si="93"/>
        <v>0017550045873</v>
      </c>
      <c r="B2024" s="39">
        <f t="shared" si="94"/>
        <v>1</v>
      </c>
      <c r="C2024" s="39" t="str">
        <f t="shared" si="95"/>
        <v>Забатурин Дмитрий Андреевич1</v>
      </c>
      <c r="D2024" s="42" t="s">
        <v>2058</v>
      </c>
      <c r="E2024" s="43" t="s">
        <v>2059</v>
      </c>
      <c r="F2024" s="43" t="s">
        <v>240</v>
      </c>
      <c r="G2024" s="43" t="s">
        <v>230</v>
      </c>
      <c r="H2024" s="49">
        <v>45873</v>
      </c>
      <c r="I2024" s="49">
        <v>45886</v>
      </c>
      <c r="J2024" s="44">
        <v>14</v>
      </c>
      <c r="K2024" s="51">
        <f>IF(H2024&lt;='Расчёт не доделан'!$C$20,IF(I2024-'Расчёт не доделан'!$C$20&lt;1,J2024,I2024-'Расчёт не доделан'!$C$20),J2024)</f>
        <v>14</v>
      </c>
    </row>
    <row r="2025" spans="1:11" ht="11.1" customHeight="1" outlineLevel="1" x14ac:dyDescent="0.2">
      <c r="A2025" s="39" t="str">
        <f t="shared" si="93"/>
        <v>0017550045845</v>
      </c>
      <c r="B2025" s="39">
        <f t="shared" si="94"/>
        <v>2</v>
      </c>
      <c r="C2025" s="39" t="str">
        <f t="shared" si="95"/>
        <v>Забатурин Дмитрий Андреевич2</v>
      </c>
      <c r="D2025" s="42" t="s">
        <v>2058</v>
      </c>
      <c r="E2025" s="43" t="s">
        <v>2059</v>
      </c>
      <c r="F2025" s="43" t="s">
        <v>240</v>
      </c>
      <c r="G2025" s="43" t="s">
        <v>230</v>
      </c>
      <c r="H2025" s="49">
        <v>45845</v>
      </c>
      <c r="I2025" s="49">
        <v>45858</v>
      </c>
      <c r="J2025" s="44">
        <v>14</v>
      </c>
      <c r="K2025" s="51">
        <f>IF(H2025&lt;='Расчёт не доделан'!$C$20,IF(I2025-'Расчёт не доделан'!$C$20&lt;1,J2025,I2025-'Расчёт не доделан'!$C$20),J2025)</f>
        <v>14</v>
      </c>
    </row>
    <row r="2026" spans="1:11" ht="11.1" customHeight="1" outlineLevel="1" x14ac:dyDescent="0.2">
      <c r="A2026" s="39" t="str">
        <f t="shared" si="93"/>
        <v>0015184845855</v>
      </c>
      <c r="B2026" s="39">
        <f t="shared" si="94"/>
        <v>1</v>
      </c>
      <c r="C2026" s="39" t="str">
        <f t="shared" si="95"/>
        <v>Завалей Марина Алексеевна1</v>
      </c>
      <c r="D2026" s="42" t="s">
        <v>2060</v>
      </c>
      <c r="E2026" s="43" t="s">
        <v>2061</v>
      </c>
      <c r="F2026" s="43" t="s">
        <v>265</v>
      </c>
      <c r="G2026" s="43" t="s">
        <v>218</v>
      </c>
      <c r="H2026" s="49">
        <v>45855</v>
      </c>
      <c r="I2026" s="49">
        <v>45868</v>
      </c>
      <c r="J2026" s="44">
        <v>14</v>
      </c>
      <c r="K2026" s="51">
        <f>IF(H2026&lt;='Расчёт не доделан'!$C$20,IF(I2026-'Расчёт не доделан'!$C$20&lt;1,J2026,I2026-'Расчёт не доделан'!$C$20),J2026)</f>
        <v>14</v>
      </c>
    </row>
    <row r="2027" spans="1:11" ht="11.1" customHeight="1" outlineLevel="1" x14ac:dyDescent="0.2">
      <c r="A2027" s="39" t="str">
        <f t="shared" si="93"/>
        <v>0015184845922</v>
      </c>
      <c r="B2027" s="39">
        <f t="shared" si="94"/>
        <v>2</v>
      </c>
      <c r="C2027" s="39" t="str">
        <f t="shared" si="95"/>
        <v>Завалей Марина Алексеевна2</v>
      </c>
      <c r="D2027" s="42" t="s">
        <v>2060</v>
      </c>
      <c r="E2027" s="43" t="s">
        <v>2061</v>
      </c>
      <c r="F2027" s="43" t="s">
        <v>265</v>
      </c>
      <c r="G2027" s="43" t="s">
        <v>218</v>
      </c>
      <c r="H2027" s="49">
        <v>45922</v>
      </c>
      <c r="I2027" s="49">
        <v>45928</v>
      </c>
      <c r="J2027" s="44">
        <v>7</v>
      </c>
      <c r="K2027" s="51">
        <f>IF(H2027&lt;='Расчёт не доделан'!$C$20,IF(I2027-'Расчёт не доделан'!$C$20&lt;1,J2027,I2027-'Расчёт не доделан'!$C$20),J2027)</f>
        <v>7</v>
      </c>
    </row>
    <row r="2028" spans="1:11" ht="11.1" customHeight="1" outlineLevel="1" x14ac:dyDescent="0.2">
      <c r="A2028" s="39" t="str">
        <f t="shared" si="93"/>
        <v>0013781445877</v>
      </c>
      <c r="B2028" s="39">
        <f t="shared" si="94"/>
        <v>1</v>
      </c>
      <c r="C2028" s="39" t="str">
        <f t="shared" si="95"/>
        <v>Завальнюк Анна Васильевна1</v>
      </c>
      <c r="D2028" s="42" t="s">
        <v>2062</v>
      </c>
      <c r="E2028" s="43" t="s">
        <v>2063</v>
      </c>
      <c r="F2028" s="43" t="s">
        <v>221</v>
      </c>
      <c r="G2028" s="43" t="s">
        <v>262</v>
      </c>
      <c r="H2028" s="49">
        <v>45877</v>
      </c>
      <c r="I2028" s="49">
        <v>45877</v>
      </c>
      <c r="J2028" s="44">
        <v>1</v>
      </c>
      <c r="K2028" s="51">
        <f>IF(H2028&lt;='Расчёт не доделан'!$C$20,IF(I2028-'Расчёт не доделан'!$C$20&lt;1,J2028,I2028-'Расчёт не доделан'!$C$20),J2028)</f>
        <v>1</v>
      </c>
    </row>
    <row r="2029" spans="1:11" ht="11.1" customHeight="1" outlineLevel="1" x14ac:dyDescent="0.2">
      <c r="A2029" s="39" t="str">
        <f t="shared" si="93"/>
        <v>0013781445943</v>
      </c>
      <c r="B2029" s="39">
        <f t="shared" si="94"/>
        <v>2</v>
      </c>
      <c r="C2029" s="39" t="str">
        <f t="shared" si="95"/>
        <v>Завальнюк Анна Васильевна2</v>
      </c>
      <c r="D2029" s="42" t="s">
        <v>2062</v>
      </c>
      <c r="E2029" s="43" t="s">
        <v>2063</v>
      </c>
      <c r="F2029" s="43" t="s">
        <v>221</v>
      </c>
      <c r="G2029" s="43" t="s">
        <v>262</v>
      </c>
      <c r="H2029" s="49">
        <v>45943</v>
      </c>
      <c r="I2029" s="49">
        <v>45956</v>
      </c>
      <c r="J2029" s="44">
        <v>14</v>
      </c>
      <c r="K2029" s="51">
        <f>IF(H2029&lt;='Расчёт не доделан'!$C$20,IF(I2029-'Расчёт не доделан'!$C$20&lt;1,J2029,I2029-'Расчёт не доделан'!$C$20),J2029)</f>
        <v>11</v>
      </c>
    </row>
    <row r="2030" spans="1:11" ht="23.1" customHeight="1" outlineLevel="1" x14ac:dyDescent="0.2">
      <c r="A2030" s="39" t="str">
        <f t="shared" si="93"/>
        <v>0013781445852</v>
      </c>
      <c r="B2030" s="39">
        <f t="shared" si="94"/>
        <v>3</v>
      </c>
      <c r="C2030" s="39" t="str">
        <f t="shared" si="95"/>
        <v>Завальнюк Анна Васильевна3</v>
      </c>
      <c r="D2030" s="42" t="s">
        <v>2062</v>
      </c>
      <c r="E2030" s="43" t="s">
        <v>2063</v>
      </c>
      <c r="F2030" s="43" t="s">
        <v>221</v>
      </c>
      <c r="G2030" s="43" t="s">
        <v>262</v>
      </c>
      <c r="H2030" s="49">
        <v>45852</v>
      </c>
      <c r="I2030" s="49">
        <v>45860</v>
      </c>
      <c r="J2030" s="44">
        <v>9</v>
      </c>
      <c r="K2030" s="51">
        <f>IF(H2030&lt;='Расчёт не доделан'!$C$20,IF(I2030-'Расчёт не доделан'!$C$20&lt;1,J2030,I2030-'Расчёт не доделан'!$C$20),J2030)</f>
        <v>9</v>
      </c>
    </row>
    <row r="2031" spans="1:11" ht="23.1" customHeight="1" outlineLevel="1" x14ac:dyDescent="0.2">
      <c r="A2031" s="39" t="str">
        <f t="shared" si="93"/>
        <v>0013781446006</v>
      </c>
      <c r="B2031" s="39">
        <f t="shared" si="94"/>
        <v>4</v>
      </c>
      <c r="C2031" s="39" t="str">
        <f t="shared" si="95"/>
        <v>Завальнюк Анна Васильевна4</v>
      </c>
      <c r="D2031" s="42" t="s">
        <v>2062</v>
      </c>
      <c r="E2031" s="43" t="s">
        <v>2063</v>
      </c>
      <c r="F2031" s="43" t="s">
        <v>221</v>
      </c>
      <c r="G2031" s="43" t="s">
        <v>262</v>
      </c>
      <c r="H2031" s="49">
        <v>46006</v>
      </c>
      <c r="I2031" s="49">
        <v>46008</v>
      </c>
      <c r="J2031" s="44">
        <v>3</v>
      </c>
      <c r="K2031" s="51">
        <f>IF(H2031&lt;='Расчёт не доделан'!$C$20,IF(I2031-'Расчёт не доделан'!$C$20&lt;1,J2031,I2031-'Расчёт не доделан'!$C$20),J2031)</f>
        <v>3</v>
      </c>
    </row>
    <row r="2032" spans="1:11" ht="11.1" customHeight="1" outlineLevel="1" x14ac:dyDescent="0.2">
      <c r="A2032" s="39" t="str">
        <f t="shared" si="93"/>
        <v>0013781446009</v>
      </c>
      <c r="B2032" s="39">
        <f t="shared" si="94"/>
        <v>5</v>
      </c>
      <c r="C2032" s="39" t="str">
        <f t="shared" si="95"/>
        <v>Завальнюк Анна Васильевна5</v>
      </c>
      <c r="D2032" s="42" t="s">
        <v>2062</v>
      </c>
      <c r="E2032" s="43" t="s">
        <v>2063</v>
      </c>
      <c r="F2032" s="43" t="s">
        <v>221</v>
      </c>
      <c r="G2032" s="43" t="s">
        <v>262</v>
      </c>
      <c r="H2032" s="49">
        <v>46009</v>
      </c>
      <c r="I2032" s="49">
        <v>46022</v>
      </c>
      <c r="J2032" s="44">
        <v>14</v>
      </c>
      <c r="K2032" s="51">
        <f>IF(H2032&lt;='Расчёт не доделан'!$C$20,IF(I2032-'Расчёт не доделан'!$C$20&lt;1,J2032,I2032-'Расчёт не доделан'!$C$20),J2032)</f>
        <v>14</v>
      </c>
    </row>
    <row r="2033" spans="1:11" ht="11.1" customHeight="1" outlineLevel="1" x14ac:dyDescent="0.2">
      <c r="A2033" s="39" t="str">
        <f t="shared" si="93"/>
        <v>0019961046006</v>
      </c>
      <c r="B2033" s="39">
        <f t="shared" si="94"/>
        <v>1</v>
      </c>
      <c r="C2033" s="39" t="str">
        <f t="shared" si="95"/>
        <v>Завелицкая Анастасия Сергеевна1</v>
      </c>
      <c r="D2033" s="42" t="s">
        <v>2064</v>
      </c>
      <c r="E2033" s="43" t="s">
        <v>2065</v>
      </c>
      <c r="F2033" s="43" t="s">
        <v>244</v>
      </c>
      <c r="G2033" s="43" t="s">
        <v>315</v>
      </c>
      <c r="H2033" s="49">
        <v>46006</v>
      </c>
      <c r="I2033" s="49">
        <v>46010</v>
      </c>
      <c r="J2033" s="44">
        <v>5</v>
      </c>
      <c r="K2033" s="51">
        <f>IF(H2033&lt;='Расчёт не доделан'!$C$20,IF(I2033-'Расчёт не доделан'!$C$20&lt;1,J2033,I2033-'Расчёт не доделан'!$C$20),J2033)</f>
        <v>5</v>
      </c>
    </row>
    <row r="2034" spans="1:11" ht="11.1" customHeight="1" outlineLevel="1" x14ac:dyDescent="0.2">
      <c r="A2034" s="39" t="str">
        <f t="shared" si="93"/>
        <v>0019961045866</v>
      </c>
      <c r="B2034" s="39">
        <f t="shared" si="94"/>
        <v>2</v>
      </c>
      <c r="C2034" s="39" t="str">
        <f t="shared" si="95"/>
        <v>Завелицкая Анастасия Сергеевна2</v>
      </c>
      <c r="D2034" s="42" t="s">
        <v>2064</v>
      </c>
      <c r="E2034" s="43" t="s">
        <v>2065</v>
      </c>
      <c r="F2034" s="43" t="s">
        <v>244</v>
      </c>
      <c r="G2034" s="43" t="s">
        <v>315</v>
      </c>
      <c r="H2034" s="49">
        <v>45866</v>
      </c>
      <c r="I2034" s="49">
        <v>45884</v>
      </c>
      <c r="J2034" s="44">
        <v>19</v>
      </c>
      <c r="K2034" s="51">
        <f>IF(H2034&lt;='Расчёт не доделан'!$C$20,IF(I2034-'Расчёт не доделан'!$C$20&lt;1,J2034,I2034-'Расчёт не доделан'!$C$20),J2034)</f>
        <v>19</v>
      </c>
    </row>
    <row r="2035" spans="1:11" ht="11.1" customHeight="1" outlineLevel="1" x14ac:dyDescent="0.2">
      <c r="A2035" s="39" t="str">
        <f t="shared" si="93"/>
        <v>0016956745901</v>
      </c>
      <c r="B2035" s="39">
        <f t="shared" si="94"/>
        <v>1</v>
      </c>
      <c r="C2035" s="39" t="str">
        <f t="shared" si="95"/>
        <v>Завьялов Георгий Алексеевич1</v>
      </c>
      <c r="D2035" s="42" t="s">
        <v>2066</v>
      </c>
      <c r="E2035" s="43" t="s">
        <v>2067</v>
      </c>
      <c r="F2035" s="43" t="s">
        <v>217</v>
      </c>
      <c r="G2035" s="43" t="s">
        <v>222</v>
      </c>
      <c r="H2035" s="49">
        <v>45901</v>
      </c>
      <c r="I2035" s="49">
        <v>45901</v>
      </c>
      <c r="J2035" s="44">
        <v>1</v>
      </c>
      <c r="K2035" s="51">
        <f>IF(H2035&lt;='Расчёт не доделан'!$C$20,IF(I2035-'Расчёт не доделан'!$C$20&lt;1,J2035,I2035-'Расчёт не доделан'!$C$20),J2035)</f>
        <v>1</v>
      </c>
    </row>
    <row r="2036" spans="1:11" ht="23.1" customHeight="1" outlineLevel="1" x14ac:dyDescent="0.2">
      <c r="A2036" s="39" t="str">
        <f t="shared" si="93"/>
        <v>0016956745880</v>
      </c>
      <c r="B2036" s="39">
        <f t="shared" si="94"/>
        <v>2</v>
      </c>
      <c r="C2036" s="39" t="str">
        <f t="shared" si="95"/>
        <v>Завьялов Георгий Алексеевич2</v>
      </c>
      <c r="D2036" s="42" t="s">
        <v>2066</v>
      </c>
      <c r="E2036" s="43" t="s">
        <v>2067</v>
      </c>
      <c r="F2036" s="43" t="s">
        <v>217</v>
      </c>
      <c r="G2036" s="43" t="s">
        <v>222</v>
      </c>
      <c r="H2036" s="49">
        <v>45880</v>
      </c>
      <c r="I2036" s="49">
        <v>45893</v>
      </c>
      <c r="J2036" s="44">
        <v>14</v>
      </c>
      <c r="K2036" s="51">
        <f>IF(H2036&lt;='Расчёт не доделан'!$C$20,IF(I2036-'Расчёт не доделан'!$C$20&lt;1,J2036,I2036-'Расчёт не доделан'!$C$20),J2036)</f>
        <v>14</v>
      </c>
    </row>
    <row r="2037" spans="1:11" ht="23.1" customHeight="1" outlineLevel="1" x14ac:dyDescent="0.2">
      <c r="A2037" s="39" t="str">
        <f t="shared" si="93"/>
        <v>0016956746006</v>
      </c>
      <c r="B2037" s="39">
        <f t="shared" si="94"/>
        <v>3</v>
      </c>
      <c r="C2037" s="39" t="str">
        <f t="shared" si="95"/>
        <v>Завьялов Георгий Алексеевич3</v>
      </c>
      <c r="D2037" s="42" t="s">
        <v>2066</v>
      </c>
      <c r="E2037" s="43" t="s">
        <v>2067</v>
      </c>
      <c r="F2037" s="43" t="s">
        <v>217</v>
      </c>
      <c r="G2037" s="43" t="s">
        <v>222</v>
      </c>
      <c r="H2037" s="49">
        <v>46006</v>
      </c>
      <c r="I2037" s="49">
        <v>46006</v>
      </c>
      <c r="J2037" s="44">
        <v>1</v>
      </c>
      <c r="K2037" s="51">
        <f>IF(H2037&lt;='Расчёт не доделан'!$C$20,IF(I2037-'Расчёт не доделан'!$C$20&lt;1,J2037,I2037-'Расчёт не доделан'!$C$20),J2037)</f>
        <v>1</v>
      </c>
    </row>
    <row r="2038" spans="1:11" ht="23.1" customHeight="1" outlineLevel="1" x14ac:dyDescent="0.2">
      <c r="A2038" s="39" t="str">
        <f t="shared" si="93"/>
        <v>0016956745957</v>
      </c>
      <c r="B2038" s="39">
        <f t="shared" si="94"/>
        <v>4</v>
      </c>
      <c r="C2038" s="39" t="str">
        <f t="shared" si="95"/>
        <v>Завьялов Георгий Алексеевич4</v>
      </c>
      <c r="D2038" s="42" t="s">
        <v>2066</v>
      </c>
      <c r="E2038" s="43" t="s">
        <v>2067</v>
      </c>
      <c r="F2038" s="43" t="s">
        <v>217</v>
      </c>
      <c r="G2038" s="43" t="s">
        <v>222</v>
      </c>
      <c r="H2038" s="49">
        <v>45957</v>
      </c>
      <c r="I2038" s="49">
        <v>45963</v>
      </c>
      <c r="J2038" s="44">
        <v>7</v>
      </c>
      <c r="K2038" s="51">
        <f>IF(H2038&lt;='Расчёт не доделан'!$C$20,IF(I2038-'Расчёт не доделан'!$C$20&lt;1,J2038,I2038-'Расчёт не доделан'!$C$20),J2038)</f>
        <v>7</v>
      </c>
    </row>
    <row r="2039" spans="1:11" ht="11.1" customHeight="1" outlineLevel="1" x14ac:dyDescent="0.2">
      <c r="A2039" s="39" t="str">
        <f t="shared" si="93"/>
        <v>0016983845897</v>
      </c>
      <c r="B2039" s="39">
        <f t="shared" si="94"/>
        <v>1</v>
      </c>
      <c r="C2039" s="39" t="str">
        <f t="shared" si="95"/>
        <v>Завьялова Ольга Анатольевна1</v>
      </c>
      <c r="D2039" s="42" t="s">
        <v>2068</v>
      </c>
      <c r="E2039" s="43" t="s">
        <v>2069</v>
      </c>
      <c r="F2039" s="43" t="s">
        <v>229</v>
      </c>
      <c r="G2039" s="43" t="s">
        <v>262</v>
      </c>
      <c r="H2039" s="49">
        <v>45897</v>
      </c>
      <c r="I2039" s="49">
        <v>45914</v>
      </c>
      <c r="J2039" s="44">
        <v>18</v>
      </c>
      <c r="K2039" s="51">
        <f>IF(H2039&lt;='Расчёт не доделан'!$C$20,IF(I2039-'Расчёт не доделан'!$C$20&lt;1,J2039,I2039-'Расчёт не доделан'!$C$20),J2039)</f>
        <v>18</v>
      </c>
    </row>
    <row r="2040" spans="1:11" ht="23.1" customHeight="1" outlineLevel="1" x14ac:dyDescent="0.2">
      <c r="A2040" s="39" t="str">
        <f t="shared" si="93"/>
        <v>0015494245901</v>
      </c>
      <c r="B2040" s="39">
        <f t="shared" si="94"/>
        <v>1</v>
      </c>
      <c r="C2040" s="39" t="str">
        <f t="shared" si="95"/>
        <v>Загиров Денис Маратович1</v>
      </c>
      <c r="D2040" s="42" t="s">
        <v>2070</v>
      </c>
      <c r="E2040" s="43" t="s">
        <v>2071</v>
      </c>
      <c r="F2040" s="43" t="s">
        <v>240</v>
      </c>
      <c r="G2040" s="43" t="s">
        <v>230</v>
      </c>
      <c r="H2040" s="49">
        <v>45901</v>
      </c>
      <c r="I2040" s="49">
        <v>45914</v>
      </c>
      <c r="J2040" s="44">
        <v>14</v>
      </c>
      <c r="K2040" s="51">
        <f>IF(H2040&lt;='Расчёт не доделан'!$C$20,IF(I2040-'Расчёт не доделан'!$C$20&lt;1,J2040,I2040-'Расчёт не доделан'!$C$20),J2040)</f>
        <v>14</v>
      </c>
    </row>
    <row r="2041" spans="1:11" ht="23.1" customHeight="1" outlineLevel="1" x14ac:dyDescent="0.2">
      <c r="A2041" s="39" t="str">
        <f t="shared" si="93"/>
        <v>0019000245997</v>
      </c>
      <c r="B2041" s="39">
        <f t="shared" si="94"/>
        <v>1</v>
      </c>
      <c r="C2041" s="39" t="str">
        <f t="shared" si="95"/>
        <v>Загороднева Елена Николаевна1</v>
      </c>
      <c r="D2041" s="42" t="s">
        <v>2072</v>
      </c>
      <c r="E2041" s="43" t="s">
        <v>2073</v>
      </c>
      <c r="F2041" s="43" t="s">
        <v>217</v>
      </c>
      <c r="G2041" s="43" t="s">
        <v>237</v>
      </c>
      <c r="H2041" s="49">
        <v>45997</v>
      </c>
      <c r="I2041" s="49">
        <v>45997</v>
      </c>
      <c r="J2041" s="44">
        <v>1</v>
      </c>
      <c r="K2041" s="51">
        <f>IF(H2041&lt;='Расчёт не доделан'!$C$20,IF(I2041-'Расчёт не доделан'!$C$20&lt;1,J2041,I2041-'Расчёт не доделан'!$C$20),J2041)</f>
        <v>1</v>
      </c>
    </row>
    <row r="2042" spans="1:11" ht="11.1" customHeight="1" outlineLevel="1" x14ac:dyDescent="0.2">
      <c r="A2042" s="39" t="str">
        <f t="shared" si="93"/>
        <v>0019000245854</v>
      </c>
      <c r="B2042" s="39">
        <f t="shared" si="94"/>
        <v>2</v>
      </c>
      <c r="C2042" s="39" t="str">
        <f t="shared" si="95"/>
        <v>Загороднева Елена Николаевна2</v>
      </c>
      <c r="D2042" s="42" t="s">
        <v>2072</v>
      </c>
      <c r="E2042" s="43" t="s">
        <v>2073</v>
      </c>
      <c r="F2042" s="43" t="s">
        <v>217</v>
      </c>
      <c r="G2042" s="43" t="s">
        <v>237</v>
      </c>
      <c r="H2042" s="49">
        <v>45854</v>
      </c>
      <c r="I2042" s="49">
        <v>45856</v>
      </c>
      <c r="J2042" s="44">
        <v>3</v>
      </c>
      <c r="K2042" s="51">
        <f>IF(H2042&lt;='Расчёт не доделан'!$C$20,IF(I2042-'Расчёт не доделан'!$C$20&lt;1,J2042,I2042-'Расчёт не доделан'!$C$20),J2042)</f>
        <v>3</v>
      </c>
    </row>
    <row r="2043" spans="1:11" ht="11.1" customHeight="1" outlineLevel="1" x14ac:dyDescent="0.2">
      <c r="A2043" s="39" t="str">
        <f t="shared" si="93"/>
        <v>0019000245887</v>
      </c>
      <c r="B2043" s="39">
        <f t="shared" si="94"/>
        <v>3</v>
      </c>
      <c r="C2043" s="39" t="str">
        <f t="shared" si="95"/>
        <v>Загороднева Елена Николаевна3</v>
      </c>
      <c r="D2043" s="42" t="s">
        <v>2072</v>
      </c>
      <c r="E2043" s="43" t="s">
        <v>2073</v>
      </c>
      <c r="F2043" s="43" t="s">
        <v>217</v>
      </c>
      <c r="G2043" s="43" t="s">
        <v>237</v>
      </c>
      <c r="H2043" s="49">
        <v>45887</v>
      </c>
      <c r="I2043" s="49">
        <v>45900</v>
      </c>
      <c r="J2043" s="44">
        <v>14</v>
      </c>
      <c r="K2043" s="51">
        <f>IF(H2043&lt;='Расчёт не доделан'!$C$20,IF(I2043-'Расчёт не доделан'!$C$20&lt;1,J2043,I2043-'Расчёт не доделан'!$C$20),J2043)</f>
        <v>14</v>
      </c>
    </row>
    <row r="2044" spans="1:11" ht="11.1" customHeight="1" outlineLevel="1" x14ac:dyDescent="0.2">
      <c r="A2044" s="39" t="str">
        <f t="shared" si="93"/>
        <v>0019000245961</v>
      </c>
      <c r="B2044" s="39">
        <f t="shared" si="94"/>
        <v>4</v>
      </c>
      <c r="C2044" s="39" t="str">
        <f t="shared" si="95"/>
        <v>Загороднева Елена Николаевна4</v>
      </c>
      <c r="D2044" s="42" t="s">
        <v>2072</v>
      </c>
      <c r="E2044" s="43" t="s">
        <v>2073</v>
      </c>
      <c r="F2044" s="43" t="s">
        <v>217</v>
      </c>
      <c r="G2044" s="43" t="s">
        <v>237</v>
      </c>
      <c r="H2044" s="49">
        <v>45961</v>
      </c>
      <c r="I2044" s="49">
        <v>45962</v>
      </c>
      <c r="J2044" s="44">
        <v>2</v>
      </c>
      <c r="K2044" s="51">
        <f>IF(H2044&lt;='Расчёт не доделан'!$C$20,IF(I2044-'Расчёт не доделан'!$C$20&lt;1,J2044,I2044-'Расчёт не доделан'!$C$20),J2044)</f>
        <v>2</v>
      </c>
    </row>
    <row r="2045" spans="1:11" ht="11.1" customHeight="1" outlineLevel="1" x14ac:dyDescent="0.2">
      <c r="A2045" s="39" t="str">
        <f t="shared" si="93"/>
        <v>0015089145839</v>
      </c>
      <c r="B2045" s="39">
        <f t="shared" si="94"/>
        <v>1</v>
      </c>
      <c r="C2045" s="39" t="str">
        <f t="shared" si="95"/>
        <v>Заитов Артур Хайдарович1</v>
      </c>
      <c r="D2045" s="42" t="s">
        <v>2074</v>
      </c>
      <c r="E2045" s="43" t="s">
        <v>2075</v>
      </c>
      <c r="F2045" s="43" t="s">
        <v>217</v>
      </c>
      <c r="G2045" s="43" t="s">
        <v>315</v>
      </c>
      <c r="H2045" s="49">
        <v>45839</v>
      </c>
      <c r="I2045" s="49">
        <v>45852</v>
      </c>
      <c r="J2045" s="44">
        <v>14</v>
      </c>
      <c r="K2045" s="51">
        <f>IF(H2045&lt;='Расчёт не доделан'!$C$20,IF(I2045-'Расчёт не доделан'!$C$20&lt;1,J2045,I2045-'Расчёт не доделан'!$C$20),J2045)</f>
        <v>14</v>
      </c>
    </row>
    <row r="2046" spans="1:11" ht="11.1" customHeight="1" outlineLevel="1" x14ac:dyDescent="0.2">
      <c r="A2046" s="39" t="str">
        <f t="shared" si="93"/>
        <v>0015089145957</v>
      </c>
      <c r="B2046" s="39">
        <f t="shared" si="94"/>
        <v>2</v>
      </c>
      <c r="C2046" s="39" t="str">
        <f t="shared" si="95"/>
        <v>Заитов Артур Хайдарович2</v>
      </c>
      <c r="D2046" s="42" t="s">
        <v>2074</v>
      </c>
      <c r="E2046" s="43" t="s">
        <v>2075</v>
      </c>
      <c r="F2046" s="43" t="s">
        <v>217</v>
      </c>
      <c r="G2046" s="43" t="s">
        <v>315</v>
      </c>
      <c r="H2046" s="49">
        <v>45957</v>
      </c>
      <c r="I2046" s="49">
        <v>45962</v>
      </c>
      <c r="J2046" s="44">
        <v>6</v>
      </c>
      <c r="K2046" s="51">
        <f>IF(H2046&lt;='Расчёт не доделан'!$C$20,IF(I2046-'Расчёт не доделан'!$C$20&lt;1,J2046,I2046-'Расчёт не доделан'!$C$20),J2046)</f>
        <v>6</v>
      </c>
    </row>
    <row r="2047" spans="1:11" ht="11.1" customHeight="1" outlineLevel="1" x14ac:dyDescent="0.2">
      <c r="A2047" s="39" t="str">
        <f t="shared" si="93"/>
        <v>0015089146020</v>
      </c>
      <c r="B2047" s="39">
        <f t="shared" si="94"/>
        <v>3</v>
      </c>
      <c r="C2047" s="39" t="str">
        <f t="shared" si="95"/>
        <v>Заитов Артур Хайдарович3</v>
      </c>
      <c r="D2047" s="42" t="s">
        <v>2074</v>
      </c>
      <c r="E2047" s="43" t="s">
        <v>2075</v>
      </c>
      <c r="F2047" s="43" t="s">
        <v>217</v>
      </c>
      <c r="G2047" s="43" t="s">
        <v>315</v>
      </c>
      <c r="H2047" s="49">
        <v>46020</v>
      </c>
      <c r="I2047" s="49">
        <v>46022</v>
      </c>
      <c r="J2047" s="44">
        <v>3</v>
      </c>
      <c r="K2047" s="51">
        <f>IF(H2047&lt;='Расчёт не доделан'!$C$20,IF(I2047-'Расчёт не доделан'!$C$20&lt;1,J2047,I2047-'Расчёт не доделан'!$C$20),J2047)</f>
        <v>3</v>
      </c>
    </row>
    <row r="2048" spans="1:11" ht="11.1" customHeight="1" outlineLevel="1" x14ac:dyDescent="0.2">
      <c r="A2048" s="39" t="str">
        <f t="shared" si="93"/>
        <v>0012611845880</v>
      </c>
      <c r="B2048" s="39">
        <f t="shared" si="94"/>
        <v>1</v>
      </c>
      <c r="C2048" s="39" t="str">
        <f t="shared" si="95"/>
        <v>Зайнагова Алина Радимовна1</v>
      </c>
      <c r="D2048" s="42" t="s">
        <v>2076</v>
      </c>
      <c r="E2048" s="43" t="s">
        <v>2077</v>
      </c>
      <c r="F2048" s="43" t="s">
        <v>265</v>
      </c>
      <c r="G2048" s="43" t="s">
        <v>230</v>
      </c>
      <c r="H2048" s="49">
        <v>45880</v>
      </c>
      <c r="I2048" s="49">
        <v>45893</v>
      </c>
      <c r="J2048" s="44">
        <v>14</v>
      </c>
      <c r="K2048" s="51">
        <f>IF(H2048&lt;='Расчёт не доделан'!$C$20,IF(I2048-'Расчёт не доделан'!$C$20&lt;1,J2048,I2048-'Расчёт не доделан'!$C$20),J2048)</f>
        <v>14</v>
      </c>
    </row>
    <row r="2049" spans="1:11" ht="11.1" customHeight="1" outlineLevel="1" x14ac:dyDescent="0.2">
      <c r="A2049" s="39" t="str">
        <f t="shared" si="93"/>
        <v>0017803845901</v>
      </c>
      <c r="B2049" s="39">
        <f t="shared" si="94"/>
        <v>1</v>
      </c>
      <c r="C2049" s="39" t="str">
        <f t="shared" si="95"/>
        <v>Зайнутдинов Руслан Тахирович1</v>
      </c>
      <c r="D2049" s="42" t="s">
        <v>2078</v>
      </c>
      <c r="E2049" s="43" t="s">
        <v>2079</v>
      </c>
      <c r="F2049" s="43" t="s">
        <v>225</v>
      </c>
      <c r="G2049" s="43" t="s">
        <v>241</v>
      </c>
      <c r="H2049" s="49">
        <v>45901</v>
      </c>
      <c r="I2049" s="49">
        <v>45911</v>
      </c>
      <c r="J2049" s="44">
        <v>11</v>
      </c>
      <c r="K2049" s="51">
        <f>IF(H2049&lt;='Расчёт не доделан'!$C$20,IF(I2049-'Расчёт не доделан'!$C$20&lt;1,J2049,I2049-'Расчёт не доделан'!$C$20),J2049)</f>
        <v>11</v>
      </c>
    </row>
    <row r="2050" spans="1:11" ht="11.1" customHeight="1" outlineLevel="1" x14ac:dyDescent="0.2">
      <c r="A2050" s="39" t="str">
        <f t="shared" si="93"/>
        <v>0017803845992</v>
      </c>
      <c r="B2050" s="39">
        <f t="shared" si="94"/>
        <v>2</v>
      </c>
      <c r="C2050" s="39" t="str">
        <f t="shared" si="95"/>
        <v>Зайнутдинов Руслан Тахирович2</v>
      </c>
      <c r="D2050" s="42" t="s">
        <v>2078</v>
      </c>
      <c r="E2050" s="43" t="s">
        <v>2079</v>
      </c>
      <c r="F2050" s="43" t="s">
        <v>225</v>
      </c>
      <c r="G2050" s="43" t="s">
        <v>241</v>
      </c>
      <c r="H2050" s="49">
        <v>45992</v>
      </c>
      <c r="I2050" s="49">
        <v>46005</v>
      </c>
      <c r="J2050" s="44">
        <v>14</v>
      </c>
      <c r="K2050" s="51">
        <f>IF(H2050&lt;='Расчёт не доделан'!$C$20,IF(I2050-'Расчёт не доделан'!$C$20&lt;1,J2050,I2050-'Расчёт не доделан'!$C$20),J2050)</f>
        <v>14</v>
      </c>
    </row>
    <row r="2051" spans="1:11" ht="11.1" customHeight="1" outlineLevel="1" x14ac:dyDescent="0.2">
      <c r="A2051" s="39" t="str">
        <f t="shared" ref="A2051:A2114" si="96">D2051&amp;H2051</f>
        <v>0021248845876</v>
      </c>
      <c r="B2051" s="39">
        <f t="shared" ref="B2051:B2114" si="97">IF(E2050=E2051,B2050+1,1)</f>
        <v>1</v>
      </c>
      <c r="C2051" s="39" t="str">
        <f t="shared" ref="C2051:C2114" si="98">E2051&amp;B2051</f>
        <v>Зайцев Алексей Юрьевич1</v>
      </c>
      <c r="D2051" s="42" t="s">
        <v>2080</v>
      </c>
      <c r="E2051" s="43" t="s">
        <v>2081</v>
      </c>
      <c r="F2051" s="43" t="s">
        <v>240</v>
      </c>
      <c r="G2051" s="43" t="s">
        <v>302</v>
      </c>
      <c r="H2051" s="49">
        <v>45876</v>
      </c>
      <c r="I2051" s="49">
        <v>45889</v>
      </c>
      <c r="J2051" s="44">
        <v>14</v>
      </c>
      <c r="K2051" s="51">
        <f>IF(H2051&lt;='Расчёт не доделан'!$C$20,IF(I2051-'Расчёт не доделан'!$C$20&lt;1,J2051,I2051-'Расчёт не доделан'!$C$20),J2051)</f>
        <v>14</v>
      </c>
    </row>
    <row r="2052" spans="1:11" ht="11.1" customHeight="1" outlineLevel="1" x14ac:dyDescent="0.2">
      <c r="A2052" s="39" t="str">
        <f t="shared" si="96"/>
        <v>0021248845929</v>
      </c>
      <c r="B2052" s="39">
        <f t="shared" si="97"/>
        <v>2</v>
      </c>
      <c r="C2052" s="39" t="str">
        <f t="shared" si="98"/>
        <v>Зайцев Алексей Юрьевич2</v>
      </c>
      <c r="D2052" s="42" t="s">
        <v>2080</v>
      </c>
      <c r="E2052" s="43" t="s">
        <v>2081</v>
      </c>
      <c r="F2052" s="43" t="s">
        <v>240</v>
      </c>
      <c r="G2052" s="43" t="s">
        <v>302</v>
      </c>
      <c r="H2052" s="49">
        <v>45929</v>
      </c>
      <c r="I2052" s="49">
        <v>45935</v>
      </c>
      <c r="J2052" s="44">
        <v>7</v>
      </c>
      <c r="K2052" s="51">
        <f>IF(H2052&lt;='Расчёт не доделан'!$C$20,IF(I2052-'Расчёт не доделан'!$C$20&lt;1,J2052,I2052-'Расчёт не доделан'!$C$20),J2052)</f>
        <v>7</v>
      </c>
    </row>
    <row r="2053" spans="1:11" ht="11.1" customHeight="1" outlineLevel="1" x14ac:dyDescent="0.2">
      <c r="A2053" s="39" t="str">
        <f t="shared" si="96"/>
        <v>0016982245874</v>
      </c>
      <c r="B2053" s="39">
        <f t="shared" si="97"/>
        <v>1</v>
      </c>
      <c r="C2053" s="39" t="str">
        <f t="shared" si="98"/>
        <v>Зайцев Дмитрий Георгиевич1</v>
      </c>
      <c r="D2053" s="42" t="s">
        <v>2082</v>
      </c>
      <c r="E2053" s="43" t="s">
        <v>2083</v>
      </c>
      <c r="F2053" s="43" t="s">
        <v>537</v>
      </c>
      <c r="G2053" s="43" t="s">
        <v>218</v>
      </c>
      <c r="H2053" s="49">
        <v>45874</v>
      </c>
      <c r="I2053" s="49">
        <v>45887</v>
      </c>
      <c r="J2053" s="44">
        <v>14</v>
      </c>
      <c r="K2053" s="51">
        <f>IF(H2053&lt;='Расчёт не доделан'!$C$20,IF(I2053-'Расчёт не доделан'!$C$20&lt;1,J2053,I2053-'Расчёт не доделан'!$C$20),J2053)</f>
        <v>14</v>
      </c>
    </row>
    <row r="2054" spans="1:11" ht="23.1" customHeight="1" outlineLevel="1" x14ac:dyDescent="0.2">
      <c r="A2054" s="39" t="str">
        <f t="shared" si="96"/>
        <v>0016982245908</v>
      </c>
      <c r="B2054" s="39">
        <f t="shared" si="97"/>
        <v>2</v>
      </c>
      <c r="C2054" s="39" t="str">
        <f t="shared" si="98"/>
        <v>Зайцев Дмитрий Георгиевич2</v>
      </c>
      <c r="D2054" s="42" t="s">
        <v>2082</v>
      </c>
      <c r="E2054" s="43" t="s">
        <v>2083</v>
      </c>
      <c r="F2054" s="43" t="s">
        <v>537</v>
      </c>
      <c r="G2054" s="43" t="s">
        <v>218</v>
      </c>
      <c r="H2054" s="49">
        <v>45908</v>
      </c>
      <c r="I2054" s="49">
        <v>45921</v>
      </c>
      <c r="J2054" s="44">
        <v>14</v>
      </c>
      <c r="K2054" s="51">
        <f>IF(H2054&lt;='Расчёт не доделан'!$C$20,IF(I2054-'Расчёт не доделан'!$C$20&lt;1,J2054,I2054-'Расчёт не доделан'!$C$20),J2054)</f>
        <v>14</v>
      </c>
    </row>
    <row r="2055" spans="1:11" ht="23.1" customHeight="1" outlineLevel="1" x14ac:dyDescent="0.2">
      <c r="A2055" s="39" t="str">
        <f t="shared" si="96"/>
        <v>0016300345966</v>
      </c>
      <c r="B2055" s="39">
        <f t="shared" si="97"/>
        <v>1</v>
      </c>
      <c r="C2055" s="39" t="str">
        <f t="shared" si="98"/>
        <v>Зайцев Евгений Викторович1</v>
      </c>
      <c r="D2055" s="42" t="s">
        <v>2084</v>
      </c>
      <c r="E2055" s="43" t="s">
        <v>2085</v>
      </c>
      <c r="F2055" s="43" t="s">
        <v>217</v>
      </c>
      <c r="G2055" s="43" t="s">
        <v>222</v>
      </c>
      <c r="H2055" s="49">
        <v>45966</v>
      </c>
      <c r="I2055" s="49">
        <v>45968</v>
      </c>
      <c r="J2055" s="44">
        <v>3</v>
      </c>
      <c r="K2055" s="51">
        <f>IF(H2055&lt;='Расчёт не доделан'!$C$20,IF(I2055-'Расчёт не доделан'!$C$20&lt;1,J2055,I2055-'Расчёт не доделан'!$C$20),J2055)</f>
        <v>3</v>
      </c>
    </row>
    <row r="2056" spans="1:11" ht="23.1" customHeight="1" outlineLevel="1" x14ac:dyDescent="0.2">
      <c r="A2056" s="39" t="str">
        <f t="shared" si="96"/>
        <v>0016300345845</v>
      </c>
      <c r="B2056" s="39">
        <f t="shared" si="97"/>
        <v>2</v>
      </c>
      <c r="C2056" s="39" t="str">
        <f t="shared" si="98"/>
        <v>Зайцев Евгений Викторович2</v>
      </c>
      <c r="D2056" s="42" t="s">
        <v>2084</v>
      </c>
      <c r="E2056" s="43" t="s">
        <v>2085</v>
      </c>
      <c r="F2056" s="43" t="s">
        <v>217</v>
      </c>
      <c r="G2056" s="43" t="s">
        <v>222</v>
      </c>
      <c r="H2056" s="49">
        <v>45845</v>
      </c>
      <c r="I2056" s="49">
        <v>45858</v>
      </c>
      <c r="J2056" s="44">
        <v>14</v>
      </c>
      <c r="K2056" s="51">
        <f>IF(H2056&lt;='Расчёт не доделан'!$C$20,IF(I2056-'Расчёт не доделан'!$C$20&lt;1,J2056,I2056-'Расчёт не доделан'!$C$20),J2056)</f>
        <v>14</v>
      </c>
    </row>
    <row r="2057" spans="1:11" ht="23.1" customHeight="1" outlineLevel="1" x14ac:dyDescent="0.2">
      <c r="A2057" s="39" t="str">
        <f t="shared" si="96"/>
        <v>0017916745873</v>
      </c>
      <c r="B2057" s="39">
        <f t="shared" si="97"/>
        <v>1</v>
      </c>
      <c r="C2057" s="39" t="str">
        <f t="shared" si="98"/>
        <v>Зайцев Евгений Сергеевич1</v>
      </c>
      <c r="D2057" s="42" t="s">
        <v>2086</v>
      </c>
      <c r="E2057" s="43" t="s">
        <v>2087</v>
      </c>
      <c r="F2057" s="43" t="s">
        <v>249</v>
      </c>
      <c r="G2057" s="43" t="s">
        <v>604</v>
      </c>
      <c r="H2057" s="49">
        <v>45873</v>
      </c>
      <c r="I2057" s="49">
        <v>45886</v>
      </c>
      <c r="J2057" s="44">
        <v>14</v>
      </c>
      <c r="K2057" s="51">
        <f>IF(H2057&lt;='Расчёт не доделан'!$C$20,IF(I2057-'Расчёт не доделан'!$C$20&lt;1,J2057,I2057-'Расчёт не доделан'!$C$20),J2057)</f>
        <v>14</v>
      </c>
    </row>
    <row r="2058" spans="1:11" ht="11.1" customHeight="1" outlineLevel="1" x14ac:dyDescent="0.2">
      <c r="A2058" s="39" t="str">
        <f t="shared" si="96"/>
        <v>0017916745846</v>
      </c>
      <c r="B2058" s="39">
        <f t="shared" si="97"/>
        <v>2</v>
      </c>
      <c r="C2058" s="39" t="str">
        <f t="shared" si="98"/>
        <v>Зайцев Евгений Сергеевич2</v>
      </c>
      <c r="D2058" s="42" t="s">
        <v>2086</v>
      </c>
      <c r="E2058" s="43" t="s">
        <v>2087</v>
      </c>
      <c r="F2058" s="43" t="s">
        <v>249</v>
      </c>
      <c r="G2058" s="43" t="s">
        <v>604</v>
      </c>
      <c r="H2058" s="49">
        <v>45846</v>
      </c>
      <c r="I2058" s="49">
        <v>45852</v>
      </c>
      <c r="J2058" s="44">
        <v>7</v>
      </c>
      <c r="K2058" s="51">
        <f>IF(H2058&lt;='Расчёт не доделан'!$C$20,IF(I2058-'Расчёт не доделан'!$C$20&lt;1,J2058,I2058-'Расчёт не доделан'!$C$20),J2058)</f>
        <v>7</v>
      </c>
    </row>
    <row r="2059" spans="1:11" ht="11.1" customHeight="1" outlineLevel="1" x14ac:dyDescent="0.2">
      <c r="A2059" s="39" t="str">
        <f t="shared" si="96"/>
        <v>0015038645971</v>
      </c>
      <c r="B2059" s="39">
        <f t="shared" si="97"/>
        <v>1</v>
      </c>
      <c r="C2059" s="39" t="str">
        <f t="shared" si="98"/>
        <v>Зайцев Илья Николаевич1</v>
      </c>
      <c r="D2059" s="42" t="s">
        <v>2088</v>
      </c>
      <c r="E2059" s="43" t="s">
        <v>2089</v>
      </c>
      <c r="F2059" s="43" t="s">
        <v>240</v>
      </c>
      <c r="G2059" s="43" t="s">
        <v>222</v>
      </c>
      <c r="H2059" s="49">
        <v>45971</v>
      </c>
      <c r="I2059" s="49">
        <v>45984</v>
      </c>
      <c r="J2059" s="44">
        <v>14</v>
      </c>
      <c r="K2059" s="51">
        <f>IF(H2059&lt;='Расчёт не доделан'!$C$20,IF(I2059-'Расчёт не доделан'!$C$20&lt;1,J2059,I2059-'Расчёт не доделан'!$C$20),J2059)</f>
        <v>14</v>
      </c>
    </row>
    <row r="2060" spans="1:11" ht="11.1" customHeight="1" outlineLevel="1" x14ac:dyDescent="0.2">
      <c r="A2060" s="39" t="str">
        <f t="shared" si="96"/>
        <v>0015038645859</v>
      </c>
      <c r="B2060" s="39">
        <f t="shared" si="97"/>
        <v>2</v>
      </c>
      <c r="C2060" s="39" t="str">
        <f t="shared" si="98"/>
        <v>Зайцев Илья Николаевич2</v>
      </c>
      <c r="D2060" s="42" t="s">
        <v>2088</v>
      </c>
      <c r="E2060" s="43" t="s">
        <v>2089</v>
      </c>
      <c r="F2060" s="43" t="s">
        <v>240</v>
      </c>
      <c r="G2060" s="43" t="s">
        <v>222</v>
      </c>
      <c r="H2060" s="49">
        <v>45859</v>
      </c>
      <c r="I2060" s="49">
        <v>45872</v>
      </c>
      <c r="J2060" s="44">
        <v>14</v>
      </c>
      <c r="K2060" s="51">
        <f>IF(H2060&lt;='Расчёт не доделан'!$C$20,IF(I2060-'Расчёт не доделан'!$C$20&lt;1,J2060,I2060-'Расчёт не доделан'!$C$20),J2060)</f>
        <v>14</v>
      </c>
    </row>
    <row r="2061" spans="1:11" ht="11.1" customHeight="1" outlineLevel="1" x14ac:dyDescent="0.2">
      <c r="A2061" s="39" t="str">
        <f t="shared" si="96"/>
        <v>0014028345950</v>
      </c>
      <c r="B2061" s="39">
        <f t="shared" si="97"/>
        <v>1</v>
      </c>
      <c r="C2061" s="39" t="str">
        <f t="shared" si="98"/>
        <v>Зайцева Ольга Игоревна1</v>
      </c>
      <c r="D2061" s="42" t="s">
        <v>2090</v>
      </c>
      <c r="E2061" s="43" t="s">
        <v>2091</v>
      </c>
      <c r="F2061" s="43" t="s">
        <v>286</v>
      </c>
      <c r="G2061" s="43" t="s">
        <v>262</v>
      </c>
      <c r="H2061" s="49">
        <v>45950</v>
      </c>
      <c r="I2061" s="49">
        <v>45963</v>
      </c>
      <c r="J2061" s="44">
        <v>14</v>
      </c>
      <c r="K2061" s="51">
        <f>IF(H2061&lt;='Расчёт не доделан'!$C$20,IF(I2061-'Расчёт не доделан'!$C$20&lt;1,J2061,I2061-'Расчёт не доделан'!$C$20),J2061)</f>
        <v>14</v>
      </c>
    </row>
    <row r="2062" spans="1:11" ht="11.1" customHeight="1" outlineLevel="1" x14ac:dyDescent="0.2">
      <c r="A2062" s="39" t="str">
        <f t="shared" si="96"/>
        <v>0014761345873</v>
      </c>
      <c r="B2062" s="39">
        <f t="shared" si="97"/>
        <v>1</v>
      </c>
      <c r="C2062" s="39" t="str">
        <f t="shared" si="98"/>
        <v>Зайченко Татьяна Викторовна1</v>
      </c>
      <c r="D2062" s="42" t="s">
        <v>2092</v>
      </c>
      <c r="E2062" s="43" t="s">
        <v>2093</v>
      </c>
      <c r="F2062" s="43" t="s">
        <v>221</v>
      </c>
      <c r="G2062" s="43" t="s">
        <v>241</v>
      </c>
      <c r="H2062" s="49">
        <v>45873</v>
      </c>
      <c r="I2062" s="49">
        <v>45886</v>
      </c>
      <c r="J2062" s="44">
        <v>14</v>
      </c>
      <c r="K2062" s="51">
        <f>IF(H2062&lt;='Расчёт не доделан'!$C$20,IF(I2062-'Расчёт не доделан'!$C$20&lt;1,J2062,I2062-'Расчёт не доделан'!$C$20),J2062)</f>
        <v>14</v>
      </c>
    </row>
    <row r="2063" spans="1:11" ht="11.1" customHeight="1" outlineLevel="1" x14ac:dyDescent="0.2">
      <c r="A2063" s="39" t="str">
        <f t="shared" si="96"/>
        <v>0014761345966</v>
      </c>
      <c r="B2063" s="39">
        <f t="shared" si="97"/>
        <v>2</v>
      </c>
      <c r="C2063" s="39" t="str">
        <f t="shared" si="98"/>
        <v>Зайченко Татьяна Викторовна2</v>
      </c>
      <c r="D2063" s="42" t="s">
        <v>2092</v>
      </c>
      <c r="E2063" s="43" t="s">
        <v>2093</v>
      </c>
      <c r="F2063" s="43" t="s">
        <v>221</v>
      </c>
      <c r="G2063" s="43" t="s">
        <v>241</v>
      </c>
      <c r="H2063" s="49">
        <v>45966</v>
      </c>
      <c r="I2063" s="49">
        <v>45968</v>
      </c>
      <c r="J2063" s="44">
        <v>3</v>
      </c>
      <c r="K2063" s="51">
        <f>IF(H2063&lt;='Расчёт не доделан'!$C$20,IF(I2063-'Расчёт не доделан'!$C$20&lt;1,J2063,I2063-'Расчёт не доделан'!$C$20),J2063)</f>
        <v>3</v>
      </c>
    </row>
    <row r="2064" spans="1:11" ht="11.1" customHeight="1" outlineLevel="1" x14ac:dyDescent="0.2">
      <c r="A2064" s="39" t="str">
        <f t="shared" si="96"/>
        <v>0014761345848</v>
      </c>
      <c r="B2064" s="39">
        <f t="shared" si="97"/>
        <v>3</v>
      </c>
      <c r="C2064" s="39" t="str">
        <f t="shared" si="98"/>
        <v>Зайченко Татьяна Викторовна3</v>
      </c>
      <c r="D2064" s="42" t="s">
        <v>2092</v>
      </c>
      <c r="E2064" s="43" t="s">
        <v>2093</v>
      </c>
      <c r="F2064" s="43" t="s">
        <v>221</v>
      </c>
      <c r="G2064" s="43" t="s">
        <v>241</v>
      </c>
      <c r="H2064" s="49">
        <v>45848</v>
      </c>
      <c r="I2064" s="49">
        <v>45849</v>
      </c>
      <c r="J2064" s="44">
        <v>2</v>
      </c>
      <c r="K2064" s="51">
        <f>IF(H2064&lt;='Расчёт не доделан'!$C$20,IF(I2064-'Расчёт не доделан'!$C$20&lt;1,J2064,I2064-'Расчёт не доделан'!$C$20),J2064)</f>
        <v>2</v>
      </c>
    </row>
    <row r="2065" spans="1:11" ht="11.1" customHeight="1" outlineLevel="1" x14ac:dyDescent="0.2">
      <c r="A2065" s="39" t="str">
        <f t="shared" si="96"/>
        <v>0018270845985</v>
      </c>
      <c r="B2065" s="39">
        <f t="shared" si="97"/>
        <v>1</v>
      </c>
      <c r="C2065" s="39" t="str">
        <f t="shared" si="98"/>
        <v>Закрутный Евгений Евгеньевич1</v>
      </c>
      <c r="D2065" s="42" t="s">
        <v>2094</v>
      </c>
      <c r="E2065" s="43" t="s">
        <v>2095</v>
      </c>
      <c r="F2065" s="43" t="s">
        <v>240</v>
      </c>
      <c r="G2065" s="43" t="s">
        <v>262</v>
      </c>
      <c r="H2065" s="49">
        <v>45985</v>
      </c>
      <c r="I2065" s="49">
        <v>45998</v>
      </c>
      <c r="J2065" s="44">
        <v>14</v>
      </c>
      <c r="K2065" s="51">
        <f>IF(H2065&lt;='Расчёт не доделан'!$C$20,IF(I2065-'Расчёт не доделан'!$C$20&lt;1,J2065,I2065-'Расчёт не доделан'!$C$20),J2065)</f>
        <v>14</v>
      </c>
    </row>
    <row r="2066" spans="1:11" ht="11.1" customHeight="1" outlineLevel="1" x14ac:dyDescent="0.2">
      <c r="A2066" s="39" t="str">
        <f t="shared" si="96"/>
        <v>0021132345966</v>
      </c>
      <c r="B2066" s="39">
        <f t="shared" si="97"/>
        <v>1</v>
      </c>
      <c r="C2066" s="39" t="str">
        <f t="shared" si="98"/>
        <v>Закуражная Алина Андреевна1</v>
      </c>
      <c r="D2066" s="42" t="s">
        <v>2096</v>
      </c>
      <c r="E2066" s="43" t="s">
        <v>2097</v>
      </c>
      <c r="F2066" s="43" t="s">
        <v>240</v>
      </c>
      <c r="G2066" s="43" t="s">
        <v>299</v>
      </c>
      <c r="H2066" s="49">
        <v>45966</v>
      </c>
      <c r="I2066" s="49">
        <v>45974</v>
      </c>
      <c r="J2066" s="44">
        <v>9</v>
      </c>
      <c r="K2066" s="51">
        <f>IF(H2066&lt;='Расчёт не доделан'!$C$20,IF(I2066-'Расчёт не доделан'!$C$20&lt;1,J2066,I2066-'Расчёт не доделан'!$C$20),J2066)</f>
        <v>9</v>
      </c>
    </row>
    <row r="2067" spans="1:11" ht="11.1" customHeight="1" outlineLevel="1" x14ac:dyDescent="0.2">
      <c r="A2067" s="39" t="str">
        <f t="shared" si="96"/>
        <v>0021132345880</v>
      </c>
      <c r="B2067" s="39">
        <f t="shared" si="97"/>
        <v>2</v>
      </c>
      <c r="C2067" s="39" t="str">
        <f t="shared" si="98"/>
        <v>Закуражная Алина Андреевна2</v>
      </c>
      <c r="D2067" s="42" t="s">
        <v>2096</v>
      </c>
      <c r="E2067" s="43" t="s">
        <v>2097</v>
      </c>
      <c r="F2067" s="43" t="s">
        <v>240</v>
      </c>
      <c r="G2067" s="43" t="s">
        <v>299</v>
      </c>
      <c r="H2067" s="49">
        <v>45880</v>
      </c>
      <c r="I2067" s="49">
        <v>45893</v>
      </c>
      <c r="J2067" s="44">
        <v>14</v>
      </c>
      <c r="K2067" s="51">
        <f>IF(H2067&lt;='Расчёт не доделан'!$C$20,IF(I2067-'Расчёт не доделан'!$C$20&lt;1,J2067,I2067-'Расчёт не доделан'!$C$20),J2067)</f>
        <v>14</v>
      </c>
    </row>
    <row r="2068" spans="1:11" ht="11.1" customHeight="1" outlineLevel="1" x14ac:dyDescent="0.2">
      <c r="A2068" s="39" t="str">
        <f t="shared" si="96"/>
        <v>0020754645845</v>
      </c>
      <c r="B2068" s="39">
        <f t="shared" si="97"/>
        <v>1</v>
      </c>
      <c r="C2068" s="39" t="str">
        <f t="shared" si="98"/>
        <v>Залунин Никита Сергеевич1</v>
      </c>
      <c r="D2068" s="42" t="s">
        <v>2098</v>
      </c>
      <c r="E2068" s="43" t="s">
        <v>2099</v>
      </c>
      <c r="F2068" s="43" t="s">
        <v>272</v>
      </c>
      <c r="G2068" s="43" t="s">
        <v>262</v>
      </c>
      <c r="H2068" s="49">
        <v>45845</v>
      </c>
      <c r="I2068" s="49">
        <v>45858</v>
      </c>
      <c r="J2068" s="44">
        <v>14</v>
      </c>
      <c r="K2068" s="51">
        <f>IF(H2068&lt;='Расчёт не доделан'!$C$20,IF(I2068-'Расчёт не доделан'!$C$20&lt;1,J2068,I2068-'Расчёт не доделан'!$C$20),J2068)</f>
        <v>14</v>
      </c>
    </row>
    <row r="2069" spans="1:11" ht="11.1" customHeight="1" outlineLevel="1" x14ac:dyDescent="0.2">
      <c r="A2069" s="39" t="str">
        <f t="shared" si="96"/>
        <v>0020754645915</v>
      </c>
      <c r="B2069" s="39">
        <f t="shared" si="97"/>
        <v>2</v>
      </c>
      <c r="C2069" s="39" t="str">
        <f t="shared" si="98"/>
        <v>Залунин Никита Сергеевич2</v>
      </c>
      <c r="D2069" s="42" t="s">
        <v>2098</v>
      </c>
      <c r="E2069" s="43" t="s">
        <v>2099</v>
      </c>
      <c r="F2069" s="43" t="s">
        <v>272</v>
      </c>
      <c r="G2069" s="43" t="s">
        <v>262</v>
      </c>
      <c r="H2069" s="49">
        <v>45915</v>
      </c>
      <c r="I2069" s="49">
        <v>45921</v>
      </c>
      <c r="J2069" s="44">
        <v>7</v>
      </c>
      <c r="K2069" s="51">
        <f>IF(H2069&lt;='Расчёт не доделан'!$C$20,IF(I2069-'Расчёт не доделан'!$C$20&lt;1,J2069,I2069-'Расчёт не доделан'!$C$20),J2069)</f>
        <v>7</v>
      </c>
    </row>
    <row r="2070" spans="1:11" ht="11.1" customHeight="1" outlineLevel="1" x14ac:dyDescent="0.2">
      <c r="A2070" s="39" t="str">
        <f t="shared" si="96"/>
        <v>0016728545906</v>
      </c>
      <c r="B2070" s="39">
        <f t="shared" si="97"/>
        <v>1</v>
      </c>
      <c r="C2070" s="39" t="str">
        <f t="shared" si="98"/>
        <v>Заляев Роман Сергеевич1</v>
      </c>
      <c r="D2070" s="42" t="s">
        <v>2100</v>
      </c>
      <c r="E2070" s="43" t="s">
        <v>2101</v>
      </c>
      <c r="F2070" s="43" t="s">
        <v>240</v>
      </c>
      <c r="G2070" s="43" t="s">
        <v>302</v>
      </c>
      <c r="H2070" s="49">
        <v>45906</v>
      </c>
      <c r="I2070" s="49">
        <v>45919</v>
      </c>
      <c r="J2070" s="44">
        <v>14</v>
      </c>
      <c r="K2070" s="51">
        <f>IF(H2070&lt;='Расчёт не доделан'!$C$20,IF(I2070-'Расчёт не доделан'!$C$20&lt;1,J2070,I2070-'Расчёт не доделан'!$C$20),J2070)</f>
        <v>14</v>
      </c>
    </row>
    <row r="2071" spans="1:11" ht="11.1" customHeight="1" outlineLevel="1" x14ac:dyDescent="0.2">
      <c r="A2071" s="39" t="str">
        <f t="shared" si="96"/>
        <v>0016689845944</v>
      </c>
      <c r="B2071" s="39">
        <f t="shared" si="97"/>
        <v>1</v>
      </c>
      <c r="C2071" s="39" t="str">
        <f t="shared" si="98"/>
        <v>Заманов Тимур Мухамаджонович1</v>
      </c>
      <c r="D2071" s="42" t="s">
        <v>2102</v>
      </c>
      <c r="E2071" s="43" t="s">
        <v>2103</v>
      </c>
      <c r="F2071" s="43" t="s">
        <v>225</v>
      </c>
      <c r="G2071" s="43" t="s">
        <v>262</v>
      </c>
      <c r="H2071" s="49">
        <v>45944</v>
      </c>
      <c r="I2071" s="49">
        <v>45944</v>
      </c>
      <c r="J2071" s="44">
        <v>1</v>
      </c>
      <c r="K2071" s="51">
        <f>IF(H2071&lt;='Расчёт не доделан'!$C$20,IF(I2071-'Расчёт не доделан'!$C$20&lt;1,J2071,I2071-'Расчёт не доделан'!$C$20),J2071)</f>
        <v>1</v>
      </c>
    </row>
    <row r="2072" spans="1:11" ht="11.1" customHeight="1" outlineLevel="1" x14ac:dyDescent="0.2">
      <c r="A2072" s="39" t="str">
        <f t="shared" si="96"/>
        <v>0016689845853</v>
      </c>
      <c r="B2072" s="39">
        <f t="shared" si="97"/>
        <v>2</v>
      </c>
      <c r="C2072" s="39" t="str">
        <f t="shared" si="98"/>
        <v>Заманов Тимур Мухамаджонович2</v>
      </c>
      <c r="D2072" s="42" t="s">
        <v>2102</v>
      </c>
      <c r="E2072" s="43" t="s">
        <v>2103</v>
      </c>
      <c r="F2072" s="43" t="s">
        <v>225</v>
      </c>
      <c r="G2072" s="43" t="s">
        <v>262</v>
      </c>
      <c r="H2072" s="49">
        <v>45853</v>
      </c>
      <c r="I2072" s="49">
        <v>45853</v>
      </c>
      <c r="J2072" s="44">
        <v>1</v>
      </c>
      <c r="K2072" s="51">
        <f>IF(H2072&lt;='Расчёт не доделан'!$C$20,IF(I2072-'Расчёт не доделан'!$C$20&lt;1,J2072,I2072-'Расчёт не доделан'!$C$20),J2072)</f>
        <v>1</v>
      </c>
    </row>
    <row r="2073" spans="1:11" ht="11.1" customHeight="1" outlineLevel="1" x14ac:dyDescent="0.2">
      <c r="A2073" s="39" t="str">
        <f t="shared" si="96"/>
        <v>0016689845925</v>
      </c>
      <c r="B2073" s="39">
        <f t="shared" si="97"/>
        <v>3</v>
      </c>
      <c r="C2073" s="39" t="str">
        <f t="shared" si="98"/>
        <v>Заманов Тимур Мухамаджонович3</v>
      </c>
      <c r="D2073" s="42" t="s">
        <v>2102</v>
      </c>
      <c r="E2073" s="43" t="s">
        <v>2103</v>
      </c>
      <c r="F2073" s="43" t="s">
        <v>225</v>
      </c>
      <c r="G2073" s="43" t="s">
        <v>262</v>
      </c>
      <c r="H2073" s="49">
        <v>45925</v>
      </c>
      <c r="I2073" s="49">
        <v>45937</v>
      </c>
      <c r="J2073" s="44">
        <v>13</v>
      </c>
      <c r="K2073" s="51">
        <f>IF(H2073&lt;='Расчёт не доделан'!$C$20,IF(I2073-'Расчёт не доделан'!$C$20&lt;1,J2073,I2073-'Расчёт не доделан'!$C$20),J2073)</f>
        <v>13</v>
      </c>
    </row>
    <row r="2074" spans="1:11" ht="11.1" customHeight="1" outlineLevel="1" x14ac:dyDescent="0.2">
      <c r="A2074" s="39" t="str">
        <f t="shared" si="96"/>
        <v>0018271445894</v>
      </c>
      <c r="B2074" s="39">
        <f t="shared" si="97"/>
        <v>1</v>
      </c>
      <c r="C2074" s="39" t="str">
        <f t="shared" si="98"/>
        <v>Запорожченко Петр Анатольевич1</v>
      </c>
      <c r="D2074" s="42" t="s">
        <v>2104</v>
      </c>
      <c r="E2074" s="43" t="s">
        <v>2105</v>
      </c>
      <c r="F2074" s="43" t="s">
        <v>217</v>
      </c>
      <c r="G2074" s="43" t="s">
        <v>262</v>
      </c>
      <c r="H2074" s="49">
        <v>45894</v>
      </c>
      <c r="I2074" s="49">
        <v>45907</v>
      </c>
      <c r="J2074" s="44">
        <v>14</v>
      </c>
      <c r="K2074" s="51">
        <f>IF(H2074&lt;='Расчёт не доделан'!$C$20,IF(I2074-'Расчёт не доделан'!$C$20&lt;1,J2074,I2074-'Расчёт не доделан'!$C$20),J2074)</f>
        <v>14</v>
      </c>
    </row>
    <row r="2075" spans="1:11" ht="11.1" customHeight="1" outlineLevel="1" x14ac:dyDescent="0.2">
      <c r="A2075" s="39" t="str">
        <f t="shared" si="96"/>
        <v>0018271445866</v>
      </c>
      <c r="B2075" s="39">
        <f t="shared" si="97"/>
        <v>2</v>
      </c>
      <c r="C2075" s="39" t="str">
        <f t="shared" si="98"/>
        <v>Запорожченко Петр Анатольевич2</v>
      </c>
      <c r="D2075" s="42" t="s">
        <v>2104</v>
      </c>
      <c r="E2075" s="43" t="s">
        <v>2105</v>
      </c>
      <c r="F2075" s="43" t="s">
        <v>217</v>
      </c>
      <c r="G2075" s="43" t="s">
        <v>262</v>
      </c>
      <c r="H2075" s="49">
        <v>45866</v>
      </c>
      <c r="I2075" s="49">
        <v>45872</v>
      </c>
      <c r="J2075" s="44">
        <v>7</v>
      </c>
      <c r="K2075" s="51">
        <f>IF(H2075&lt;='Расчёт не доделан'!$C$20,IF(I2075-'Расчёт не доделан'!$C$20&lt;1,J2075,I2075-'Расчёт не доделан'!$C$20),J2075)</f>
        <v>7</v>
      </c>
    </row>
    <row r="2076" spans="1:11" ht="11.1" customHeight="1" outlineLevel="1" x14ac:dyDescent="0.2">
      <c r="A2076" s="39" t="str">
        <f t="shared" si="96"/>
        <v>0017199545880</v>
      </c>
      <c r="B2076" s="39">
        <f t="shared" si="97"/>
        <v>1</v>
      </c>
      <c r="C2076" s="39" t="str">
        <f t="shared" si="98"/>
        <v>Зарипова Эльвина Фаритовна1</v>
      </c>
      <c r="D2076" s="42" t="s">
        <v>2106</v>
      </c>
      <c r="E2076" s="43" t="s">
        <v>2107</v>
      </c>
      <c r="F2076" s="43" t="s">
        <v>265</v>
      </c>
      <c r="G2076" s="43" t="s">
        <v>230</v>
      </c>
      <c r="H2076" s="49">
        <v>45880</v>
      </c>
      <c r="I2076" s="49">
        <v>45893</v>
      </c>
      <c r="J2076" s="44">
        <v>14</v>
      </c>
      <c r="K2076" s="51">
        <f>IF(H2076&lt;='Расчёт не доделан'!$C$20,IF(I2076-'Расчёт не доделан'!$C$20&lt;1,J2076,I2076-'Расчёт не доделан'!$C$20),J2076)</f>
        <v>14</v>
      </c>
    </row>
    <row r="2077" spans="1:11" ht="11.1" customHeight="1" outlineLevel="1" x14ac:dyDescent="0.2">
      <c r="A2077" s="39" t="str">
        <f t="shared" si="96"/>
        <v>0017199545944</v>
      </c>
      <c r="B2077" s="39">
        <f t="shared" si="97"/>
        <v>2</v>
      </c>
      <c r="C2077" s="39" t="str">
        <f t="shared" si="98"/>
        <v>Зарипова Эльвина Фаритовна2</v>
      </c>
      <c r="D2077" s="42" t="s">
        <v>2106</v>
      </c>
      <c r="E2077" s="43" t="s">
        <v>2107</v>
      </c>
      <c r="F2077" s="43" t="s">
        <v>265</v>
      </c>
      <c r="G2077" s="43" t="s">
        <v>230</v>
      </c>
      <c r="H2077" s="49">
        <v>45944</v>
      </c>
      <c r="I2077" s="49">
        <v>45947</v>
      </c>
      <c r="J2077" s="44">
        <v>4</v>
      </c>
      <c r="K2077" s="51">
        <f>IF(H2077&lt;='Расчёт не доделан'!$C$20,IF(I2077-'Расчёт не доделан'!$C$20&lt;1,J2077,I2077-'Расчёт не доделан'!$C$20),J2077)</f>
        <v>2</v>
      </c>
    </row>
    <row r="2078" spans="1:11" ht="11.1" customHeight="1" outlineLevel="1" x14ac:dyDescent="0.2">
      <c r="A2078" s="39" t="str">
        <f t="shared" si="96"/>
        <v>0019108245839</v>
      </c>
      <c r="B2078" s="39">
        <f t="shared" si="97"/>
        <v>1</v>
      </c>
      <c r="C2078" s="39" t="str">
        <f t="shared" si="98"/>
        <v>Зартдинов Артур Рустамович1</v>
      </c>
      <c r="D2078" s="42" t="s">
        <v>2108</v>
      </c>
      <c r="E2078" s="43" t="s">
        <v>2109</v>
      </c>
      <c r="F2078" s="43" t="s">
        <v>217</v>
      </c>
      <c r="G2078" s="43" t="s">
        <v>230</v>
      </c>
      <c r="H2078" s="49">
        <v>45839</v>
      </c>
      <c r="I2078" s="49">
        <v>45842</v>
      </c>
      <c r="J2078" s="44">
        <v>4</v>
      </c>
      <c r="K2078" s="51">
        <f>IF(H2078&lt;='Расчёт не доделан'!$C$20,IF(I2078-'Расчёт не доделан'!$C$20&lt;1,J2078,I2078-'Расчёт не доделан'!$C$20),J2078)</f>
        <v>4</v>
      </c>
    </row>
    <row r="2079" spans="1:11" ht="11.1" customHeight="1" outlineLevel="1" x14ac:dyDescent="0.2">
      <c r="A2079" s="39" t="str">
        <f t="shared" si="96"/>
        <v>0019108245999</v>
      </c>
      <c r="B2079" s="39">
        <f t="shared" si="97"/>
        <v>2</v>
      </c>
      <c r="C2079" s="39" t="str">
        <f t="shared" si="98"/>
        <v>Зартдинов Артур Рустамович2</v>
      </c>
      <c r="D2079" s="42" t="s">
        <v>2108</v>
      </c>
      <c r="E2079" s="43" t="s">
        <v>2109</v>
      </c>
      <c r="F2079" s="43" t="s">
        <v>217</v>
      </c>
      <c r="G2079" s="43" t="s">
        <v>230</v>
      </c>
      <c r="H2079" s="49">
        <v>45999</v>
      </c>
      <c r="I2079" s="49">
        <v>46012</v>
      </c>
      <c r="J2079" s="44">
        <v>14</v>
      </c>
      <c r="K2079" s="51">
        <f>IF(H2079&lt;='Расчёт не доделан'!$C$20,IF(I2079-'Расчёт не доделан'!$C$20&lt;1,J2079,I2079-'Расчёт не доделан'!$C$20),J2079)</f>
        <v>14</v>
      </c>
    </row>
    <row r="2080" spans="1:11" ht="11.1" customHeight="1" outlineLevel="1" x14ac:dyDescent="0.2">
      <c r="A2080" s="39" t="str">
        <f t="shared" si="96"/>
        <v>0019108246020</v>
      </c>
      <c r="B2080" s="39">
        <f t="shared" si="97"/>
        <v>3</v>
      </c>
      <c r="C2080" s="39" t="str">
        <f t="shared" si="98"/>
        <v>Зартдинов Артур Рустамович3</v>
      </c>
      <c r="D2080" s="42" t="s">
        <v>2108</v>
      </c>
      <c r="E2080" s="43" t="s">
        <v>2109</v>
      </c>
      <c r="F2080" s="43" t="s">
        <v>217</v>
      </c>
      <c r="G2080" s="43" t="s">
        <v>230</v>
      </c>
      <c r="H2080" s="49">
        <v>46020</v>
      </c>
      <c r="I2080" s="49">
        <v>46021</v>
      </c>
      <c r="J2080" s="44">
        <v>2</v>
      </c>
      <c r="K2080" s="51">
        <f>IF(H2080&lt;='Расчёт не доделан'!$C$20,IF(I2080-'Расчёт не доделан'!$C$20&lt;1,J2080,I2080-'Расчёт не доделан'!$C$20),J2080)</f>
        <v>2</v>
      </c>
    </row>
    <row r="2081" spans="1:11" ht="11.1" customHeight="1" outlineLevel="1" x14ac:dyDescent="0.2">
      <c r="A2081" s="39" t="str">
        <f t="shared" si="96"/>
        <v>0014705545954</v>
      </c>
      <c r="B2081" s="39">
        <f t="shared" si="97"/>
        <v>1</v>
      </c>
      <c r="C2081" s="39" t="str">
        <f t="shared" si="98"/>
        <v>Зарубина Светлана Николаевна1</v>
      </c>
      <c r="D2081" s="42" t="s">
        <v>2110</v>
      </c>
      <c r="E2081" s="43" t="s">
        <v>2111</v>
      </c>
      <c r="F2081" s="43" t="s">
        <v>229</v>
      </c>
      <c r="G2081" s="43" t="s">
        <v>262</v>
      </c>
      <c r="H2081" s="49">
        <v>45954</v>
      </c>
      <c r="I2081" s="49">
        <v>45961</v>
      </c>
      <c r="J2081" s="44">
        <v>8</v>
      </c>
      <c r="K2081" s="51">
        <f>IF(H2081&lt;='Расчёт не доделан'!$C$20,IF(I2081-'Расчёт не доделан'!$C$20&lt;1,J2081,I2081-'Расчёт не доделан'!$C$20),J2081)</f>
        <v>8</v>
      </c>
    </row>
    <row r="2082" spans="1:11" ht="11.1" customHeight="1" outlineLevel="1" x14ac:dyDescent="0.2">
      <c r="A2082" s="39" t="str">
        <f t="shared" si="96"/>
        <v>0017113045880</v>
      </c>
      <c r="B2082" s="39">
        <f t="shared" si="97"/>
        <v>1</v>
      </c>
      <c r="C2082" s="39" t="str">
        <f t="shared" si="98"/>
        <v>Засухин Иван Александрович1</v>
      </c>
      <c r="D2082" s="42" t="s">
        <v>2112</v>
      </c>
      <c r="E2082" s="43" t="s">
        <v>2113</v>
      </c>
      <c r="F2082" s="43" t="s">
        <v>217</v>
      </c>
      <c r="G2082" s="43" t="s">
        <v>237</v>
      </c>
      <c r="H2082" s="49">
        <v>45880</v>
      </c>
      <c r="I2082" s="49">
        <v>45884</v>
      </c>
      <c r="J2082" s="44">
        <v>5</v>
      </c>
      <c r="K2082" s="51">
        <f>IF(H2082&lt;='Расчёт не доделан'!$C$20,IF(I2082-'Расчёт не доделан'!$C$20&lt;1,J2082,I2082-'Расчёт не доделан'!$C$20),J2082)</f>
        <v>5</v>
      </c>
    </row>
    <row r="2083" spans="1:11" ht="11.1" customHeight="1" outlineLevel="1" x14ac:dyDescent="0.2">
      <c r="A2083" s="39" t="str">
        <f t="shared" si="96"/>
        <v>0017113045957</v>
      </c>
      <c r="B2083" s="39">
        <f t="shared" si="97"/>
        <v>2</v>
      </c>
      <c r="C2083" s="39" t="str">
        <f t="shared" si="98"/>
        <v>Засухин Иван Александрович2</v>
      </c>
      <c r="D2083" s="42" t="s">
        <v>2112</v>
      </c>
      <c r="E2083" s="43" t="s">
        <v>2113</v>
      </c>
      <c r="F2083" s="43" t="s">
        <v>217</v>
      </c>
      <c r="G2083" s="43" t="s">
        <v>237</v>
      </c>
      <c r="H2083" s="49">
        <v>45957</v>
      </c>
      <c r="I2083" s="49">
        <v>45972</v>
      </c>
      <c r="J2083" s="44">
        <v>15</v>
      </c>
      <c r="K2083" s="51">
        <f>IF(H2083&lt;='Расчёт не доделан'!$C$20,IF(I2083-'Расчёт не доделан'!$C$20&lt;1,J2083,I2083-'Расчёт не доделан'!$C$20),J2083)</f>
        <v>15</v>
      </c>
    </row>
    <row r="2084" spans="1:11" ht="11.1" customHeight="1" outlineLevel="1" x14ac:dyDescent="0.2">
      <c r="A2084" s="39" t="str">
        <f t="shared" si="96"/>
        <v>0018084245864</v>
      </c>
      <c r="B2084" s="39">
        <f t="shared" si="97"/>
        <v>1</v>
      </c>
      <c r="C2084" s="39" t="str">
        <f t="shared" si="98"/>
        <v>Затульный Виталий Александрович1</v>
      </c>
      <c r="D2084" s="42" t="s">
        <v>2114</v>
      </c>
      <c r="E2084" s="43" t="s">
        <v>2115</v>
      </c>
      <c r="F2084" s="43" t="s">
        <v>217</v>
      </c>
      <c r="G2084" s="43" t="s">
        <v>262</v>
      </c>
      <c r="H2084" s="49">
        <v>45864</v>
      </c>
      <c r="I2084" s="49">
        <v>45870</v>
      </c>
      <c r="J2084" s="44">
        <v>7</v>
      </c>
      <c r="K2084" s="51">
        <f>IF(H2084&lt;='Расчёт не доделан'!$C$20,IF(I2084-'Расчёт не доделан'!$C$20&lt;1,J2084,I2084-'Расчёт не доделан'!$C$20),J2084)</f>
        <v>7</v>
      </c>
    </row>
    <row r="2085" spans="1:11" ht="23.1" customHeight="1" outlineLevel="1" x14ac:dyDescent="0.2">
      <c r="A2085" s="39" t="str">
        <f t="shared" si="96"/>
        <v>0018084245899</v>
      </c>
      <c r="B2085" s="39">
        <f t="shared" si="97"/>
        <v>2</v>
      </c>
      <c r="C2085" s="39" t="str">
        <f t="shared" si="98"/>
        <v>Затульный Виталий Александрович2</v>
      </c>
      <c r="D2085" s="42" t="s">
        <v>2114</v>
      </c>
      <c r="E2085" s="43" t="s">
        <v>2115</v>
      </c>
      <c r="F2085" s="43" t="s">
        <v>217</v>
      </c>
      <c r="G2085" s="43" t="s">
        <v>262</v>
      </c>
      <c r="H2085" s="49">
        <v>45899</v>
      </c>
      <c r="I2085" s="49">
        <v>45912</v>
      </c>
      <c r="J2085" s="44">
        <v>14</v>
      </c>
      <c r="K2085" s="51">
        <f>IF(H2085&lt;='Расчёт не доделан'!$C$20,IF(I2085-'Расчёт не доделан'!$C$20&lt;1,J2085,I2085-'Расчёт не доделан'!$C$20),J2085)</f>
        <v>14</v>
      </c>
    </row>
    <row r="2086" spans="1:11" ht="23.1" customHeight="1" outlineLevel="1" x14ac:dyDescent="0.2">
      <c r="A2086" s="39" t="str">
        <f t="shared" si="96"/>
        <v>0014880045964</v>
      </c>
      <c r="B2086" s="39">
        <f t="shared" si="97"/>
        <v>1</v>
      </c>
      <c r="C2086" s="39" t="str">
        <f t="shared" si="98"/>
        <v>Захаров Алексей Владимирович1</v>
      </c>
      <c r="D2086" s="42" t="s">
        <v>2116</v>
      </c>
      <c r="E2086" s="43" t="s">
        <v>2117</v>
      </c>
      <c r="F2086" s="43" t="s">
        <v>265</v>
      </c>
      <c r="G2086" s="43" t="s">
        <v>237</v>
      </c>
      <c r="H2086" s="49">
        <v>45964</v>
      </c>
      <c r="I2086" s="49">
        <v>45971</v>
      </c>
      <c r="J2086" s="44">
        <v>7</v>
      </c>
      <c r="K2086" s="51">
        <f>IF(H2086&lt;='Расчёт не доделан'!$C$20,IF(I2086-'Расчёт не доделан'!$C$20&lt;1,J2086,I2086-'Расчёт не доделан'!$C$20),J2086)</f>
        <v>7</v>
      </c>
    </row>
    <row r="2087" spans="1:11" ht="23.1" customHeight="1" outlineLevel="1" x14ac:dyDescent="0.2">
      <c r="A2087" s="39" t="str">
        <f t="shared" si="96"/>
        <v>0014880046013</v>
      </c>
      <c r="B2087" s="39">
        <f t="shared" si="97"/>
        <v>2</v>
      </c>
      <c r="C2087" s="39" t="str">
        <f t="shared" si="98"/>
        <v>Захаров Алексей Владимирович2</v>
      </c>
      <c r="D2087" s="42" t="s">
        <v>2116</v>
      </c>
      <c r="E2087" s="43" t="s">
        <v>2117</v>
      </c>
      <c r="F2087" s="43" t="s">
        <v>265</v>
      </c>
      <c r="G2087" s="43" t="s">
        <v>237</v>
      </c>
      <c r="H2087" s="49">
        <v>46013</v>
      </c>
      <c r="I2087" s="49">
        <v>46019</v>
      </c>
      <c r="J2087" s="44">
        <v>7</v>
      </c>
      <c r="K2087" s="51">
        <f>IF(H2087&lt;='Расчёт не доделан'!$C$20,IF(I2087-'Расчёт не доделан'!$C$20&lt;1,J2087,I2087-'Расчёт не доделан'!$C$20),J2087)</f>
        <v>7</v>
      </c>
    </row>
    <row r="2088" spans="1:11" ht="11.1" customHeight="1" outlineLevel="1" x14ac:dyDescent="0.2">
      <c r="A2088" s="39" t="str">
        <f t="shared" si="96"/>
        <v>0014880045866</v>
      </c>
      <c r="B2088" s="39">
        <f t="shared" si="97"/>
        <v>3</v>
      </c>
      <c r="C2088" s="39" t="str">
        <f t="shared" si="98"/>
        <v>Захаров Алексей Владимирович3</v>
      </c>
      <c r="D2088" s="42" t="s">
        <v>2116</v>
      </c>
      <c r="E2088" s="43" t="s">
        <v>2117</v>
      </c>
      <c r="F2088" s="43" t="s">
        <v>265</v>
      </c>
      <c r="G2088" s="43" t="s">
        <v>237</v>
      </c>
      <c r="H2088" s="49">
        <v>45866</v>
      </c>
      <c r="I2088" s="49">
        <v>45879</v>
      </c>
      <c r="J2088" s="44">
        <v>14</v>
      </c>
      <c r="K2088" s="51">
        <f>IF(H2088&lt;='Расчёт не доделан'!$C$20,IF(I2088-'Расчёт не доделан'!$C$20&lt;1,J2088,I2088-'Расчёт не доделан'!$C$20),J2088)</f>
        <v>14</v>
      </c>
    </row>
    <row r="2089" spans="1:11" ht="11.1" customHeight="1" outlineLevel="1" x14ac:dyDescent="0.2">
      <c r="A2089" s="39" t="str">
        <f t="shared" si="96"/>
        <v>0015274345938</v>
      </c>
      <c r="B2089" s="39">
        <f t="shared" si="97"/>
        <v>1</v>
      </c>
      <c r="C2089" s="39" t="str">
        <f t="shared" si="98"/>
        <v>Захаров Алексей Сергеевич1</v>
      </c>
      <c r="D2089" s="42" t="s">
        <v>2118</v>
      </c>
      <c r="E2089" s="43" t="s">
        <v>2119</v>
      </c>
      <c r="F2089" s="43" t="s">
        <v>217</v>
      </c>
      <c r="G2089" s="43" t="s">
        <v>230</v>
      </c>
      <c r="H2089" s="49">
        <v>45938</v>
      </c>
      <c r="I2089" s="49">
        <v>45940</v>
      </c>
      <c r="J2089" s="44">
        <v>3</v>
      </c>
      <c r="K2089" s="51">
        <f>IF(H2089&lt;='Расчёт не доделан'!$C$20,IF(I2089-'Расчёт не доделан'!$C$20&lt;1,J2089,I2089-'Расчёт не доделан'!$C$20),J2089)</f>
        <v>3</v>
      </c>
    </row>
    <row r="2090" spans="1:11" ht="11.1" customHeight="1" outlineLevel="1" x14ac:dyDescent="0.2">
      <c r="A2090" s="39" t="str">
        <f t="shared" si="96"/>
        <v>0015274345917</v>
      </c>
      <c r="B2090" s="39">
        <f t="shared" si="97"/>
        <v>2</v>
      </c>
      <c r="C2090" s="39" t="str">
        <f t="shared" si="98"/>
        <v>Захаров Алексей Сергеевич2</v>
      </c>
      <c r="D2090" s="42" t="s">
        <v>2118</v>
      </c>
      <c r="E2090" s="43" t="s">
        <v>2119</v>
      </c>
      <c r="F2090" s="43" t="s">
        <v>217</v>
      </c>
      <c r="G2090" s="43" t="s">
        <v>230</v>
      </c>
      <c r="H2090" s="49">
        <v>45917</v>
      </c>
      <c r="I2090" s="49">
        <v>45919</v>
      </c>
      <c r="J2090" s="44">
        <v>3</v>
      </c>
      <c r="K2090" s="51">
        <f>IF(H2090&lt;='Расчёт не доделан'!$C$20,IF(I2090-'Расчёт не доделан'!$C$20&lt;1,J2090,I2090-'Расчёт не доделан'!$C$20),J2090)</f>
        <v>3</v>
      </c>
    </row>
    <row r="2091" spans="1:11" ht="11.1" customHeight="1" outlineLevel="1" x14ac:dyDescent="0.2">
      <c r="A2091" s="39" t="str">
        <f t="shared" si="96"/>
        <v>0015274345868</v>
      </c>
      <c r="B2091" s="39">
        <f t="shared" si="97"/>
        <v>3</v>
      </c>
      <c r="C2091" s="39" t="str">
        <f t="shared" si="98"/>
        <v>Захаров Алексей Сергеевич3</v>
      </c>
      <c r="D2091" s="42" t="s">
        <v>2118</v>
      </c>
      <c r="E2091" s="43" t="s">
        <v>2119</v>
      </c>
      <c r="F2091" s="43" t="s">
        <v>217</v>
      </c>
      <c r="G2091" s="43" t="s">
        <v>230</v>
      </c>
      <c r="H2091" s="49">
        <v>45868</v>
      </c>
      <c r="I2091" s="49">
        <v>45881</v>
      </c>
      <c r="J2091" s="44">
        <v>14</v>
      </c>
      <c r="K2091" s="51">
        <f>IF(H2091&lt;='Расчёт не доделан'!$C$20,IF(I2091-'Расчёт не доделан'!$C$20&lt;1,J2091,I2091-'Расчёт не доделан'!$C$20),J2091)</f>
        <v>14</v>
      </c>
    </row>
    <row r="2092" spans="1:11" ht="23.1" customHeight="1" outlineLevel="1" x14ac:dyDescent="0.2">
      <c r="A2092" s="39" t="str">
        <f t="shared" si="96"/>
        <v>0020938145922</v>
      </c>
      <c r="B2092" s="39">
        <f t="shared" si="97"/>
        <v>1</v>
      </c>
      <c r="C2092" s="39" t="str">
        <f t="shared" si="98"/>
        <v>Захаров Андрей Алексеевич1</v>
      </c>
      <c r="D2092" s="42" t="s">
        <v>2120</v>
      </c>
      <c r="E2092" s="43" t="s">
        <v>2121</v>
      </c>
      <c r="F2092" s="43" t="s">
        <v>236</v>
      </c>
      <c r="G2092" s="43" t="s">
        <v>222</v>
      </c>
      <c r="H2092" s="49">
        <v>45922</v>
      </c>
      <c r="I2092" s="49">
        <v>45935</v>
      </c>
      <c r="J2092" s="44">
        <v>14</v>
      </c>
      <c r="K2092" s="51">
        <f>IF(H2092&lt;='Расчёт не доделан'!$C$20,IF(I2092-'Расчёт не доделан'!$C$20&lt;1,J2092,I2092-'Расчёт не доделан'!$C$20),J2092)</f>
        <v>14</v>
      </c>
    </row>
    <row r="2093" spans="1:11" ht="23.1" customHeight="1" outlineLevel="1" x14ac:dyDescent="0.2">
      <c r="A2093" s="39" t="str">
        <f t="shared" si="96"/>
        <v>0011622045873</v>
      </c>
      <c r="B2093" s="39">
        <f t="shared" si="97"/>
        <v>1</v>
      </c>
      <c r="C2093" s="39" t="str">
        <f t="shared" si="98"/>
        <v>Захаров Антон Анатолиевич1</v>
      </c>
      <c r="D2093" s="42" t="s">
        <v>2122</v>
      </c>
      <c r="E2093" s="43" t="s">
        <v>2123</v>
      </c>
      <c r="F2093" s="43" t="s">
        <v>265</v>
      </c>
      <c r="G2093" s="43" t="s">
        <v>230</v>
      </c>
      <c r="H2093" s="49">
        <v>45873</v>
      </c>
      <c r="I2093" s="49">
        <v>45886</v>
      </c>
      <c r="J2093" s="44">
        <v>14</v>
      </c>
      <c r="K2093" s="51">
        <f>IF(H2093&lt;='Расчёт не доделан'!$C$20,IF(I2093-'Расчёт не доделан'!$C$20&lt;1,J2093,I2093-'Расчёт не доделан'!$C$20),J2093)</f>
        <v>14</v>
      </c>
    </row>
    <row r="2094" spans="1:11" ht="11.1" customHeight="1" outlineLevel="1" x14ac:dyDescent="0.2">
      <c r="A2094" s="39" t="str">
        <f t="shared" si="96"/>
        <v>0011622045937</v>
      </c>
      <c r="B2094" s="39">
        <f t="shared" si="97"/>
        <v>2</v>
      </c>
      <c r="C2094" s="39" t="str">
        <f t="shared" si="98"/>
        <v>Захаров Антон Анатолиевич2</v>
      </c>
      <c r="D2094" s="42" t="s">
        <v>2122</v>
      </c>
      <c r="E2094" s="43" t="s">
        <v>2123</v>
      </c>
      <c r="F2094" s="43" t="s">
        <v>265</v>
      </c>
      <c r="G2094" s="43" t="s">
        <v>230</v>
      </c>
      <c r="H2094" s="49">
        <v>45937</v>
      </c>
      <c r="I2094" s="49">
        <v>45940</v>
      </c>
      <c r="J2094" s="44">
        <v>4</v>
      </c>
      <c r="K2094" s="51">
        <f>IF(H2094&lt;='Расчёт не доделан'!$C$20,IF(I2094-'Расчёт не доделан'!$C$20&lt;1,J2094,I2094-'Расчёт не доделан'!$C$20),J2094)</f>
        <v>4</v>
      </c>
    </row>
    <row r="2095" spans="1:11" ht="11.1" customHeight="1" outlineLevel="1" x14ac:dyDescent="0.2">
      <c r="A2095" s="39" t="str">
        <f t="shared" si="96"/>
        <v>0011622046020</v>
      </c>
      <c r="B2095" s="39">
        <f t="shared" si="97"/>
        <v>3</v>
      </c>
      <c r="C2095" s="39" t="str">
        <f t="shared" si="98"/>
        <v>Захаров Антон Анатолиевич3</v>
      </c>
      <c r="D2095" s="42" t="s">
        <v>2122</v>
      </c>
      <c r="E2095" s="43" t="s">
        <v>2123</v>
      </c>
      <c r="F2095" s="43" t="s">
        <v>265</v>
      </c>
      <c r="G2095" s="43" t="s">
        <v>230</v>
      </c>
      <c r="H2095" s="49">
        <v>46020</v>
      </c>
      <c r="I2095" s="49">
        <v>46021</v>
      </c>
      <c r="J2095" s="44">
        <v>2</v>
      </c>
      <c r="K2095" s="51">
        <f>IF(H2095&lt;='Расчёт не доделан'!$C$20,IF(I2095-'Расчёт не доделан'!$C$20&lt;1,J2095,I2095-'Расчёт не доделан'!$C$20),J2095)</f>
        <v>2</v>
      </c>
    </row>
    <row r="2096" spans="1:11" ht="11.1" customHeight="1" outlineLevel="1" x14ac:dyDescent="0.2">
      <c r="A2096" s="39" t="str">
        <f t="shared" si="96"/>
        <v>0021027545966</v>
      </c>
      <c r="B2096" s="39">
        <f t="shared" si="97"/>
        <v>1</v>
      </c>
      <c r="C2096" s="39" t="str">
        <f t="shared" si="98"/>
        <v>Захаров Денис Владимирович1</v>
      </c>
      <c r="D2096" s="42" t="s">
        <v>2124</v>
      </c>
      <c r="E2096" s="43" t="s">
        <v>2125</v>
      </c>
      <c r="F2096" s="43" t="s">
        <v>265</v>
      </c>
      <c r="G2096" s="43" t="s">
        <v>230</v>
      </c>
      <c r="H2096" s="49">
        <v>45966</v>
      </c>
      <c r="I2096" s="49">
        <v>45968</v>
      </c>
      <c r="J2096" s="44">
        <v>3</v>
      </c>
      <c r="K2096" s="51">
        <f>IF(H2096&lt;='Расчёт не доделан'!$C$20,IF(I2096-'Расчёт не доделан'!$C$20&lt;1,J2096,I2096-'Расчёт не доделан'!$C$20),J2096)</f>
        <v>3</v>
      </c>
    </row>
    <row r="2097" spans="1:11" ht="11.1" customHeight="1" outlineLevel="1" x14ac:dyDescent="0.2">
      <c r="A2097" s="39" t="str">
        <f t="shared" si="96"/>
        <v>0021027545929</v>
      </c>
      <c r="B2097" s="39">
        <f t="shared" si="97"/>
        <v>2</v>
      </c>
      <c r="C2097" s="39" t="str">
        <f t="shared" si="98"/>
        <v>Захаров Денис Владимирович2</v>
      </c>
      <c r="D2097" s="42" t="s">
        <v>2124</v>
      </c>
      <c r="E2097" s="43" t="s">
        <v>2125</v>
      </c>
      <c r="F2097" s="43" t="s">
        <v>265</v>
      </c>
      <c r="G2097" s="43" t="s">
        <v>230</v>
      </c>
      <c r="H2097" s="49">
        <v>45929</v>
      </c>
      <c r="I2097" s="49">
        <v>45933</v>
      </c>
      <c r="J2097" s="44">
        <v>5</v>
      </c>
      <c r="K2097" s="51">
        <f>IF(H2097&lt;='Расчёт не доделан'!$C$20,IF(I2097-'Расчёт не доделан'!$C$20&lt;1,J2097,I2097-'Расчёт не доделан'!$C$20),J2097)</f>
        <v>5</v>
      </c>
    </row>
    <row r="2098" spans="1:11" ht="11.1" customHeight="1" outlineLevel="1" x14ac:dyDescent="0.2">
      <c r="A2098" s="39" t="str">
        <f t="shared" si="96"/>
        <v>0021027546020</v>
      </c>
      <c r="B2098" s="39">
        <f t="shared" si="97"/>
        <v>3</v>
      </c>
      <c r="C2098" s="39" t="str">
        <f t="shared" si="98"/>
        <v>Захаров Денис Владимирович3</v>
      </c>
      <c r="D2098" s="42" t="s">
        <v>2124</v>
      </c>
      <c r="E2098" s="43" t="s">
        <v>2125</v>
      </c>
      <c r="F2098" s="43" t="s">
        <v>265</v>
      </c>
      <c r="G2098" s="43" t="s">
        <v>230</v>
      </c>
      <c r="H2098" s="49">
        <v>46020</v>
      </c>
      <c r="I2098" s="49">
        <v>46021</v>
      </c>
      <c r="J2098" s="44">
        <v>2</v>
      </c>
      <c r="K2098" s="51">
        <f>IF(H2098&lt;='Расчёт не доделан'!$C$20,IF(I2098-'Расчёт не доделан'!$C$20&lt;1,J2098,I2098-'Расчёт не доделан'!$C$20),J2098)</f>
        <v>2</v>
      </c>
    </row>
    <row r="2099" spans="1:11" ht="11.1" customHeight="1" outlineLevel="1" x14ac:dyDescent="0.2">
      <c r="A2099" s="39" t="str">
        <f t="shared" si="96"/>
        <v>0017911145915</v>
      </c>
      <c r="B2099" s="39">
        <f t="shared" si="97"/>
        <v>1</v>
      </c>
      <c r="C2099" s="39" t="str">
        <f t="shared" si="98"/>
        <v>Захаров Егор Артурович1</v>
      </c>
      <c r="D2099" s="42" t="s">
        <v>2126</v>
      </c>
      <c r="E2099" s="43" t="s">
        <v>2127</v>
      </c>
      <c r="F2099" s="43" t="s">
        <v>233</v>
      </c>
      <c r="G2099" s="43" t="s">
        <v>230</v>
      </c>
      <c r="H2099" s="49">
        <v>45915</v>
      </c>
      <c r="I2099" s="49">
        <v>45926</v>
      </c>
      <c r="J2099" s="44">
        <v>12</v>
      </c>
      <c r="K2099" s="51">
        <f>IF(H2099&lt;='Расчёт не доделан'!$C$20,IF(I2099-'Расчёт не доделан'!$C$20&lt;1,J2099,I2099-'Расчёт не доделан'!$C$20),J2099)</f>
        <v>12</v>
      </c>
    </row>
    <row r="2100" spans="1:11" ht="11.1" customHeight="1" outlineLevel="1" x14ac:dyDescent="0.2">
      <c r="A2100" s="39" t="str">
        <f t="shared" si="96"/>
        <v>0010261845966</v>
      </c>
      <c r="B2100" s="39">
        <f t="shared" si="97"/>
        <v>1</v>
      </c>
      <c r="C2100" s="39" t="str">
        <f t="shared" si="98"/>
        <v>Захаров Илья Владимирович1</v>
      </c>
      <c r="D2100" s="42" t="s">
        <v>2128</v>
      </c>
      <c r="E2100" s="43" t="s">
        <v>2129</v>
      </c>
      <c r="F2100" s="43" t="s">
        <v>293</v>
      </c>
      <c r="G2100" s="43" t="s">
        <v>296</v>
      </c>
      <c r="H2100" s="49">
        <v>45966</v>
      </c>
      <c r="I2100" s="49">
        <v>45968</v>
      </c>
      <c r="J2100" s="44">
        <v>3</v>
      </c>
      <c r="K2100" s="51">
        <f>IF(H2100&lt;='Расчёт не доделан'!$C$20,IF(I2100-'Расчёт не доделан'!$C$20&lt;1,J2100,I2100-'Расчёт не доделан'!$C$20),J2100)</f>
        <v>3</v>
      </c>
    </row>
    <row r="2101" spans="1:11" ht="11.1" customHeight="1" outlineLevel="1" x14ac:dyDescent="0.2">
      <c r="A2101" s="39" t="str">
        <f t="shared" si="96"/>
        <v>0010261845908</v>
      </c>
      <c r="B2101" s="39">
        <f t="shared" si="97"/>
        <v>2</v>
      </c>
      <c r="C2101" s="39" t="str">
        <f t="shared" si="98"/>
        <v>Захаров Илья Владимирович2</v>
      </c>
      <c r="D2101" s="42" t="s">
        <v>2128</v>
      </c>
      <c r="E2101" s="43" t="s">
        <v>2129</v>
      </c>
      <c r="F2101" s="43" t="s">
        <v>293</v>
      </c>
      <c r="G2101" s="43" t="s">
        <v>296</v>
      </c>
      <c r="H2101" s="49">
        <v>45908</v>
      </c>
      <c r="I2101" s="49">
        <v>45921</v>
      </c>
      <c r="J2101" s="44">
        <v>14</v>
      </c>
      <c r="K2101" s="51">
        <f>IF(H2101&lt;='Расчёт не доделан'!$C$20,IF(I2101-'Расчёт не доделан'!$C$20&lt;1,J2101,I2101-'Расчёт не доделан'!$C$20),J2101)</f>
        <v>14</v>
      </c>
    </row>
    <row r="2102" spans="1:11" ht="11.1" customHeight="1" outlineLevel="1" x14ac:dyDescent="0.2">
      <c r="A2102" s="39" t="str">
        <f t="shared" si="96"/>
        <v>0010261845880</v>
      </c>
      <c r="B2102" s="39">
        <f t="shared" si="97"/>
        <v>3</v>
      </c>
      <c r="C2102" s="39" t="str">
        <f t="shared" si="98"/>
        <v>Захаров Илья Владимирович3</v>
      </c>
      <c r="D2102" s="42" t="s">
        <v>2128</v>
      </c>
      <c r="E2102" s="43" t="s">
        <v>2129</v>
      </c>
      <c r="F2102" s="43" t="s">
        <v>293</v>
      </c>
      <c r="G2102" s="43" t="s">
        <v>296</v>
      </c>
      <c r="H2102" s="49">
        <v>45880</v>
      </c>
      <c r="I2102" s="49">
        <v>45882</v>
      </c>
      <c r="J2102" s="44">
        <v>3</v>
      </c>
      <c r="K2102" s="51">
        <f>IF(H2102&lt;='Расчёт не доделан'!$C$20,IF(I2102-'Расчёт не доделан'!$C$20&lt;1,J2102,I2102-'Расчёт не доделан'!$C$20),J2102)</f>
        <v>3</v>
      </c>
    </row>
    <row r="2103" spans="1:11" ht="11.1" customHeight="1" outlineLevel="1" x14ac:dyDescent="0.2">
      <c r="A2103" s="39" t="str">
        <f t="shared" si="96"/>
        <v>0010261845946</v>
      </c>
      <c r="B2103" s="39">
        <f t="shared" si="97"/>
        <v>4</v>
      </c>
      <c r="C2103" s="39" t="str">
        <f t="shared" si="98"/>
        <v>Захаров Илья Владимирович4</v>
      </c>
      <c r="D2103" s="42" t="s">
        <v>2128</v>
      </c>
      <c r="E2103" s="43" t="s">
        <v>2129</v>
      </c>
      <c r="F2103" s="43" t="s">
        <v>293</v>
      </c>
      <c r="G2103" s="43" t="s">
        <v>296</v>
      </c>
      <c r="H2103" s="49">
        <v>45946</v>
      </c>
      <c r="I2103" s="49">
        <v>45947</v>
      </c>
      <c r="J2103" s="44">
        <v>2</v>
      </c>
      <c r="K2103" s="51">
        <f>IF(H2103&lt;='Расчёт не доделан'!$C$20,IF(I2103-'Расчёт не доделан'!$C$20&lt;1,J2103,I2103-'Расчёт не доделан'!$C$20),J2103)</f>
        <v>2</v>
      </c>
    </row>
    <row r="2104" spans="1:11" ht="11.1" customHeight="1" outlineLevel="1" x14ac:dyDescent="0.2">
      <c r="A2104" s="39" t="str">
        <f t="shared" si="96"/>
        <v>0010261846020</v>
      </c>
      <c r="B2104" s="39">
        <f t="shared" si="97"/>
        <v>5</v>
      </c>
      <c r="C2104" s="39" t="str">
        <f t="shared" si="98"/>
        <v>Захаров Илья Владимирович5</v>
      </c>
      <c r="D2104" s="42" t="s">
        <v>2128</v>
      </c>
      <c r="E2104" s="43" t="s">
        <v>2129</v>
      </c>
      <c r="F2104" s="43" t="s">
        <v>293</v>
      </c>
      <c r="G2104" s="43" t="s">
        <v>296</v>
      </c>
      <c r="H2104" s="49">
        <v>46020</v>
      </c>
      <c r="I2104" s="49">
        <v>46021</v>
      </c>
      <c r="J2104" s="44">
        <v>2</v>
      </c>
      <c r="K2104" s="51">
        <f>IF(H2104&lt;='Расчёт не доделан'!$C$20,IF(I2104-'Расчёт не доделан'!$C$20&lt;1,J2104,I2104-'Расчёт не доделан'!$C$20),J2104)</f>
        <v>2</v>
      </c>
    </row>
    <row r="2105" spans="1:11" ht="11.1" customHeight="1" outlineLevel="1" x14ac:dyDescent="0.2">
      <c r="A2105" s="39" t="str">
        <f t="shared" si="96"/>
        <v>0016396945911</v>
      </c>
      <c r="B2105" s="39">
        <f t="shared" si="97"/>
        <v>1</v>
      </c>
      <c r="C2105" s="39" t="str">
        <f t="shared" si="98"/>
        <v>Захарова Екатерина Александровна1</v>
      </c>
      <c r="D2105" s="42" t="s">
        <v>2130</v>
      </c>
      <c r="E2105" s="43" t="s">
        <v>2131</v>
      </c>
      <c r="F2105" s="43" t="s">
        <v>225</v>
      </c>
      <c r="G2105" s="43" t="s">
        <v>302</v>
      </c>
      <c r="H2105" s="49">
        <v>45911</v>
      </c>
      <c r="I2105" s="49">
        <v>45914</v>
      </c>
      <c r="J2105" s="44">
        <v>4</v>
      </c>
      <c r="K2105" s="51">
        <f>IF(H2105&lt;='Расчёт не доделан'!$C$20,IF(I2105-'Расчёт не доделан'!$C$20&lt;1,J2105,I2105-'Расчёт не доделан'!$C$20),J2105)</f>
        <v>4</v>
      </c>
    </row>
    <row r="2106" spans="1:11" ht="11.1" customHeight="1" outlineLevel="1" x14ac:dyDescent="0.2">
      <c r="A2106" s="39" t="str">
        <f t="shared" si="96"/>
        <v>0016396945887</v>
      </c>
      <c r="B2106" s="39">
        <f t="shared" si="97"/>
        <v>2</v>
      </c>
      <c r="C2106" s="39" t="str">
        <f t="shared" si="98"/>
        <v>Захарова Екатерина Александровна2</v>
      </c>
      <c r="D2106" s="42" t="s">
        <v>2130</v>
      </c>
      <c r="E2106" s="43" t="s">
        <v>2131</v>
      </c>
      <c r="F2106" s="43" t="s">
        <v>225</v>
      </c>
      <c r="G2106" s="43" t="s">
        <v>302</v>
      </c>
      <c r="H2106" s="49">
        <v>45887</v>
      </c>
      <c r="I2106" s="49">
        <v>45900</v>
      </c>
      <c r="J2106" s="44">
        <v>14</v>
      </c>
      <c r="K2106" s="51">
        <f>IF(H2106&lt;='Расчёт не доделан'!$C$20,IF(I2106-'Расчёт не доделан'!$C$20&lt;1,J2106,I2106-'Расчёт не доделан'!$C$20),J2106)</f>
        <v>14</v>
      </c>
    </row>
    <row r="2107" spans="1:11" ht="11.1" customHeight="1" outlineLevel="1" x14ac:dyDescent="0.2">
      <c r="A2107" s="39" t="str">
        <f t="shared" si="96"/>
        <v>0018467545877</v>
      </c>
      <c r="B2107" s="39">
        <f t="shared" si="97"/>
        <v>1</v>
      </c>
      <c r="C2107" s="39" t="str">
        <f t="shared" si="98"/>
        <v>Захарова Елена Викторовна1</v>
      </c>
      <c r="D2107" s="42" t="s">
        <v>2132</v>
      </c>
      <c r="E2107" s="43" t="s">
        <v>2133</v>
      </c>
      <c r="F2107" s="43" t="s">
        <v>272</v>
      </c>
      <c r="G2107" s="43" t="s">
        <v>262</v>
      </c>
      <c r="H2107" s="49">
        <v>45877</v>
      </c>
      <c r="I2107" s="49">
        <v>45890</v>
      </c>
      <c r="J2107" s="44">
        <v>14</v>
      </c>
      <c r="K2107" s="51">
        <f>IF(H2107&lt;='Расчёт не доделан'!$C$20,IF(I2107-'Расчёт не доделан'!$C$20&lt;1,J2107,I2107-'Расчёт не доделан'!$C$20),J2107)</f>
        <v>14</v>
      </c>
    </row>
    <row r="2108" spans="1:11" ht="11.1" customHeight="1" outlineLevel="1" x14ac:dyDescent="0.2">
      <c r="A2108" s="39" t="str">
        <f t="shared" si="96"/>
        <v>0018467545947</v>
      </c>
      <c r="B2108" s="39">
        <f t="shared" si="97"/>
        <v>2</v>
      </c>
      <c r="C2108" s="39" t="str">
        <f t="shared" si="98"/>
        <v>Захарова Елена Викторовна2</v>
      </c>
      <c r="D2108" s="42" t="s">
        <v>2132</v>
      </c>
      <c r="E2108" s="43" t="s">
        <v>2133</v>
      </c>
      <c r="F2108" s="43" t="s">
        <v>272</v>
      </c>
      <c r="G2108" s="43" t="s">
        <v>262</v>
      </c>
      <c r="H2108" s="49">
        <v>45947</v>
      </c>
      <c r="I2108" s="49">
        <v>45947</v>
      </c>
      <c r="J2108" s="44">
        <v>1</v>
      </c>
      <c r="K2108" s="51">
        <f>IF(H2108&lt;='Расчёт не доделан'!$C$20,IF(I2108-'Расчёт не доделан'!$C$20&lt;1,J2108,I2108-'Расчёт не доделан'!$C$20),J2108)</f>
        <v>1</v>
      </c>
    </row>
    <row r="2109" spans="1:11" ht="11.1" customHeight="1" outlineLevel="1" x14ac:dyDescent="0.2">
      <c r="A2109" s="39" t="str">
        <f t="shared" si="96"/>
        <v>0018467545989</v>
      </c>
      <c r="B2109" s="39">
        <f t="shared" si="97"/>
        <v>3</v>
      </c>
      <c r="C2109" s="39" t="str">
        <f t="shared" si="98"/>
        <v>Захарова Елена Викторовна3</v>
      </c>
      <c r="D2109" s="42" t="s">
        <v>2132</v>
      </c>
      <c r="E2109" s="43" t="s">
        <v>2133</v>
      </c>
      <c r="F2109" s="43" t="s">
        <v>272</v>
      </c>
      <c r="G2109" s="43" t="s">
        <v>262</v>
      </c>
      <c r="H2109" s="49">
        <v>45989</v>
      </c>
      <c r="I2109" s="49">
        <v>45989</v>
      </c>
      <c r="J2109" s="44">
        <v>1</v>
      </c>
      <c r="K2109" s="51">
        <f>IF(H2109&lt;='Расчёт не доделан'!$C$20,IF(I2109-'Расчёт не доделан'!$C$20&lt;1,J2109,I2109-'Расчёт не доделан'!$C$20),J2109)</f>
        <v>1</v>
      </c>
    </row>
    <row r="2110" spans="1:11" ht="11.1" customHeight="1" outlineLevel="1" x14ac:dyDescent="0.2">
      <c r="A2110" s="39" t="str">
        <f t="shared" si="96"/>
        <v>0018467546020</v>
      </c>
      <c r="B2110" s="39">
        <f t="shared" si="97"/>
        <v>4</v>
      </c>
      <c r="C2110" s="39" t="str">
        <f t="shared" si="98"/>
        <v>Захарова Елена Викторовна4</v>
      </c>
      <c r="D2110" s="42" t="s">
        <v>2132</v>
      </c>
      <c r="E2110" s="43" t="s">
        <v>2133</v>
      </c>
      <c r="F2110" s="43" t="s">
        <v>272</v>
      </c>
      <c r="G2110" s="43" t="s">
        <v>262</v>
      </c>
      <c r="H2110" s="49">
        <v>46020</v>
      </c>
      <c r="I2110" s="49">
        <v>46021</v>
      </c>
      <c r="J2110" s="44">
        <v>2</v>
      </c>
      <c r="K2110" s="51">
        <f>IF(H2110&lt;='Расчёт не доделан'!$C$20,IF(I2110-'Расчёт не доделан'!$C$20&lt;1,J2110,I2110-'Расчёт не доделан'!$C$20),J2110)</f>
        <v>2</v>
      </c>
    </row>
    <row r="2111" spans="1:11" ht="11.1" customHeight="1" outlineLevel="1" x14ac:dyDescent="0.2">
      <c r="A2111" s="39" t="str">
        <f t="shared" si="96"/>
        <v>0016974745887</v>
      </c>
      <c r="B2111" s="39">
        <f t="shared" si="97"/>
        <v>1</v>
      </c>
      <c r="C2111" s="39" t="str">
        <f t="shared" si="98"/>
        <v>Захарова Марина Викторовна1</v>
      </c>
      <c r="D2111" s="42" t="s">
        <v>2134</v>
      </c>
      <c r="E2111" s="43" t="s">
        <v>2135</v>
      </c>
      <c r="F2111" s="43" t="s">
        <v>286</v>
      </c>
      <c r="G2111" s="43" t="s">
        <v>2136</v>
      </c>
      <c r="H2111" s="49">
        <v>45887</v>
      </c>
      <c r="I2111" s="49">
        <v>45900</v>
      </c>
      <c r="J2111" s="44">
        <v>14</v>
      </c>
      <c r="K2111" s="51">
        <f>IF(H2111&lt;='Расчёт не доделан'!$C$20,IF(I2111-'Расчёт не доделан'!$C$20&lt;1,J2111,I2111-'Расчёт не доделан'!$C$20),J2111)</f>
        <v>14</v>
      </c>
    </row>
    <row r="2112" spans="1:11" ht="11.1" customHeight="1" outlineLevel="1" x14ac:dyDescent="0.2">
      <c r="A2112" s="39" t="str">
        <f t="shared" si="96"/>
        <v>0016974745929</v>
      </c>
      <c r="B2112" s="39">
        <f t="shared" si="97"/>
        <v>2</v>
      </c>
      <c r="C2112" s="39" t="str">
        <f t="shared" si="98"/>
        <v>Захарова Марина Викторовна2</v>
      </c>
      <c r="D2112" s="42" t="s">
        <v>2134</v>
      </c>
      <c r="E2112" s="43" t="s">
        <v>2135</v>
      </c>
      <c r="F2112" s="43" t="s">
        <v>286</v>
      </c>
      <c r="G2112" s="43" t="s">
        <v>2136</v>
      </c>
      <c r="H2112" s="49">
        <v>45929</v>
      </c>
      <c r="I2112" s="49">
        <v>45935</v>
      </c>
      <c r="J2112" s="44">
        <v>7</v>
      </c>
      <c r="K2112" s="51">
        <f>IF(H2112&lt;='Расчёт не доделан'!$C$20,IF(I2112-'Расчёт не доделан'!$C$20&lt;1,J2112,I2112-'Расчёт не доделан'!$C$20),J2112)</f>
        <v>7</v>
      </c>
    </row>
    <row r="2113" spans="1:11" ht="11.1" customHeight="1" outlineLevel="1" x14ac:dyDescent="0.2">
      <c r="A2113" s="39" t="str">
        <f t="shared" si="96"/>
        <v>0020339545880</v>
      </c>
      <c r="B2113" s="39">
        <f t="shared" si="97"/>
        <v>1</v>
      </c>
      <c r="C2113" s="39" t="str">
        <f t="shared" si="98"/>
        <v>Захребетков Антон Олегович1</v>
      </c>
      <c r="D2113" s="42" t="s">
        <v>2137</v>
      </c>
      <c r="E2113" s="43" t="s">
        <v>2138</v>
      </c>
      <c r="F2113" s="43" t="s">
        <v>225</v>
      </c>
      <c r="G2113" s="43" t="s">
        <v>296</v>
      </c>
      <c r="H2113" s="49">
        <v>45880</v>
      </c>
      <c r="I2113" s="49">
        <v>45893</v>
      </c>
      <c r="J2113" s="44">
        <v>14</v>
      </c>
      <c r="K2113" s="51">
        <f>IF(H2113&lt;='Расчёт не доделан'!$C$20,IF(I2113-'Расчёт не доделан'!$C$20&lt;1,J2113,I2113-'Расчёт не доделан'!$C$20),J2113)</f>
        <v>14</v>
      </c>
    </row>
    <row r="2114" spans="1:11" ht="11.1" customHeight="1" outlineLevel="1" x14ac:dyDescent="0.2">
      <c r="A2114" s="39" t="str">
        <f t="shared" si="96"/>
        <v>0021248945964</v>
      </c>
      <c r="B2114" s="39">
        <f t="shared" si="97"/>
        <v>1</v>
      </c>
      <c r="C2114" s="39" t="str">
        <f t="shared" si="98"/>
        <v>Зверева Мария Михайловна1</v>
      </c>
      <c r="D2114" s="42" t="s">
        <v>2139</v>
      </c>
      <c r="E2114" s="43" t="s">
        <v>2140</v>
      </c>
      <c r="F2114" s="43" t="s">
        <v>265</v>
      </c>
      <c r="G2114" s="43" t="s">
        <v>230</v>
      </c>
      <c r="H2114" s="49">
        <v>45964</v>
      </c>
      <c r="I2114" s="49">
        <v>45968</v>
      </c>
      <c r="J2114" s="44">
        <v>4</v>
      </c>
      <c r="K2114" s="51">
        <f>IF(H2114&lt;='Расчёт не доделан'!$C$20,IF(I2114-'Расчёт не доделан'!$C$20&lt;1,J2114,I2114-'Расчёт не доделан'!$C$20),J2114)</f>
        <v>4</v>
      </c>
    </row>
    <row r="2115" spans="1:11" ht="11.1" customHeight="1" outlineLevel="1" x14ac:dyDescent="0.2">
      <c r="A2115" s="39" t="str">
        <f t="shared" ref="A2115:A2178" si="99">D2115&amp;H2115</f>
        <v>0021248945915</v>
      </c>
      <c r="B2115" s="39">
        <f t="shared" ref="B2115:B2178" si="100">IF(E2114=E2115,B2114+1,1)</f>
        <v>2</v>
      </c>
      <c r="C2115" s="39" t="str">
        <f t="shared" ref="C2115:C2178" si="101">E2115&amp;B2115</f>
        <v>Зверева Мария Михайловна2</v>
      </c>
      <c r="D2115" s="42" t="s">
        <v>2139</v>
      </c>
      <c r="E2115" s="43" t="s">
        <v>2140</v>
      </c>
      <c r="F2115" s="43" t="s">
        <v>265</v>
      </c>
      <c r="G2115" s="43" t="s">
        <v>230</v>
      </c>
      <c r="H2115" s="49">
        <v>45915</v>
      </c>
      <c r="I2115" s="49">
        <v>45928</v>
      </c>
      <c r="J2115" s="44">
        <v>14</v>
      </c>
      <c r="K2115" s="51">
        <f>IF(H2115&lt;='Расчёт не доделан'!$C$20,IF(I2115-'Расчёт не доделан'!$C$20&lt;1,J2115,I2115-'Расчёт не доделан'!$C$20),J2115)</f>
        <v>14</v>
      </c>
    </row>
    <row r="2116" spans="1:11" ht="11.1" customHeight="1" outlineLevel="1" x14ac:dyDescent="0.2">
      <c r="A2116" s="39" t="str">
        <f t="shared" si="99"/>
        <v>0021248945859</v>
      </c>
      <c r="B2116" s="39">
        <f t="shared" si="100"/>
        <v>3</v>
      </c>
      <c r="C2116" s="39" t="str">
        <f t="shared" si="101"/>
        <v>Зверева Мария Михайловна3</v>
      </c>
      <c r="D2116" s="42" t="s">
        <v>2139</v>
      </c>
      <c r="E2116" s="43" t="s">
        <v>2140</v>
      </c>
      <c r="F2116" s="43" t="s">
        <v>265</v>
      </c>
      <c r="G2116" s="43" t="s">
        <v>230</v>
      </c>
      <c r="H2116" s="49">
        <v>45859</v>
      </c>
      <c r="I2116" s="49">
        <v>45863</v>
      </c>
      <c r="J2116" s="44">
        <v>5</v>
      </c>
      <c r="K2116" s="51">
        <f>IF(H2116&lt;='Расчёт не доделан'!$C$20,IF(I2116-'Расчёт не доделан'!$C$20&lt;1,J2116,I2116-'Расчёт не доделан'!$C$20),J2116)</f>
        <v>5</v>
      </c>
    </row>
    <row r="2117" spans="1:11" ht="11.1" customHeight="1" outlineLevel="1" x14ac:dyDescent="0.2">
      <c r="A2117" s="39" t="str">
        <f t="shared" si="99"/>
        <v>0019314145915</v>
      </c>
      <c r="B2117" s="39">
        <f t="shared" si="100"/>
        <v>1</v>
      </c>
      <c r="C2117" s="39" t="str">
        <f t="shared" si="101"/>
        <v>Зверигин Михаил Валерьевич1</v>
      </c>
      <c r="D2117" s="42" t="s">
        <v>2141</v>
      </c>
      <c r="E2117" s="43" t="s">
        <v>2142</v>
      </c>
      <c r="F2117" s="43" t="s">
        <v>233</v>
      </c>
      <c r="G2117" s="43" t="s">
        <v>218</v>
      </c>
      <c r="H2117" s="49">
        <v>45915</v>
      </c>
      <c r="I2117" s="49">
        <v>45928</v>
      </c>
      <c r="J2117" s="44">
        <v>14</v>
      </c>
      <c r="K2117" s="51">
        <f>IF(H2117&lt;='Расчёт не доделан'!$C$20,IF(I2117-'Расчёт не доделан'!$C$20&lt;1,J2117,I2117-'Расчёт не доделан'!$C$20),J2117)</f>
        <v>14</v>
      </c>
    </row>
    <row r="2118" spans="1:11" ht="11.1" customHeight="1" outlineLevel="1" x14ac:dyDescent="0.2">
      <c r="A2118" s="39" t="str">
        <f t="shared" si="99"/>
        <v>0018913445880</v>
      </c>
      <c r="B2118" s="39">
        <f t="shared" si="100"/>
        <v>1</v>
      </c>
      <c r="C2118" s="39" t="str">
        <f t="shared" si="101"/>
        <v>Звягина Ольга Валерьевна1</v>
      </c>
      <c r="D2118" s="42" t="s">
        <v>2143</v>
      </c>
      <c r="E2118" s="43" t="s">
        <v>2144</v>
      </c>
      <c r="F2118" s="43" t="s">
        <v>268</v>
      </c>
      <c r="G2118" s="43" t="s">
        <v>296</v>
      </c>
      <c r="H2118" s="49">
        <v>45880</v>
      </c>
      <c r="I2118" s="49">
        <v>45893</v>
      </c>
      <c r="J2118" s="44">
        <v>14</v>
      </c>
      <c r="K2118" s="51">
        <f>IF(H2118&lt;='Расчёт не доделан'!$C$20,IF(I2118-'Расчёт не доделан'!$C$20&lt;1,J2118,I2118-'Расчёт не доделан'!$C$20),J2118)</f>
        <v>14</v>
      </c>
    </row>
    <row r="2119" spans="1:11" ht="11.1" customHeight="1" outlineLevel="1" x14ac:dyDescent="0.2">
      <c r="A2119" s="39" t="str">
        <f t="shared" si="99"/>
        <v>0018913445852</v>
      </c>
      <c r="B2119" s="39">
        <f t="shared" si="100"/>
        <v>2</v>
      </c>
      <c r="C2119" s="39" t="str">
        <f t="shared" si="101"/>
        <v>Звягина Ольга Валерьевна2</v>
      </c>
      <c r="D2119" s="42" t="s">
        <v>2143</v>
      </c>
      <c r="E2119" s="43" t="s">
        <v>2144</v>
      </c>
      <c r="F2119" s="43" t="s">
        <v>268</v>
      </c>
      <c r="G2119" s="43" t="s">
        <v>296</v>
      </c>
      <c r="H2119" s="49">
        <v>45852</v>
      </c>
      <c r="I2119" s="49">
        <v>45858</v>
      </c>
      <c r="J2119" s="44">
        <v>7</v>
      </c>
      <c r="K2119" s="51">
        <f>IF(H2119&lt;='Расчёт не доделан'!$C$20,IF(I2119-'Расчёт не доделан'!$C$20&lt;1,J2119,I2119-'Расчёт не доделан'!$C$20),J2119)</f>
        <v>7</v>
      </c>
    </row>
    <row r="2120" spans="1:11" ht="11.1" customHeight="1" outlineLevel="1" x14ac:dyDescent="0.2">
      <c r="A2120" s="39" t="str">
        <f t="shared" si="99"/>
        <v>0019337145901</v>
      </c>
      <c r="B2120" s="39">
        <f t="shared" si="100"/>
        <v>1</v>
      </c>
      <c r="C2120" s="39" t="str">
        <f t="shared" si="101"/>
        <v>Зейналова Гульнара Садаевна1</v>
      </c>
      <c r="D2120" s="42" t="s">
        <v>2145</v>
      </c>
      <c r="E2120" s="43" t="s">
        <v>2146</v>
      </c>
      <c r="F2120" s="43" t="s">
        <v>265</v>
      </c>
      <c r="G2120" s="43" t="s">
        <v>230</v>
      </c>
      <c r="H2120" s="49">
        <v>45901</v>
      </c>
      <c r="I2120" s="49">
        <v>45914</v>
      </c>
      <c r="J2120" s="44">
        <v>14</v>
      </c>
      <c r="K2120" s="51">
        <f>IF(H2120&lt;='Расчёт не доделан'!$C$20,IF(I2120-'Расчёт не доделан'!$C$20&lt;1,J2120,I2120-'Расчёт не доделан'!$C$20),J2120)</f>
        <v>14</v>
      </c>
    </row>
    <row r="2121" spans="1:11" ht="11.1" customHeight="1" outlineLevel="1" x14ac:dyDescent="0.2">
      <c r="A2121" s="39" t="str">
        <f t="shared" si="99"/>
        <v>0019337145966</v>
      </c>
      <c r="B2121" s="39">
        <f t="shared" si="100"/>
        <v>2</v>
      </c>
      <c r="C2121" s="39" t="str">
        <f t="shared" si="101"/>
        <v>Зейналова Гульнара Садаевна2</v>
      </c>
      <c r="D2121" s="42" t="s">
        <v>2145</v>
      </c>
      <c r="E2121" s="43" t="s">
        <v>2146</v>
      </c>
      <c r="F2121" s="43" t="s">
        <v>265</v>
      </c>
      <c r="G2121" s="43" t="s">
        <v>230</v>
      </c>
      <c r="H2121" s="49">
        <v>45966</v>
      </c>
      <c r="I2121" s="49">
        <v>45970</v>
      </c>
      <c r="J2121" s="44">
        <v>5</v>
      </c>
      <c r="K2121" s="51">
        <f>IF(H2121&lt;='Расчёт не доделан'!$C$20,IF(I2121-'Расчёт не доделан'!$C$20&lt;1,J2121,I2121-'Расчёт не доделан'!$C$20),J2121)</f>
        <v>5</v>
      </c>
    </row>
    <row r="2122" spans="1:11" ht="11.1" customHeight="1" outlineLevel="1" x14ac:dyDescent="0.2">
      <c r="A2122" s="39" t="str">
        <f t="shared" si="99"/>
        <v>0019337145866</v>
      </c>
      <c r="B2122" s="39">
        <f t="shared" si="100"/>
        <v>3</v>
      </c>
      <c r="C2122" s="39" t="str">
        <f t="shared" si="101"/>
        <v>Зейналова Гульнара Садаевна3</v>
      </c>
      <c r="D2122" s="42" t="s">
        <v>2145</v>
      </c>
      <c r="E2122" s="43" t="s">
        <v>2146</v>
      </c>
      <c r="F2122" s="43" t="s">
        <v>265</v>
      </c>
      <c r="G2122" s="43" t="s">
        <v>230</v>
      </c>
      <c r="H2122" s="49">
        <v>45866</v>
      </c>
      <c r="I2122" s="49">
        <v>45867</v>
      </c>
      <c r="J2122" s="44">
        <v>2</v>
      </c>
      <c r="K2122" s="51">
        <f>IF(H2122&lt;='Расчёт не доделан'!$C$20,IF(I2122-'Расчёт не доделан'!$C$20&lt;1,J2122,I2122-'Расчёт не доделан'!$C$20),J2122)</f>
        <v>2</v>
      </c>
    </row>
    <row r="2123" spans="1:11" ht="11.1" customHeight="1" outlineLevel="1" x14ac:dyDescent="0.2">
      <c r="A2123" s="39" t="str">
        <f t="shared" si="99"/>
        <v>0017773345852</v>
      </c>
      <c r="B2123" s="39">
        <f t="shared" si="100"/>
        <v>1</v>
      </c>
      <c r="C2123" s="39" t="str">
        <f t="shared" si="101"/>
        <v>Зеленов Алексей Сергеевич1</v>
      </c>
      <c r="D2123" s="42" t="s">
        <v>2147</v>
      </c>
      <c r="E2123" s="43" t="s">
        <v>2148</v>
      </c>
      <c r="F2123" s="43" t="s">
        <v>233</v>
      </c>
      <c r="G2123" s="43" t="s">
        <v>230</v>
      </c>
      <c r="H2123" s="49">
        <v>45852</v>
      </c>
      <c r="I2123" s="49">
        <v>45856</v>
      </c>
      <c r="J2123" s="44">
        <v>5</v>
      </c>
      <c r="K2123" s="51">
        <f>IF(H2123&lt;='Расчёт не доделан'!$C$20,IF(I2123-'Расчёт не доделан'!$C$20&lt;1,J2123,I2123-'Расчёт не доделан'!$C$20),J2123)</f>
        <v>5</v>
      </c>
    </row>
    <row r="2124" spans="1:11" ht="11.1" customHeight="1" outlineLevel="1" x14ac:dyDescent="0.2">
      <c r="A2124" s="39" t="str">
        <f t="shared" si="99"/>
        <v>0017773345887</v>
      </c>
      <c r="B2124" s="39">
        <f t="shared" si="100"/>
        <v>2</v>
      </c>
      <c r="C2124" s="39" t="str">
        <f t="shared" si="101"/>
        <v>Зеленов Алексей Сергеевич2</v>
      </c>
      <c r="D2124" s="42" t="s">
        <v>2147</v>
      </c>
      <c r="E2124" s="43" t="s">
        <v>2148</v>
      </c>
      <c r="F2124" s="43" t="s">
        <v>233</v>
      </c>
      <c r="G2124" s="43" t="s">
        <v>230</v>
      </c>
      <c r="H2124" s="49">
        <v>45887</v>
      </c>
      <c r="I2124" s="49">
        <v>45891</v>
      </c>
      <c r="J2124" s="44">
        <v>5</v>
      </c>
      <c r="K2124" s="51">
        <f>IF(H2124&lt;='Расчёт не доделан'!$C$20,IF(I2124-'Расчёт не доделан'!$C$20&lt;1,J2124,I2124-'Расчёт не доделан'!$C$20),J2124)</f>
        <v>5</v>
      </c>
    </row>
    <row r="2125" spans="1:11" ht="11.1" customHeight="1" outlineLevel="1" x14ac:dyDescent="0.2">
      <c r="A2125" s="39" t="str">
        <f t="shared" si="99"/>
        <v>0017773345922</v>
      </c>
      <c r="B2125" s="39">
        <f t="shared" si="100"/>
        <v>3</v>
      </c>
      <c r="C2125" s="39" t="str">
        <f t="shared" si="101"/>
        <v>Зеленов Алексей Сергеевич3</v>
      </c>
      <c r="D2125" s="42" t="s">
        <v>2147</v>
      </c>
      <c r="E2125" s="43" t="s">
        <v>2148</v>
      </c>
      <c r="F2125" s="43" t="s">
        <v>233</v>
      </c>
      <c r="G2125" s="43" t="s">
        <v>230</v>
      </c>
      <c r="H2125" s="49">
        <v>45922</v>
      </c>
      <c r="I2125" s="49">
        <v>45935</v>
      </c>
      <c r="J2125" s="44">
        <v>14</v>
      </c>
      <c r="K2125" s="51">
        <f>IF(H2125&lt;='Расчёт не доделан'!$C$20,IF(I2125-'Расчёт не доделан'!$C$20&lt;1,J2125,I2125-'Расчёт не доделан'!$C$20),J2125)</f>
        <v>14</v>
      </c>
    </row>
    <row r="2126" spans="1:11" ht="11.1" customHeight="1" outlineLevel="1" x14ac:dyDescent="0.2">
      <c r="A2126" s="39" t="str">
        <f t="shared" si="99"/>
        <v>0017773345866</v>
      </c>
      <c r="B2126" s="39">
        <f t="shared" si="100"/>
        <v>4</v>
      </c>
      <c r="C2126" s="39" t="str">
        <f t="shared" si="101"/>
        <v>Зеленов Алексей Сергеевич4</v>
      </c>
      <c r="D2126" s="42" t="s">
        <v>2147</v>
      </c>
      <c r="E2126" s="43" t="s">
        <v>2148</v>
      </c>
      <c r="F2126" s="43" t="s">
        <v>233</v>
      </c>
      <c r="G2126" s="43" t="s">
        <v>230</v>
      </c>
      <c r="H2126" s="49">
        <v>45866</v>
      </c>
      <c r="I2126" s="49">
        <v>45866</v>
      </c>
      <c r="J2126" s="44">
        <v>1</v>
      </c>
      <c r="K2126" s="51">
        <f>IF(H2126&lt;='Расчёт не доделан'!$C$20,IF(I2126-'Расчёт не доделан'!$C$20&lt;1,J2126,I2126-'Расчёт не доделан'!$C$20),J2126)</f>
        <v>1</v>
      </c>
    </row>
    <row r="2127" spans="1:11" ht="11.1" customHeight="1" outlineLevel="1" x14ac:dyDescent="0.2">
      <c r="A2127" s="39" t="str">
        <f t="shared" si="99"/>
        <v>0010128545966</v>
      </c>
      <c r="B2127" s="39">
        <f t="shared" si="100"/>
        <v>1</v>
      </c>
      <c r="C2127" s="39" t="str">
        <f t="shared" si="101"/>
        <v>Зеленов Сергей Андреевич1</v>
      </c>
      <c r="D2127" s="42" t="s">
        <v>2149</v>
      </c>
      <c r="E2127" s="43" t="s">
        <v>2150</v>
      </c>
      <c r="F2127" s="43" t="s">
        <v>233</v>
      </c>
      <c r="G2127" s="43" t="s">
        <v>218</v>
      </c>
      <c r="H2127" s="49">
        <v>45966</v>
      </c>
      <c r="I2127" s="49">
        <v>45968</v>
      </c>
      <c r="J2127" s="44">
        <v>3</v>
      </c>
      <c r="K2127" s="51">
        <f>IF(H2127&lt;='Расчёт не доделан'!$C$20,IF(I2127-'Расчёт не доделан'!$C$20&lt;1,J2127,I2127-'Расчёт не доделан'!$C$20),J2127)</f>
        <v>3</v>
      </c>
    </row>
    <row r="2128" spans="1:11" ht="11.1" customHeight="1" outlineLevel="1" x14ac:dyDescent="0.2">
      <c r="A2128" s="39" t="str">
        <f t="shared" si="99"/>
        <v>0010128545922</v>
      </c>
      <c r="B2128" s="39">
        <f t="shared" si="100"/>
        <v>2</v>
      </c>
      <c r="C2128" s="39" t="str">
        <f t="shared" si="101"/>
        <v>Зеленов Сергей Андреевич2</v>
      </c>
      <c r="D2128" s="42" t="s">
        <v>2149</v>
      </c>
      <c r="E2128" s="43" t="s">
        <v>2150</v>
      </c>
      <c r="F2128" s="43" t="s">
        <v>233</v>
      </c>
      <c r="G2128" s="43" t="s">
        <v>218</v>
      </c>
      <c r="H2128" s="49">
        <v>45922</v>
      </c>
      <c r="I2128" s="49">
        <v>45935</v>
      </c>
      <c r="J2128" s="44">
        <v>14</v>
      </c>
      <c r="K2128" s="51">
        <f>IF(H2128&lt;='Расчёт не доделан'!$C$20,IF(I2128-'Расчёт не доделан'!$C$20&lt;1,J2128,I2128-'Расчёт не доделан'!$C$20),J2128)</f>
        <v>14</v>
      </c>
    </row>
    <row r="2129" spans="1:11" ht="11.1" customHeight="1" outlineLevel="1" x14ac:dyDescent="0.2">
      <c r="A2129" s="39" t="str">
        <f t="shared" si="99"/>
        <v>0010128545866</v>
      </c>
      <c r="B2129" s="39">
        <f t="shared" si="100"/>
        <v>3</v>
      </c>
      <c r="C2129" s="39" t="str">
        <f t="shared" si="101"/>
        <v>Зеленов Сергей Андреевич3</v>
      </c>
      <c r="D2129" s="42" t="s">
        <v>2149</v>
      </c>
      <c r="E2129" s="43" t="s">
        <v>2150</v>
      </c>
      <c r="F2129" s="43" t="s">
        <v>233</v>
      </c>
      <c r="G2129" s="43" t="s">
        <v>218</v>
      </c>
      <c r="H2129" s="49">
        <v>45866</v>
      </c>
      <c r="I2129" s="49">
        <v>45870</v>
      </c>
      <c r="J2129" s="44">
        <v>5</v>
      </c>
      <c r="K2129" s="51">
        <f>IF(H2129&lt;='Расчёт не доделан'!$C$20,IF(I2129-'Расчёт не доделан'!$C$20&lt;1,J2129,I2129-'Расчёт не доделан'!$C$20),J2129)</f>
        <v>5</v>
      </c>
    </row>
    <row r="2130" spans="1:11" ht="11.1" customHeight="1" outlineLevel="1" x14ac:dyDescent="0.2">
      <c r="A2130" s="39" t="str">
        <f t="shared" si="99"/>
        <v>0010128546020</v>
      </c>
      <c r="B2130" s="39">
        <f t="shared" si="100"/>
        <v>4</v>
      </c>
      <c r="C2130" s="39" t="str">
        <f t="shared" si="101"/>
        <v>Зеленов Сергей Андреевич4</v>
      </c>
      <c r="D2130" s="42" t="s">
        <v>2149</v>
      </c>
      <c r="E2130" s="43" t="s">
        <v>2150</v>
      </c>
      <c r="F2130" s="43" t="s">
        <v>233</v>
      </c>
      <c r="G2130" s="43" t="s">
        <v>218</v>
      </c>
      <c r="H2130" s="49">
        <v>46020</v>
      </c>
      <c r="I2130" s="49">
        <v>46021</v>
      </c>
      <c r="J2130" s="44">
        <v>2</v>
      </c>
      <c r="K2130" s="51">
        <f>IF(H2130&lt;='Расчёт не доделан'!$C$20,IF(I2130-'Расчёт не доделан'!$C$20&lt;1,J2130,I2130-'Расчёт не доделан'!$C$20),J2130)</f>
        <v>2</v>
      </c>
    </row>
    <row r="2131" spans="1:11" ht="11.1" customHeight="1" outlineLevel="1" x14ac:dyDescent="0.2">
      <c r="A2131" s="39" t="str">
        <f t="shared" si="99"/>
        <v>0018239145950</v>
      </c>
      <c r="B2131" s="39">
        <f t="shared" si="100"/>
        <v>1</v>
      </c>
      <c r="C2131" s="39" t="str">
        <f t="shared" si="101"/>
        <v>Зеленская Людмила Владимировна1</v>
      </c>
      <c r="D2131" s="42" t="s">
        <v>2151</v>
      </c>
      <c r="E2131" s="43" t="s">
        <v>2152</v>
      </c>
      <c r="F2131" s="43" t="s">
        <v>217</v>
      </c>
      <c r="G2131" s="43" t="s">
        <v>230</v>
      </c>
      <c r="H2131" s="49">
        <v>45950</v>
      </c>
      <c r="I2131" s="49">
        <v>45954</v>
      </c>
      <c r="J2131" s="44">
        <v>5</v>
      </c>
      <c r="K2131" s="51">
        <f>IF(H2131&lt;='Расчёт не доделан'!$C$20,IF(I2131-'Расчёт не доделан'!$C$20&lt;1,J2131,I2131-'Расчёт не доделан'!$C$20),J2131)</f>
        <v>5</v>
      </c>
    </row>
    <row r="2132" spans="1:11" ht="11.1" customHeight="1" outlineLevel="1" x14ac:dyDescent="0.2">
      <c r="A2132" s="39" t="str">
        <f t="shared" si="99"/>
        <v>0018239145866</v>
      </c>
      <c r="B2132" s="39">
        <f t="shared" si="100"/>
        <v>2</v>
      </c>
      <c r="C2132" s="39" t="str">
        <f t="shared" si="101"/>
        <v>Зеленская Людмила Владимировна2</v>
      </c>
      <c r="D2132" s="42" t="s">
        <v>2151</v>
      </c>
      <c r="E2132" s="43" t="s">
        <v>2152</v>
      </c>
      <c r="F2132" s="43" t="s">
        <v>217</v>
      </c>
      <c r="G2132" s="43" t="s">
        <v>230</v>
      </c>
      <c r="H2132" s="49">
        <v>45866</v>
      </c>
      <c r="I2132" s="49">
        <v>45879</v>
      </c>
      <c r="J2132" s="44">
        <v>14</v>
      </c>
      <c r="K2132" s="51">
        <f>IF(H2132&lt;='Расчёт не доделан'!$C$20,IF(I2132-'Расчёт не доделан'!$C$20&lt;1,J2132,I2132-'Расчёт не доделан'!$C$20),J2132)</f>
        <v>14</v>
      </c>
    </row>
    <row r="2133" spans="1:11" ht="11.1" customHeight="1" outlineLevel="1" x14ac:dyDescent="0.2">
      <c r="A2133" s="39" t="str">
        <f t="shared" si="99"/>
        <v>0019889245873</v>
      </c>
      <c r="B2133" s="39">
        <f t="shared" si="100"/>
        <v>1</v>
      </c>
      <c r="C2133" s="39" t="str">
        <f t="shared" si="101"/>
        <v>Зелинский Александр Петрович1</v>
      </c>
      <c r="D2133" s="42" t="s">
        <v>2153</v>
      </c>
      <c r="E2133" s="43" t="s">
        <v>2154</v>
      </c>
      <c r="F2133" s="43" t="s">
        <v>225</v>
      </c>
      <c r="G2133" s="43" t="s">
        <v>241</v>
      </c>
      <c r="H2133" s="49">
        <v>45873</v>
      </c>
      <c r="I2133" s="49">
        <v>45881</v>
      </c>
      <c r="J2133" s="44">
        <v>9</v>
      </c>
      <c r="K2133" s="51">
        <f>IF(H2133&lt;='Расчёт не доделан'!$C$20,IF(I2133-'Расчёт не доделан'!$C$20&lt;1,J2133,I2133-'Расчёт не доделан'!$C$20),J2133)</f>
        <v>9</v>
      </c>
    </row>
    <row r="2134" spans="1:11" ht="11.1" customHeight="1" outlineLevel="1" x14ac:dyDescent="0.2">
      <c r="A2134" s="39" t="str">
        <f t="shared" si="99"/>
        <v>0019889246013</v>
      </c>
      <c r="B2134" s="39">
        <f t="shared" si="100"/>
        <v>2</v>
      </c>
      <c r="C2134" s="39" t="str">
        <f t="shared" si="101"/>
        <v>Зелинский Александр Петрович2</v>
      </c>
      <c r="D2134" s="42" t="s">
        <v>2153</v>
      </c>
      <c r="E2134" s="43" t="s">
        <v>2154</v>
      </c>
      <c r="F2134" s="43" t="s">
        <v>225</v>
      </c>
      <c r="G2134" s="43" t="s">
        <v>241</v>
      </c>
      <c r="H2134" s="49">
        <v>46013</v>
      </c>
      <c r="I2134" s="49">
        <v>46017</v>
      </c>
      <c r="J2134" s="44">
        <v>5</v>
      </c>
      <c r="K2134" s="51">
        <f>IF(H2134&lt;='Расчёт не доделан'!$C$20,IF(I2134-'Расчёт не доделан'!$C$20&lt;1,J2134,I2134-'Расчёт не доделан'!$C$20),J2134)</f>
        <v>5</v>
      </c>
    </row>
    <row r="2135" spans="1:11" ht="11.1" customHeight="1" outlineLevel="1" x14ac:dyDescent="0.2">
      <c r="A2135" s="39" t="str">
        <f t="shared" si="99"/>
        <v>0019656745845</v>
      </c>
      <c r="B2135" s="39">
        <f t="shared" si="100"/>
        <v>1</v>
      </c>
      <c r="C2135" s="39" t="str">
        <f t="shared" si="101"/>
        <v>Зензин Сергей Геннадьевич1</v>
      </c>
      <c r="D2135" s="42" t="s">
        <v>2155</v>
      </c>
      <c r="E2135" s="43" t="s">
        <v>2156</v>
      </c>
      <c r="F2135" s="43" t="s">
        <v>240</v>
      </c>
      <c r="G2135" s="43" t="s">
        <v>302</v>
      </c>
      <c r="H2135" s="49">
        <v>45845</v>
      </c>
      <c r="I2135" s="49">
        <v>45858</v>
      </c>
      <c r="J2135" s="44">
        <v>14</v>
      </c>
      <c r="K2135" s="51">
        <f>IF(H2135&lt;='Расчёт не доделан'!$C$20,IF(I2135-'Расчёт не доделан'!$C$20&lt;1,J2135,I2135-'Расчёт не доделан'!$C$20),J2135)</f>
        <v>14</v>
      </c>
    </row>
    <row r="2136" spans="1:11" ht="11.1" customHeight="1" outlineLevel="1" x14ac:dyDescent="0.2">
      <c r="A2136" s="39" t="str">
        <f t="shared" si="99"/>
        <v>0019241945842</v>
      </c>
      <c r="B2136" s="39">
        <f t="shared" si="100"/>
        <v>1</v>
      </c>
      <c r="C2136" s="39" t="str">
        <f t="shared" si="101"/>
        <v>Зенина Юлия Викторовна1</v>
      </c>
      <c r="D2136" s="42" t="s">
        <v>2157</v>
      </c>
      <c r="E2136" s="43" t="s">
        <v>2158</v>
      </c>
      <c r="F2136" s="43" t="s">
        <v>240</v>
      </c>
      <c r="G2136" s="43" t="s">
        <v>237</v>
      </c>
      <c r="H2136" s="49">
        <v>45842</v>
      </c>
      <c r="I2136" s="49">
        <v>45842</v>
      </c>
      <c r="J2136" s="44">
        <v>1</v>
      </c>
      <c r="K2136" s="51">
        <f>IF(H2136&lt;='Расчёт не доделан'!$C$20,IF(I2136-'Расчёт не доделан'!$C$20&lt;1,J2136,I2136-'Расчёт не доделан'!$C$20),J2136)</f>
        <v>1</v>
      </c>
    </row>
    <row r="2137" spans="1:11" ht="11.1" customHeight="1" outlineLevel="1" x14ac:dyDescent="0.2">
      <c r="A2137" s="39" t="str">
        <f t="shared" si="99"/>
        <v>0019241945915</v>
      </c>
      <c r="B2137" s="39">
        <f t="shared" si="100"/>
        <v>2</v>
      </c>
      <c r="C2137" s="39" t="str">
        <f t="shared" si="101"/>
        <v>Зенина Юлия Викторовна2</v>
      </c>
      <c r="D2137" s="42" t="s">
        <v>2157</v>
      </c>
      <c r="E2137" s="43" t="s">
        <v>2158</v>
      </c>
      <c r="F2137" s="43" t="s">
        <v>240</v>
      </c>
      <c r="G2137" s="43" t="s">
        <v>237</v>
      </c>
      <c r="H2137" s="49">
        <v>45915</v>
      </c>
      <c r="I2137" s="49">
        <v>45928</v>
      </c>
      <c r="J2137" s="44">
        <v>14</v>
      </c>
      <c r="K2137" s="51">
        <f>IF(H2137&lt;='Расчёт не доделан'!$C$20,IF(I2137-'Расчёт не доделан'!$C$20&lt;1,J2137,I2137-'Расчёт не доделан'!$C$20),J2137)</f>
        <v>14</v>
      </c>
    </row>
    <row r="2138" spans="1:11" ht="11.1" customHeight="1" outlineLevel="1" x14ac:dyDescent="0.2">
      <c r="A2138" s="39" t="str">
        <f t="shared" si="99"/>
        <v>0019241945978</v>
      </c>
      <c r="B2138" s="39">
        <f t="shared" si="100"/>
        <v>3</v>
      </c>
      <c r="C2138" s="39" t="str">
        <f t="shared" si="101"/>
        <v>Зенина Юлия Викторовна3</v>
      </c>
      <c r="D2138" s="42" t="s">
        <v>2157</v>
      </c>
      <c r="E2138" s="43" t="s">
        <v>2158</v>
      </c>
      <c r="F2138" s="43" t="s">
        <v>240</v>
      </c>
      <c r="G2138" s="43" t="s">
        <v>237</v>
      </c>
      <c r="H2138" s="49">
        <v>45978</v>
      </c>
      <c r="I2138" s="49">
        <v>45983</v>
      </c>
      <c r="J2138" s="44">
        <v>6</v>
      </c>
      <c r="K2138" s="51">
        <f>IF(H2138&lt;='Расчёт не доделан'!$C$20,IF(I2138-'Расчёт не доделан'!$C$20&lt;1,J2138,I2138-'Расчёт не доделан'!$C$20),J2138)</f>
        <v>6</v>
      </c>
    </row>
    <row r="2139" spans="1:11" ht="11.1" customHeight="1" outlineLevel="1" x14ac:dyDescent="0.2">
      <c r="A2139" s="39" t="str">
        <f t="shared" si="99"/>
        <v>0019172046013</v>
      </c>
      <c r="B2139" s="39">
        <f t="shared" si="100"/>
        <v>1</v>
      </c>
      <c r="C2139" s="39" t="str">
        <f t="shared" si="101"/>
        <v>Зенковский Иван Валерьевич1</v>
      </c>
      <c r="D2139" s="42" t="s">
        <v>2159</v>
      </c>
      <c r="E2139" s="43" t="s">
        <v>2160</v>
      </c>
      <c r="F2139" s="43" t="s">
        <v>240</v>
      </c>
      <c r="G2139" s="43" t="s">
        <v>1331</v>
      </c>
      <c r="H2139" s="49">
        <v>46013</v>
      </c>
      <c r="I2139" s="49">
        <v>46022</v>
      </c>
      <c r="J2139" s="44">
        <v>10</v>
      </c>
      <c r="K2139" s="51">
        <f>IF(H2139&lt;='Расчёт не доделан'!$C$20,IF(I2139-'Расчёт не доделан'!$C$20&lt;1,J2139,I2139-'Расчёт не доделан'!$C$20),J2139)</f>
        <v>10</v>
      </c>
    </row>
    <row r="2140" spans="1:11" ht="11.1" customHeight="1" outlineLevel="1" x14ac:dyDescent="0.2">
      <c r="A2140" s="39" t="str">
        <f t="shared" si="99"/>
        <v>0019172045894</v>
      </c>
      <c r="B2140" s="39">
        <f t="shared" si="100"/>
        <v>2</v>
      </c>
      <c r="C2140" s="39" t="str">
        <f t="shared" si="101"/>
        <v>Зенковский Иван Валерьевич2</v>
      </c>
      <c r="D2140" s="42" t="s">
        <v>2159</v>
      </c>
      <c r="E2140" s="43" t="s">
        <v>2160</v>
      </c>
      <c r="F2140" s="43" t="s">
        <v>240</v>
      </c>
      <c r="G2140" s="43" t="s">
        <v>1331</v>
      </c>
      <c r="H2140" s="49">
        <v>45894</v>
      </c>
      <c r="I2140" s="49">
        <v>45907</v>
      </c>
      <c r="J2140" s="44">
        <v>14</v>
      </c>
      <c r="K2140" s="51">
        <f>IF(H2140&lt;='Расчёт не доделан'!$C$20,IF(I2140-'Расчёт не доделан'!$C$20&lt;1,J2140,I2140-'Расчёт не доделан'!$C$20),J2140)</f>
        <v>14</v>
      </c>
    </row>
    <row r="2141" spans="1:11" ht="11.1" customHeight="1" outlineLevel="1" x14ac:dyDescent="0.2">
      <c r="A2141" s="39" t="str">
        <f t="shared" si="99"/>
        <v>0019172045958</v>
      </c>
      <c r="B2141" s="39">
        <f t="shared" si="100"/>
        <v>3</v>
      </c>
      <c r="C2141" s="39" t="str">
        <f t="shared" si="101"/>
        <v>Зенковский Иван Валерьевич3</v>
      </c>
      <c r="D2141" s="42" t="s">
        <v>2159</v>
      </c>
      <c r="E2141" s="43" t="s">
        <v>2160</v>
      </c>
      <c r="F2141" s="43" t="s">
        <v>240</v>
      </c>
      <c r="G2141" s="43" t="s">
        <v>1331</v>
      </c>
      <c r="H2141" s="49">
        <v>45958</v>
      </c>
      <c r="I2141" s="49">
        <v>45961</v>
      </c>
      <c r="J2141" s="44">
        <v>4</v>
      </c>
      <c r="K2141" s="51">
        <f>IF(H2141&lt;='Расчёт не доделан'!$C$20,IF(I2141-'Расчёт не доделан'!$C$20&lt;1,J2141,I2141-'Расчёт не доделан'!$C$20),J2141)</f>
        <v>4</v>
      </c>
    </row>
    <row r="2142" spans="1:11" ht="11.1" customHeight="1" outlineLevel="1" x14ac:dyDescent="0.2">
      <c r="A2142" s="39" t="str">
        <f t="shared" si="99"/>
        <v>0021336345999</v>
      </c>
      <c r="B2142" s="39">
        <f t="shared" si="100"/>
        <v>1</v>
      </c>
      <c r="C2142" s="39" t="str">
        <f t="shared" si="101"/>
        <v>Зиганчин Дмитрий Игоревич1</v>
      </c>
      <c r="D2142" s="42" t="s">
        <v>2161</v>
      </c>
      <c r="E2142" s="43" t="s">
        <v>2162</v>
      </c>
      <c r="F2142" s="43" t="s">
        <v>268</v>
      </c>
      <c r="G2142" s="43" t="s">
        <v>500</v>
      </c>
      <c r="H2142" s="49">
        <v>45999</v>
      </c>
      <c r="I2142" s="49">
        <v>46000</v>
      </c>
      <c r="J2142" s="44">
        <v>2</v>
      </c>
      <c r="K2142" s="51">
        <f>IF(H2142&lt;='Расчёт не доделан'!$C$20,IF(I2142-'Расчёт не доделан'!$C$20&lt;1,J2142,I2142-'Расчёт не доделан'!$C$20),J2142)</f>
        <v>2</v>
      </c>
    </row>
    <row r="2143" spans="1:11" ht="11.1" customHeight="1" outlineLevel="1" x14ac:dyDescent="0.2">
      <c r="A2143" s="39" t="str">
        <f t="shared" si="99"/>
        <v>0021336345880</v>
      </c>
      <c r="B2143" s="39">
        <f t="shared" si="100"/>
        <v>2</v>
      </c>
      <c r="C2143" s="39" t="str">
        <f t="shared" si="101"/>
        <v>Зиганчин Дмитрий Игоревич2</v>
      </c>
      <c r="D2143" s="42" t="s">
        <v>2161</v>
      </c>
      <c r="E2143" s="43" t="s">
        <v>2162</v>
      </c>
      <c r="F2143" s="43" t="s">
        <v>268</v>
      </c>
      <c r="G2143" s="43" t="s">
        <v>500</v>
      </c>
      <c r="H2143" s="49">
        <v>45880</v>
      </c>
      <c r="I2143" s="49">
        <v>45893</v>
      </c>
      <c r="J2143" s="44">
        <v>14</v>
      </c>
      <c r="K2143" s="51">
        <f>IF(H2143&lt;='Расчёт не доделан'!$C$20,IF(I2143-'Расчёт не доделан'!$C$20&lt;1,J2143,I2143-'Расчёт не доделан'!$C$20),J2143)</f>
        <v>14</v>
      </c>
    </row>
    <row r="2144" spans="1:11" ht="11.1" customHeight="1" outlineLevel="1" x14ac:dyDescent="0.2">
      <c r="A2144" s="39" t="str">
        <f t="shared" si="99"/>
        <v>0021336345943</v>
      </c>
      <c r="B2144" s="39">
        <f t="shared" si="100"/>
        <v>3</v>
      </c>
      <c r="C2144" s="39" t="str">
        <f t="shared" si="101"/>
        <v>Зиганчин Дмитрий Игоревич3</v>
      </c>
      <c r="D2144" s="42" t="s">
        <v>2161</v>
      </c>
      <c r="E2144" s="43" t="s">
        <v>2162</v>
      </c>
      <c r="F2144" s="43" t="s">
        <v>268</v>
      </c>
      <c r="G2144" s="43" t="s">
        <v>500</v>
      </c>
      <c r="H2144" s="49">
        <v>45943</v>
      </c>
      <c r="I2144" s="49">
        <v>45947</v>
      </c>
      <c r="J2144" s="44">
        <v>5</v>
      </c>
      <c r="K2144" s="51">
        <f>IF(H2144&lt;='Расчёт не доделан'!$C$20,IF(I2144-'Расчёт не доделан'!$C$20&lt;1,J2144,I2144-'Расчёт не доделан'!$C$20),J2144)</f>
        <v>2</v>
      </c>
    </row>
    <row r="2145" spans="1:11" ht="23.1" customHeight="1" outlineLevel="1" x14ac:dyDescent="0.2">
      <c r="A2145" s="39" t="str">
        <f t="shared" si="99"/>
        <v>0021336345915</v>
      </c>
      <c r="B2145" s="39">
        <f t="shared" si="100"/>
        <v>4</v>
      </c>
      <c r="C2145" s="39" t="str">
        <f t="shared" si="101"/>
        <v>Зиганчин Дмитрий Игоревич4</v>
      </c>
      <c r="D2145" s="42" t="s">
        <v>2161</v>
      </c>
      <c r="E2145" s="43" t="s">
        <v>2162</v>
      </c>
      <c r="F2145" s="43" t="s">
        <v>268</v>
      </c>
      <c r="G2145" s="43" t="s">
        <v>500</v>
      </c>
      <c r="H2145" s="49">
        <v>45915</v>
      </c>
      <c r="I2145" s="49">
        <v>45919</v>
      </c>
      <c r="J2145" s="44">
        <v>5</v>
      </c>
      <c r="K2145" s="51">
        <f>IF(H2145&lt;='Расчёт не доделан'!$C$20,IF(I2145-'Расчёт не доделан'!$C$20&lt;1,J2145,I2145-'Расчёт не доделан'!$C$20),J2145)</f>
        <v>5</v>
      </c>
    </row>
    <row r="2146" spans="1:11" ht="23.1" customHeight="1" outlineLevel="1" x14ac:dyDescent="0.2">
      <c r="A2146" s="39" t="str">
        <f t="shared" si="99"/>
        <v>0012984645873</v>
      </c>
      <c r="B2146" s="39">
        <f t="shared" si="100"/>
        <v>1</v>
      </c>
      <c r="C2146" s="39" t="str">
        <f t="shared" si="101"/>
        <v>Зимин Валентин Максимович1</v>
      </c>
      <c r="D2146" s="42" t="s">
        <v>2163</v>
      </c>
      <c r="E2146" s="43" t="s">
        <v>2164</v>
      </c>
      <c r="F2146" s="43" t="s">
        <v>229</v>
      </c>
      <c r="G2146" s="43" t="s">
        <v>218</v>
      </c>
      <c r="H2146" s="49">
        <v>45873</v>
      </c>
      <c r="I2146" s="49">
        <v>45893</v>
      </c>
      <c r="J2146" s="44">
        <v>21</v>
      </c>
      <c r="K2146" s="51">
        <f>IF(H2146&lt;='Расчёт не доделан'!$C$20,IF(I2146-'Расчёт не доделан'!$C$20&lt;1,J2146,I2146-'Расчёт не доделан'!$C$20),J2146)</f>
        <v>21</v>
      </c>
    </row>
    <row r="2147" spans="1:11" ht="11.1" customHeight="1" outlineLevel="1" x14ac:dyDescent="0.2">
      <c r="A2147" s="39" t="str">
        <f t="shared" si="99"/>
        <v>0012984646016</v>
      </c>
      <c r="B2147" s="39">
        <f t="shared" si="100"/>
        <v>2</v>
      </c>
      <c r="C2147" s="39" t="str">
        <f t="shared" si="101"/>
        <v>Зимин Валентин Максимович2</v>
      </c>
      <c r="D2147" s="42" t="s">
        <v>2163</v>
      </c>
      <c r="E2147" s="43" t="s">
        <v>2164</v>
      </c>
      <c r="F2147" s="43" t="s">
        <v>229</v>
      </c>
      <c r="G2147" s="43" t="s">
        <v>218</v>
      </c>
      <c r="H2147" s="49">
        <v>46016</v>
      </c>
      <c r="I2147" s="49">
        <v>46017</v>
      </c>
      <c r="J2147" s="44">
        <v>2</v>
      </c>
      <c r="K2147" s="51">
        <f>IF(H2147&lt;='Расчёт не доделан'!$C$20,IF(I2147-'Расчёт не доделан'!$C$20&lt;1,J2147,I2147-'Расчёт не доделан'!$C$20),J2147)</f>
        <v>2</v>
      </c>
    </row>
    <row r="2148" spans="1:11" ht="11.1" customHeight="1" outlineLevel="1" x14ac:dyDescent="0.2">
      <c r="A2148" s="39" t="str">
        <f t="shared" si="99"/>
        <v>0012984646020</v>
      </c>
      <c r="B2148" s="39">
        <f t="shared" si="100"/>
        <v>3</v>
      </c>
      <c r="C2148" s="39" t="str">
        <f t="shared" si="101"/>
        <v>Зимин Валентин Максимович3</v>
      </c>
      <c r="D2148" s="42" t="s">
        <v>2163</v>
      </c>
      <c r="E2148" s="43" t="s">
        <v>2164</v>
      </c>
      <c r="F2148" s="43" t="s">
        <v>229</v>
      </c>
      <c r="G2148" s="43" t="s">
        <v>218</v>
      </c>
      <c r="H2148" s="49">
        <v>46020</v>
      </c>
      <c r="I2148" s="49">
        <v>46021</v>
      </c>
      <c r="J2148" s="44">
        <v>2</v>
      </c>
      <c r="K2148" s="51">
        <f>IF(H2148&lt;='Расчёт не доделан'!$C$20,IF(I2148-'Расчёт не доделан'!$C$20&lt;1,J2148,I2148-'Расчёт не доделан'!$C$20),J2148)</f>
        <v>2</v>
      </c>
    </row>
    <row r="2149" spans="1:11" ht="11.1" customHeight="1" outlineLevel="1" x14ac:dyDescent="0.2">
      <c r="A2149" s="39" t="str">
        <f t="shared" si="99"/>
        <v>0021071645901</v>
      </c>
      <c r="B2149" s="39">
        <f t="shared" si="100"/>
        <v>1</v>
      </c>
      <c r="C2149" s="39" t="str">
        <f t="shared" si="101"/>
        <v>Зимовец Вячеслав Гарриевич1</v>
      </c>
      <c r="D2149" s="42" t="s">
        <v>2165</v>
      </c>
      <c r="E2149" s="43" t="s">
        <v>2166</v>
      </c>
      <c r="F2149" s="43" t="s">
        <v>293</v>
      </c>
      <c r="G2149" s="43" t="s">
        <v>262</v>
      </c>
      <c r="H2149" s="49">
        <v>45901</v>
      </c>
      <c r="I2149" s="49">
        <v>45914</v>
      </c>
      <c r="J2149" s="44">
        <v>14</v>
      </c>
      <c r="K2149" s="51">
        <f>IF(H2149&lt;='Расчёт не доделан'!$C$20,IF(I2149-'Расчёт не доделан'!$C$20&lt;1,J2149,I2149-'Расчёт не доделан'!$C$20),J2149)</f>
        <v>14</v>
      </c>
    </row>
    <row r="2150" spans="1:11" ht="11.1" customHeight="1" outlineLevel="1" x14ac:dyDescent="0.2">
      <c r="A2150" s="39" t="str">
        <f t="shared" si="99"/>
        <v>0019072045971</v>
      </c>
      <c r="B2150" s="39">
        <f t="shared" si="100"/>
        <v>1</v>
      </c>
      <c r="C2150" s="39" t="str">
        <f t="shared" si="101"/>
        <v>Зиновьев Сергей Владимирович1</v>
      </c>
      <c r="D2150" s="42" t="s">
        <v>2167</v>
      </c>
      <c r="E2150" s="43" t="s">
        <v>2168</v>
      </c>
      <c r="F2150" s="43" t="s">
        <v>459</v>
      </c>
      <c r="G2150" s="43" t="s">
        <v>262</v>
      </c>
      <c r="H2150" s="49">
        <v>45971</v>
      </c>
      <c r="I2150" s="49">
        <v>45984</v>
      </c>
      <c r="J2150" s="44">
        <v>14</v>
      </c>
      <c r="K2150" s="51">
        <f>IF(H2150&lt;='Расчёт не доделан'!$C$20,IF(I2150-'Расчёт не доделан'!$C$20&lt;1,J2150,I2150-'Расчёт не доделан'!$C$20),J2150)</f>
        <v>14</v>
      </c>
    </row>
    <row r="2151" spans="1:11" ht="23.1" customHeight="1" outlineLevel="1" x14ac:dyDescent="0.2">
      <c r="A2151" s="39" t="str">
        <f t="shared" si="99"/>
        <v>0019072045859</v>
      </c>
      <c r="B2151" s="39">
        <f t="shared" si="100"/>
        <v>2</v>
      </c>
      <c r="C2151" s="39" t="str">
        <f t="shared" si="101"/>
        <v>Зиновьев Сергей Владимирович2</v>
      </c>
      <c r="D2151" s="42" t="s">
        <v>2167</v>
      </c>
      <c r="E2151" s="43" t="s">
        <v>2168</v>
      </c>
      <c r="F2151" s="43" t="s">
        <v>459</v>
      </c>
      <c r="G2151" s="43" t="s">
        <v>262</v>
      </c>
      <c r="H2151" s="49">
        <v>45859</v>
      </c>
      <c r="I2151" s="49">
        <v>45872</v>
      </c>
      <c r="J2151" s="44">
        <v>14</v>
      </c>
      <c r="K2151" s="51">
        <f>IF(H2151&lt;='Расчёт не доделан'!$C$20,IF(I2151-'Расчёт не доделан'!$C$20&lt;1,J2151,I2151-'Расчёт не доделан'!$C$20),J2151)</f>
        <v>14</v>
      </c>
    </row>
    <row r="2152" spans="1:11" ht="23.1" customHeight="1" outlineLevel="1" x14ac:dyDescent="0.2">
      <c r="A2152" s="39" t="str">
        <f t="shared" si="99"/>
        <v>0018572745943</v>
      </c>
      <c r="B2152" s="39">
        <f t="shared" si="100"/>
        <v>1</v>
      </c>
      <c r="C2152" s="39" t="str">
        <f t="shared" si="101"/>
        <v>Зиядетдинов Дамир Рафикович1</v>
      </c>
      <c r="D2152" s="42" t="s">
        <v>2169</v>
      </c>
      <c r="E2152" s="43" t="s">
        <v>2170</v>
      </c>
      <c r="F2152" s="43" t="s">
        <v>286</v>
      </c>
      <c r="G2152" s="43" t="s">
        <v>2171</v>
      </c>
      <c r="H2152" s="49">
        <v>45943</v>
      </c>
      <c r="I2152" s="49">
        <v>45954</v>
      </c>
      <c r="J2152" s="44">
        <v>12</v>
      </c>
      <c r="K2152" s="51">
        <f>IF(H2152&lt;='Расчёт не доделан'!$C$20,IF(I2152-'Расчёт не доделан'!$C$20&lt;1,J2152,I2152-'Расчёт не доделан'!$C$20),J2152)</f>
        <v>9</v>
      </c>
    </row>
    <row r="2153" spans="1:11" ht="11.1" customHeight="1" outlineLevel="1" x14ac:dyDescent="0.2">
      <c r="A2153" s="39" t="str">
        <f t="shared" si="99"/>
        <v>0018572745898</v>
      </c>
      <c r="B2153" s="39">
        <f t="shared" si="100"/>
        <v>2</v>
      </c>
      <c r="C2153" s="39" t="str">
        <f t="shared" si="101"/>
        <v>Зиядетдинов Дамир Рафикович2</v>
      </c>
      <c r="D2153" s="42" t="s">
        <v>2169</v>
      </c>
      <c r="E2153" s="43" t="s">
        <v>2170</v>
      </c>
      <c r="F2153" s="43" t="s">
        <v>286</v>
      </c>
      <c r="G2153" s="43" t="s">
        <v>2171</v>
      </c>
      <c r="H2153" s="49">
        <v>45898</v>
      </c>
      <c r="I2153" s="49">
        <v>45898</v>
      </c>
      <c r="J2153" s="44">
        <v>1</v>
      </c>
      <c r="K2153" s="51">
        <f>IF(H2153&lt;='Расчёт не доделан'!$C$20,IF(I2153-'Расчёт не доделан'!$C$20&lt;1,J2153,I2153-'Расчёт не доделан'!$C$20),J2153)</f>
        <v>1</v>
      </c>
    </row>
    <row r="2154" spans="1:11" ht="11.1" customHeight="1" outlineLevel="1" x14ac:dyDescent="0.2">
      <c r="A2154" s="39" t="str">
        <f t="shared" si="99"/>
        <v>0018012345872</v>
      </c>
      <c r="B2154" s="39">
        <f t="shared" si="100"/>
        <v>1</v>
      </c>
      <c r="C2154" s="39" t="str">
        <f t="shared" si="101"/>
        <v>Зиянгиров Ильдар Данилович1</v>
      </c>
      <c r="D2154" s="42" t="s">
        <v>2172</v>
      </c>
      <c r="E2154" s="43" t="s">
        <v>2173</v>
      </c>
      <c r="F2154" s="43" t="s">
        <v>240</v>
      </c>
      <c r="G2154" s="43" t="s">
        <v>296</v>
      </c>
      <c r="H2154" s="49">
        <v>45872</v>
      </c>
      <c r="I2154" s="49">
        <v>45885</v>
      </c>
      <c r="J2154" s="44">
        <v>14</v>
      </c>
      <c r="K2154" s="51">
        <f>IF(H2154&lt;='Расчёт не доделан'!$C$20,IF(I2154-'Расчёт не доделан'!$C$20&lt;1,J2154,I2154-'Расчёт не доделан'!$C$20),J2154)</f>
        <v>14</v>
      </c>
    </row>
    <row r="2155" spans="1:11" ht="11.1" customHeight="1" outlineLevel="1" x14ac:dyDescent="0.2">
      <c r="A2155" s="39" t="str">
        <f t="shared" si="99"/>
        <v>0018012345936</v>
      </c>
      <c r="B2155" s="39">
        <f t="shared" si="100"/>
        <v>2</v>
      </c>
      <c r="C2155" s="39" t="str">
        <f t="shared" si="101"/>
        <v>Зиянгиров Ильдар Данилович2</v>
      </c>
      <c r="D2155" s="42" t="s">
        <v>2172</v>
      </c>
      <c r="E2155" s="43" t="s">
        <v>2173</v>
      </c>
      <c r="F2155" s="43" t="s">
        <v>240</v>
      </c>
      <c r="G2155" s="43" t="s">
        <v>296</v>
      </c>
      <c r="H2155" s="49">
        <v>45936</v>
      </c>
      <c r="I2155" s="49">
        <v>45949</v>
      </c>
      <c r="J2155" s="44">
        <v>14</v>
      </c>
      <c r="K2155" s="51">
        <f>IF(H2155&lt;='Расчёт не доделан'!$C$20,IF(I2155-'Расчёт не доделан'!$C$20&lt;1,J2155,I2155-'Расчёт не доделан'!$C$20),J2155)</f>
        <v>4</v>
      </c>
    </row>
    <row r="2156" spans="1:11" ht="11.1" customHeight="1" outlineLevel="1" x14ac:dyDescent="0.2">
      <c r="A2156" s="39" t="str">
        <f t="shared" si="99"/>
        <v>0017296245840</v>
      </c>
      <c r="B2156" s="39">
        <f t="shared" si="100"/>
        <v>1</v>
      </c>
      <c r="C2156" s="39" t="str">
        <f t="shared" si="101"/>
        <v>Зиянгирова Валентина Анатольевна1</v>
      </c>
      <c r="D2156" s="42" t="s">
        <v>2174</v>
      </c>
      <c r="E2156" s="43" t="s">
        <v>2175</v>
      </c>
      <c r="F2156" s="43" t="s">
        <v>265</v>
      </c>
      <c r="G2156" s="43" t="s">
        <v>230</v>
      </c>
      <c r="H2156" s="49">
        <v>45840</v>
      </c>
      <c r="I2156" s="49">
        <v>45842</v>
      </c>
      <c r="J2156" s="44">
        <v>3</v>
      </c>
      <c r="K2156" s="51">
        <f>IF(H2156&lt;='Расчёт не доделан'!$C$20,IF(I2156-'Расчёт не доделан'!$C$20&lt;1,J2156,I2156-'Расчёт не доделан'!$C$20),J2156)</f>
        <v>3</v>
      </c>
    </row>
    <row r="2157" spans="1:11" ht="11.1" customHeight="1" outlineLevel="1" x14ac:dyDescent="0.2">
      <c r="A2157" s="39" t="str">
        <f t="shared" si="99"/>
        <v>0017296245936</v>
      </c>
      <c r="B2157" s="39">
        <f t="shared" si="100"/>
        <v>2</v>
      </c>
      <c r="C2157" s="39" t="str">
        <f t="shared" si="101"/>
        <v>Зиянгирова Валентина Анатольевна2</v>
      </c>
      <c r="D2157" s="42" t="s">
        <v>2174</v>
      </c>
      <c r="E2157" s="43" t="s">
        <v>2175</v>
      </c>
      <c r="F2157" s="43" t="s">
        <v>265</v>
      </c>
      <c r="G2157" s="43" t="s">
        <v>230</v>
      </c>
      <c r="H2157" s="49">
        <v>45936</v>
      </c>
      <c r="I2157" s="49">
        <v>45938</v>
      </c>
      <c r="J2157" s="44">
        <v>3</v>
      </c>
      <c r="K2157" s="51">
        <f>IF(H2157&lt;='Расчёт не доделан'!$C$20,IF(I2157-'Расчёт не доделан'!$C$20&lt;1,J2157,I2157-'Расчёт не доделан'!$C$20),J2157)</f>
        <v>3</v>
      </c>
    </row>
    <row r="2158" spans="1:11" ht="11.1" customHeight="1" outlineLevel="1" x14ac:dyDescent="0.2">
      <c r="A2158" s="39" t="str">
        <f t="shared" si="99"/>
        <v>0017296245908</v>
      </c>
      <c r="B2158" s="39">
        <f t="shared" si="100"/>
        <v>3</v>
      </c>
      <c r="C2158" s="39" t="str">
        <f t="shared" si="101"/>
        <v>Зиянгирова Валентина Анатольевна3</v>
      </c>
      <c r="D2158" s="42" t="s">
        <v>2174</v>
      </c>
      <c r="E2158" s="43" t="s">
        <v>2175</v>
      </c>
      <c r="F2158" s="43" t="s">
        <v>265</v>
      </c>
      <c r="G2158" s="43" t="s">
        <v>230</v>
      </c>
      <c r="H2158" s="49">
        <v>45908</v>
      </c>
      <c r="I2158" s="49">
        <v>45921</v>
      </c>
      <c r="J2158" s="44">
        <v>14</v>
      </c>
      <c r="K2158" s="51">
        <f>IF(H2158&lt;='Расчёт не доделан'!$C$20,IF(I2158-'Расчёт не доделан'!$C$20&lt;1,J2158,I2158-'Расчёт не доделан'!$C$20),J2158)</f>
        <v>14</v>
      </c>
    </row>
    <row r="2159" spans="1:11" ht="11.1" customHeight="1" outlineLevel="1" x14ac:dyDescent="0.2">
      <c r="A2159" s="39" t="str">
        <f t="shared" si="99"/>
        <v>0017296245939</v>
      </c>
      <c r="B2159" s="39">
        <f t="shared" si="100"/>
        <v>4</v>
      </c>
      <c r="C2159" s="39" t="str">
        <f t="shared" si="101"/>
        <v>Зиянгирова Валентина Анатольевна4</v>
      </c>
      <c r="D2159" s="42" t="s">
        <v>2174</v>
      </c>
      <c r="E2159" s="43" t="s">
        <v>2175</v>
      </c>
      <c r="F2159" s="43" t="s">
        <v>265</v>
      </c>
      <c r="G2159" s="43" t="s">
        <v>230</v>
      </c>
      <c r="H2159" s="49">
        <v>45939</v>
      </c>
      <c r="I2159" s="49">
        <v>45939</v>
      </c>
      <c r="J2159" s="44">
        <v>1</v>
      </c>
      <c r="K2159" s="51">
        <f>IF(H2159&lt;='Расчёт не доделан'!$C$20,IF(I2159-'Расчёт не доделан'!$C$20&lt;1,J2159,I2159-'Расчёт не доделан'!$C$20),J2159)</f>
        <v>1</v>
      </c>
    </row>
    <row r="2160" spans="1:11" ht="23.1" customHeight="1" outlineLevel="1" x14ac:dyDescent="0.2">
      <c r="A2160" s="39" t="str">
        <f t="shared" si="99"/>
        <v>0017296245887</v>
      </c>
      <c r="B2160" s="39">
        <f t="shared" si="100"/>
        <v>5</v>
      </c>
      <c r="C2160" s="39" t="str">
        <f t="shared" si="101"/>
        <v>Зиянгирова Валентина Анатольевна5</v>
      </c>
      <c r="D2160" s="42" t="s">
        <v>2174</v>
      </c>
      <c r="E2160" s="43" t="s">
        <v>2175</v>
      </c>
      <c r="F2160" s="43" t="s">
        <v>265</v>
      </c>
      <c r="G2160" s="43" t="s">
        <v>230</v>
      </c>
      <c r="H2160" s="49">
        <v>45887</v>
      </c>
      <c r="I2160" s="49">
        <v>45891</v>
      </c>
      <c r="J2160" s="44">
        <v>5</v>
      </c>
      <c r="K2160" s="51">
        <f>IF(H2160&lt;='Расчёт не доделан'!$C$20,IF(I2160-'Расчёт не доделан'!$C$20&lt;1,J2160,I2160-'Расчёт не доделан'!$C$20),J2160)</f>
        <v>5</v>
      </c>
    </row>
    <row r="2161" spans="1:11" ht="23.1" customHeight="1" outlineLevel="1" x14ac:dyDescent="0.2">
      <c r="A2161" s="39" t="str">
        <f t="shared" si="99"/>
        <v>0020579945975</v>
      </c>
      <c r="B2161" s="39">
        <f t="shared" si="100"/>
        <v>1</v>
      </c>
      <c r="C2161" s="39" t="str">
        <f t="shared" si="101"/>
        <v>Злобин Дмитрий Владимирович1</v>
      </c>
      <c r="D2161" s="42" t="s">
        <v>2176</v>
      </c>
      <c r="E2161" s="43" t="s">
        <v>2177</v>
      </c>
      <c r="F2161" s="43" t="s">
        <v>244</v>
      </c>
      <c r="G2161" s="43" t="s">
        <v>296</v>
      </c>
      <c r="H2161" s="49">
        <v>45975</v>
      </c>
      <c r="I2161" s="49">
        <v>45989</v>
      </c>
      <c r="J2161" s="44">
        <v>15</v>
      </c>
      <c r="K2161" s="51">
        <f>IF(H2161&lt;='Расчёт не доделан'!$C$20,IF(I2161-'Расчёт не доделан'!$C$20&lt;1,J2161,I2161-'Расчёт не доделан'!$C$20),J2161)</f>
        <v>15</v>
      </c>
    </row>
    <row r="2162" spans="1:11" ht="23.1" customHeight="1" outlineLevel="1" x14ac:dyDescent="0.2">
      <c r="A2162" s="39" t="str">
        <f t="shared" si="99"/>
        <v>0020579945884</v>
      </c>
      <c r="B2162" s="39">
        <f t="shared" si="100"/>
        <v>2</v>
      </c>
      <c r="C2162" s="39" t="str">
        <f t="shared" si="101"/>
        <v>Злобин Дмитрий Владимирович2</v>
      </c>
      <c r="D2162" s="42" t="s">
        <v>2176</v>
      </c>
      <c r="E2162" s="43" t="s">
        <v>2177</v>
      </c>
      <c r="F2162" s="43" t="s">
        <v>244</v>
      </c>
      <c r="G2162" s="43" t="s">
        <v>296</v>
      </c>
      <c r="H2162" s="49">
        <v>45884</v>
      </c>
      <c r="I2162" s="49">
        <v>45898</v>
      </c>
      <c r="J2162" s="44">
        <v>15</v>
      </c>
      <c r="K2162" s="51">
        <f>IF(H2162&lt;='Расчёт не доделан'!$C$20,IF(I2162-'Расчёт не доделан'!$C$20&lt;1,J2162,I2162-'Расчёт не доделан'!$C$20),J2162)</f>
        <v>15</v>
      </c>
    </row>
    <row r="2163" spans="1:11" ht="23.1" customHeight="1" outlineLevel="1" x14ac:dyDescent="0.2">
      <c r="A2163" s="39" t="str">
        <f t="shared" si="99"/>
        <v>0020362445842</v>
      </c>
      <c r="B2163" s="39">
        <f t="shared" si="100"/>
        <v>1</v>
      </c>
      <c r="C2163" s="39" t="str">
        <f t="shared" si="101"/>
        <v>Зобина Марина Михайловна1</v>
      </c>
      <c r="D2163" s="42" t="s">
        <v>2178</v>
      </c>
      <c r="E2163" s="43" t="s">
        <v>2179</v>
      </c>
      <c r="F2163" s="43" t="s">
        <v>229</v>
      </c>
      <c r="G2163" s="43" t="s">
        <v>218</v>
      </c>
      <c r="H2163" s="49">
        <v>45842</v>
      </c>
      <c r="I2163" s="49">
        <v>45842</v>
      </c>
      <c r="J2163" s="44">
        <v>1</v>
      </c>
      <c r="K2163" s="51">
        <f>IF(H2163&lt;='Расчёт не доделан'!$C$20,IF(I2163-'Расчёт не доделан'!$C$20&lt;1,J2163,I2163-'Расчёт не доделан'!$C$20),J2163)</f>
        <v>1</v>
      </c>
    </row>
    <row r="2164" spans="1:11" ht="11.1" customHeight="1" outlineLevel="1" x14ac:dyDescent="0.2">
      <c r="A2164" s="39" t="str">
        <f t="shared" si="99"/>
        <v>0020362445936</v>
      </c>
      <c r="B2164" s="39">
        <f t="shared" si="100"/>
        <v>2</v>
      </c>
      <c r="C2164" s="39" t="str">
        <f t="shared" si="101"/>
        <v>Зобина Марина Михайловна2</v>
      </c>
      <c r="D2164" s="42" t="s">
        <v>2178</v>
      </c>
      <c r="E2164" s="43" t="s">
        <v>2179</v>
      </c>
      <c r="F2164" s="43" t="s">
        <v>229</v>
      </c>
      <c r="G2164" s="43" t="s">
        <v>218</v>
      </c>
      <c r="H2164" s="49">
        <v>45936</v>
      </c>
      <c r="I2164" s="49">
        <v>45942</v>
      </c>
      <c r="J2164" s="44">
        <v>7</v>
      </c>
      <c r="K2164" s="51">
        <f>IF(H2164&lt;='Расчёт не доделан'!$C$20,IF(I2164-'Расчёт не доделан'!$C$20&lt;1,J2164,I2164-'Расчёт не доделан'!$C$20),J2164)</f>
        <v>7</v>
      </c>
    </row>
    <row r="2165" spans="1:11" ht="11.1" customHeight="1" outlineLevel="1" x14ac:dyDescent="0.2">
      <c r="A2165" s="39" t="str">
        <f t="shared" si="99"/>
        <v>0020362446020</v>
      </c>
      <c r="B2165" s="39">
        <f t="shared" si="100"/>
        <v>3</v>
      </c>
      <c r="C2165" s="39" t="str">
        <f t="shared" si="101"/>
        <v>Зобина Марина Михайловна3</v>
      </c>
      <c r="D2165" s="42" t="s">
        <v>2178</v>
      </c>
      <c r="E2165" s="43" t="s">
        <v>2179</v>
      </c>
      <c r="F2165" s="43" t="s">
        <v>229</v>
      </c>
      <c r="G2165" s="43" t="s">
        <v>218</v>
      </c>
      <c r="H2165" s="49">
        <v>46020</v>
      </c>
      <c r="I2165" s="49">
        <v>46021</v>
      </c>
      <c r="J2165" s="44">
        <v>2</v>
      </c>
      <c r="K2165" s="51">
        <f>IF(H2165&lt;='Расчёт не доделан'!$C$20,IF(I2165-'Расчёт не доделан'!$C$20&lt;1,J2165,I2165-'Расчёт не доделан'!$C$20),J2165)</f>
        <v>2</v>
      </c>
    </row>
    <row r="2166" spans="1:11" ht="11.1" customHeight="1" outlineLevel="1" x14ac:dyDescent="0.2">
      <c r="A2166" s="39" t="str">
        <f t="shared" si="99"/>
        <v>0017251045966</v>
      </c>
      <c r="B2166" s="39">
        <f t="shared" si="100"/>
        <v>1</v>
      </c>
      <c r="C2166" s="39" t="str">
        <f t="shared" si="101"/>
        <v>Золотарева Марина Алексеевна1</v>
      </c>
      <c r="D2166" s="42" t="s">
        <v>2180</v>
      </c>
      <c r="E2166" s="43" t="s">
        <v>2181</v>
      </c>
      <c r="F2166" s="43" t="s">
        <v>240</v>
      </c>
      <c r="G2166" s="43" t="s">
        <v>241</v>
      </c>
      <c r="H2166" s="49">
        <v>45966</v>
      </c>
      <c r="I2166" s="49">
        <v>45979</v>
      </c>
      <c r="J2166" s="44">
        <v>14</v>
      </c>
      <c r="K2166" s="51">
        <f>IF(H2166&lt;='Расчёт не доделан'!$C$20,IF(I2166-'Расчёт не доделан'!$C$20&lt;1,J2166,I2166-'Расчёт не доделан'!$C$20),J2166)</f>
        <v>14</v>
      </c>
    </row>
    <row r="2167" spans="1:11" ht="11.1" customHeight="1" outlineLevel="1" x14ac:dyDescent="0.2">
      <c r="A2167" s="39" t="str">
        <f t="shared" si="99"/>
        <v>0018601345894</v>
      </c>
      <c r="B2167" s="39">
        <f t="shared" si="100"/>
        <v>1</v>
      </c>
      <c r="C2167" s="39" t="str">
        <f t="shared" si="101"/>
        <v>Зорина Екатерина Александровна1</v>
      </c>
      <c r="D2167" s="42" t="s">
        <v>2182</v>
      </c>
      <c r="E2167" s="43" t="s">
        <v>2183</v>
      </c>
      <c r="F2167" s="43" t="s">
        <v>225</v>
      </c>
      <c r="G2167" s="43" t="s">
        <v>302</v>
      </c>
      <c r="H2167" s="49">
        <v>45894</v>
      </c>
      <c r="I2167" s="49">
        <v>45900</v>
      </c>
      <c r="J2167" s="44">
        <v>7</v>
      </c>
      <c r="K2167" s="51">
        <f>IF(H2167&lt;='Расчёт не доделан'!$C$20,IF(I2167-'Расчёт не доделан'!$C$20&lt;1,J2167,I2167-'Расчёт не доделан'!$C$20),J2167)</f>
        <v>7</v>
      </c>
    </row>
    <row r="2168" spans="1:11" ht="11.1" customHeight="1" outlineLevel="1" x14ac:dyDescent="0.2">
      <c r="A2168" s="39" t="str">
        <f t="shared" si="99"/>
        <v>0018601346021</v>
      </c>
      <c r="B2168" s="39">
        <f t="shared" si="100"/>
        <v>2</v>
      </c>
      <c r="C2168" s="39" t="str">
        <f t="shared" si="101"/>
        <v>Зорина Екатерина Александровна2</v>
      </c>
      <c r="D2168" s="42" t="s">
        <v>2182</v>
      </c>
      <c r="E2168" s="43" t="s">
        <v>2183</v>
      </c>
      <c r="F2168" s="43" t="s">
        <v>225</v>
      </c>
      <c r="G2168" s="43" t="s">
        <v>302</v>
      </c>
      <c r="H2168" s="49">
        <v>46021</v>
      </c>
      <c r="I2168" s="49">
        <v>46021</v>
      </c>
      <c r="J2168" s="44">
        <v>1</v>
      </c>
      <c r="K2168" s="51">
        <f>IF(H2168&lt;='Расчёт не доделан'!$C$20,IF(I2168-'Расчёт не доделан'!$C$20&lt;1,J2168,I2168-'Расчёт не доделан'!$C$20),J2168)</f>
        <v>1</v>
      </c>
    </row>
    <row r="2169" spans="1:11" ht="11.1" customHeight="1" outlineLevel="1" x14ac:dyDescent="0.2">
      <c r="A2169" s="39" t="str">
        <f t="shared" si="99"/>
        <v>0016183245978</v>
      </c>
      <c r="B2169" s="39">
        <f t="shared" si="100"/>
        <v>1</v>
      </c>
      <c r="C2169" s="39" t="str">
        <f t="shared" si="101"/>
        <v>Зорина Ольга Витальевна1</v>
      </c>
      <c r="D2169" s="42" t="s">
        <v>2184</v>
      </c>
      <c r="E2169" s="43" t="s">
        <v>2185</v>
      </c>
      <c r="F2169" s="43" t="s">
        <v>272</v>
      </c>
      <c r="G2169" s="43" t="s">
        <v>237</v>
      </c>
      <c r="H2169" s="49">
        <v>45978</v>
      </c>
      <c r="I2169" s="49">
        <v>45984</v>
      </c>
      <c r="J2169" s="44">
        <v>7</v>
      </c>
      <c r="K2169" s="51">
        <f>IF(H2169&lt;='Расчёт не доделан'!$C$20,IF(I2169-'Расчёт не доделан'!$C$20&lt;1,J2169,I2169-'Расчёт не доделан'!$C$20),J2169)</f>
        <v>7</v>
      </c>
    </row>
    <row r="2170" spans="1:11" ht="11.1" customHeight="1" outlineLevel="1" x14ac:dyDescent="0.2">
      <c r="A2170" s="39" t="str">
        <f t="shared" si="99"/>
        <v>0017493645873</v>
      </c>
      <c r="B2170" s="39">
        <f t="shared" si="100"/>
        <v>1</v>
      </c>
      <c r="C2170" s="39" t="str">
        <f t="shared" si="101"/>
        <v>Зосимов Олег Петрович1</v>
      </c>
      <c r="D2170" s="42" t="s">
        <v>2186</v>
      </c>
      <c r="E2170" s="43" t="s">
        <v>2187</v>
      </c>
      <c r="F2170" s="43" t="s">
        <v>244</v>
      </c>
      <c r="G2170" s="43" t="s">
        <v>666</v>
      </c>
      <c r="H2170" s="49">
        <v>45873</v>
      </c>
      <c r="I2170" s="49">
        <v>45882</v>
      </c>
      <c r="J2170" s="44">
        <v>10</v>
      </c>
      <c r="K2170" s="51">
        <f>IF(H2170&lt;='Расчёт не доделан'!$C$20,IF(I2170-'Расчёт не доделан'!$C$20&lt;1,J2170,I2170-'Расчёт не доделан'!$C$20),J2170)</f>
        <v>10</v>
      </c>
    </row>
    <row r="2171" spans="1:11" ht="11.1" customHeight="1" outlineLevel="1" x14ac:dyDescent="0.2">
      <c r="A2171" s="39" t="str">
        <f t="shared" si="99"/>
        <v>0017493645950</v>
      </c>
      <c r="B2171" s="39">
        <f t="shared" si="100"/>
        <v>2</v>
      </c>
      <c r="C2171" s="39" t="str">
        <f t="shared" si="101"/>
        <v>Зосимов Олег Петрович2</v>
      </c>
      <c r="D2171" s="42" t="s">
        <v>2186</v>
      </c>
      <c r="E2171" s="43" t="s">
        <v>2187</v>
      </c>
      <c r="F2171" s="43" t="s">
        <v>244</v>
      </c>
      <c r="G2171" s="43" t="s">
        <v>666</v>
      </c>
      <c r="H2171" s="49">
        <v>45950</v>
      </c>
      <c r="I2171" s="49">
        <v>45964</v>
      </c>
      <c r="J2171" s="44">
        <v>15</v>
      </c>
      <c r="K2171" s="51">
        <f>IF(H2171&lt;='Расчёт не доделан'!$C$20,IF(I2171-'Расчёт не доделан'!$C$20&lt;1,J2171,I2171-'Расчёт не доделан'!$C$20),J2171)</f>
        <v>15</v>
      </c>
    </row>
    <row r="2172" spans="1:11" ht="11.1" customHeight="1" outlineLevel="1" x14ac:dyDescent="0.2">
      <c r="A2172" s="39" t="str">
        <f t="shared" si="99"/>
        <v>0017493645929</v>
      </c>
      <c r="B2172" s="39">
        <f t="shared" si="100"/>
        <v>3</v>
      </c>
      <c r="C2172" s="39" t="str">
        <f t="shared" si="101"/>
        <v>Зосимов Олег Петрович3</v>
      </c>
      <c r="D2172" s="42" t="s">
        <v>2186</v>
      </c>
      <c r="E2172" s="43" t="s">
        <v>2187</v>
      </c>
      <c r="F2172" s="43" t="s">
        <v>244</v>
      </c>
      <c r="G2172" s="43" t="s">
        <v>666</v>
      </c>
      <c r="H2172" s="49">
        <v>45929</v>
      </c>
      <c r="I2172" s="49">
        <v>45935</v>
      </c>
      <c r="J2172" s="44">
        <v>7</v>
      </c>
      <c r="K2172" s="51">
        <f>IF(H2172&lt;='Расчёт не доделан'!$C$20,IF(I2172-'Расчёт не доделан'!$C$20&lt;1,J2172,I2172-'Расчёт не доделан'!$C$20),J2172)</f>
        <v>7</v>
      </c>
    </row>
    <row r="2173" spans="1:11" ht="11.1" customHeight="1" outlineLevel="1" x14ac:dyDescent="0.2">
      <c r="A2173" s="39" t="str">
        <f t="shared" si="99"/>
        <v>0020446345943</v>
      </c>
      <c r="B2173" s="39">
        <f t="shared" si="100"/>
        <v>1</v>
      </c>
      <c r="C2173" s="39" t="str">
        <f t="shared" si="101"/>
        <v>Зосимова Анастасия Никовна1</v>
      </c>
      <c r="D2173" s="42" t="s">
        <v>2188</v>
      </c>
      <c r="E2173" s="43" t="s">
        <v>2189</v>
      </c>
      <c r="F2173" s="43" t="s">
        <v>217</v>
      </c>
      <c r="G2173" s="43" t="s">
        <v>237</v>
      </c>
      <c r="H2173" s="49">
        <v>45943</v>
      </c>
      <c r="I2173" s="49">
        <v>45949</v>
      </c>
      <c r="J2173" s="44">
        <v>7</v>
      </c>
      <c r="K2173" s="51">
        <f>IF(H2173&lt;='Расчёт не доделан'!$C$20,IF(I2173-'Расчёт не доделан'!$C$20&lt;1,J2173,I2173-'Расчёт не доделан'!$C$20),J2173)</f>
        <v>4</v>
      </c>
    </row>
    <row r="2174" spans="1:11" ht="11.1" customHeight="1" outlineLevel="1" x14ac:dyDescent="0.2">
      <c r="A2174" s="39" t="str">
        <f t="shared" si="99"/>
        <v>0021313345873</v>
      </c>
      <c r="B2174" s="39">
        <f t="shared" si="100"/>
        <v>1</v>
      </c>
      <c r="C2174" s="39" t="str">
        <f t="shared" si="101"/>
        <v>Зоткина Инесса Дмитриевна1</v>
      </c>
      <c r="D2174" s="42" t="s">
        <v>2190</v>
      </c>
      <c r="E2174" s="43" t="s">
        <v>2191</v>
      </c>
      <c r="F2174" s="43" t="s">
        <v>240</v>
      </c>
      <c r="G2174" s="43" t="s">
        <v>302</v>
      </c>
      <c r="H2174" s="49">
        <v>45873</v>
      </c>
      <c r="I2174" s="49">
        <v>45886</v>
      </c>
      <c r="J2174" s="44">
        <v>14</v>
      </c>
      <c r="K2174" s="51">
        <f>IF(H2174&lt;='Расчёт не доделан'!$C$20,IF(I2174-'Расчёт не доделан'!$C$20&lt;1,J2174,I2174-'Расчёт не доделан'!$C$20),J2174)</f>
        <v>14</v>
      </c>
    </row>
    <row r="2175" spans="1:11" ht="11.1" customHeight="1" outlineLevel="1" x14ac:dyDescent="0.2">
      <c r="A2175" s="39" t="str">
        <f t="shared" si="99"/>
        <v>0021313345936</v>
      </c>
      <c r="B2175" s="39">
        <f t="shared" si="100"/>
        <v>2</v>
      </c>
      <c r="C2175" s="39" t="str">
        <f t="shared" si="101"/>
        <v>Зоткина Инесса Дмитриевна2</v>
      </c>
      <c r="D2175" s="42" t="s">
        <v>2190</v>
      </c>
      <c r="E2175" s="43" t="s">
        <v>2191</v>
      </c>
      <c r="F2175" s="43" t="s">
        <v>240</v>
      </c>
      <c r="G2175" s="43" t="s">
        <v>302</v>
      </c>
      <c r="H2175" s="49">
        <v>45936</v>
      </c>
      <c r="I2175" s="49">
        <v>45942</v>
      </c>
      <c r="J2175" s="44">
        <v>7</v>
      </c>
      <c r="K2175" s="51">
        <f>IF(H2175&lt;='Расчёт не доделан'!$C$20,IF(I2175-'Расчёт не доделан'!$C$20&lt;1,J2175,I2175-'Расчёт не доделан'!$C$20),J2175)</f>
        <v>7</v>
      </c>
    </row>
    <row r="2176" spans="1:11" ht="11.1" customHeight="1" outlineLevel="1" x14ac:dyDescent="0.2">
      <c r="A2176" s="39" t="str">
        <f t="shared" si="99"/>
        <v>0018177245957</v>
      </c>
      <c r="B2176" s="39">
        <f t="shared" si="100"/>
        <v>1</v>
      </c>
      <c r="C2176" s="39" t="str">
        <f t="shared" si="101"/>
        <v>Зубакина Елена Лазаревна1</v>
      </c>
      <c r="D2176" s="42" t="s">
        <v>2192</v>
      </c>
      <c r="E2176" s="43" t="s">
        <v>2193</v>
      </c>
      <c r="F2176" s="43" t="s">
        <v>229</v>
      </c>
      <c r="G2176" s="43" t="s">
        <v>218</v>
      </c>
      <c r="H2176" s="49">
        <v>45957</v>
      </c>
      <c r="I2176" s="49">
        <v>45962</v>
      </c>
      <c r="J2176" s="44">
        <v>6</v>
      </c>
      <c r="K2176" s="51">
        <f>IF(H2176&lt;='Расчёт не доделан'!$C$20,IF(I2176-'Расчёт не доделан'!$C$20&lt;1,J2176,I2176-'Расчёт не доделан'!$C$20),J2176)</f>
        <v>6</v>
      </c>
    </row>
    <row r="2177" spans="1:11" ht="11.1" customHeight="1" outlineLevel="1" x14ac:dyDescent="0.2">
      <c r="A2177" s="39" t="str">
        <f t="shared" si="99"/>
        <v>0018177245898</v>
      </c>
      <c r="B2177" s="39">
        <f t="shared" si="100"/>
        <v>2</v>
      </c>
      <c r="C2177" s="39" t="str">
        <f t="shared" si="101"/>
        <v>Зубакина Елена Лазаревна2</v>
      </c>
      <c r="D2177" s="42" t="s">
        <v>2192</v>
      </c>
      <c r="E2177" s="43" t="s">
        <v>2193</v>
      </c>
      <c r="F2177" s="43" t="s">
        <v>229</v>
      </c>
      <c r="G2177" s="43" t="s">
        <v>218</v>
      </c>
      <c r="H2177" s="49">
        <v>45898</v>
      </c>
      <c r="I2177" s="49">
        <v>45911</v>
      </c>
      <c r="J2177" s="44">
        <v>14</v>
      </c>
      <c r="K2177" s="51">
        <f>IF(H2177&lt;='Расчёт не доделан'!$C$20,IF(I2177-'Расчёт не доделан'!$C$20&lt;1,J2177,I2177-'Расчёт не доделан'!$C$20),J2177)</f>
        <v>14</v>
      </c>
    </row>
    <row r="2178" spans="1:11" ht="23.1" customHeight="1" outlineLevel="1" x14ac:dyDescent="0.2">
      <c r="A2178" s="39" t="str">
        <f t="shared" si="99"/>
        <v>0018177246020</v>
      </c>
      <c r="B2178" s="39">
        <f t="shared" si="100"/>
        <v>3</v>
      </c>
      <c r="C2178" s="39" t="str">
        <f t="shared" si="101"/>
        <v>Зубакина Елена Лазаревна3</v>
      </c>
      <c r="D2178" s="42" t="s">
        <v>2192</v>
      </c>
      <c r="E2178" s="43" t="s">
        <v>2193</v>
      </c>
      <c r="F2178" s="43" t="s">
        <v>229</v>
      </c>
      <c r="G2178" s="43" t="s">
        <v>218</v>
      </c>
      <c r="H2178" s="49">
        <v>46020</v>
      </c>
      <c r="I2178" s="49">
        <v>46021</v>
      </c>
      <c r="J2178" s="44">
        <v>2</v>
      </c>
      <c r="K2178" s="51">
        <f>IF(H2178&lt;='Расчёт не доделан'!$C$20,IF(I2178-'Расчёт не доделан'!$C$20&lt;1,J2178,I2178-'Расчёт не доделан'!$C$20),J2178)</f>
        <v>2</v>
      </c>
    </row>
    <row r="2179" spans="1:11" ht="11.1" customHeight="1" outlineLevel="1" x14ac:dyDescent="0.2">
      <c r="A2179" s="39" t="str">
        <f t="shared" ref="A2179:A2242" si="102">D2179&amp;H2179</f>
        <v>0014451845915</v>
      </c>
      <c r="B2179" s="39">
        <f t="shared" ref="B2179:B2242" si="103">IF(E2178=E2179,B2178+1,1)</f>
        <v>1</v>
      </c>
      <c r="C2179" s="39" t="str">
        <f t="shared" ref="C2179:C2242" si="104">E2179&amp;B2179</f>
        <v>Зубарев Дмитрий Александрович1</v>
      </c>
      <c r="D2179" s="42" t="s">
        <v>2194</v>
      </c>
      <c r="E2179" s="43" t="s">
        <v>2195</v>
      </c>
      <c r="F2179" s="43" t="s">
        <v>265</v>
      </c>
      <c r="G2179" s="43" t="s">
        <v>262</v>
      </c>
      <c r="H2179" s="49">
        <v>45915</v>
      </c>
      <c r="I2179" s="49">
        <v>45928</v>
      </c>
      <c r="J2179" s="44">
        <v>14</v>
      </c>
      <c r="K2179" s="51">
        <f>IF(H2179&lt;='Расчёт не доделан'!$C$20,IF(I2179-'Расчёт не доделан'!$C$20&lt;1,J2179,I2179-'Расчёт не доделан'!$C$20),J2179)</f>
        <v>14</v>
      </c>
    </row>
    <row r="2180" spans="1:11" ht="23.1" customHeight="1" outlineLevel="1" x14ac:dyDescent="0.2">
      <c r="A2180" s="39" t="str">
        <f t="shared" si="102"/>
        <v>0014451845978</v>
      </c>
      <c r="B2180" s="39">
        <f t="shared" si="103"/>
        <v>2</v>
      </c>
      <c r="C2180" s="39" t="str">
        <f t="shared" si="104"/>
        <v>Зубарев Дмитрий Александрович2</v>
      </c>
      <c r="D2180" s="42" t="s">
        <v>2194</v>
      </c>
      <c r="E2180" s="43" t="s">
        <v>2195</v>
      </c>
      <c r="F2180" s="43" t="s">
        <v>265</v>
      </c>
      <c r="G2180" s="43" t="s">
        <v>262</v>
      </c>
      <c r="H2180" s="49">
        <v>45978</v>
      </c>
      <c r="I2180" s="49">
        <v>45979</v>
      </c>
      <c r="J2180" s="44">
        <v>2</v>
      </c>
      <c r="K2180" s="51">
        <f>IF(H2180&lt;='Расчёт не доделан'!$C$20,IF(I2180-'Расчёт не доделан'!$C$20&lt;1,J2180,I2180-'Расчёт не доделан'!$C$20),J2180)</f>
        <v>2</v>
      </c>
    </row>
    <row r="2181" spans="1:11" ht="23.1" customHeight="1" outlineLevel="1" x14ac:dyDescent="0.2">
      <c r="A2181" s="39" t="str">
        <f t="shared" si="102"/>
        <v>0021286745887</v>
      </c>
      <c r="B2181" s="39">
        <f t="shared" si="103"/>
        <v>1</v>
      </c>
      <c r="C2181" s="39" t="str">
        <f t="shared" si="104"/>
        <v>Зубенко Виктор Викторович1</v>
      </c>
      <c r="D2181" s="42" t="s">
        <v>2196</v>
      </c>
      <c r="E2181" s="43" t="s">
        <v>2197</v>
      </c>
      <c r="F2181" s="43" t="s">
        <v>240</v>
      </c>
      <c r="G2181" s="43" t="s">
        <v>302</v>
      </c>
      <c r="H2181" s="49">
        <v>45887</v>
      </c>
      <c r="I2181" s="49">
        <v>45893</v>
      </c>
      <c r="J2181" s="44">
        <v>7</v>
      </c>
      <c r="K2181" s="51">
        <f>IF(H2181&lt;='Расчёт не доделан'!$C$20,IF(I2181-'Расчёт не доделан'!$C$20&lt;1,J2181,I2181-'Расчёт не доделан'!$C$20),J2181)</f>
        <v>7</v>
      </c>
    </row>
    <row r="2182" spans="1:11" ht="11.1" customHeight="1" outlineLevel="1" x14ac:dyDescent="0.2">
      <c r="A2182" s="39" t="str">
        <f t="shared" si="102"/>
        <v>0021286745950</v>
      </c>
      <c r="B2182" s="39">
        <f t="shared" si="103"/>
        <v>2</v>
      </c>
      <c r="C2182" s="39" t="str">
        <f t="shared" si="104"/>
        <v>Зубенко Виктор Викторович2</v>
      </c>
      <c r="D2182" s="42" t="s">
        <v>2196</v>
      </c>
      <c r="E2182" s="43" t="s">
        <v>2197</v>
      </c>
      <c r="F2182" s="43" t="s">
        <v>240</v>
      </c>
      <c r="G2182" s="43" t="s">
        <v>302</v>
      </c>
      <c r="H2182" s="49">
        <v>45950</v>
      </c>
      <c r="I2182" s="49">
        <v>45963</v>
      </c>
      <c r="J2182" s="44">
        <v>14</v>
      </c>
      <c r="K2182" s="51">
        <f>IF(H2182&lt;='Расчёт не доделан'!$C$20,IF(I2182-'Расчёт не доделан'!$C$20&lt;1,J2182,I2182-'Расчёт не доделан'!$C$20),J2182)</f>
        <v>14</v>
      </c>
    </row>
    <row r="2183" spans="1:11" ht="11.1" customHeight="1" outlineLevel="1" x14ac:dyDescent="0.2">
      <c r="A2183" s="39" t="str">
        <f t="shared" si="102"/>
        <v>0009183345992</v>
      </c>
      <c r="B2183" s="39">
        <f t="shared" si="103"/>
        <v>1</v>
      </c>
      <c r="C2183" s="39" t="str">
        <f t="shared" si="104"/>
        <v>Зубков Владимир Геннадьевич1</v>
      </c>
      <c r="D2183" s="42" t="s">
        <v>2198</v>
      </c>
      <c r="E2183" s="43" t="s">
        <v>2199</v>
      </c>
      <c r="F2183" s="43" t="s">
        <v>217</v>
      </c>
      <c r="G2183" s="43" t="s">
        <v>495</v>
      </c>
      <c r="H2183" s="49">
        <v>45992</v>
      </c>
      <c r="I2183" s="49">
        <v>46005</v>
      </c>
      <c r="J2183" s="44">
        <v>14</v>
      </c>
      <c r="K2183" s="51">
        <f>IF(H2183&lt;='Расчёт не доделан'!$C$20,IF(I2183-'Расчёт не доделан'!$C$20&lt;1,J2183,I2183-'Расчёт не доделан'!$C$20),J2183)</f>
        <v>14</v>
      </c>
    </row>
    <row r="2184" spans="1:11" ht="11.1" customHeight="1" outlineLevel="1" x14ac:dyDescent="0.2">
      <c r="A2184" s="39" t="str">
        <f t="shared" si="102"/>
        <v>0009183345852</v>
      </c>
      <c r="B2184" s="39">
        <f t="shared" si="103"/>
        <v>2</v>
      </c>
      <c r="C2184" s="39" t="str">
        <f t="shared" si="104"/>
        <v>Зубков Владимир Геннадьевич2</v>
      </c>
      <c r="D2184" s="42" t="s">
        <v>2198</v>
      </c>
      <c r="E2184" s="43" t="s">
        <v>2199</v>
      </c>
      <c r="F2184" s="43" t="s">
        <v>217</v>
      </c>
      <c r="G2184" s="43" t="s">
        <v>495</v>
      </c>
      <c r="H2184" s="49">
        <v>45852</v>
      </c>
      <c r="I2184" s="49">
        <v>45858</v>
      </c>
      <c r="J2184" s="44">
        <v>7</v>
      </c>
      <c r="K2184" s="51">
        <f>IF(H2184&lt;='Расчёт не доделан'!$C$20,IF(I2184-'Расчёт не доделан'!$C$20&lt;1,J2184,I2184-'Расчёт не доделан'!$C$20),J2184)</f>
        <v>7</v>
      </c>
    </row>
    <row r="2185" spans="1:11" ht="11.1" customHeight="1" outlineLevel="1" x14ac:dyDescent="0.2">
      <c r="A2185" s="39" t="str">
        <f t="shared" si="102"/>
        <v>0020892345881</v>
      </c>
      <c r="B2185" s="39">
        <f t="shared" si="103"/>
        <v>1</v>
      </c>
      <c r="C2185" s="39" t="str">
        <f t="shared" si="104"/>
        <v>Зубков Владлен Владимирович1</v>
      </c>
      <c r="D2185" s="42" t="s">
        <v>2200</v>
      </c>
      <c r="E2185" s="43" t="s">
        <v>2201</v>
      </c>
      <c r="F2185" s="43" t="s">
        <v>268</v>
      </c>
      <c r="G2185" s="43" t="s">
        <v>230</v>
      </c>
      <c r="H2185" s="49">
        <v>45881</v>
      </c>
      <c r="I2185" s="49">
        <v>45901</v>
      </c>
      <c r="J2185" s="44">
        <v>21</v>
      </c>
      <c r="K2185" s="51">
        <f>IF(H2185&lt;='Расчёт не доделан'!$C$20,IF(I2185-'Расчёт не доделан'!$C$20&lt;1,J2185,I2185-'Расчёт не доделан'!$C$20),J2185)</f>
        <v>21</v>
      </c>
    </row>
    <row r="2186" spans="1:11" ht="11.1" customHeight="1" outlineLevel="1" x14ac:dyDescent="0.2">
      <c r="A2186" s="39" t="str">
        <f t="shared" si="102"/>
        <v>0021086845894</v>
      </c>
      <c r="B2186" s="39">
        <f t="shared" si="103"/>
        <v>1</v>
      </c>
      <c r="C2186" s="39" t="str">
        <f t="shared" si="104"/>
        <v>Зубкова Полина Андреевна1</v>
      </c>
      <c r="D2186" s="42" t="s">
        <v>2202</v>
      </c>
      <c r="E2186" s="43" t="s">
        <v>2203</v>
      </c>
      <c r="F2186" s="43" t="s">
        <v>240</v>
      </c>
      <c r="G2186" s="43" t="s">
        <v>302</v>
      </c>
      <c r="H2186" s="49">
        <v>45894</v>
      </c>
      <c r="I2186" s="49">
        <v>45907</v>
      </c>
      <c r="J2186" s="44">
        <v>14</v>
      </c>
      <c r="K2186" s="51">
        <f>IF(H2186&lt;='Расчёт не доделан'!$C$20,IF(I2186-'Расчёт не доделан'!$C$20&lt;1,J2186,I2186-'Расчёт не доделан'!$C$20),J2186)</f>
        <v>14</v>
      </c>
    </row>
    <row r="2187" spans="1:11" ht="11.1" customHeight="1" outlineLevel="1" x14ac:dyDescent="0.2">
      <c r="A2187" s="39" t="str">
        <f t="shared" si="102"/>
        <v>0020364045966</v>
      </c>
      <c r="B2187" s="39">
        <f t="shared" si="103"/>
        <v>1</v>
      </c>
      <c r="C2187" s="39" t="str">
        <f t="shared" si="104"/>
        <v>Зубрилин Илья Владимирович1</v>
      </c>
      <c r="D2187" s="42" t="s">
        <v>2204</v>
      </c>
      <c r="E2187" s="43" t="s">
        <v>2205</v>
      </c>
      <c r="F2187" s="43" t="s">
        <v>240</v>
      </c>
      <c r="G2187" s="43" t="s">
        <v>262</v>
      </c>
      <c r="H2187" s="49">
        <v>45966</v>
      </c>
      <c r="I2187" s="49">
        <v>45979</v>
      </c>
      <c r="J2187" s="44">
        <v>14</v>
      </c>
      <c r="K2187" s="51">
        <f>IF(H2187&lt;='Расчёт не доделан'!$C$20,IF(I2187-'Расчёт не доделан'!$C$20&lt;1,J2187,I2187-'Расчёт не доделан'!$C$20),J2187)</f>
        <v>14</v>
      </c>
    </row>
    <row r="2188" spans="1:11" ht="11.1" customHeight="1" outlineLevel="1" x14ac:dyDescent="0.2">
      <c r="A2188" s="39" t="str">
        <f t="shared" si="102"/>
        <v>0020364045880</v>
      </c>
      <c r="B2188" s="39">
        <f t="shared" si="103"/>
        <v>2</v>
      </c>
      <c r="C2188" s="39" t="str">
        <f t="shared" si="104"/>
        <v>Зубрилин Илья Владимирович2</v>
      </c>
      <c r="D2188" s="42" t="s">
        <v>2204</v>
      </c>
      <c r="E2188" s="43" t="s">
        <v>2205</v>
      </c>
      <c r="F2188" s="43" t="s">
        <v>240</v>
      </c>
      <c r="G2188" s="43" t="s">
        <v>262</v>
      </c>
      <c r="H2188" s="49">
        <v>45880</v>
      </c>
      <c r="I2188" s="49">
        <v>45893</v>
      </c>
      <c r="J2188" s="44">
        <v>14</v>
      </c>
      <c r="K2188" s="51">
        <f>IF(H2188&lt;='Расчёт не доделан'!$C$20,IF(I2188-'Расчёт не доделан'!$C$20&lt;1,J2188,I2188-'Расчёт не доделан'!$C$20),J2188)</f>
        <v>14</v>
      </c>
    </row>
    <row r="2189" spans="1:11" ht="11.1" customHeight="1" outlineLevel="1" x14ac:dyDescent="0.2">
      <c r="A2189" s="39" t="str">
        <f t="shared" si="102"/>
        <v>0013880745845</v>
      </c>
      <c r="B2189" s="39">
        <f t="shared" si="103"/>
        <v>1</v>
      </c>
      <c r="C2189" s="39" t="str">
        <f t="shared" si="104"/>
        <v>Зуев Геннадий Юрьевич1</v>
      </c>
      <c r="D2189" s="42" t="s">
        <v>2206</v>
      </c>
      <c r="E2189" s="43" t="s">
        <v>2207</v>
      </c>
      <c r="F2189" s="43" t="s">
        <v>249</v>
      </c>
      <c r="G2189" s="43" t="s">
        <v>296</v>
      </c>
      <c r="H2189" s="49">
        <v>45845</v>
      </c>
      <c r="I2189" s="49">
        <v>45858</v>
      </c>
      <c r="J2189" s="44">
        <v>14</v>
      </c>
      <c r="K2189" s="51">
        <f>IF(H2189&lt;='Расчёт не доделан'!$C$20,IF(I2189-'Расчёт не доделан'!$C$20&lt;1,J2189,I2189-'Расчёт не доделан'!$C$20),J2189)</f>
        <v>14</v>
      </c>
    </row>
    <row r="2190" spans="1:11" ht="11.1" customHeight="1" outlineLevel="1" x14ac:dyDescent="0.2">
      <c r="A2190" s="39" t="str">
        <f t="shared" si="102"/>
        <v>0013880745929</v>
      </c>
      <c r="B2190" s="39">
        <f t="shared" si="103"/>
        <v>2</v>
      </c>
      <c r="C2190" s="39" t="str">
        <f t="shared" si="104"/>
        <v>Зуев Геннадий Юрьевич2</v>
      </c>
      <c r="D2190" s="42" t="s">
        <v>2206</v>
      </c>
      <c r="E2190" s="43" t="s">
        <v>2207</v>
      </c>
      <c r="F2190" s="43" t="s">
        <v>249</v>
      </c>
      <c r="G2190" s="43" t="s">
        <v>296</v>
      </c>
      <c r="H2190" s="49">
        <v>45929</v>
      </c>
      <c r="I2190" s="49">
        <v>45935</v>
      </c>
      <c r="J2190" s="44">
        <v>7</v>
      </c>
      <c r="K2190" s="51">
        <f>IF(H2190&lt;='Расчёт не доделан'!$C$20,IF(I2190-'Расчёт не доделан'!$C$20&lt;1,J2190,I2190-'Расчёт не доделан'!$C$20),J2190)</f>
        <v>7</v>
      </c>
    </row>
    <row r="2191" spans="1:11" ht="11.1" customHeight="1" outlineLevel="1" x14ac:dyDescent="0.2">
      <c r="A2191" s="39" t="str">
        <f t="shared" si="102"/>
        <v>0019775445922</v>
      </c>
      <c r="B2191" s="39">
        <f t="shared" si="103"/>
        <v>1</v>
      </c>
      <c r="C2191" s="39" t="str">
        <f t="shared" si="104"/>
        <v>Зуев Павел Сергеевич1</v>
      </c>
      <c r="D2191" s="42" t="s">
        <v>2208</v>
      </c>
      <c r="E2191" s="43" t="s">
        <v>2209</v>
      </c>
      <c r="F2191" s="43" t="s">
        <v>240</v>
      </c>
      <c r="G2191" s="43" t="s">
        <v>302</v>
      </c>
      <c r="H2191" s="49">
        <v>45922</v>
      </c>
      <c r="I2191" s="49">
        <v>45926</v>
      </c>
      <c r="J2191" s="44">
        <v>5</v>
      </c>
      <c r="K2191" s="51">
        <f>IF(H2191&lt;='Расчёт не доделан'!$C$20,IF(I2191-'Расчёт не доделан'!$C$20&lt;1,J2191,I2191-'Расчёт не доделан'!$C$20),J2191)</f>
        <v>5</v>
      </c>
    </row>
    <row r="2192" spans="1:11" ht="11.1" customHeight="1" outlineLevel="1" x14ac:dyDescent="0.2">
      <c r="A2192" s="39" t="str">
        <f t="shared" si="102"/>
        <v>0019775445961</v>
      </c>
      <c r="B2192" s="39">
        <f t="shared" si="103"/>
        <v>2</v>
      </c>
      <c r="C2192" s="39" t="str">
        <f t="shared" si="104"/>
        <v>Зуев Павел Сергеевич2</v>
      </c>
      <c r="D2192" s="42" t="s">
        <v>2208</v>
      </c>
      <c r="E2192" s="43" t="s">
        <v>2209</v>
      </c>
      <c r="F2192" s="43" t="s">
        <v>240</v>
      </c>
      <c r="G2192" s="43" t="s">
        <v>302</v>
      </c>
      <c r="H2192" s="49">
        <v>45961</v>
      </c>
      <c r="I2192" s="49">
        <v>45975</v>
      </c>
      <c r="J2192" s="44">
        <v>14</v>
      </c>
      <c r="K2192" s="51">
        <f>IF(H2192&lt;='Расчёт не доделан'!$C$20,IF(I2192-'Расчёт не доделан'!$C$20&lt;1,J2192,I2192-'Расчёт не доделан'!$C$20),J2192)</f>
        <v>14</v>
      </c>
    </row>
    <row r="2193" spans="1:11" ht="11.1" customHeight="1" outlineLevel="1" x14ac:dyDescent="0.2">
      <c r="A2193" s="39" t="str">
        <f t="shared" si="102"/>
        <v>0017638445845</v>
      </c>
      <c r="B2193" s="39">
        <f t="shared" si="103"/>
        <v>1</v>
      </c>
      <c r="C2193" s="39" t="str">
        <f t="shared" si="104"/>
        <v>Зуев Сергей Васильевич1</v>
      </c>
      <c r="D2193" s="42" t="s">
        <v>2210</v>
      </c>
      <c r="E2193" s="43" t="s">
        <v>2211</v>
      </c>
      <c r="F2193" s="43" t="s">
        <v>240</v>
      </c>
      <c r="G2193" s="43" t="s">
        <v>262</v>
      </c>
      <c r="H2193" s="49">
        <v>45845</v>
      </c>
      <c r="I2193" s="49">
        <v>45859</v>
      </c>
      <c r="J2193" s="44">
        <v>15</v>
      </c>
      <c r="K2193" s="51">
        <f>IF(H2193&lt;='Расчёт не доделан'!$C$20,IF(I2193-'Расчёт не доделан'!$C$20&lt;1,J2193,I2193-'Расчёт не доделан'!$C$20),J2193)</f>
        <v>15</v>
      </c>
    </row>
    <row r="2194" spans="1:11" ht="11.1" customHeight="1" outlineLevel="1" x14ac:dyDescent="0.2">
      <c r="A2194" s="39" t="str">
        <f t="shared" si="102"/>
        <v>0017638445908</v>
      </c>
      <c r="B2194" s="39">
        <f t="shared" si="103"/>
        <v>2</v>
      </c>
      <c r="C2194" s="39" t="str">
        <f t="shared" si="104"/>
        <v>Зуев Сергей Васильевич2</v>
      </c>
      <c r="D2194" s="42" t="s">
        <v>2210</v>
      </c>
      <c r="E2194" s="43" t="s">
        <v>2211</v>
      </c>
      <c r="F2194" s="43" t="s">
        <v>240</v>
      </c>
      <c r="G2194" s="43" t="s">
        <v>262</v>
      </c>
      <c r="H2194" s="49">
        <v>45908</v>
      </c>
      <c r="I2194" s="49">
        <v>45912</v>
      </c>
      <c r="J2194" s="44">
        <v>5</v>
      </c>
      <c r="K2194" s="51">
        <f>IF(H2194&lt;='Расчёт не доделан'!$C$20,IF(I2194-'Расчёт не доделан'!$C$20&lt;1,J2194,I2194-'Расчёт не доделан'!$C$20),J2194)</f>
        <v>5</v>
      </c>
    </row>
    <row r="2195" spans="1:11" ht="11.1" customHeight="1" outlineLevel="1" x14ac:dyDescent="0.2">
      <c r="A2195" s="39" t="str">
        <f t="shared" si="102"/>
        <v>0012523545880</v>
      </c>
      <c r="B2195" s="39">
        <f t="shared" si="103"/>
        <v>1</v>
      </c>
      <c r="C2195" s="39" t="str">
        <f t="shared" si="104"/>
        <v>Зуева Екатерина Сергеевна1</v>
      </c>
      <c r="D2195" s="42" t="s">
        <v>2212</v>
      </c>
      <c r="E2195" s="43" t="s">
        <v>2213</v>
      </c>
      <c r="F2195" s="43" t="s">
        <v>233</v>
      </c>
      <c r="G2195" s="43" t="s">
        <v>2214</v>
      </c>
      <c r="H2195" s="49">
        <v>45880</v>
      </c>
      <c r="I2195" s="49">
        <v>45893</v>
      </c>
      <c r="J2195" s="44">
        <v>14</v>
      </c>
      <c r="K2195" s="51">
        <f>IF(H2195&lt;='Расчёт не доделан'!$C$20,IF(I2195-'Расчёт не доделан'!$C$20&lt;1,J2195,I2195-'Расчёт не доделан'!$C$20),J2195)</f>
        <v>14</v>
      </c>
    </row>
    <row r="2196" spans="1:11" ht="23.1" customHeight="1" outlineLevel="1" x14ac:dyDescent="0.2">
      <c r="A2196" s="39" t="str">
        <f t="shared" si="102"/>
        <v>0016768945873</v>
      </c>
      <c r="B2196" s="39">
        <f t="shared" si="103"/>
        <v>1</v>
      </c>
      <c r="C2196" s="39" t="str">
        <f t="shared" si="104"/>
        <v>Зуева Надежда Владимировна1</v>
      </c>
      <c r="D2196" s="42" t="s">
        <v>2215</v>
      </c>
      <c r="E2196" s="43" t="s">
        <v>2216</v>
      </c>
      <c r="F2196" s="43" t="s">
        <v>240</v>
      </c>
      <c r="G2196" s="43" t="s">
        <v>302</v>
      </c>
      <c r="H2196" s="49">
        <v>45873</v>
      </c>
      <c r="I2196" s="49">
        <v>45886</v>
      </c>
      <c r="J2196" s="44">
        <v>14</v>
      </c>
      <c r="K2196" s="51">
        <f>IF(H2196&lt;='Расчёт не доделан'!$C$20,IF(I2196-'Расчёт не доделан'!$C$20&lt;1,J2196,I2196-'Расчёт не доделан'!$C$20),J2196)</f>
        <v>14</v>
      </c>
    </row>
    <row r="2197" spans="1:11" ht="23.1" customHeight="1" outlineLevel="1" x14ac:dyDescent="0.2">
      <c r="A2197" s="39" t="str">
        <f t="shared" si="102"/>
        <v>0016768945859</v>
      </c>
      <c r="B2197" s="39">
        <f t="shared" si="103"/>
        <v>2</v>
      </c>
      <c r="C2197" s="39" t="str">
        <f t="shared" si="104"/>
        <v>Зуева Надежда Владимировна2</v>
      </c>
      <c r="D2197" s="42" t="s">
        <v>2215</v>
      </c>
      <c r="E2197" s="43" t="s">
        <v>2216</v>
      </c>
      <c r="F2197" s="43" t="s">
        <v>240</v>
      </c>
      <c r="G2197" s="43" t="s">
        <v>302</v>
      </c>
      <c r="H2197" s="49">
        <v>45859</v>
      </c>
      <c r="I2197" s="49">
        <v>45863</v>
      </c>
      <c r="J2197" s="44">
        <v>5</v>
      </c>
      <c r="K2197" s="51">
        <f>IF(H2197&lt;='Расчёт не доделан'!$C$20,IF(I2197-'Расчёт не доделан'!$C$20&lt;1,J2197,I2197-'Расчёт не доделан'!$C$20),J2197)</f>
        <v>5</v>
      </c>
    </row>
    <row r="2198" spans="1:11" ht="23.1" customHeight="1" outlineLevel="1" x14ac:dyDescent="0.2">
      <c r="A2198" s="39" t="str">
        <f t="shared" si="102"/>
        <v>0016768945958</v>
      </c>
      <c r="B2198" s="39">
        <f t="shared" si="103"/>
        <v>3</v>
      </c>
      <c r="C2198" s="39" t="str">
        <f t="shared" si="104"/>
        <v>Зуева Надежда Владимировна3</v>
      </c>
      <c r="D2198" s="42" t="s">
        <v>2215</v>
      </c>
      <c r="E2198" s="43" t="s">
        <v>2216</v>
      </c>
      <c r="F2198" s="43" t="s">
        <v>240</v>
      </c>
      <c r="G2198" s="43" t="s">
        <v>302</v>
      </c>
      <c r="H2198" s="49">
        <v>45958</v>
      </c>
      <c r="I2198" s="49">
        <v>45961</v>
      </c>
      <c r="J2198" s="44">
        <v>4</v>
      </c>
      <c r="K2198" s="51">
        <f>IF(H2198&lt;='Расчёт не доделан'!$C$20,IF(I2198-'Расчёт не доделан'!$C$20&lt;1,J2198,I2198-'Расчёт не доделан'!$C$20),J2198)</f>
        <v>4</v>
      </c>
    </row>
    <row r="2199" spans="1:11" ht="23.1" customHeight="1" outlineLevel="1" x14ac:dyDescent="0.2">
      <c r="A2199" s="39" t="str">
        <f t="shared" si="102"/>
        <v>0017444545852</v>
      </c>
      <c r="B2199" s="39">
        <f t="shared" si="103"/>
        <v>1</v>
      </c>
      <c r="C2199" s="39" t="str">
        <f t="shared" si="104"/>
        <v>Зыков Максим Владимирович1</v>
      </c>
      <c r="D2199" s="42" t="s">
        <v>2217</v>
      </c>
      <c r="E2199" s="43" t="s">
        <v>2218</v>
      </c>
      <c r="F2199" s="43" t="s">
        <v>244</v>
      </c>
      <c r="G2199" s="43" t="s">
        <v>218</v>
      </c>
      <c r="H2199" s="49">
        <v>45852</v>
      </c>
      <c r="I2199" s="49">
        <v>45870</v>
      </c>
      <c r="J2199" s="44">
        <v>19</v>
      </c>
      <c r="K2199" s="51">
        <f>IF(H2199&lt;='Расчёт не доделан'!$C$20,IF(I2199-'Расчёт не доделан'!$C$20&lt;1,J2199,I2199-'Расчёт не доделан'!$C$20),J2199)</f>
        <v>19</v>
      </c>
    </row>
    <row r="2200" spans="1:11" ht="11.1" customHeight="1" outlineLevel="1" x14ac:dyDescent="0.2">
      <c r="A2200" s="39" t="str">
        <f t="shared" si="102"/>
        <v>0017444545957</v>
      </c>
      <c r="B2200" s="39">
        <f t="shared" si="103"/>
        <v>2</v>
      </c>
      <c r="C2200" s="39" t="str">
        <f t="shared" si="104"/>
        <v>Зыков Максим Владимирович2</v>
      </c>
      <c r="D2200" s="42" t="s">
        <v>2217</v>
      </c>
      <c r="E2200" s="43" t="s">
        <v>2218</v>
      </c>
      <c r="F2200" s="43" t="s">
        <v>244</v>
      </c>
      <c r="G2200" s="43" t="s">
        <v>218</v>
      </c>
      <c r="H2200" s="49">
        <v>45957</v>
      </c>
      <c r="I2200" s="49">
        <v>45962</v>
      </c>
      <c r="J2200" s="44">
        <v>6</v>
      </c>
      <c r="K2200" s="51">
        <f>IF(H2200&lt;='Расчёт не доделан'!$C$20,IF(I2200-'Расчёт не доделан'!$C$20&lt;1,J2200,I2200-'Расчёт не доделан'!$C$20),J2200)</f>
        <v>6</v>
      </c>
    </row>
    <row r="2201" spans="1:11" ht="11.1" customHeight="1" outlineLevel="1" x14ac:dyDescent="0.2">
      <c r="A2201" s="39" t="str">
        <f t="shared" si="102"/>
        <v>0020368145852</v>
      </c>
      <c r="B2201" s="39">
        <f t="shared" si="103"/>
        <v>1</v>
      </c>
      <c r="C2201" s="39" t="str">
        <f t="shared" si="104"/>
        <v>Зыкова Дарья Максимовна1</v>
      </c>
      <c r="D2201" s="42" t="s">
        <v>2219</v>
      </c>
      <c r="E2201" s="43" t="s">
        <v>2220</v>
      </c>
      <c r="F2201" s="43" t="s">
        <v>244</v>
      </c>
      <c r="G2201" s="43" t="s">
        <v>230</v>
      </c>
      <c r="H2201" s="49">
        <v>45852</v>
      </c>
      <c r="I2201" s="49">
        <v>45870</v>
      </c>
      <c r="J2201" s="44">
        <v>19</v>
      </c>
      <c r="K2201" s="51">
        <f>IF(H2201&lt;='Расчёт не доделан'!$C$20,IF(I2201-'Расчёт не доделан'!$C$20&lt;1,J2201,I2201-'Расчёт не доделан'!$C$20),J2201)</f>
        <v>19</v>
      </c>
    </row>
    <row r="2202" spans="1:11" ht="11.1" customHeight="1" outlineLevel="1" x14ac:dyDescent="0.2">
      <c r="A2202" s="39" t="str">
        <f t="shared" si="102"/>
        <v>0020368145957</v>
      </c>
      <c r="B2202" s="39">
        <f t="shared" si="103"/>
        <v>2</v>
      </c>
      <c r="C2202" s="39" t="str">
        <f t="shared" si="104"/>
        <v>Зыкова Дарья Максимовна2</v>
      </c>
      <c r="D2202" s="42" t="s">
        <v>2219</v>
      </c>
      <c r="E2202" s="43" t="s">
        <v>2220</v>
      </c>
      <c r="F2202" s="43" t="s">
        <v>244</v>
      </c>
      <c r="G2202" s="43" t="s">
        <v>230</v>
      </c>
      <c r="H2202" s="49">
        <v>45957</v>
      </c>
      <c r="I2202" s="49">
        <v>45961</v>
      </c>
      <c r="J2202" s="44">
        <v>5</v>
      </c>
      <c r="K2202" s="51">
        <f>IF(H2202&lt;='Расчёт не доделан'!$C$20,IF(I2202-'Расчёт не доделан'!$C$20&lt;1,J2202,I2202-'Расчёт не доделан'!$C$20),J2202)</f>
        <v>5</v>
      </c>
    </row>
    <row r="2203" spans="1:11" ht="11.1" customHeight="1" outlineLevel="1" x14ac:dyDescent="0.2">
      <c r="A2203" s="39" t="str">
        <f t="shared" si="102"/>
        <v>0017310745943</v>
      </c>
      <c r="B2203" s="39">
        <f t="shared" si="103"/>
        <v>1</v>
      </c>
      <c r="C2203" s="39" t="str">
        <f t="shared" si="104"/>
        <v>Ибатуллин Нариман Юлаевич1</v>
      </c>
      <c r="D2203" s="42" t="s">
        <v>2221</v>
      </c>
      <c r="E2203" s="43" t="s">
        <v>2222</v>
      </c>
      <c r="F2203" s="43" t="s">
        <v>229</v>
      </c>
      <c r="G2203" s="43" t="s">
        <v>218</v>
      </c>
      <c r="H2203" s="49">
        <v>45943</v>
      </c>
      <c r="I2203" s="49">
        <v>45956</v>
      </c>
      <c r="J2203" s="44">
        <v>14</v>
      </c>
      <c r="K2203" s="51">
        <f>IF(H2203&lt;='Расчёт не доделан'!$C$20,IF(I2203-'Расчёт не доделан'!$C$20&lt;1,J2203,I2203-'Расчёт не доделан'!$C$20),J2203)</f>
        <v>11</v>
      </c>
    </row>
    <row r="2204" spans="1:11" ht="11.1" customHeight="1" outlineLevel="1" x14ac:dyDescent="0.2">
      <c r="A2204" s="39" t="str">
        <f t="shared" si="102"/>
        <v>0017310745985</v>
      </c>
      <c r="B2204" s="39">
        <f t="shared" si="103"/>
        <v>2</v>
      </c>
      <c r="C2204" s="39" t="str">
        <f t="shared" si="104"/>
        <v>Ибатуллин Нариман Юлаевич2</v>
      </c>
      <c r="D2204" s="42" t="s">
        <v>2221</v>
      </c>
      <c r="E2204" s="43" t="s">
        <v>2222</v>
      </c>
      <c r="F2204" s="43" t="s">
        <v>229</v>
      </c>
      <c r="G2204" s="43" t="s">
        <v>218</v>
      </c>
      <c r="H2204" s="49">
        <v>45985</v>
      </c>
      <c r="I2204" s="49">
        <v>45998</v>
      </c>
      <c r="J2204" s="44">
        <v>14</v>
      </c>
      <c r="K2204" s="51">
        <f>IF(H2204&lt;='Расчёт не доделан'!$C$20,IF(I2204-'Расчёт не доделан'!$C$20&lt;1,J2204,I2204-'Расчёт не доделан'!$C$20),J2204)</f>
        <v>14</v>
      </c>
    </row>
    <row r="2205" spans="1:11" ht="11.1" customHeight="1" outlineLevel="1" x14ac:dyDescent="0.2">
      <c r="A2205" s="39" t="str">
        <f t="shared" si="102"/>
        <v>0021287145931</v>
      </c>
      <c r="B2205" s="39">
        <f t="shared" si="103"/>
        <v>1</v>
      </c>
      <c r="C2205" s="39" t="str">
        <f t="shared" si="104"/>
        <v>Ибатуллина Арина Руслановна1</v>
      </c>
      <c r="D2205" s="42" t="s">
        <v>2223</v>
      </c>
      <c r="E2205" s="43" t="s">
        <v>2224</v>
      </c>
      <c r="F2205" s="43" t="s">
        <v>240</v>
      </c>
      <c r="G2205" s="43" t="s">
        <v>318</v>
      </c>
      <c r="H2205" s="49">
        <v>45931</v>
      </c>
      <c r="I2205" s="49">
        <v>45958</v>
      </c>
      <c r="J2205" s="44">
        <v>28</v>
      </c>
      <c r="K2205" s="51">
        <f>IF(H2205&lt;='Расчёт не доделан'!$C$20,IF(I2205-'Расчёт не доделан'!$C$20&lt;1,J2205,I2205-'Расчёт не доделан'!$C$20),J2205)</f>
        <v>13</v>
      </c>
    </row>
    <row r="2206" spans="1:11" ht="11.1" customHeight="1" outlineLevel="1" x14ac:dyDescent="0.2">
      <c r="A2206" s="39" t="str">
        <f t="shared" si="102"/>
        <v>0018482245901</v>
      </c>
      <c r="B2206" s="39">
        <f t="shared" si="103"/>
        <v>1</v>
      </c>
      <c r="C2206" s="39" t="str">
        <f t="shared" si="104"/>
        <v>Ибрагимова Альбина Рустамовна1</v>
      </c>
      <c r="D2206" s="42" t="s">
        <v>2225</v>
      </c>
      <c r="E2206" s="43" t="s">
        <v>2226</v>
      </c>
      <c r="F2206" s="43" t="s">
        <v>286</v>
      </c>
      <c r="G2206" s="43" t="s">
        <v>331</v>
      </c>
      <c r="H2206" s="49">
        <v>45901</v>
      </c>
      <c r="I2206" s="49">
        <v>45905</v>
      </c>
      <c r="J2206" s="44">
        <v>5</v>
      </c>
      <c r="K2206" s="51">
        <f>IF(H2206&lt;='Расчёт не доделан'!$C$20,IF(I2206-'Расчёт не доделан'!$C$20&lt;1,J2206,I2206-'Расчёт не доделан'!$C$20),J2206)</f>
        <v>5</v>
      </c>
    </row>
    <row r="2207" spans="1:11" ht="11.1" customHeight="1" outlineLevel="1" x14ac:dyDescent="0.2">
      <c r="A2207" s="39" t="str">
        <f t="shared" si="102"/>
        <v>0018482245986</v>
      </c>
      <c r="B2207" s="39">
        <f t="shared" si="103"/>
        <v>2</v>
      </c>
      <c r="C2207" s="39" t="str">
        <f t="shared" si="104"/>
        <v>Ибрагимова Альбина Рустамовна2</v>
      </c>
      <c r="D2207" s="42" t="s">
        <v>2225</v>
      </c>
      <c r="E2207" s="43" t="s">
        <v>2226</v>
      </c>
      <c r="F2207" s="43" t="s">
        <v>286</v>
      </c>
      <c r="G2207" s="43" t="s">
        <v>331</v>
      </c>
      <c r="H2207" s="49">
        <v>45986</v>
      </c>
      <c r="I2207" s="49">
        <v>45989</v>
      </c>
      <c r="J2207" s="44">
        <v>4</v>
      </c>
      <c r="K2207" s="51">
        <f>IF(H2207&lt;='Расчёт не доделан'!$C$20,IF(I2207-'Расчёт не доделан'!$C$20&lt;1,J2207,I2207-'Расчёт не доделан'!$C$20),J2207)</f>
        <v>4</v>
      </c>
    </row>
    <row r="2208" spans="1:11" ht="11.1" customHeight="1" outlineLevel="1" x14ac:dyDescent="0.2">
      <c r="A2208" s="39" t="str">
        <f t="shared" si="102"/>
        <v>0018482245866</v>
      </c>
      <c r="B2208" s="39">
        <f t="shared" si="103"/>
        <v>3</v>
      </c>
      <c r="C2208" s="39" t="str">
        <f t="shared" si="104"/>
        <v>Ибрагимова Альбина Рустамовна3</v>
      </c>
      <c r="D2208" s="42" t="s">
        <v>2225</v>
      </c>
      <c r="E2208" s="43" t="s">
        <v>2226</v>
      </c>
      <c r="F2208" s="43" t="s">
        <v>286</v>
      </c>
      <c r="G2208" s="43" t="s">
        <v>331</v>
      </c>
      <c r="H2208" s="49">
        <v>45866</v>
      </c>
      <c r="I2208" s="49">
        <v>45879</v>
      </c>
      <c r="J2208" s="44">
        <v>14</v>
      </c>
      <c r="K2208" s="51">
        <f>IF(H2208&lt;='Расчёт не доделан'!$C$20,IF(I2208-'Расчёт не доделан'!$C$20&lt;1,J2208,I2208-'Расчёт не доделан'!$C$20),J2208)</f>
        <v>14</v>
      </c>
    </row>
    <row r="2209" spans="1:11" ht="11.1" customHeight="1" outlineLevel="1" x14ac:dyDescent="0.2">
      <c r="A2209" s="39" t="str">
        <f t="shared" si="102"/>
        <v>0014071346010</v>
      </c>
      <c r="B2209" s="39">
        <f t="shared" si="103"/>
        <v>1</v>
      </c>
      <c r="C2209" s="39" t="str">
        <f t="shared" si="104"/>
        <v>Ибраева Галия Юрьевна1</v>
      </c>
      <c r="D2209" s="42" t="s">
        <v>2227</v>
      </c>
      <c r="E2209" s="43" t="s">
        <v>2228</v>
      </c>
      <c r="F2209" s="43" t="s">
        <v>240</v>
      </c>
      <c r="G2209" s="43" t="s">
        <v>218</v>
      </c>
      <c r="H2209" s="49">
        <v>46010</v>
      </c>
      <c r="I2209" s="49">
        <v>46019</v>
      </c>
      <c r="J2209" s="44">
        <v>10</v>
      </c>
      <c r="K2209" s="51">
        <f>IF(H2209&lt;='Расчёт не доделан'!$C$20,IF(I2209-'Расчёт не доделан'!$C$20&lt;1,J2209,I2209-'Расчёт не доделан'!$C$20),J2209)</f>
        <v>10</v>
      </c>
    </row>
    <row r="2210" spans="1:11" ht="11.1" customHeight="1" outlineLevel="1" x14ac:dyDescent="0.2">
      <c r="A2210" s="39" t="str">
        <f t="shared" si="102"/>
        <v>0014071345859</v>
      </c>
      <c r="B2210" s="39">
        <f t="shared" si="103"/>
        <v>2</v>
      </c>
      <c r="C2210" s="39" t="str">
        <f t="shared" si="104"/>
        <v>Ибраева Галия Юрьевна2</v>
      </c>
      <c r="D2210" s="42" t="s">
        <v>2227</v>
      </c>
      <c r="E2210" s="43" t="s">
        <v>2228</v>
      </c>
      <c r="F2210" s="43" t="s">
        <v>240</v>
      </c>
      <c r="G2210" s="43" t="s">
        <v>218</v>
      </c>
      <c r="H2210" s="49">
        <v>45859</v>
      </c>
      <c r="I2210" s="49">
        <v>45872</v>
      </c>
      <c r="J2210" s="44">
        <v>14</v>
      </c>
      <c r="K2210" s="51">
        <f>IF(H2210&lt;='Расчёт не доделан'!$C$20,IF(I2210-'Расчёт не доделан'!$C$20&lt;1,J2210,I2210-'Расчёт не доделан'!$C$20),J2210)</f>
        <v>14</v>
      </c>
    </row>
    <row r="2211" spans="1:11" ht="11.1" customHeight="1" outlineLevel="1" x14ac:dyDescent="0.2">
      <c r="A2211" s="39" t="str">
        <f t="shared" si="102"/>
        <v>0014071345922</v>
      </c>
      <c r="B2211" s="39">
        <f t="shared" si="103"/>
        <v>3</v>
      </c>
      <c r="C2211" s="39" t="str">
        <f t="shared" si="104"/>
        <v>Ибраева Галия Юрьевна3</v>
      </c>
      <c r="D2211" s="42" t="s">
        <v>2227</v>
      </c>
      <c r="E2211" s="43" t="s">
        <v>2228</v>
      </c>
      <c r="F2211" s="43" t="s">
        <v>240</v>
      </c>
      <c r="G2211" s="43" t="s">
        <v>218</v>
      </c>
      <c r="H2211" s="49">
        <v>45922</v>
      </c>
      <c r="I2211" s="49">
        <v>45935</v>
      </c>
      <c r="J2211" s="44">
        <v>14</v>
      </c>
      <c r="K2211" s="51">
        <f>IF(H2211&lt;='Расчёт не доделан'!$C$20,IF(I2211-'Расчёт не доделан'!$C$20&lt;1,J2211,I2211-'Расчёт не доделан'!$C$20),J2211)</f>
        <v>14</v>
      </c>
    </row>
    <row r="2212" spans="1:11" ht="11.1" customHeight="1" outlineLevel="1" x14ac:dyDescent="0.2">
      <c r="A2212" s="39" t="str">
        <f t="shared" si="102"/>
        <v>0013107645852</v>
      </c>
      <c r="B2212" s="39">
        <f t="shared" si="103"/>
        <v>1</v>
      </c>
      <c r="C2212" s="39" t="str">
        <f t="shared" si="104"/>
        <v>Иваница Наталья Викторовна1</v>
      </c>
      <c r="D2212" s="42" t="s">
        <v>2229</v>
      </c>
      <c r="E2212" s="43" t="s">
        <v>2230</v>
      </c>
      <c r="F2212" s="43" t="s">
        <v>233</v>
      </c>
      <c r="G2212" s="43" t="s">
        <v>230</v>
      </c>
      <c r="H2212" s="49">
        <v>45852</v>
      </c>
      <c r="I2212" s="49">
        <v>45865</v>
      </c>
      <c r="J2212" s="44">
        <v>14</v>
      </c>
      <c r="K2212" s="51">
        <f>IF(H2212&lt;='Расчёт не доделан'!$C$20,IF(I2212-'Расчёт не доделан'!$C$20&lt;1,J2212,I2212-'Расчёт не доделан'!$C$20),J2212)</f>
        <v>14</v>
      </c>
    </row>
    <row r="2213" spans="1:11" ht="11.1" customHeight="1" outlineLevel="1" x14ac:dyDescent="0.2">
      <c r="A2213" s="39" t="str">
        <f t="shared" si="102"/>
        <v>0013107646013</v>
      </c>
      <c r="B2213" s="39">
        <f t="shared" si="103"/>
        <v>2</v>
      </c>
      <c r="C2213" s="39" t="str">
        <f t="shared" si="104"/>
        <v>Иваница Наталья Викторовна2</v>
      </c>
      <c r="D2213" s="42" t="s">
        <v>2229</v>
      </c>
      <c r="E2213" s="43" t="s">
        <v>2230</v>
      </c>
      <c r="F2213" s="43" t="s">
        <v>233</v>
      </c>
      <c r="G2213" s="43" t="s">
        <v>230</v>
      </c>
      <c r="H2213" s="49">
        <v>46013</v>
      </c>
      <c r="I2213" s="49">
        <v>46017</v>
      </c>
      <c r="J2213" s="44">
        <v>5</v>
      </c>
      <c r="K2213" s="51">
        <f>IF(H2213&lt;='Расчёт не доделан'!$C$20,IF(I2213-'Расчёт не доделан'!$C$20&lt;1,J2213,I2213-'Расчёт не доделан'!$C$20),J2213)</f>
        <v>5</v>
      </c>
    </row>
    <row r="2214" spans="1:11" ht="11.1" customHeight="1" outlineLevel="1" x14ac:dyDescent="0.2">
      <c r="A2214" s="39" t="str">
        <f t="shared" si="102"/>
        <v>0013107645923</v>
      </c>
      <c r="B2214" s="39">
        <f t="shared" si="103"/>
        <v>3</v>
      </c>
      <c r="C2214" s="39" t="str">
        <f t="shared" si="104"/>
        <v>Иваница Наталья Викторовна3</v>
      </c>
      <c r="D2214" s="42" t="s">
        <v>2229</v>
      </c>
      <c r="E2214" s="43" t="s">
        <v>2230</v>
      </c>
      <c r="F2214" s="43" t="s">
        <v>233</v>
      </c>
      <c r="G2214" s="43" t="s">
        <v>230</v>
      </c>
      <c r="H2214" s="49">
        <v>45923</v>
      </c>
      <c r="I2214" s="49">
        <v>45926</v>
      </c>
      <c r="J2214" s="44">
        <v>4</v>
      </c>
      <c r="K2214" s="51">
        <f>IF(H2214&lt;='Расчёт не доделан'!$C$20,IF(I2214-'Расчёт не доделан'!$C$20&lt;1,J2214,I2214-'Расчёт не доделан'!$C$20),J2214)</f>
        <v>4</v>
      </c>
    </row>
    <row r="2215" spans="1:11" ht="11.1" customHeight="1" outlineLevel="1" x14ac:dyDescent="0.2">
      <c r="A2215" s="39" t="str">
        <f t="shared" si="102"/>
        <v>0013107646020</v>
      </c>
      <c r="B2215" s="39">
        <f t="shared" si="103"/>
        <v>4</v>
      </c>
      <c r="C2215" s="39" t="str">
        <f t="shared" si="104"/>
        <v>Иваница Наталья Викторовна4</v>
      </c>
      <c r="D2215" s="42" t="s">
        <v>2229</v>
      </c>
      <c r="E2215" s="43" t="s">
        <v>2230</v>
      </c>
      <c r="F2215" s="43" t="s">
        <v>233</v>
      </c>
      <c r="G2215" s="43" t="s">
        <v>230</v>
      </c>
      <c r="H2215" s="49">
        <v>46020</v>
      </c>
      <c r="I2215" s="49">
        <v>46021</v>
      </c>
      <c r="J2215" s="44">
        <v>2</v>
      </c>
      <c r="K2215" s="51">
        <f>IF(H2215&lt;='Расчёт не доделан'!$C$20,IF(I2215-'Расчёт не доделан'!$C$20&lt;1,J2215,I2215-'Расчёт не доделан'!$C$20),J2215)</f>
        <v>2</v>
      </c>
    </row>
    <row r="2216" spans="1:11" ht="11.1" customHeight="1" outlineLevel="1" x14ac:dyDescent="0.2">
      <c r="A2216" s="39" t="str">
        <f t="shared" si="102"/>
        <v>0020783045901</v>
      </c>
      <c r="B2216" s="39">
        <f t="shared" si="103"/>
        <v>1</v>
      </c>
      <c r="C2216" s="39" t="str">
        <f t="shared" si="104"/>
        <v>Иванов Александр Алексеевич1</v>
      </c>
      <c r="D2216" s="42" t="s">
        <v>2231</v>
      </c>
      <c r="E2216" s="43" t="s">
        <v>2232</v>
      </c>
      <c r="F2216" s="43" t="s">
        <v>459</v>
      </c>
      <c r="G2216" s="43" t="s">
        <v>438</v>
      </c>
      <c r="H2216" s="49">
        <v>45901</v>
      </c>
      <c r="I2216" s="49">
        <v>45914</v>
      </c>
      <c r="J2216" s="44">
        <v>14</v>
      </c>
      <c r="K2216" s="51">
        <f>IF(H2216&lt;='Расчёт не доделан'!$C$20,IF(I2216-'Расчёт не доделан'!$C$20&lt;1,J2216,I2216-'Расчёт не доделан'!$C$20),J2216)</f>
        <v>14</v>
      </c>
    </row>
    <row r="2217" spans="1:11" ht="11.1" customHeight="1" outlineLevel="1" x14ac:dyDescent="0.2">
      <c r="A2217" s="39" t="str">
        <f t="shared" si="102"/>
        <v>0020783045854</v>
      </c>
      <c r="B2217" s="39">
        <f t="shared" si="103"/>
        <v>2</v>
      </c>
      <c r="C2217" s="39" t="str">
        <f t="shared" si="104"/>
        <v>Иванов Александр Алексеевич2</v>
      </c>
      <c r="D2217" s="42" t="s">
        <v>2231</v>
      </c>
      <c r="E2217" s="43" t="s">
        <v>2232</v>
      </c>
      <c r="F2217" s="43" t="s">
        <v>459</v>
      </c>
      <c r="G2217" s="43" t="s">
        <v>438</v>
      </c>
      <c r="H2217" s="49">
        <v>45854</v>
      </c>
      <c r="I2217" s="49">
        <v>45867</v>
      </c>
      <c r="J2217" s="44">
        <v>14</v>
      </c>
      <c r="K2217" s="51">
        <f>IF(H2217&lt;='Расчёт не доделан'!$C$20,IF(I2217-'Расчёт не доделан'!$C$20&lt;1,J2217,I2217-'Расчёт не доделан'!$C$20),J2217)</f>
        <v>14</v>
      </c>
    </row>
    <row r="2218" spans="1:11" ht="11.1" customHeight="1" outlineLevel="1" x14ac:dyDescent="0.2">
      <c r="A2218" s="39" t="str">
        <f t="shared" si="102"/>
        <v>0020882945880</v>
      </c>
      <c r="B2218" s="39">
        <f t="shared" si="103"/>
        <v>1</v>
      </c>
      <c r="C2218" s="39" t="str">
        <f t="shared" si="104"/>
        <v>Иванов Александр Иванович1</v>
      </c>
      <c r="D2218" s="42" t="s">
        <v>2233</v>
      </c>
      <c r="E2218" s="43" t="s">
        <v>2234</v>
      </c>
      <c r="F2218" s="43" t="s">
        <v>217</v>
      </c>
      <c r="G2218" s="43" t="s">
        <v>495</v>
      </c>
      <c r="H2218" s="49">
        <v>45880</v>
      </c>
      <c r="I2218" s="49">
        <v>45886</v>
      </c>
      <c r="J2218" s="44">
        <v>7</v>
      </c>
      <c r="K2218" s="51">
        <f>IF(H2218&lt;='Расчёт не доделан'!$C$20,IF(I2218-'Расчёт не доделан'!$C$20&lt;1,J2218,I2218-'Расчёт не доделан'!$C$20),J2218)</f>
        <v>7</v>
      </c>
    </row>
    <row r="2219" spans="1:11" ht="11.1" customHeight="1" outlineLevel="1" x14ac:dyDescent="0.2">
      <c r="A2219" s="39" t="str">
        <f t="shared" si="102"/>
        <v>0014881745915</v>
      </c>
      <c r="B2219" s="39">
        <f t="shared" si="103"/>
        <v>1</v>
      </c>
      <c r="C2219" s="39" t="str">
        <f t="shared" si="104"/>
        <v>Иванов Александр Сергеевич1</v>
      </c>
      <c r="D2219" s="42" t="s">
        <v>2235</v>
      </c>
      <c r="E2219" s="43" t="s">
        <v>2236</v>
      </c>
      <c r="F2219" s="43" t="s">
        <v>240</v>
      </c>
      <c r="G2219" s="43" t="s">
        <v>218</v>
      </c>
      <c r="H2219" s="49">
        <v>45915</v>
      </c>
      <c r="I2219" s="49">
        <v>45926</v>
      </c>
      <c r="J2219" s="44">
        <v>12</v>
      </c>
      <c r="K2219" s="51">
        <f>IF(H2219&lt;='Расчёт не доделан'!$C$20,IF(I2219-'Расчёт не доделан'!$C$20&lt;1,J2219,I2219-'Расчёт не доделан'!$C$20),J2219)</f>
        <v>12</v>
      </c>
    </row>
    <row r="2220" spans="1:11" ht="11.1" customHeight="1" outlineLevel="1" x14ac:dyDescent="0.2">
      <c r="A2220" s="39" t="str">
        <f t="shared" si="102"/>
        <v>0014881746020</v>
      </c>
      <c r="B2220" s="39">
        <f t="shared" si="103"/>
        <v>2</v>
      </c>
      <c r="C2220" s="39" t="str">
        <f t="shared" si="104"/>
        <v>Иванов Александр Сергеевич2</v>
      </c>
      <c r="D2220" s="42" t="s">
        <v>2235</v>
      </c>
      <c r="E2220" s="43" t="s">
        <v>2236</v>
      </c>
      <c r="F2220" s="43" t="s">
        <v>240</v>
      </c>
      <c r="G2220" s="43" t="s">
        <v>218</v>
      </c>
      <c r="H2220" s="49">
        <v>46020</v>
      </c>
      <c r="I2220" s="49">
        <v>46021</v>
      </c>
      <c r="J2220" s="44">
        <v>2</v>
      </c>
      <c r="K2220" s="51">
        <f>IF(H2220&lt;='Расчёт не доделан'!$C$20,IF(I2220-'Расчёт не доделан'!$C$20&lt;1,J2220,I2220-'Расчёт не доделан'!$C$20),J2220)</f>
        <v>2</v>
      </c>
    </row>
    <row r="2221" spans="1:11" ht="11.1" customHeight="1" outlineLevel="1" x14ac:dyDescent="0.2">
      <c r="A2221" s="39" t="str">
        <f t="shared" si="102"/>
        <v>0020855445872</v>
      </c>
      <c r="B2221" s="39">
        <f t="shared" si="103"/>
        <v>1</v>
      </c>
      <c r="C2221" s="39" t="str">
        <f t="shared" si="104"/>
        <v>Иванов Алексей Владимирович1</v>
      </c>
      <c r="D2221" s="42" t="s">
        <v>2237</v>
      </c>
      <c r="E2221" s="43" t="s">
        <v>2238</v>
      </c>
      <c r="F2221" s="43" t="s">
        <v>240</v>
      </c>
      <c r="G2221" s="43" t="s">
        <v>302</v>
      </c>
      <c r="H2221" s="49">
        <v>45872</v>
      </c>
      <c r="I2221" s="49">
        <v>45876</v>
      </c>
      <c r="J2221" s="44">
        <v>5</v>
      </c>
      <c r="K2221" s="51">
        <f>IF(H2221&lt;='Расчёт не доделан'!$C$20,IF(I2221-'Расчёт не доделан'!$C$20&lt;1,J2221,I2221-'Расчёт не доделан'!$C$20),J2221)</f>
        <v>5</v>
      </c>
    </row>
    <row r="2222" spans="1:11" ht="11.1" customHeight="1" outlineLevel="1" x14ac:dyDescent="0.2">
      <c r="A2222" s="39" t="str">
        <f t="shared" si="102"/>
        <v>0020855445936</v>
      </c>
      <c r="B2222" s="39">
        <f t="shared" si="103"/>
        <v>2</v>
      </c>
      <c r="C2222" s="39" t="str">
        <f t="shared" si="104"/>
        <v>Иванов Алексей Владимирович2</v>
      </c>
      <c r="D2222" s="42" t="s">
        <v>2237</v>
      </c>
      <c r="E2222" s="43" t="s">
        <v>2238</v>
      </c>
      <c r="F2222" s="43" t="s">
        <v>240</v>
      </c>
      <c r="G2222" s="43" t="s">
        <v>302</v>
      </c>
      <c r="H2222" s="49">
        <v>45936</v>
      </c>
      <c r="I2222" s="49">
        <v>45949</v>
      </c>
      <c r="J2222" s="44">
        <v>14</v>
      </c>
      <c r="K2222" s="51">
        <f>IF(H2222&lt;='Расчёт не доделан'!$C$20,IF(I2222-'Расчёт не доделан'!$C$20&lt;1,J2222,I2222-'Расчёт не доделан'!$C$20),J2222)</f>
        <v>4</v>
      </c>
    </row>
    <row r="2223" spans="1:11" ht="11.1" customHeight="1" outlineLevel="1" x14ac:dyDescent="0.2">
      <c r="A2223" s="39" t="str">
        <f t="shared" si="102"/>
        <v>0018635445880</v>
      </c>
      <c r="B2223" s="39">
        <f t="shared" si="103"/>
        <v>1</v>
      </c>
      <c r="C2223" s="39" t="str">
        <f t="shared" si="104"/>
        <v>Иванов Анатолий Сергеевич1</v>
      </c>
      <c r="D2223" s="42" t="s">
        <v>2239</v>
      </c>
      <c r="E2223" s="43" t="s">
        <v>2240</v>
      </c>
      <c r="F2223" s="43" t="s">
        <v>265</v>
      </c>
      <c r="G2223" s="43" t="s">
        <v>218</v>
      </c>
      <c r="H2223" s="49">
        <v>45880</v>
      </c>
      <c r="I2223" s="49">
        <v>45893</v>
      </c>
      <c r="J2223" s="44">
        <v>14</v>
      </c>
      <c r="K2223" s="51">
        <f>IF(H2223&lt;='Расчёт не доделан'!$C$20,IF(I2223-'Расчёт не доделан'!$C$20&lt;1,J2223,I2223-'Расчёт не доделан'!$C$20),J2223)</f>
        <v>14</v>
      </c>
    </row>
    <row r="2224" spans="1:11" ht="11.1" customHeight="1" outlineLevel="1" x14ac:dyDescent="0.2">
      <c r="A2224" s="39" t="str">
        <f t="shared" si="102"/>
        <v>0018635445852</v>
      </c>
      <c r="B2224" s="39">
        <f t="shared" si="103"/>
        <v>2</v>
      </c>
      <c r="C2224" s="39" t="str">
        <f t="shared" si="104"/>
        <v>Иванов Анатолий Сергеевич2</v>
      </c>
      <c r="D2224" s="42" t="s">
        <v>2239</v>
      </c>
      <c r="E2224" s="43" t="s">
        <v>2240</v>
      </c>
      <c r="F2224" s="43" t="s">
        <v>265</v>
      </c>
      <c r="G2224" s="43" t="s">
        <v>218</v>
      </c>
      <c r="H2224" s="49">
        <v>45852</v>
      </c>
      <c r="I2224" s="49">
        <v>45866</v>
      </c>
      <c r="J2224" s="44">
        <v>15</v>
      </c>
      <c r="K2224" s="51">
        <f>IF(H2224&lt;='Расчёт не доделан'!$C$20,IF(I2224-'Расчёт не доделан'!$C$20&lt;1,J2224,I2224-'Расчёт не доделан'!$C$20),J2224)</f>
        <v>15</v>
      </c>
    </row>
    <row r="2225" spans="1:11" ht="11.1" customHeight="1" outlineLevel="1" x14ac:dyDescent="0.2">
      <c r="A2225" s="39" t="str">
        <f t="shared" si="102"/>
        <v>0013563645845</v>
      </c>
      <c r="B2225" s="39">
        <f t="shared" si="103"/>
        <v>1</v>
      </c>
      <c r="C2225" s="39" t="str">
        <f t="shared" si="104"/>
        <v>Иванов Вячеслав Александрович1</v>
      </c>
      <c r="D2225" s="42" t="s">
        <v>2241</v>
      </c>
      <c r="E2225" s="43" t="s">
        <v>2242</v>
      </c>
      <c r="F2225" s="43" t="s">
        <v>240</v>
      </c>
      <c r="G2225" s="43" t="s">
        <v>218</v>
      </c>
      <c r="H2225" s="49">
        <v>45845</v>
      </c>
      <c r="I2225" s="49">
        <v>45849</v>
      </c>
      <c r="J2225" s="44">
        <v>5</v>
      </c>
      <c r="K2225" s="51">
        <f>IF(H2225&lt;='Расчёт не доделан'!$C$20,IF(I2225-'Расчёт не доделан'!$C$20&lt;1,J2225,I2225-'Расчёт не доделан'!$C$20),J2225)</f>
        <v>5</v>
      </c>
    </row>
    <row r="2226" spans="1:11" ht="11.1" customHeight="1" outlineLevel="1" x14ac:dyDescent="0.2">
      <c r="A2226" s="39" t="str">
        <f t="shared" si="102"/>
        <v>0013563645850</v>
      </c>
      <c r="B2226" s="39">
        <f t="shared" si="103"/>
        <v>2</v>
      </c>
      <c r="C2226" s="39" t="str">
        <f t="shared" si="104"/>
        <v>Иванов Вячеслав Александрович2</v>
      </c>
      <c r="D2226" s="42" t="s">
        <v>2241</v>
      </c>
      <c r="E2226" s="43" t="s">
        <v>2242</v>
      </c>
      <c r="F2226" s="43" t="s">
        <v>240</v>
      </c>
      <c r="G2226" s="43" t="s">
        <v>218</v>
      </c>
      <c r="H2226" s="49">
        <v>45850</v>
      </c>
      <c r="I2226" s="49">
        <v>45849</v>
      </c>
      <c r="J2226" s="46"/>
      <c r="K2226" s="51">
        <f>IF(H2226&lt;='Расчёт не доделан'!$C$20,IF(I2226-'Расчёт не доделан'!$C$20&lt;1,J2226,I2226-'Расчёт не доделан'!$C$20),J2226)</f>
        <v>0</v>
      </c>
    </row>
    <row r="2227" spans="1:11" ht="11.1" customHeight="1" outlineLevel="1" x14ac:dyDescent="0.2">
      <c r="A2227" s="39" t="str">
        <f t="shared" si="102"/>
        <v>0013563645887</v>
      </c>
      <c r="B2227" s="39">
        <f t="shared" si="103"/>
        <v>3</v>
      </c>
      <c r="C2227" s="39" t="str">
        <f t="shared" si="104"/>
        <v>Иванов Вячеслав Александрович3</v>
      </c>
      <c r="D2227" s="42" t="s">
        <v>2241</v>
      </c>
      <c r="E2227" s="43" t="s">
        <v>2242</v>
      </c>
      <c r="F2227" s="43" t="s">
        <v>240</v>
      </c>
      <c r="G2227" s="43" t="s">
        <v>218</v>
      </c>
      <c r="H2227" s="49">
        <v>45887</v>
      </c>
      <c r="I2227" s="49">
        <v>45900</v>
      </c>
      <c r="J2227" s="44">
        <v>14</v>
      </c>
      <c r="K2227" s="51">
        <f>IF(H2227&lt;='Расчёт не доделан'!$C$20,IF(I2227-'Расчёт не доделан'!$C$20&lt;1,J2227,I2227-'Расчёт не доделан'!$C$20),J2227)</f>
        <v>14</v>
      </c>
    </row>
    <row r="2228" spans="1:11" ht="11.1" customHeight="1" outlineLevel="1" x14ac:dyDescent="0.2">
      <c r="A2228" s="39" t="str">
        <f t="shared" si="102"/>
        <v>0021176745839</v>
      </c>
      <c r="B2228" s="39">
        <f t="shared" si="103"/>
        <v>1</v>
      </c>
      <c r="C2228" s="39" t="str">
        <f t="shared" si="104"/>
        <v>Иванов Даниил Валерьевич1</v>
      </c>
      <c r="D2228" s="42" t="s">
        <v>2243</v>
      </c>
      <c r="E2228" s="43" t="s">
        <v>2244</v>
      </c>
      <c r="F2228" s="43" t="s">
        <v>249</v>
      </c>
      <c r="G2228" s="43" t="s">
        <v>218</v>
      </c>
      <c r="H2228" s="49">
        <v>45839</v>
      </c>
      <c r="I2228" s="49">
        <v>45852</v>
      </c>
      <c r="J2228" s="44">
        <v>14</v>
      </c>
      <c r="K2228" s="51">
        <f>IF(H2228&lt;='Расчёт не доделан'!$C$20,IF(I2228-'Расчёт не доделан'!$C$20&lt;1,J2228,I2228-'Расчёт не доделан'!$C$20),J2228)</f>
        <v>14</v>
      </c>
    </row>
    <row r="2229" spans="1:11" ht="11.1" customHeight="1" outlineLevel="1" x14ac:dyDescent="0.2">
      <c r="A2229" s="39" t="str">
        <f t="shared" si="102"/>
        <v>0011352945852</v>
      </c>
      <c r="B2229" s="39">
        <f t="shared" si="103"/>
        <v>1</v>
      </c>
      <c r="C2229" s="39" t="str">
        <f t="shared" si="104"/>
        <v>Иванов Денис Станиславович1</v>
      </c>
      <c r="D2229" s="42" t="s">
        <v>2245</v>
      </c>
      <c r="E2229" s="43" t="s">
        <v>2246</v>
      </c>
      <c r="F2229" s="43" t="s">
        <v>233</v>
      </c>
      <c r="G2229" s="43" t="s">
        <v>262</v>
      </c>
      <c r="H2229" s="49">
        <v>45852</v>
      </c>
      <c r="I2229" s="49">
        <v>45865</v>
      </c>
      <c r="J2229" s="44">
        <v>14</v>
      </c>
      <c r="K2229" s="51">
        <f>IF(H2229&lt;='Расчёт не доделан'!$C$20,IF(I2229-'Расчёт не доделан'!$C$20&lt;1,J2229,I2229-'Расчёт не доделан'!$C$20),J2229)</f>
        <v>14</v>
      </c>
    </row>
    <row r="2230" spans="1:11" ht="11.1" customHeight="1" outlineLevel="1" x14ac:dyDescent="0.2">
      <c r="A2230" s="39" t="str">
        <f t="shared" si="102"/>
        <v>0011352945957</v>
      </c>
      <c r="B2230" s="39">
        <f t="shared" si="103"/>
        <v>2</v>
      </c>
      <c r="C2230" s="39" t="str">
        <f t="shared" si="104"/>
        <v>Иванов Денис Станиславович2</v>
      </c>
      <c r="D2230" s="42" t="s">
        <v>2245</v>
      </c>
      <c r="E2230" s="43" t="s">
        <v>2246</v>
      </c>
      <c r="F2230" s="43" t="s">
        <v>233</v>
      </c>
      <c r="G2230" s="43" t="s">
        <v>262</v>
      </c>
      <c r="H2230" s="49">
        <v>45957</v>
      </c>
      <c r="I2230" s="49">
        <v>45962</v>
      </c>
      <c r="J2230" s="44">
        <v>6</v>
      </c>
      <c r="K2230" s="51">
        <f>IF(H2230&lt;='Расчёт не доделан'!$C$20,IF(I2230-'Расчёт не доделан'!$C$20&lt;1,J2230,I2230-'Расчёт не доделан'!$C$20),J2230)</f>
        <v>6</v>
      </c>
    </row>
    <row r="2231" spans="1:11" ht="11.1" customHeight="1" outlineLevel="1" x14ac:dyDescent="0.2">
      <c r="A2231" s="39" t="str">
        <f t="shared" si="102"/>
        <v>0011352946020</v>
      </c>
      <c r="B2231" s="39">
        <f t="shared" si="103"/>
        <v>3</v>
      </c>
      <c r="C2231" s="39" t="str">
        <f t="shared" si="104"/>
        <v>Иванов Денис Станиславович3</v>
      </c>
      <c r="D2231" s="42" t="s">
        <v>2245</v>
      </c>
      <c r="E2231" s="43" t="s">
        <v>2246</v>
      </c>
      <c r="F2231" s="43" t="s">
        <v>233</v>
      </c>
      <c r="G2231" s="43" t="s">
        <v>262</v>
      </c>
      <c r="H2231" s="49">
        <v>46020</v>
      </c>
      <c r="I2231" s="49">
        <v>46021</v>
      </c>
      <c r="J2231" s="44">
        <v>2</v>
      </c>
      <c r="K2231" s="51">
        <f>IF(H2231&lt;='Расчёт не доделан'!$C$20,IF(I2231-'Расчёт не доделан'!$C$20&lt;1,J2231,I2231-'Расчёт не доделан'!$C$20),J2231)</f>
        <v>2</v>
      </c>
    </row>
    <row r="2232" spans="1:11" ht="11.1" customHeight="1" outlineLevel="1" x14ac:dyDescent="0.2">
      <c r="A2232" s="39" t="str">
        <f t="shared" si="102"/>
        <v>0019905645901</v>
      </c>
      <c r="B2232" s="39">
        <f t="shared" si="103"/>
        <v>1</v>
      </c>
      <c r="C2232" s="39" t="str">
        <f t="shared" si="104"/>
        <v>Иванов Дмитрий Сергеевич1</v>
      </c>
      <c r="D2232" s="42" t="s">
        <v>2247</v>
      </c>
      <c r="E2232" s="43" t="s">
        <v>2248</v>
      </c>
      <c r="F2232" s="43" t="s">
        <v>249</v>
      </c>
      <c r="G2232" s="43" t="s">
        <v>237</v>
      </c>
      <c r="H2232" s="49">
        <v>45901</v>
      </c>
      <c r="I2232" s="49">
        <v>45914</v>
      </c>
      <c r="J2232" s="44">
        <v>14</v>
      </c>
      <c r="K2232" s="51">
        <f>IF(H2232&lt;='Расчёт не доделан'!$C$20,IF(I2232-'Расчёт не доделан'!$C$20&lt;1,J2232,I2232-'Расчёт не доделан'!$C$20),J2232)</f>
        <v>14</v>
      </c>
    </row>
    <row r="2233" spans="1:11" ht="11.1" customHeight="1" outlineLevel="1" x14ac:dyDescent="0.2">
      <c r="A2233" s="39" t="str">
        <f t="shared" si="102"/>
        <v>0019905645852</v>
      </c>
      <c r="B2233" s="39">
        <f t="shared" si="103"/>
        <v>2</v>
      </c>
      <c r="C2233" s="39" t="str">
        <f t="shared" si="104"/>
        <v>Иванов Дмитрий Сергеевич2</v>
      </c>
      <c r="D2233" s="42" t="s">
        <v>2247</v>
      </c>
      <c r="E2233" s="43" t="s">
        <v>2248</v>
      </c>
      <c r="F2233" s="43" t="s">
        <v>249</v>
      </c>
      <c r="G2233" s="43" t="s">
        <v>237</v>
      </c>
      <c r="H2233" s="49">
        <v>45852</v>
      </c>
      <c r="I2233" s="49">
        <v>45865</v>
      </c>
      <c r="J2233" s="44">
        <v>14</v>
      </c>
      <c r="K2233" s="51">
        <f>IF(H2233&lt;='Расчёт не доделан'!$C$20,IF(I2233-'Расчёт не доделан'!$C$20&lt;1,J2233,I2233-'Расчёт не доделан'!$C$20),J2233)</f>
        <v>14</v>
      </c>
    </row>
    <row r="2234" spans="1:11" ht="11.1" customHeight="1" outlineLevel="1" x14ac:dyDescent="0.2">
      <c r="A2234" s="39" t="str">
        <f t="shared" si="102"/>
        <v>0019915145870</v>
      </c>
      <c r="B2234" s="39">
        <f t="shared" si="103"/>
        <v>1</v>
      </c>
      <c r="C2234" s="39" t="str">
        <f t="shared" si="104"/>
        <v>Иванов Евгений Олегович1</v>
      </c>
      <c r="D2234" s="42" t="s">
        <v>2249</v>
      </c>
      <c r="E2234" s="43" t="s">
        <v>2250</v>
      </c>
      <c r="F2234" s="43" t="s">
        <v>225</v>
      </c>
      <c r="G2234" s="43" t="s">
        <v>241</v>
      </c>
      <c r="H2234" s="49">
        <v>45870</v>
      </c>
      <c r="I2234" s="49">
        <v>45897</v>
      </c>
      <c r="J2234" s="44">
        <v>28</v>
      </c>
      <c r="K2234" s="51">
        <f>IF(H2234&lt;='Расчёт не доделан'!$C$20,IF(I2234-'Расчёт не доделан'!$C$20&lt;1,J2234,I2234-'Расчёт не доделан'!$C$20),J2234)</f>
        <v>28</v>
      </c>
    </row>
    <row r="2235" spans="1:11" ht="11.1" customHeight="1" outlineLevel="1" x14ac:dyDescent="0.2">
      <c r="A2235" s="39" t="str">
        <f t="shared" si="102"/>
        <v>0018569345901</v>
      </c>
      <c r="B2235" s="39">
        <f t="shared" si="103"/>
        <v>1</v>
      </c>
      <c r="C2235" s="39" t="str">
        <f t="shared" si="104"/>
        <v>Иванов Илья Андреевич1</v>
      </c>
      <c r="D2235" s="42" t="s">
        <v>2251</v>
      </c>
      <c r="E2235" s="43" t="s">
        <v>2252</v>
      </c>
      <c r="F2235" s="43" t="s">
        <v>240</v>
      </c>
      <c r="G2235" s="43" t="s">
        <v>218</v>
      </c>
      <c r="H2235" s="49">
        <v>45901</v>
      </c>
      <c r="I2235" s="49">
        <v>45914</v>
      </c>
      <c r="J2235" s="44">
        <v>14</v>
      </c>
      <c r="K2235" s="51">
        <f>IF(H2235&lt;='Расчёт не доделан'!$C$20,IF(I2235-'Расчёт не доделан'!$C$20&lt;1,J2235,I2235-'Расчёт не доделан'!$C$20),J2235)</f>
        <v>14</v>
      </c>
    </row>
    <row r="2236" spans="1:11" ht="11.1" customHeight="1" outlineLevel="1" x14ac:dyDescent="0.2">
      <c r="A2236" s="39" t="str">
        <f t="shared" si="102"/>
        <v>0018569345845</v>
      </c>
      <c r="B2236" s="39">
        <f t="shared" si="103"/>
        <v>2</v>
      </c>
      <c r="C2236" s="39" t="str">
        <f t="shared" si="104"/>
        <v>Иванов Илья Андреевич2</v>
      </c>
      <c r="D2236" s="42" t="s">
        <v>2251</v>
      </c>
      <c r="E2236" s="43" t="s">
        <v>2252</v>
      </c>
      <c r="F2236" s="43" t="s">
        <v>240</v>
      </c>
      <c r="G2236" s="43" t="s">
        <v>218</v>
      </c>
      <c r="H2236" s="49">
        <v>45845</v>
      </c>
      <c r="I2236" s="49">
        <v>45858</v>
      </c>
      <c r="J2236" s="44">
        <v>14</v>
      </c>
      <c r="K2236" s="51">
        <f>IF(H2236&lt;='Расчёт не доделан'!$C$20,IF(I2236-'Расчёт не доделан'!$C$20&lt;1,J2236,I2236-'Расчёт не доделан'!$C$20),J2236)</f>
        <v>14</v>
      </c>
    </row>
    <row r="2237" spans="1:11" ht="11.1" customHeight="1" outlineLevel="1" x14ac:dyDescent="0.2">
      <c r="A2237" s="39" t="str">
        <f t="shared" si="102"/>
        <v>0017591145908</v>
      </c>
      <c r="B2237" s="39">
        <f t="shared" si="103"/>
        <v>1</v>
      </c>
      <c r="C2237" s="39" t="str">
        <f t="shared" si="104"/>
        <v>Иванов Никита Сергеевич1</v>
      </c>
      <c r="D2237" s="42" t="s">
        <v>2253</v>
      </c>
      <c r="E2237" s="43" t="s">
        <v>2254</v>
      </c>
      <c r="F2237" s="43" t="s">
        <v>225</v>
      </c>
      <c r="G2237" s="43" t="s">
        <v>302</v>
      </c>
      <c r="H2237" s="49">
        <v>45908</v>
      </c>
      <c r="I2237" s="49">
        <v>45921</v>
      </c>
      <c r="J2237" s="44">
        <v>14</v>
      </c>
      <c r="K2237" s="51">
        <f>IF(H2237&lt;='Расчёт не доделан'!$C$20,IF(I2237-'Расчёт не доделан'!$C$20&lt;1,J2237,I2237-'Расчёт не доделан'!$C$20),J2237)</f>
        <v>14</v>
      </c>
    </row>
    <row r="2238" spans="1:11" ht="23.1" customHeight="1" outlineLevel="1" x14ac:dyDescent="0.2">
      <c r="A2238" s="39" t="str">
        <f t="shared" si="102"/>
        <v>0017591145853</v>
      </c>
      <c r="B2238" s="39">
        <f t="shared" si="103"/>
        <v>2</v>
      </c>
      <c r="C2238" s="39" t="str">
        <f t="shared" si="104"/>
        <v>Иванов Никита Сергеевич2</v>
      </c>
      <c r="D2238" s="42" t="s">
        <v>2253</v>
      </c>
      <c r="E2238" s="43" t="s">
        <v>2254</v>
      </c>
      <c r="F2238" s="43" t="s">
        <v>225</v>
      </c>
      <c r="G2238" s="43" t="s">
        <v>302</v>
      </c>
      <c r="H2238" s="49">
        <v>45853</v>
      </c>
      <c r="I2238" s="49">
        <v>45856</v>
      </c>
      <c r="J2238" s="44">
        <v>4</v>
      </c>
      <c r="K2238" s="51">
        <f>IF(H2238&lt;='Расчёт не доделан'!$C$20,IF(I2238-'Расчёт не доделан'!$C$20&lt;1,J2238,I2238-'Расчёт не доделан'!$C$20),J2238)</f>
        <v>4</v>
      </c>
    </row>
    <row r="2239" spans="1:11" ht="23.1" customHeight="1" outlineLevel="1" x14ac:dyDescent="0.2">
      <c r="A2239" s="39" t="str">
        <f t="shared" si="102"/>
        <v>0015612645842</v>
      </c>
      <c r="B2239" s="39">
        <f t="shared" si="103"/>
        <v>1</v>
      </c>
      <c r="C2239" s="39" t="str">
        <f t="shared" si="104"/>
        <v>Иванов Семен Юрьевич1</v>
      </c>
      <c r="D2239" s="42" t="s">
        <v>2255</v>
      </c>
      <c r="E2239" s="43" t="s">
        <v>2256</v>
      </c>
      <c r="F2239" s="43" t="s">
        <v>249</v>
      </c>
      <c r="G2239" s="43" t="s">
        <v>262</v>
      </c>
      <c r="H2239" s="49">
        <v>45842</v>
      </c>
      <c r="I2239" s="49">
        <v>45842</v>
      </c>
      <c r="J2239" s="44">
        <v>1</v>
      </c>
      <c r="K2239" s="51">
        <f>IF(H2239&lt;='Расчёт не доделан'!$C$20,IF(I2239-'Расчёт не доделан'!$C$20&lt;1,J2239,I2239-'Расчёт не доделан'!$C$20),J2239)</f>
        <v>1</v>
      </c>
    </row>
    <row r="2240" spans="1:11" ht="23.1" customHeight="1" outlineLevel="1" x14ac:dyDescent="0.2">
      <c r="A2240" s="39" t="str">
        <f t="shared" si="102"/>
        <v>0015612645880</v>
      </c>
      <c r="B2240" s="39">
        <f t="shared" si="103"/>
        <v>2</v>
      </c>
      <c r="C2240" s="39" t="str">
        <f t="shared" si="104"/>
        <v>Иванов Семен Юрьевич2</v>
      </c>
      <c r="D2240" s="42" t="s">
        <v>2255</v>
      </c>
      <c r="E2240" s="43" t="s">
        <v>2256</v>
      </c>
      <c r="F2240" s="43" t="s">
        <v>249</v>
      </c>
      <c r="G2240" s="43" t="s">
        <v>262</v>
      </c>
      <c r="H2240" s="49">
        <v>45880</v>
      </c>
      <c r="I2240" s="49">
        <v>45884</v>
      </c>
      <c r="J2240" s="44">
        <v>5</v>
      </c>
      <c r="K2240" s="51">
        <f>IF(H2240&lt;='Расчёт не доделан'!$C$20,IF(I2240-'Расчёт не доделан'!$C$20&lt;1,J2240,I2240-'Расчёт не доделан'!$C$20),J2240)</f>
        <v>5</v>
      </c>
    </row>
    <row r="2241" spans="1:11" ht="11.1" customHeight="1" outlineLevel="1" x14ac:dyDescent="0.2">
      <c r="A2241" s="39" t="str">
        <f t="shared" si="102"/>
        <v>0015612645943</v>
      </c>
      <c r="B2241" s="39">
        <f t="shared" si="103"/>
        <v>3</v>
      </c>
      <c r="C2241" s="39" t="str">
        <f t="shared" si="104"/>
        <v>Иванов Семен Юрьевич3</v>
      </c>
      <c r="D2241" s="42" t="s">
        <v>2255</v>
      </c>
      <c r="E2241" s="43" t="s">
        <v>2256</v>
      </c>
      <c r="F2241" s="43" t="s">
        <v>249</v>
      </c>
      <c r="G2241" s="43" t="s">
        <v>262</v>
      </c>
      <c r="H2241" s="49">
        <v>45943</v>
      </c>
      <c r="I2241" s="49">
        <v>45956</v>
      </c>
      <c r="J2241" s="44">
        <v>14</v>
      </c>
      <c r="K2241" s="51">
        <f>IF(H2241&lt;='Расчёт не доделан'!$C$20,IF(I2241-'Расчёт не доделан'!$C$20&lt;1,J2241,I2241-'Расчёт не доделан'!$C$20),J2241)</f>
        <v>11</v>
      </c>
    </row>
    <row r="2242" spans="1:11" ht="11.1" customHeight="1" outlineLevel="1" x14ac:dyDescent="0.2">
      <c r="A2242" s="39" t="str">
        <f t="shared" si="102"/>
        <v>0015612645915</v>
      </c>
      <c r="B2242" s="39">
        <f t="shared" si="103"/>
        <v>4</v>
      </c>
      <c r="C2242" s="39" t="str">
        <f t="shared" si="104"/>
        <v>Иванов Семен Юрьевич4</v>
      </c>
      <c r="D2242" s="42" t="s">
        <v>2255</v>
      </c>
      <c r="E2242" s="43" t="s">
        <v>2256</v>
      </c>
      <c r="F2242" s="43" t="s">
        <v>249</v>
      </c>
      <c r="G2242" s="43" t="s">
        <v>262</v>
      </c>
      <c r="H2242" s="49">
        <v>45915</v>
      </c>
      <c r="I2242" s="49">
        <v>45919</v>
      </c>
      <c r="J2242" s="44">
        <v>5</v>
      </c>
      <c r="K2242" s="51">
        <f>IF(H2242&lt;='Расчёт не доделан'!$C$20,IF(I2242-'Расчёт не доделан'!$C$20&lt;1,J2242,I2242-'Расчёт не доделан'!$C$20),J2242)</f>
        <v>5</v>
      </c>
    </row>
    <row r="2243" spans="1:11" ht="11.1" customHeight="1" outlineLevel="1" x14ac:dyDescent="0.2">
      <c r="A2243" s="39" t="str">
        <f t="shared" ref="A2243:A2306" si="105">D2243&amp;H2243</f>
        <v>0021057745873</v>
      </c>
      <c r="B2243" s="39">
        <f t="shared" ref="B2243:B2306" si="106">IF(E2242=E2243,B2242+1,1)</f>
        <v>1</v>
      </c>
      <c r="C2243" s="39" t="str">
        <f t="shared" ref="C2243:C2306" si="107">E2243&amp;B2243</f>
        <v>Иванов Юрий Виталиевич1</v>
      </c>
      <c r="D2243" s="42" t="s">
        <v>2257</v>
      </c>
      <c r="E2243" s="43" t="s">
        <v>2258</v>
      </c>
      <c r="F2243" s="43" t="s">
        <v>217</v>
      </c>
      <c r="G2243" s="43" t="s">
        <v>230</v>
      </c>
      <c r="H2243" s="49">
        <v>45873</v>
      </c>
      <c r="I2243" s="49">
        <v>45886</v>
      </c>
      <c r="J2243" s="44">
        <v>14</v>
      </c>
      <c r="K2243" s="51">
        <f>IF(H2243&lt;='Расчёт не доделан'!$C$20,IF(I2243-'Расчёт не доделан'!$C$20&lt;1,J2243,I2243-'Расчёт не доделан'!$C$20),J2243)</f>
        <v>14</v>
      </c>
    </row>
    <row r="2244" spans="1:11" ht="11.1" customHeight="1" outlineLevel="1" x14ac:dyDescent="0.2">
      <c r="A2244" s="39" t="str">
        <f t="shared" si="105"/>
        <v>0021057745943</v>
      </c>
      <c r="B2244" s="39">
        <f t="shared" si="106"/>
        <v>2</v>
      </c>
      <c r="C2244" s="39" t="str">
        <f t="shared" si="107"/>
        <v>Иванов Юрий Виталиевич2</v>
      </c>
      <c r="D2244" s="42" t="s">
        <v>2257</v>
      </c>
      <c r="E2244" s="43" t="s">
        <v>2258</v>
      </c>
      <c r="F2244" s="43" t="s">
        <v>217</v>
      </c>
      <c r="G2244" s="43" t="s">
        <v>230</v>
      </c>
      <c r="H2244" s="49">
        <v>45943</v>
      </c>
      <c r="I2244" s="49">
        <v>45948</v>
      </c>
      <c r="J2244" s="44">
        <v>6</v>
      </c>
      <c r="K2244" s="51">
        <f>IF(H2244&lt;='Расчёт не доделан'!$C$20,IF(I2244-'Расчёт не доделан'!$C$20&lt;1,J2244,I2244-'Расчёт не доделан'!$C$20),J2244)</f>
        <v>3</v>
      </c>
    </row>
    <row r="2245" spans="1:11" ht="11.1" customHeight="1" outlineLevel="1" x14ac:dyDescent="0.2">
      <c r="A2245" s="39" t="str">
        <f t="shared" si="105"/>
        <v>0021057745915</v>
      </c>
      <c r="B2245" s="39">
        <f t="shared" si="106"/>
        <v>3</v>
      </c>
      <c r="C2245" s="39" t="str">
        <f t="shared" si="107"/>
        <v>Иванов Юрий Виталиевич3</v>
      </c>
      <c r="D2245" s="42" t="s">
        <v>2257</v>
      </c>
      <c r="E2245" s="43" t="s">
        <v>2258</v>
      </c>
      <c r="F2245" s="43" t="s">
        <v>217</v>
      </c>
      <c r="G2245" s="43" t="s">
        <v>230</v>
      </c>
      <c r="H2245" s="49">
        <v>45915</v>
      </c>
      <c r="I2245" s="49">
        <v>45919</v>
      </c>
      <c r="J2245" s="44">
        <v>5</v>
      </c>
      <c r="K2245" s="51">
        <f>IF(H2245&lt;='Расчёт не доделан'!$C$20,IF(I2245-'Расчёт не доделан'!$C$20&lt;1,J2245,I2245-'Расчёт не доделан'!$C$20),J2245)</f>
        <v>5</v>
      </c>
    </row>
    <row r="2246" spans="1:11" ht="11.1" customHeight="1" outlineLevel="1" x14ac:dyDescent="0.2">
      <c r="A2246" s="39" t="str">
        <f t="shared" si="105"/>
        <v>0018302445859</v>
      </c>
      <c r="B2246" s="39">
        <f t="shared" si="106"/>
        <v>1</v>
      </c>
      <c r="C2246" s="39" t="str">
        <f t="shared" si="107"/>
        <v>Иванова Дарья Витальевна1</v>
      </c>
      <c r="D2246" s="42" t="s">
        <v>2259</v>
      </c>
      <c r="E2246" s="43" t="s">
        <v>2260</v>
      </c>
      <c r="F2246" s="43" t="s">
        <v>244</v>
      </c>
      <c r="G2246" s="43" t="s">
        <v>218</v>
      </c>
      <c r="H2246" s="49">
        <v>45859</v>
      </c>
      <c r="I2246" s="49">
        <v>45872</v>
      </c>
      <c r="J2246" s="44">
        <v>14</v>
      </c>
      <c r="K2246" s="51">
        <f>IF(H2246&lt;='Расчёт не доделан'!$C$20,IF(I2246-'Расчёт не доделан'!$C$20&lt;1,J2246,I2246-'Расчёт не доделан'!$C$20),J2246)</f>
        <v>14</v>
      </c>
    </row>
    <row r="2247" spans="1:11" ht="11.1" customHeight="1" outlineLevel="1" x14ac:dyDescent="0.2">
      <c r="A2247" s="39" t="str">
        <f t="shared" si="105"/>
        <v>0018302445929</v>
      </c>
      <c r="B2247" s="39">
        <f t="shared" si="106"/>
        <v>2</v>
      </c>
      <c r="C2247" s="39" t="str">
        <f t="shared" si="107"/>
        <v>Иванова Дарья Витальевна2</v>
      </c>
      <c r="D2247" s="42" t="s">
        <v>2259</v>
      </c>
      <c r="E2247" s="43" t="s">
        <v>2260</v>
      </c>
      <c r="F2247" s="43" t="s">
        <v>244</v>
      </c>
      <c r="G2247" s="43" t="s">
        <v>218</v>
      </c>
      <c r="H2247" s="49">
        <v>45929</v>
      </c>
      <c r="I2247" s="49">
        <v>45933</v>
      </c>
      <c r="J2247" s="44">
        <v>5</v>
      </c>
      <c r="K2247" s="51">
        <f>IF(H2247&lt;='Расчёт не доделан'!$C$20,IF(I2247-'Расчёт не доделан'!$C$20&lt;1,J2247,I2247-'Расчёт не доделан'!$C$20),J2247)</f>
        <v>5</v>
      </c>
    </row>
    <row r="2248" spans="1:11" ht="11.1" customHeight="1" outlineLevel="1" x14ac:dyDescent="0.2">
      <c r="A2248" s="39" t="str">
        <f t="shared" si="105"/>
        <v>0018302446020</v>
      </c>
      <c r="B2248" s="39">
        <f t="shared" si="106"/>
        <v>3</v>
      </c>
      <c r="C2248" s="39" t="str">
        <f t="shared" si="107"/>
        <v>Иванова Дарья Витальевна3</v>
      </c>
      <c r="D2248" s="42" t="s">
        <v>2259</v>
      </c>
      <c r="E2248" s="43" t="s">
        <v>2260</v>
      </c>
      <c r="F2248" s="43" t="s">
        <v>244</v>
      </c>
      <c r="G2248" s="43" t="s">
        <v>218</v>
      </c>
      <c r="H2248" s="49">
        <v>46020</v>
      </c>
      <c r="I2248" s="49">
        <v>46021</v>
      </c>
      <c r="J2248" s="44">
        <v>2</v>
      </c>
      <c r="K2248" s="51">
        <f>IF(H2248&lt;='Расчёт не доделан'!$C$20,IF(I2248-'Расчёт не доделан'!$C$20&lt;1,J2248,I2248-'Расчёт не доделан'!$C$20),J2248)</f>
        <v>2</v>
      </c>
    </row>
    <row r="2249" spans="1:11" ht="11.1" customHeight="1" outlineLevel="1" x14ac:dyDescent="0.2">
      <c r="A2249" s="39" t="str">
        <f t="shared" si="105"/>
        <v>0021070145873</v>
      </c>
      <c r="B2249" s="39">
        <f t="shared" si="106"/>
        <v>1</v>
      </c>
      <c r="C2249" s="39" t="str">
        <f t="shared" si="107"/>
        <v>Иванова Екатерина Владимировна1</v>
      </c>
      <c r="D2249" s="42" t="s">
        <v>2261</v>
      </c>
      <c r="E2249" s="43" t="s">
        <v>2262</v>
      </c>
      <c r="F2249" s="43" t="s">
        <v>229</v>
      </c>
      <c r="G2249" s="43" t="s">
        <v>237</v>
      </c>
      <c r="H2249" s="49">
        <v>45873</v>
      </c>
      <c r="I2249" s="49">
        <v>45877</v>
      </c>
      <c r="J2249" s="44">
        <v>5</v>
      </c>
      <c r="K2249" s="51">
        <f>IF(H2249&lt;='Расчёт не доделан'!$C$20,IF(I2249-'Расчёт не доделан'!$C$20&lt;1,J2249,I2249-'Расчёт не доделан'!$C$20),J2249)</f>
        <v>5</v>
      </c>
    </row>
    <row r="2250" spans="1:11" ht="11.1" customHeight="1" outlineLevel="1" x14ac:dyDescent="0.2">
      <c r="A2250" s="39" t="str">
        <f t="shared" si="105"/>
        <v>0021070145985</v>
      </c>
      <c r="B2250" s="39">
        <f t="shared" si="106"/>
        <v>2</v>
      </c>
      <c r="C2250" s="39" t="str">
        <f t="shared" si="107"/>
        <v>Иванова Екатерина Владимировна2</v>
      </c>
      <c r="D2250" s="42" t="s">
        <v>2261</v>
      </c>
      <c r="E2250" s="43" t="s">
        <v>2262</v>
      </c>
      <c r="F2250" s="43" t="s">
        <v>229</v>
      </c>
      <c r="G2250" s="43" t="s">
        <v>237</v>
      </c>
      <c r="H2250" s="49">
        <v>45985</v>
      </c>
      <c r="I2250" s="49">
        <v>45987</v>
      </c>
      <c r="J2250" s="44">
        <v>3</v>
      </c>
      <c r="K2250" s="51">
        <f>IF(H2250&lt;='Расчёт не доделан'!$C$20,IF(I2250-'Расчёт не доделан'!$C$20&lt;1,J2250,I2250-'Расчёт не доделан'!$C$20),J2250)</f>
        <v>3</v>
      </c>
    </row>
    <row r="2251" spans="1:11" ht="11.1" customHeight="1" outlineLevel="1" x14ac:dyDescent="0.2">
      <c r="A2251" s="39" t="str">
        <f t="shared" si="105"/>
        <v>0021070145957</v>
      </c>
      <c r="B2251" s="39">
        <f t="shared" si="106"/>
        <v>3</v>
      </c>
      <c r="C2251" s="39" t="str">
        <f t="shared" si="107"/>
        <v>Иванова Екатерина Владимировна3</v>
      </c>
      <c r="D2251" s="42" t="s">
        <v>2261</v>
      </c>
      <c r="E2251" s="43" t="s">
        <v>2262</v>
      </c>
      <c r="F2251" s="43" t="s">
        <v>229</v>
      </c>
      <c r="G2251" s="43" t="s">
        <v>237</v>
      </c>
      <c r="H2251" s="49">
        <v>45957</v>
      </c>
      <c r="I2251" s="49">
        <v>45962</v>
      </c>
      <c r="J2251" s="44">
        <v>6</v>
      </c>
      <c r="K2251" s="51">
        <f>IF(H2251&lt;='Расчёт не доделан'!$C$20,IF(I2251-'Расчёт не доделан'!$C$20&lt;1,J2251,I2251-'Расчёт не доделан'!$C$20),J2251)</f>
        <v>6</v>
      </c>
    </row>
    <row r="2252" spans="1:11" ht="11.1" customHeight="1" outlineLevel="1" x14ac:dyDescent="0.2">
      <c r="A2252" s="39" t="str">
        <f t="shared" si="105"/>
        <v>0015083045940</v>
      </c>
      <c r="B2252" s="39">
        <f t="shared" si="106"/>
        <v>1</v>
      </c>
      <c r="C2252" s="39" t="str">
        <f t="shared" si="107"/>
        <v>Иванова Екатерина Игоревна1</v>
      </c>
      <c r="D2252" s="42" t="s">
        <v>2263</v>
      </c>
      <c r="E2252" s="43" t="s">
        <v>2264</v>
      </c>
      <c r="F2252" s="43" t="s">
        <v>240</v>
      </c>
      <c r="G2252" s="43" t="s">
        <v>315</v>
      </c>
      <c r="H2252" s="49">
        <v>45940</v>
      </c>
      <c r="I2252" s="49">
        <v>45941</v>
      </c>
      <c r="J2252" s="44">
        <v>2</v>
      </c>
      <c r="K2252" s="51">
        <f>IF(H2252&lt;='Расчёт не доделан'!$C$20,IF(I2252-'Расчёт не доделан'!$C$20&lt;1,J2252,I2252-'Расчёт не доделан'!$C$20),J2252)</f>
        <v>2</v>
      </c>
    </row>
    <row r="2253" spans="1:11" ht="11.1" customHeight="1" outlineLevel="1" x14ac:dyDescent="0.2">
      <c r="A2253" s="39" t="str">
        <f t="shared" si="105"/>
        <v>0015083045944</v>
      </c>
      <c r="B2253" s="39">
        <f t="shared" si="106"/>
        <v>2</v>
      </c>
      <c r="C2253" s="39" t="str">
        <f t="shared" si="107"/>
        <v>Иванова Екатерина Игоревна2</v>
      </c>
      <c r="D2253" s="42" t="s">
        <v>2263</v>
      </c>
      <c r="E2253" s="43" t="s">
        <v>2264</v>
      </c>
      <c r="F2253" s="43" t="s">
        <v>240</v>
      </c>
      <c r="G2253" s="43" t="s">
        <v>315</v>
      </c>
      <c r="H2253" s="49">
        <v>45944</v>
      </c>
      <c r="I2253" s="49">
        <v>45948</v>
      </c>
      <c r="J2253" s="44">
        <v>5</v>
      </c>
      <c r="K2253" s="51">
        <f>IF(H2253&lt;='Расчёт не доделан'!$C$20,IF(I2253-'Расчёт не доделан'!$C$20&lt;1,J2253,I2253-'Расчёт не доделан'!$C$20),J2253)</f>
        <v>3</v>
      </c>
    </row>
    <row r="2254" spans="1:11" ht="23.1" customHeight="1" outlineLevel="1" x14ac:dyDescent="0.2">
      <c r="A2254" s="39" t="str">
        <f t="shared" si="105"/>
        <v>0015083045859</v>
      </c>
      <c r="B2254" s="39">
        <f t="shared" si="106"/>
        <v>3</v>
      </c>
      <c r="C2254" s="39" t="str">
        <f t="shared" si="107"/>
        <v>Иванова Екатерина Игоревна3</v>
      </c>
      <c r="D2254" s="42" t="s">
        <v>2263</v>
      </c>
      <c r="E2254" s="43" t="s">
        <v>2264</v>
      </c>
      <c r="F2254" s="43" t="s">
        <v>240</v>
      </c>
      <c r="G2254" s="43" t="s">
        <v>315</v>
      </c>
      <c r="H2254" s="49">
        <v>45859</v>
      </c>
      <c r="I2254" s="49">
        <v>45877</v>
      </c>
      <c r="J2254" s="44">
        <v>19</v>
      </c>
      <c r="K2254" s="51">
        <f>IF(H2254&lt;='Расчёт не доделан'!$C$20,IF(I2254-'Расчёт не доделан'!$C$20&lt;1,J2254,I2254-'Расчёт не доделан'!$C$20),J2254)</f>
        <v>19</v>
      </c>
    </row>
    <row r="2255" spans="1:11" ht="11.1" customHeight="1" outlineLevel="1" x14ac:dyDescent="0.2">
      <c r="A2255" s="39" t="str">
        <f t="shared" si="105"/>
        <v>0015083045951</v>
      </c>
      <c r="B2255" s="39">
        <f t="shared" si="106"/>
        <v>4</v>
      </c>
      <c r="C2255" s="39" t="str">
        <f t="shared" si="107"/>
        <v>Иванова Екатерина Игоревна4</v>
      </c>
      <c r="D2255" s="42" t="s">
        <v>2263</v>
      </c>
      <c r="E2255" s="43" t="s">
        <v>2264</v>
      </c>
      <c r="F2255" s="43" t="s">
        <v>240</v>
      </c>
      <c r="G2255" s="43" t="s">
        <v>315</v>
      </c>
      <c r="H2255" s="49">
        <v>45951</v>
      </c>
      <c r="I2255" s="49">
        <v>45955</v>
      </c>
      <c r="J2255" s="44">
        <v>5</v>
      </c>
      <c r="K2255" s="51">
        <f>IF(H2255&lt;='Расчёт не доделан'!$C$20,IF(I2255-'Расчёт не доделан'!$C$20&lt;1,J2255,I2255-'Расчёт не доделан'!$C$20),J2255)</f>
        <v>5</v>
      </c>
    </row>
    <row r="2256" spans="1:11" ht="11.1" customHeight="1" outlineLevel="1" x14ac:dyDescent="0.2">
      <c r="A2256" s="39" t="str">
        <f t="shared" si="105"/>
        <v>0018706945894</v>
      </c>
      <c r="B2256" s="39">
        <f t="shared" si="106"/>
        <v>1</v>
      </c>
      <c r="C2256" s="39" t="str">
        <f t="shared" si="107"/>
        <v>Иванова Елена Николаевна1</v>
      </c>
      <c r="D2256" s="42" t="s">
        <v>2265</v>
      </c>
      <c r="E2256" s="43" t="s">
        <v>2266</v>
      </c>
      <c r="F2256" s="43" t="s">
        <v>286</v>
      </c>
      <c r="G2256" s="43" t="s">
        <v>262</v>
      </c>
      <c r="H2256" s="49">
        <v>45894</v>
      </c>
      <c r="I2256" s="49">
        <v>45909</v>
      </c>
      <c r="J2256" s="44">
        <v>16</v>
      </c>
      <c r="K2256" s="51">
        <f>IF(H2256&lt;='Расчёт не доделан'!$C$20,IF(I2256-'Расчёт не доделан'!$C$20&lt;1,J2256,I2256-'Расчёт не доделан'!$C$20),J2256)</f>
        <v>16</v>
      </c>
    </row>
    <row r="2257" spans="1:11" ht="11.1" customHeight="1" outlineLevel="1" x14ac:dyDescent="0.2">
      <c r="A2257" s="39" t="str">
        <f t="shared" si="105"/>
        <v>0018706945957</v>
      </c>
      <c r="B2257" s="39">
        <f t="shared" si="106"/>
        <v>2</v>
      </c>
      <c r="C2257" s="39" t="str">
        <f t="shared" si="107"/>
        <v>Иванова Елена Николаевна2</v>
      </c>
      <c r="D2257" s="42" t="s">
        <v>2265</v>
      </c>
      <c r="E2257" s="43" t="s">
        <v>2266</v>
      </c>
      <c r="F2257" s="43" t="s">
        <v>286</v>
      </c>
      <c r="G2257" s="43" t="s">
        <v>262</v>
      </c>
      <c r="H2257" s="49">
        <v>45957</v>
      </c>
      <c r="I2257" s="49">
        <v>45962</v>
      </c>
      <c r="J2257" s="44">
        <v>6</v>
      </c>
      <c r="K2257" s="51">
        <f>IF(H2257&lt;='Расчёт не доделан'!$C$20,IF(I2257-'Расчёт не доделан'!$C$20&lt;1,J2257,I2257-'Расчёт не доделан'!$C$20),J2257)</f>
        <v>6</v>
      </c>
    </row>
    <row r="2258" spans="1:11" ht="11.1" customHeight="1" outlineLevel="1" x14ac:dyDescent="0.2">
      <c r="A2258" s="39" t="str">
        <f t="shared" si="105"/>
        <v>0018706946020</v>
      </c>
      <c r="B2258" s="39">
        <f t="shared" si="106"/>
        <v>3</v>
      </c>
      <c r="C2258" s="39" t="str">
        <f t="shared" si="107"/>
        <v>Иванова Елена Николаевна3</v>
      </c>
      <c r="D2258" s="42" t="s">
        <v>2265</v>
      </c>
      <c r="E2258" s="43" t="s">
        <v>2266</v>
      </c>
      <c r="F2258" s="43" t="s">
        <v>286</v>
      </c>
      <c r="G2258" s="43" t="s">
        <v>262</v>
      </c>
      <c r="H2258" s="49">
        <v>46020</v>
      </c>
      <c r="I2258" s="49">
        <v>46021</v>
      </c>
      <c r="J2258" s="44">
        <v>2</v>
      </c>
      <c r="K2258" s="51">
        <f>IF(H2258&lt;='Расчёт не доделан'!$C$20,IF(I2258-'Расчёт не доделан'!$C$20&lt;1,J2258,I2258-'Расчёт не доделан'!$C$20),J2258)</f>
        <v>2</v>
      </c>
    </row>
    <row r="2259" spans="1:11" ht="11.1" customHeight="1" outlineLevel="1" x14ac:dyDescent="0.2">
      <c r="A2259" s="39" t="str">
        <f t="shared" si="105"/>
        <v>0017809445901</v>
      </c>
      <c r="B2259" s="39">
        <f t="shared" si="106"/>
        <v>1</v>
      </c>
      <c r="C2259" s="39" t="str">
        <f t="shared" si="107"/>
        <v>Иванова Иоланта Владиславовна1</v>
      </c>
      <c r="D2259" s="42" t="s">
        <v>2267</v>
      </c>
      <c r="E2259" s="43" t="s">
        <v>2268</v>
      </c>
      <c r="F2259" s="43" t="s">
        <v>217</v>
      </c>
      <c r="G2259" s="43" t="s">
        <v>302</v>
      </c>
      <c r="H2259" s="49">
        <v>45901</v>
      </c>
      <c r="I2259" s="49">
        <v>45914</v>
      </c>
      <c r="J2259" s="44">
        <v>14</v>
      </c>
      <c r="K2259" s="51">
        <f>IF(H2259&lt;='Расчёт не доделан'!$C$20,IF(I2259-'Расчёт не доделан'!$C$20&lt;1,J2259,I2259-'Расчёт не доделан'!$C$20),J2259)</f>
        <v>14</v>
      </c>
    </row>
    <row r="2260" spans="1:11" ht="11.1" customHeight="1" outlineLevel="1" x14ac:dyDescent="0.2">
      <c r="A2260" s="39" t="str">
        <f t="shared" si="105"/>
        <v>0018725545873</v>
      </c>
      <c r="B2260" s="39">
        <f t="shared" si="106"/>
        <v>1</v>
      </c>
      <c r="C2260" s="39" t="str">
        <f t="shared" si="107"/>
        <v>Иванович Анна Анатольевна1</v>
      </c>
      <c r="D2260" s="42" t="s">
        <v>2269</v>
      </c>
      <c r="E2260" s="43" t="s">
        <v>2270</v>
      </c>
      <c r="F2260" s="43" t="s">
        <v>286</v>
      </c>
      <c r="G2260" s="43" t="s">
        <v>302</v>
      </c>
      <c r="H2260" s="49">
        <v>45873</v>
      </c>
      <c r="I2260" s="49">
        <v>45886</v>
      </c>
      <c r="J2260" s="44">
        <v>14</v>
      </c>
      <c r="K2260" s="51">
        <f>IF(H2260&lt;='Расчёт не доделан'!$C$20,IF(I2260-'Расчёт не доделан'!$C$20&lt;1,J2260,I2260-'Расчёт не доделан'!$C$20),J2260)</f>
        <v>14</v>
      </c>
    </row>
    <row r="2261" spans="1:11" ht="11.1" customHeight="1" outlineLevel="1" x14ac:dyDescent="0.2">
      <c r="A2261" s="39" t="str">
        <f t="shared" si="105"/>
        <v>0018725545908</v>
      </c>
      <c r="B2261" s="39">
        <f t="shared" si="106"/>
        <v>2</v>
      </c>
      <c r="C2261" s="39" t="str">
        <f t="shared" si="107"/>
        <v>Иванович Анна Анатольевна2</v>
      </c>
      <c r="D2261" s="42" t="s">
        <v>2269</v>
      </c>
      <c r="E2261" s="43" t="s">
        <v>2270</v>
      </c>
      <c r="F2261" s="43" t="s">
        <v>286</v>
      </c>
      <c r="G2261" s="43" t="s">
        <v>302</v>
      </c>
      <c r="H2261" s="49">
        <v>45908</v>
      </c>
      <c r="I2261" s="49">
        <v>45914</v>
      </c>
      <c r="J2261" s="44">
        <v>7</v>
      </c>
      <c r="K2261" s="51">
        <f>IF(H2261&lt;='Расчёт не доделан'!$C$20,IF(I2261-'Расчёт не доделан'!$C$20&lt;1,J2261,I2261-'Расчёт не доделан'!$C$20),J2261)</f>
        <v>7</v>
      </c>
    </row>
    <row r="2262" spans="1:11" ht="11.1" customHeight="1" outlineLevel="1" x14ac:dyDescent="0.2">
      <c r="A2262" s="39" t="str">
        <f t="shared" si="105"/>
        <v>0018633445936</v>
      </c>
      <c r="B2262" s="39">
        <f t="shared" si="106"/>
        <v>1</v>
      </c>
      <c r="C2262" s="39" t="str">
        <f t="shared" si="107"/>
        <v>Иванько Григорий Юрьевич1</v>
      </c>
      <c r="D2262" s="42" t="s">
        <v>2271</v>
      </c>
      <c r="E2262" s="43" t="s">
        <v>2272</v>
      </c>
      <c r="F2262" s="43" t="s">
        <v>244</v>
      </c>
      <c r="G2262" s="43" t="s">
        <v>269</v>
      </c>
      <c r="H2262" s="49">
        <v>45936</v>
      </c>
      <c r="I2262" s="49">
        <v>45940</v>
      </c>
      <c r="J2262" s="44">
        <v>5</v>
      </c>
      <c r="K2262" s="51">
        <f>IF(H2262&lt;='Расчёт не доделан'!$C$20,IF(I2262-'Расчёт не доделан'!$C$20&lt;1,J2262,I2262-'Расчёт не доделан'!$C$20),J2262)</f>
        <v>5</v>
      </c>
    </row>
    <row r="2263" spans="1:11" ht="23.1" customHeight="1" outlineLevel="1" x14ac:dyDescent="0.2">
      <c r="A2263" s="39" t="str">
        <f t="shared" si="105"/>
        <v>0018633445943</v>
      </c>
      <c r="B2263" s="39">
        <f t="shared" si="106"/>
        <v>2</v>
      </c>
      <c r="C2263" s="39" t="str">
        <f t="shared" si="107"/>
        <v>Иванько Григорий Юрьевич2</v>
      </c>
      <c r="D2263" s="42" t="s">
        <v>2271</v>
      </c>
      <c r="E2263" s="43" t="s">
        <v>2272</v>
      </c>
      <c r="F2263" s="43" t="s">
        <v>244</v>
      </c>
      <c r="G2263" s="43" t="s">
        <v>269</v>
      </c>
      <c r="H2263" s="49">
        <v>45943</v>
      </c>
      <c r="I2263" s="49">
        <v>45947</v>
      </c>
      <c r="J2263" s="44">
        <v>5</v>
      </c>
      <c r="K2263" s="51">
        <f>IF(H2263&lt;='Расчёт не доделан'!$C$20,IF(I2263-'Расчёт не доделан'!$C$20&lt;1,J2263,I2263-'Расчёт не доделан'!$C$20),J2263)</f>
        <v>2</v>
      </c>
    </row>
    <row r="2264" spans="1:11" ht="23.1" customHeight="1" outlineLevel="1" x14ac:dyDescent="0.2">
      <c r="A2264" s="39" t="str">
        <f t="shared" si="105"/>
        <v>0018633445895</v>
      </c>
      <c r="B2264" s="39">
        <f t="shared" si="106"/>
        <v>3</v>
      </c>
      <c r="C2264" s="39" t="str">
        <f t="shared" si="107"/>
        <v>Иванько Григорий Юрьевич3</v>
      </c>
      <c r="D2264" s="42" t="s">
        <v>2271</v>
      </c>
      <c r="E2264" s="43" t="s">
        <v>2272</v>
      </c>
      <c r="F2264" s="43" t="s">
        <v>244</v>
      </c>
      <c r="G2264" s="43" t="s">
        <v>269</v>
      </c>
      <c r="H2264" s="49">
        <v>45895</v>
      </c>
      <c r="I2264" s="49">
        <v>45895</v>
      </c>
      <c r="J2264" s="44">
        <v>1</v>
      </c>
      <c r="K2264" s="51">
        <f>IF(H2264&lt;='Расчёт не доделан'!$C$20,IF(I2264-'Расчёт не доделан'!$C$20&lt;1,J2264,I2264-'Расчёт не доделан'!$C$20),J2264)</f>
        <v>1</v>
      </c>
    </row>
    <row r="2265" spans="1:11" ht="11.1" customHeight="1" outlineLevel="1" x14ac:dyDescent="0.2">
      <c r="A2265" s="39" t="str">
        <f t="shared" si="105"/>
        <v>0016158645950</v>
      </c>
      <c r="B2265" s="39">
        <f t="shared" si="106"/>
        <v>1</v>
      </c>
      <c r="C2265" s="39" t="str">
        <f t="shared" si="107"/>
        <v>Ивашина Роман Григорьевич1</v>
      </c>
      <c r="D2265" s="42" t="s">
        <v>2273</v>
      </c>
      <c r="E2265" s="43" t="s">
        <v>2274</v>
      </c>
      <c r="F2265" s="43" t="s">
        <v>233</v>
      </c>
      <c r="G2265" s="43" t="s">
        <v>218</v>
      </c>
      <c r="H2265" s="49">
        <v>45950</v>
      </c>
      <c r="I2265" s="49">
        <v>45963</v>
      </c>
      <c r="J2265" s="44">
        <v>14</v>
      </c>
      <c r="K2265" s="51">
        <f>IF(H2265&lt;='Расчёт не доделан'!$C$20,IF(I2265-'Расчёт не доделан'!$C$20&lt;1,J2265,I2265-'Расчёт не доделан'!$C$20),J2265)</f>
        <v>14</v>
      </c>
    </row>
    <row r="2266" spans="1:11" ht="11.1" customHeight="1" outlineLevel="1" x14ac:dyDescent="0.2">
      <c r="A2266" s="39" t="str">
        <f t="shared" si="105"/>
        <v>0021323345894</v>
      </c>
      <c r="B2266" s="39">
        <f t="shared" si="106"/>
        <v>1</v>
      </c>
      <c r="C2266" s="39" t="str">
        <f t="shared" si="107"/>
        <v>Ивашутин Олег Игоревич1</v>
      </c>
      <c r="D2266" s="42" t="s">
        <v>2275</v>
      </c>
      <c r="E2266" s="43" t="s">
        <v>2276</v>
      </c>
      <c r="F2266" s="43" t="s">
        <v>229</v>
      </c>
      <c r="G2266" s="43" t="s">
        <v>500</v>
      </c>
      <c r="H2266" s="49">
        <v>45894</v>
      </c>
      <c r="I2266" s="49">
        <v>45907</v>
      </c>
      <c r="J2266" s="44">
        <v>14</v>
      </c>
      <c r="K2266" s="51">
        <f>IF(H2266&lt;='Расчёт не доделан'!$C$20,IF(I2266-'Расчёт не доделан'!$C$20&lt;1,J2266,I2266-'Расчёт не доделан'!$C$20),J2266)</f>
        <v>14</v>
      </c>
    </row>
    <row r="2267" spans="1:11" ht="11.1" customHeight="1" outlineLevel="1" x14ac:dyDescent="0.2">
      <c r="A2267" s="39" t="str">
        <f t="shared" si="105"/>
        <v>0019301745852</v>
      </c>
      <c r="B2267" s="39">
        <f t="shared" si="106"/>
        <v>1</v>
      </c>
      <c r="C2267" s="39" t="str">
        <f t="shared" si="107"/>
        <v>Ивкина Елена Николаевна1</v>
      </c>
      <c r="D2267" s="42" t="s">
        <v>2277</v>
      </c>
      <c r="E2267" s="43" t="s">
        <v>2278</v>
      </c>
      <c r="F2267" s="43" t="s">
        <v>286</v>
      </c>
      <c r="G2267" s="43" t="s">
        <v>1518</v>
      </c>
      <c r="H2267" s="49">
        <v>45852</v>
      </c>
      <c r="I2267" s="49">
        <v>45865</v>
      </c>
      <c r="J2267" s="44">
        <v>14</v>
      </c>
      <c r="K2267" s="51">
        <f>IF(H2267&lt;='Расчёт не доделан'!$C$20,IF(I2267-'Расчёт не доделан'!$C$20&lt;1,J2267,I2267-'Расчёт не доделан'!$C$20),J2267)</f>
        <v>14</v>
      </c>
    </row>
    <row r="2268" spans="1:11" ht="23.1" customHeight="1" outlineLevel="1" x14ac:dyDescent="0.2">
      <c r="A2268" s="39" t="str">
        <f t="shared" si="105"/>
        <v>0019301745950</v>
      </c>
      <c r="B2268" s="39">
        <f t="shared" si="106"/>
        <v>2</v>
      </c>
      <c r="C2268" s="39" t="str">
        <f t="shared" si="107"/>
        <v>Ивкина Елена Николаевна2</v>
      </c>
      <c r="D2268" s="42" t="s">
        <v>2277</v>
      </c>
      <c r="E2268" s="43" t="s">
        <v>2278</v>
      </c>
      <c r="F2268" s="43" t="s">
        <v>286</v>
      </c>
      <c r="G2268" s="43" t="s">
        <v>1518</v>
      </c>
      <c r="H2268" s="49">
        <v>45950</v>
      </c>
      <c r="I2268" s="49">
        <v>45963</v>
      </c>
      <c r="J2268" s="44">
        <v>14</v>
      </c>
      <c r="K2268" s="51">
        <f>IF(H2268&lt;='Расчёт не доделан'!$C$20,IF(I2268-'Расчёт не доделан'!$C$20&lt;1,J2268,I2268-'Расчёт не доделан'!$C$20),J2268)</f>
        <v>14</v>
      </c>
    </row>
    <row r="2269" spans="1:11" ht="23.1" customHeight="1" outlineLevel="1" x14ac:dyDescent="0.2">
      <c r="A2269" s="39" t="str">
        <f t="shared" si="105"/>
        <v>0019301745985</v>
      </c>
      <c r="B2269" s="39">
        <f t="shared" si="106"/>
        <v>3</v>
      </c>
      <c r="C2269" s="39" t="str">
        <f t="shared" si="107"/>
        <v>Ивкина Елена Николаевна3</v>
      </c>
      <c r="D2269" s="42" t="s">
        <v>2277</v>
      </c>
      <c r="E2269" s="43" t="s">
        <v>2278</v>
      </c>
      <c r="F2269" s="43" t="s">
        <v>286</v>
      </c>
      <c r="G2269" s="43" t="s">
        <v>1518</v>
      </c>
      <c r="H2269" s="49">
        <v>45985</v>
      </c>
      <c r="I2269" s="49">
        <v>45991</v>
      </c>
      <c r="J2269" s="44">
        <v>7</v>
      </c>
      <c r="K2269" s="51">
        <f>IF(H2269&lt;='Расчёт не доделан'!$C$20,IF(I2269-'Расчёт не доделан'!$C$20&lt;1,J2269,I2269-'Расчёт не доделан'!$C$20),J2269)</f>
        <v>7</v>
      </c>
    </row>
    <row r="2270" spans="1:11" ht="23.1" customHeight="1" outlineLevel="1" x14ac:dyDescent="0.2">
      <c r="A2270" s="39" t="str">
        <f t="shared" si="105"/>
        <v>0018313445880</v>
      </c>
      <c r="B2270" s="39">
        <f t="shared" si="106"/>
        <v>1</v>
      </c>
      <c r="C2270" s="39" t="str">
        <f t="shared" si="107"/>
        <v>Ивлев Алексей Олегович1</v>
      </c>
      <c r="D2270" s="42" t="s">
        <v>2279</v>
      </c>
      <c r="E2270" s="43" t="s">
        <v>2280</v>
      </c>
      <c r="F2270" s="43" t="s">
        <v>249</v>
      </c>
      <c r="G2270" s="43" t="s">
        <v>296</v>
      </c>
      <c r="H2270" s="49">
        <v>45880</v>
      </c>
      <c r="I2270" s="49">
        <v>45893</v>
      </c>
      <c r="J2270" s="44">
        <v>14</v>
      </c>
      <c r="K2270" s="51">
        <f>IF(H2270&lt;='Расчёт не доделан'!$C$20,IF(I2270-'Расчёт не доделан'!$C$20&lt;1,J2270,I2270-'Расчёт не доделан'!$C$20),J2270)</f>
        <v>14</v>
      </c>
    </row>
    <row r="2271" spans="1:11" ht="23.1" customHeight="1" outlineLevel="1" x14ac:dyDescent="0.2">
      <c r="A2271" s="39" t="str">
        <f t="shared" si="105"/>
        <v>0018313445863</v>
      </c>
      <c r="B2271" s="39">
        <f t="shared" si="106"/>
        <v>2</v>
      </c>
      <c r="C2271" s="39" t="str">
        <f t="shared" si="107"/>
        <v>Ивлев Алексей Олегович2</v>
      </c>
      <c r="D2271" s="42" t="s">
        <v>2279</v>
      </c>
      <c r="E2271" s="43" t="s">
        <v>2280</v>
      </c>
      <c r="F2271" s="43" t="s">
        <v>249</v>
      </c>
      <c r="G2271" s="43" t="s">
        <v>296</v>
      </c>
      <c r="H2271" s="49">
        <v>45863</v>
      </c>
      <c r="I2271" s="49">
        <v>45863</v>
      </c>
      <c r="J2271" s="44">
        <v>1</v>
      </c>
      <c r="K2271" s="51">
        <f>IF(H2271&lt;='Расчёт не доделан'!$C$20,IF(I2271-'Расчёт не доделан'!$C$20&lt;1,J2271,I2271-'Расчёт не доделан'!$C$20),J2271)</f>
        <v>1</v>
      </c>
    </row>
    <row r="2272" spans="1:11" ht="11.1" customHeight="1" outlineLevel="1" x14ac:dyDescent="0.2">
      <c r="A2272" s="39" t="str">
        <f t="shared" si="105"/>
        <v>0018313446020</v>
      </c>
      <c r="B2272" s="39">
        <f t="shared" si="106"/>
        <v>3</v>
      </c>
      <c r="C2272" s="39" t="str">
        <f t="shared" si="107"/>
        <v>Ивлев Алексей Олегович3</v>
      </c>
      <c r="D2272" s="42" t="s">
        <v>2279</v>
      </c>
      <c r="E2272" s="43" t="s">
        <v>2280</v>
      </c>
      <c r="F2272" s="43" t="s">
        <v>249</v>
      </c>
      <c r="G2272" s="43" t="s">
        <v>296</v>
      </c>
      <c r="H2272" s="49">
        <v>46020</v>
      </c>
      <c r="I2272" s="49">
        <v>46021</v>
      </c>
      <c r="J2272" s="44">
        <v>2</v>
      </c>
      <c r="K2272" s="51">
        <f>IF(H2272&lt;='Расчёт не доделан'!$C$20,IF(I2272-'Расчёт не доделан'!$C$20&lt;1,J2272,I2272-'Расчёт не доделан'!$C$20),J2272)</f>
        <v>2</v>
      </c>
    </row>
    <row r="2273" spans="1:11" ht="11.1" customHeight="1" outlineLevel="1" x14ac:dyDescent="0.2">
      <c r="A2273" s="39" t="str">
        <f t="shared" si="105"/>
        <v>0021352145922</v>
      </c>
      <c r="B2273" s="39">
        <f t="shared" si="106"/>
        <v>1</v>
      </c>
      <c r="C2273" s="39" t="str">
        <f t="shared" si="107"/>
        <v>Ивлиев Дмитрий Юрьевич1</v>
      </c>
      <c r="D2273" s="42" t="s">
        <v>2281</v>
      </c>
      <c r="E2273" s="43" t="s">
        <v>2282</v>
      </c>
      <c r="F2273" s="43" t="s">
        <v>225</v>
      </c>
      <c r="G2273" s="43" t="s">
        <v>241</v>
      </c>
      <c r="H2273" s="49">
        <v>45922</v>
      </c>
      <c r="I2273" s="49">
        <v>45935</v>
      </c>
      <c r="J2273" s="44">
        <v>14</v>
      </c>
      <c r="K2273" s="51">
        <f>IF(H2273&lt;='Расчёт не доделан'!$C$20,IF(I2273-'Расчёт не доделан'!$C$20&lt;1,J2273,I2273-'Расчёт не доделан'!$C$20),J2273)</f>
        <v>14</v>
      </c>
    </row>
    <row r="2274" spans="1:11" ht="11.1" customHeight="1" outlineLevel="1" x14ac:dyDescent="0.2">
      <c r="A2274" s="39" t="str">
        <f t="shared" si="105"/>
        <v>0021352145866</v>
      </c>
      <c r="B2274" s="39">
        <f t="shared" si="106"/>
        <v>2</v>
      </c>
      <c r="C2274" s="39" t="str">
        <f t="shared" si="107"/>
        <v>Ивлиев Дмитрий Юрьевич2</v>
      </c>
      <c r="D2274" s="42" t="s">
        <v>2281</v>
      </c>
      <c r="E2274" s="43" t="s">
        <v>2282</v>
      </c>
      <c r="F2274" s="43" t="s">
        <v>225</v>
      </c>
      <c r="G2274" s="43" t="s">
        <v>241</v>
      </c>
      <c r="H2274" s="49">
        <v>45866</v>
      </c>
      <c r="I2274" s="49">
        <v>45879</v>
      </c>
      <c r="J2274" s="44">
        <v>14</v>
      </c>
      <c r="K2274" s="51">
        <f>IF(H2274&lt;='Расчёт не доделан'!$C$20,IF(I2274-'Расчёт не доделан'!$C$20&lt;1,J2274,I2274-'Расчёт не доделан'!$C$20),J2274)</f>
        <v>14</v>
      </c>
    </row>
    <row r="2275" spans="1:11" ht="11.1" customHeight="1" outlineLevel="1" x14ac:dyDescent="0.2">
      <c r="A2275" s="39" t="str">
        <f t="shared" si="105"/>
        <v>0021247445880</v>
      </c>
      <c r="B2275" s="39">
        <f t="shared" si="106"/>
        <v>1</v>
      </c>
      <c r="C2275" s="39" t="str">
        <f t="shared" si="107"/>
        <v>Иволин Владимир Андреевич1</v>
      </c>
      <c r="D2275" s="42" t="s">
        <v>2283</v>
      </c>
      <c r="E2275" s="43" t="s">
        <v>2284</v>
      </c>
      <c r="F2275" s="43" t="s">
        <v>217</v>
      </c>
      <c r="G2275" s="43" t="s">
        <v>237</v>
      </c>
      <c r="H2275" s="49">
        <v>45880</v>
      </c>
      <c r="I2275" s="49">
        <v>45893</v>
      </c>
      <c r="J2275" s="44">
        <v>14</v>
      </c>
      <c r="K2275" s="51">
        <f>IF(H2275&lt;='Расчёт не доделан'!$C$20,IF(I2275-'Расчёт не доделан'!$C$20&lt;1,J2275,I2275-'Расчёт не доделан'!$C$20),J2275)</f>
        <v>14</v>
      </c>
    </row>
    <row r="2276" spans="1:11" ht="11.1" customHeight="1" outlineLevel="1" x14ac:dyDescent="0.2">
      <c r="A2276" s="39" t="str">
        <f t="shared" si="105"/>
        <v>0016622145908</v>
      </c>
      <c r="B2276" s="39">
        <f t="shared" si="106"/>
        <v>1</v>
      </c>
      <c r="C2276" s="39" t="str">
        <f t="shared" si="107"/>
        <v>Ивушкина Алина Эдуардовна1</v>
      </c>
      <c r="D2276" s="42" t="s">
        <v>2285</v>
      </c>
      <c r="E2276" s="43" t="s">
        <v>2286</v>
      </c>
      <c r="F2276" s="43" t="s">
        <v>240</v>
      </c>
      <c r="G2276" s="43" t="s">
        <v>299</v>
      </c>
      <c r="H2276" s="49">
        <v>45908</v>
      </c>
      <c r="I2276" s="49">
        <v>45915</v>
      </c>
      <c r="J2276" s="44">
        <v>8</v>
      </c>
      <c r="K2276" s="51">
        <f>IF(H2276&lt;='Расчёт не доделан'!$C$20,IF(I2276-'Расчёт не доделан'!$C$20&lt;1,J2276,I2276-'Расчёт не доделан'!$C$20),J2276)</f>
        <v>8</v>
      </c>
    </row>
    <row r="2277" spans="1:11" ht="11.1" customHeight="1" outlineLevel="1" x14ac:dyDescent="0.2">
      <c r="A2277" s="39" t="str">
        <f t="shared" si="105"/>
        <v>0008942645936</v>
      </c>
      <c r="B2277" s="39">
        <f t="shared" si="106"/>
        <v>1</v>
      </c>
      <c r="C2277" s="39" t="str">
        <f t="shared" si="107"/>
        <v>Ивушкина Дина Сергеевна1</v>
      </c>
      <c r="D2277" s="42" t="s">
        <v>2287</v>
      </c>
      <c r="E2277" s="43" t="s">
        <v>2288</v>
      </c>
      <c r="F2277" s="43" t="s">
        <v>265</v>
      </c>
      <c r="G2277" s="43" t="s">
        <v>262</v>
      </c>
      <c r="H2277" s="49">
        <v>45936</v>
      </c>
      <c r="I2277" s="49">
        <v>45940</v>
      </c>
      <c r="J2277" s="44">
        <v>5</v>
      </c>
      <c r="K2277" s="51">
        <f>IF(H2277&lt;='Расчёт не доделан'!$C$20,IF(I2277-'Расчёт не доделан'!$C$20&lt;1,J2277,I2277-'Расчёт не доделан'!$C$20),J2277)</f>
        <v>5</v>
      </c>
    </row>
    <row r="2278" spans="1:11" ht="11.1" customHeight="1" outlineLevel="1" x14ac:dyDescent="0.2">
      <c r="A2278" s="39" t="str">
        <f t="shared" si="105"/>
        <v>0008942645852</v>
      </c>
      <c r="B2278" s="39">
        <f t="shared" si="106"/>
        <v>2</v>
      </c>
      <c r="C2278" s="39" t="str">
        <f t="shared" si="107"/>
        <v>Ивушкина Дина Сергеевна2</v>
      </c>
      <c r="D2278" s="42" t="s">
        <v>2287</v>
      </c>
      <c r="E2278" s="43" t="s">
        <v>2288</v>
      </c>
      <c r="F2278" s="43" t="s">
        <v>265</v>
      </c>
      <c r="G2278" s="43" t="s">
        <v>262</v>
      </c>
      <c r="H2278" s="49">
        <v>45852</v>
      </c>
      <c r="I2278" s="49">
        <v>45865</v>
      </c>
      <c r="J2278" s="44">
        <v>14</v>
      </c>
      <c r="K2278" s="51">
        <f>IF(H2278&lt;='Расчёт не доделан'!$C$20,IF(I2278-'Расчёт не доделан'!$C$20&lt;1,J2278,I2278-'Расчёт не доделан'!$C$20),J2278)</f>
        <v>14</v>
      </c>
    </row>
    <row r="2279" spans="1:11" ht="11.1" customHeight="1" outlineLevel="1" x14ac:dyDescent="0.2">
      <c r="A2279" s="39" t="str">
        <f t="shared" si="105"/>
        <v>0008942645890</v>
      </c>
      <c r="B2279" s="39">
        <f t="shared" si="106"/>
        <v>3</v>
      </c>
      <c r="C2279" s="39" t="str">
        <f t="shared" si="107"/>
        <v>Ивушкина Дина Сергеевна3</v>
      </c>
      <c r="D2279" s="42" t="s">
        <v>2287</v>
      </c>
      <c r="E2279" s="43" t="s">
        <v>2288</v>
      </c>
      <c r="F2279" s="43" t="s">
        <v>265</v>
      </c>
      <c r="G2279" s="43" t="s">
        <v>262</v>
      </c>
      <c r="H2279" s="49">
        <v>45890</v>
      </c>
      <c r="I2279" s="49">
        <v>45891</v>
      </c>
      <c r="J2279" s="44">
        <v>2</v>
      </c>
      <c r="K2279" s="51">
        <f>IF(H2279&lt;='Расчёт не доделан'!$C$20,IF(I2279-'Расчёт не доделан'!$C$20&lt;1,J2279,I2279-'Расчёт не доделан'!$C$20),J2279)</f>
        <v>2</v>
      </c>
    </row>
    <row r="2280" spans="1:11" ht="11.1" customHeight="1" outlineLevel="1" x14ac:dyDescent="0.2">
      <c r="A2280" s="39" t="str">
        <f t="shared" si="105"/>
        <v>0008942645929</v>
      </c>
      <c r="B2280" s="39">
        <f t="shared" si="106"/>
        <v>4</v>
      </c>
      <c r="C2280" s="39" t="str">
        <f t="shared" si="107"/>
        <v>Ивушкина Дина Сергеевна4</v>
      </c>
      <c r="D2280" s="42" t="s">
        <v>2287</v>
      </c>
      <c r="E2280" s="43" t="s">
        <v>2288</v>
      </c>
      <c r="F2280" s="43" t="s">
        <v>265</v>
      </c>
      <c r="G2280" s="43" t="s">
        <v>262</v>
      </c>
      <c r="H2280" s="49">
        <v>45929</v>
      </c>
      <c r="I2280" s="49">
        <v>45933</v>
      </c>
      <c r="J2280" s="44">
        <v>5</v>
      </c>
      <c r="K2280" s="51">
        <f>IF(H2280&lt;='Расчёт не доделан'!$C$20,IF(I2280-'Расчёт не доделан'!$C$20&lt;1,J2280,I2280-'Расчёт не доделан'!$C$20),J2280)</f>
        <v>5</v>
      </c>
    </row>
    <row r="2281" spans="1:11" ht="11.1" customHeight="1" outlineLevel="1" x14ac:dyDescent="0.2">
      <c r="A2281" s="39" t="str">
        <f t="shared" si="105"/>
        <v>0016488645964</v>
      </c>
      <c r="B2281" s="39">
        <f t="shared" si="106"/>
        <v>1</v>
      </c>
      <c r="C2281" s="39" t="str">
        <f t="shared" si="107"/>
        <v>Игнатенко Алина Анатольевна1</v>
      </c>
      <c r="D2281" s="42" t="s">
        <v>2289</v>
      </c>
      <c r="E2281" s="43" t="s">
        <v>2290</v>
      </c>
      <c r="F2281" s="43" t="s">
        <v>286</v>
      </c>
      <c r="G2281" s="43" t="s">
        <v>331</v>
      </c>
      <c r="H2281" s="49">
        <v>45964</v>
      </c>
      <c r="I2281" s="49">
        <v>45969</v>
      </c>
      <c r="J2281" s="44">
        <v>5</v>
      </c>
      <c r="K2281" s="51">
        <f>IF(H2281&lt;='Расчёт не доделан'!$C$20,IF(I2281-'Расчёт не доделан'!$C$20&lt;1,J2281,I2281-'Расчёт не доделан'!$C$20),J2281)</f>
        <v>5</v>
      </c>
    </row>
    <row r="2282" spans="1:11" ht="11.1" customHeight="1" outlineLevel="1" x14ac:dyDescent="0.2">
      <c r="A2282" s="39" t="str">
        <f t="shared" si="105"/>
        <v>0016488645851</v>
      </c>
      <c r="B2282" s="39">
        <f t="shared" si="106"/>
        <v>2</v>
      </c>
      <c r="C2282" s="39" t="str">
        <f t="shared" si="107"/>
        <v>Игнатенко Алина Анатольевна2</v>
      </c>
      <c r="D2282" s="42" t="s">
        <v>2289</v>
      </c>
      <c r="E2282" s="43" t="s">
        <v>2290</v>
      </c>
      <c r="F2282" s="43" t="s">
        <v>286</v>
      </c>
      <c r="G2282" s="43" t="s">
        <v>331</v>
      </c>
      <c r="H2282" s="49">
        <v>45851</v>
      </c>
      <c r="I2282" s="49">
        <v>45864</v>
      </c>
      <c r="J2282" s="44">
        <v>14</v>
      </c>
      <c r="K2282" s="51">
        <f>IF(H2282&lt;='Расчёт не доделан'!$C$20,IF(I2282-'Расчёт не доделан'!$C$20&lt;1,J2282,I2282-'Расчёт не доделан'!$C$20),J2282)</f>
        <v>14</v>
      </c>
    </row>
    <row r="2283" spans="1:11" ht="11.1" customHeight="1" outlineLevel="1" x14ac:dyDescent="0.2">
      <c r="A2283" s="39" t="str">
        <f t="shared" si="105"/>
        <v>0016488645894</v>
      </c>
      <c r="B2283" s="39">
        <f t="shared" si="106"/>
        <v>3</v>
      </c>
      <c r="C2283" s="39" t="str">
        <f t="shared" si="107"/>
        <v>Игнатенко Алина Анатольевна3</v>
      </c>
      <c r="D2283" s="42" t="s">
        <v>2289</v>
      </c>
      <c r="E2283" s="43" t="s">
        <v>2290</v>
      </c>
      <c r="F2283" s="43" t="s">
        <v>286</v>
      </c>
      <c r="G2283" s="43" t="s">
        <v>331</v>
      </c>
      <c r="H2283" s="49">
        <v>45894</v>
      </c>
      <c r="I2283" s="49">
        <v>45905</v>
      </c>
      <c r="J2283" s="44">
        <v>12</v>
      </c>
      <c r="K2283" s="51">
        <f>IF(H2283&lt;='Расчёт не доделан'!$C$20,IF(I2283-'Расчёт не доделан'!$C$20&lt;1,J2283,I2283-'Расчёт не доделан'!$C$20),J2283)</f>
        <v>12</v>
      </c>
    </row>
    <row r="2284" spans="1:11" ht="11.1" customHeight="1" outlineLevel="1" x14ac:dyDescent="0.2">
      <c r="A2284" s="39" t="str">
        <f t="shared" si="105"/>
        <v>0019380245936</v>
      </c>
      <c r="B2284" s="39">
        <f t="shared" si="106"/>
        <v>1</v>
      </c>
      <c r="C2284" s="39" t="str">
        <f t="shared" si="107"/>
        <v>Игнатьев Антон Вячеславович1</v>
      </c>
      <c r="D2284" s="42" t="s">
        <v>2291</v>
      </c>
      <c r="E2284" s="43" t="s">
        <v>2292</v>
      </c>
      <c r="F2284" s="43" t="s">
        <v>229</v>
      </c>
      <c r="G2284" s="43" t="s">
        <v>218</v>
      </c>
      <c r="H2284" s="49">
        <v>45936</v>
      </c>
      <c r="I2284" s="49">
        <v>45942</v>
      </c>
      <c r="J2284" s="44">
        <v>7</v>
      </c>
      <c r="K2284" s="51">
        <f>IF(H2284&lt;='Расчёт не доделан'!$C$20,IF(I2284-'Расчёт не доделан'!$C$20&lt;1,J2284,I2284-'Расчёт не доделан'!$C$20),J2284)</f>
        <v>7</v>
      </c>
    </row>
    <row r="2285" spans="1:11" ht="11.1" customHeight="1" outlineLevel="1" x14ac:dyDescent="0.2">
      <c r="A2285" s="39" t="str">
        <f t="shared" si="105"/>
        <v>0019380245852</v>
      </c>
      <c r="B2285" s="39">
        <f t="shared" si="106"/>
        <v>2</v>
      </c>
      <c r="C2285" s="39" t="str">
        <f t="shared" si="107"/>
        <v>Игнатьев Антон Вячеславович2</v>
      </c>
      <c r="D2285" s="42" t="s">
        <v>2291</v>
      </c>
      <c r="E2285" s="43" t="s">
        <v>2292</v>
      </c>
      <c r="F2285" s="43" t="s">
        <v>229</v>
      </c>
      <c r="G2285" s="43" t="s">
        <v>218</v>
      </c>
      <c r="H2285" s="49">
        <v>45852</v>
      </c>
      <c r="I2285" s="49">
        <v>45858</v>
      </c>
      <c r="J2285" s="44">
        <v>7</v>
      </c>
      <c r="K2285" s="51">
        <f>IF(H2285&lt;='Расчёт не доделан'!$C$20,IF(I2285-'Расчёт не доделан'!$C$20&lt;1,J2285,I2285-'Расчёт не доделан'!$C$20),J2285)</f>
        <v>7</v>
      </c>
    </row>
    <row r="2286" spans="1:11" ht="11.1" customHeight="1" outlineLevel="1" x14ac:dyDescent="0.2">
      <c r="A2286" s="39" t="str">
        <f t="shared" si="105"/>
        <v>0021075445852</v>
      </c>
      <c r="B2286" s="39">
        <f t="shared" si="106"/>
        <v>1</v>
      </c>
      <c r="C2286" s="39" t="str">
        <f t="shared" si="107"/>
        <v>Игнатьев Дмитрий Игоревич1</v>
      </c>
      <c r="D2286" s="42" t="s">
        <v>2293</v>
      </c>
      <c r="E2286" s="43" t="s">
        <v>2294</v>
      </c>
      <c r="F2286" s="43" t="s">
        <v>694</v>
      </c>
      <c r="G2286" s="43" t="s">
        <v>218</v>
      </c>
      <c r="H2286" s="49">
        <v>45852</v>
      </c>
      <c r="I2286" s="49">
        <v>45865</v>
      </c>
      <c r="J2286" s="44">
        <v>14</v>
      </c>
      <c r="K2286" s="51">
        <f>IF(H2286&lt;='Расчёт не доделан'!$C$20,IF(I2286-'Расчёт не доделан'!$C$20&lt;1,J2286,I2286-'Расчёт не доделан'!$C$20),J2286)</f>
        <v>14</v>
      </c>
    </row>
    <row r="2287" spans="1:11" ht="11.1" customHeight="1" outlineLevel="1" x14ac:dyDescent="0.2">
      <c r="A2287" s="39" t="str">
        <f t="shared" si="105"/>
        <v>0021075446006</v>
      </c>
      <c r="B2287" s="39">
        <f t="shared" si="106"/>
        <v>2</v>
      </c>
      <c r="C2287" s="39" t="str">
        <f t="shared" si="107"/>
        <v>Игнатьев Дмитрий Игоревич2</v>
      </c>
      <c r="D2287" s="42" t="s">
        <v>2293</v>
      </c>
      <c r="E2287" s="43" t="s">
        <v>2294</v>
      </c>
      <c r="F2287" s="43" t="s">
        <v>694</v>
      </c>
      <c r="G2287" s="43" t="s">
        <v>218</v>
      </c>
      <c r="H2287" s="49">
        <v>46006</v>
      </c>
      <c r="I2287" s="49">
        <v>46019</v>
      </c>
      <c r="J2287" s="44">
        <v>14</v>
      </c>
      <c r="K2287" s="51">
        <f>IF(H2287&lt;='Расчёт не доделан'!$C$20,IF(I2287-'Расчёт не доделан'!$C$20&lt;1,J2287,I2287-'Расчёт не доделан'!$C$20),J2287)</f>
        <v>14</v>
      </c>
    </row>
    <row r="2288" spans="1:11" ht="11.1" customHeight="1" outlineLevel="1" x14ac:dyDescent="0.2">
      <c r="A2288" s="39" t="str">
        <f t="shared" si="105"/>
        <v>0019483445866</v>
      </c>
      <c r="B2288" s="39">
        <f t="shared" si="106"/>
        <v>1</v>
      </c>
      <c r="C2288" s="39" t="str">
        <f t="shared" si="107"/>
        <v>Игнатьев Евгений Валерьевич1</v>
      </c>
      <c r="D2288" s="42" t="s">
        <v>2295</v>
      </c>
      <c r="E2288" s="43" t="s">
        <v>2296</v>
      </c>
      <c r="F2288" s="43" t="s">
        <v>293</v>
      </c>
      <c r="G2288" s="43" t="s">
        <v>218</v>
      </c>
      <c r="H2288" s="49">
        <v>45866</v>
      </c>
      <c r="I2288" s="49">
        <v>45879</v>
      </c>
      <c r="J2288" s="44">
        <v>14</v>
      </c>
      <c r="K2288" s="51">
        <f>IF(H2288&lt;='Расчёт не доделан'!$C$20,IF(I2288-'Расчёт не доделан'!$C$20&lt;1,J2288,I2288-'Расчёт не доделан'!$C$20),J2288)</f>
        <v>14</v>
      </c>
    </row>
    <row r="2289" spans="1:11" ht="11.1" customHeight="1" outlineLevel="1" x14ac:dyDescent="0.2">
      <c r="A2289" s="39" t="str">
        <f t="shared" si="105"/>
        <v>0009971045936</v>
      </c>
      <c r="B2289" s="39">
        <f t="shared" si="106"/>
        <v>1</v>
      </c>
      <c r="C2289" s="39" t="str">
        <f t="shared" si="107"/>
        <v>Игумнова Ольга Владимировна1</v>
      </c>
      <c r="D2289" s="42" t="s">
        <v>2297</v>
      </c>
      <c r="E2289" s="43" t="s">
        <v>2298</v>
      </c>
      <c r="F2289" s="43" t="s">
        <v>286</v>
      </c>
      <c r="G2289" s="43" t="s">
        <v>2299</v>
      </c>
      <c r="H2289" s="49">
        <v>45936</v>
      </c>
      <c r="I2289" s="49">
        <v>45940</v>
      </c>
      <c r="J2289" s="44">
        <v>5</v>
      </c>
      <c r="K2289" s="51">
        <f>IF(H2289&lt;='Расчёт не доделан'!$C$20,IF(I2289-'Расчёт не доделан'!$C$20&lt;1,J2289,I2289-'Расчёт не доделан'!$C$20),J2289)</f>
        <v>5</v>
      </c>
    </row>
    <row r="2290" spans="1:11" ht="11.1" customHeight="1" outlineLevel="1" x14ac:dyDescent="0.2">
      <c r="A2290" s="39" t="str">
        <f t="shared" si="105"/>
        <v>0009971045978</v>
      </c>
      <c r="B2290" s="39">
        <f t="shared" si="106"/>
        <v>2</v>
      </c>
      <c r="C2290" s="39" t="str">
        <f t="shared" si="107"/>
        <v>Игумнова Ольга Владимировна2</v>
      </c>
      <c r="D2290" s="42" t="s">
        <v>2297</v>
      </c>
      <c r="E2290" s="43" t="s">
        <v>2298</v>
      </c>
      <c r="F2290" s="43" t="s">
        <v>286</v>
      </c>
      <c r="G2290" s="43" t="s">
        <v>2299</v>
      </c>
      <c r="H2290" s="49">
        <v>45978</v>
      </c>
      <c r="I2290" s="49">
        <v>45982</v>
      </c>
      <c r="J2290" s="44">
        <v>5</v>
      </c>
      <c r="K2290" s="51">
        <f>IF(H2290&lt;='Расчёт не доделан'!$C$20,IF(I2290-'Расчёт не доделан'!$C$20&lt;1,J2290,I2290-'Расчёт не доделан'!$C$20),J2290)</f>
        <v>5</v>
      </c>
    </row>
    <row r="2291" spans="1:11" ht="11.1" customHeight="1" outlineLevel="1" x14ac:dyDescent="0.2">
      <c r="A2291" s="39" t="str">
        <f t="shared" si="105"/>
        <v>0009971045866</v>
      </c>
      <c r="B2291" s="39">
        <f t="shared" si="106"/>
        <v>3</v>
      </c>
      <c r="C2291" s="39" t="str">
        <f t="shared" si="107"/>
        <v>Игумнова Ольга Владимировна3</v>
      </c>
      <c r="D2291" s="42" t="s">
        <v>2297</v>
      </c>
      <c r="E2291" s="43" t="s">
        <v>2298</v>
      </c>
      <c r="F2291" s="43" t="s">
        <v>286</v>
      </c>
      <c r="G2291" s="43" t="s">
        <v>2299</v>
      </c>
      <c r="H2291" s="49">
        <v>45866</v>
      </c>
      <c r="I2291" s="49">
        <v>45880</v>
      </c>
      <c r="J2291" s="44">
        <v>15</v>
      </c>
      <c r="K2291" s="51">
        <f>IF(H2291&lt;='Расчёт не доделан'!$C$20,IF(I2291-'Расчёт не доделан'!$C$20&lt;1,J2291,I2291-'Расчёт не доделан'!$C$20),J2291)</f>
        <v>15</v>
      </c>
    </row>
    <row r="2292" spans="1:11" ht="11.1" customHeight="1" outlineLevel="1" x14ac:dyDescent="0.2">
      <c r="A2292" s="39" t="str">
        <f t="shared" si="105"/>
        <v>0014782145901</v>
      </c>
      <c r="B2292" s="39">
        <f t="shared" si="106"/>
        <v>1</v>
      </c>
      <c r="C2292" s="39" t="str">
        <f t="shared" si="107"/>
        <v>Извекова Екатерина Юрьевна1</v>
      </c>
      <c r="D2292" s="42" t="s">
        <v>2300</v>
      </c>
      <c r="E2292" s="43" t="s">
        <v>2301</v>
      </c>
      <c r="F2292" s="43" t="s">
        <v>361</v>
      </c>
      <c r="G2292" s="43" t="s">
        <v>237</v>
      </c>
      <c r="H2292" s="49">
        <v>45901</v>
      </c>
      <c r="I2292" s="49">
        <v>45901</v>
      </c>
      <c r="J2292" s="44">
        <v>1</v>
      </c>
      <c r="K2292" s="51">
        <f>IF(H2292&lt;='Расчёт не доделан'!$C$20,IF(I2292-'Расчёт не доделан'!$C$20&lt;1,J2292,I2292-'Расчёт не доделан'!$C$20),J2292)</f>
        <v>1</v>
      </c>
    </row>
    <row r="2293" spans="1:11" ht="11.1" customHeight="1" outlineLevel="1" x14ac:dyDescent="0.2">
      <c r="A2293" s="39" t="str">
        <f t="shared" si="105"/>
        <v>0014782145966</v>
      </c>
      <c r="B2293" s="39">
        <f t="shared" si="106"/>
        <v>2</v>
      </c>
      <c r="C2293" s="39" t="str">
        <f t="shared" si="107"/>
        <v>Извекова Екатерина Юрьевна2</v>
      </c>
      <c r="D2293" s="42" t="s">
        <v>2300</v>
      </c>
      <c r="E2293" s="43" t="s">
        <v>2301</v>
      </c>
      <c r="F2293" s="43" t="s">
        <v>361</v>
      </c>
      <c r="G2293" s="43" t="s">
        <v>237</v>
      </c>
      <c r="H2293" s="49">
        <v>45966</v>
      </c>
      <c r="I2293" s="49">
        <v>45968</v>
      </c>
      <c r="J2293" s="44">
        <v>3</v>
      </c>
      <c r="K2293" s="51">
        <f>IF(H2293&lt;='Расчёт не доделан'!$C$20,IF(I2293-'Расчёт не доделан'!$C$20&lt;1,J2293,I2293-'Расчёт не доделан'!$C$20),J2293)</f>
        <v>3</v>
      </c>
    </row>
    <row r="2294" spans="1:11" ht="11.1" customHeight="1" outlineLevel="1" x14ac:dyDescent="0.2">
      <c r="A2294" s="39" t="str">
        <f t="shared" si="105"/>
        <v>0014782145880</v>
      </c>
      <c r="B2294" s="39">
        <f t="shared" si="106"/>
        <v>3</v>
      </c>
      <c r="C2294" s="39" t="str">
        <f t="shared" si="107"/>
        <v>Извекова Екатерина Юрьевна3</v>
      </c>
      <c r="D2294" s="42" t="s">
        <v>2300</v>
      </c>
      <c r="E2294" s="43" t="s">
        <v>2301</v>
      </c>
      <c r="F2294" s="43" t="s">
        <v>361</v>
      </c>
      <c r="G2294" s="43" t="s">
        <v>237</v>
      </c>
      <c r="H2294" s="49">
        <v>45880</v>
      </c>
      <c r="I2294" s="49">
        <v>45893</v>
      </c>
      <c r="J2294" s="44">
        <v>14</v>
      </c>
      <c r="K2294" s="51">
        <f>IF(H2294&lt;='Расчёт не доделан'!$C$20,IF(I2294-'Расчёт не доделан'!$C$20&lt;1,J2294,I2294-'Расчёт не доделан'!$C$20),J2294)</f>
        <v>14</v>
      </c>
    </row>
    <row r="2295" spans="1:11" ht="11.1" customHeight="1" outlineLevel="1" x14ac:dyDescent="0.2">
      <c r="A2295" s="39" t="str">
        <f t="shared" si="105"/>
        <v>0015335845936</v>
      </c>
      <c r="B2295" s="39">
        <f t="shared" si="106"/>
        <v>1</v>
      </c>
      <c r="C2295" s="39" t="str">
        <f t="shared" si="107"/>
        <v>Измайлов Денис Владимирович1</v>
      </c>
      <c r="D2295" s="42" t="s">
        <v>2302</v>
      </c>
      <c r="E2295" s="43" t="s">
        <v>2303</v>
      </c>
      <c r="F2295" s="43" t="s">
        <v>221</v>
      </c>
      <c r="G2295" s="43" t="s">
        <v>241</v>
      </c>
      <c r="H2295" s="49">
        <v>45936</v>
      </c>
      <c r="I2295" s="49">
        <v>45942</v>
      </c>
      <c r="J2295" s="44">
        <v>7</v>
      </c>
      <c r="K2295" s="51">
        <f>IF(H2295&lt;='Расчёт не доделан'!$C$20,IF(I2295-'Расчёт не доделан'!$C$20&lt;1,J2295,I2295-'Расчёт не доделан'!$C$20),J2295)</f>
        <v>7</v>
      </c>
    </row>
    <row r="2296" spans="1:11" ht="11.1" customHeight="1" outlineLevel="1" x14ac:dyDescent="0.2">
      <c r="A2296" s="39" t="str">
        <f t="shared" si="105"/>
        <v>0017590945873</v>
      </c>
      <c r="B2296" s="39">
        <f t="shared" si="106"/>
        <v>1</v>
      </c>
      <c r="C2296" s="39" t="str">
        <f t="shared" si="107"/>
        <v>Изотова Екатерина Сергеевна1</v>
      </c>
      <c r="D2296" s="42" t="s">
        <v>2304</v>
      </c>
      <c r="E2296" s="43" t="s">
        <v>2305</v>
      </c>
      <c r="F2296" s="43" t="s">
        <v>221</v>
      </c>
      <c r="G2296" s="43" t="s">
        <v>262</v>
      </c>
      <c r="H2296" s="49">
        <v>45873</v>
      </c>
      <c r="I2296" s="49">
        <v>45886</v>
      </c>
      <c r="J2296" s="44">
        <v>14</v>
      </c>
      <c r="K2296" s="51">
        <f>IF(H2296&lt;='Расчёт не доделан'!$C$20,IF(I2296-'Расчёт не доделан'!$C$20&lt;1,J2296,I2296-'Расчёт не доделан'!$C$20),J2296)</f>
        <v>14</v>
      </c>
    </row>
    <row r="2297" spans="1:11" ht="11.1" customHeight="1" outlineLevel="1" x14ac:dyDescent="0.2">
      <c r="A2297" s="39" t="str">
        <f t="shared" si="105"/>
        <v>0017590945915</v>
      </c>
      <c r="B2297" s="39">
        <f t="shared" si="106"/>
        <v>2</v>
      </c>
      <c r="C2297" s="39" t="str">
        <f t="shared" si="107"/>
        <v>Изотова Екатерина Сергеевна2</v>
      </c>
      <c r="D2297" s="42" t="s">
        <v>2304</v>
      </c>
      <c r="E2297" s="43" t="s">
        <v>2305</v>
      </c>
      <c r="F2297" s="43" t="s">
        <v>221</v>
      </c>
      <c r="G2297" s="43" t="s">
        <v>262</v>
      </c>
      <c r="H2297" s="49">
        <v>45915</v>
      </c>
      <c r="I2297" s="49">
        <v>45921</v>
      </c>
      <c r="J2297" s="44">
        <v>7</v>
      </c>
      <c r="K2297" s="51">
        <f>IF(H2297&lt;='Расчёт не доделан'!$C$20,IF(I2297-'Расчёт не доделан'!$C$20&lt;1,J2297,I2297-'Расчёт не доделан'!$C$20),J2297)</f>
        <v>7</v>
      </c>
    </row>
    <row r="2298" spans="1:11" ht="11.1" customHeight="1" outlineLevel="1" x14ac:dyDescent="0.2">
      <c r="A2298" s="39" t="str">
        <f t="shared" si="105"/>
        <v>0021335945852</v>
      </c>
      <c r="B2298" s="39">
        <f t="shared" si="106"/>
        <v>1</v>
      </c>
      <c r="C2298" s="39" t="str">
        <f t="shared" si="107"/>
        <v>Иконников Александр Иванович1</v>
      </c>
      <c r="D2298" s="42" t="s">
        <v>2306</v>
      </c>
      <c r="E2298" s="43" t="s">
        <v>2307</v>
      </c>
      <c r="F2298" s="43" t="s">
        <v>244</v>
      </c>
      <c r="G2298" s="43" t="s">
        <v>253</v>
      </c>
      <c r="H2298" s="49">
        <v>45852</v>
      </c>
      <c r="I2298" s="49">
        <v>45865</v>
      </c>
      <c r="J2298" s="44">
        <v>14</v>
      </c>
      <c r="K2298" s="51">
        <f>IF(H2298&lt;='Расчёт не доделан'!$C$20,IF(I2298-'Расчёт не доделан'!$C$20&lt;1,J2298,I2298-'Расчёт не доделан'!$C$20),J2298)</f>
        <v>14</v>
      </c>
    </row>
    <row r="2299" spans="1:11" ht="11.1" customHeight="1" outlineLevel="1" x14ac:dyDescent="0.2">
      <c r="A2299" s="39" t="str">
        <f t="shared" si="105"/>
        <v>0021335945915</v>
      </c>
      <c r="B2299" s="39">
        <f t="shared" si="106"/>
        <v>2</v>
      </c>
      <c r="C2299" s="39" t="str">
        <f t="shared" si="107"/>
        <v>Иконников Александр Иванович2</v>
      </c>
      <c r="D2299" s="42" t="s">
        <v>2306</v>
      </c>
      <c r="E2299" s="43" t="s">
        <v>2307</v>
      </c>
      <c r="F2299" s="43" t="s">
        <v>244</v>
      </c>
      <c r="G2299" s="43" t="s">
        <v>253</v>
      </c>
      <c r="H2299" s="49">
        <v>45915</v>
      </c>
      <c r="I2299" s="49">
        <v>45919</v>
      </c>
      <c r="J2299" s="44">
        <v>5</v>
      </c>
      <c r="K2299" s="51">
        <f>IF(H2299&lt;='Расчёт не доделан'!$C$20,IF(I2299-'Расчёт не доделан'!$C$20&lt;1,J2299,I2299-'Расчёт не доделан'!$C$20),J2299)</f>
        <v>5</v>
      </c>
    </row>
    <row r="2300" spans="1:11" ht="11.1" customHeight="1" outlineLevel="1" x14ac:dyDescent="0.2">
      <c r="A2300" s="39" t="str">
        <f t="shared" si="105"/>
        <v>0021335946020</v>
      </c>
      <c r="B2300" s="39">
        <f t="shared" si="106"/>
        <v>3</v>
      </c>
      <c r="C2300" s="39" t="str">
        <f t="shared" si="107"/>
        <v>Иконников Александр Иванович3</v>
      </c>
      <c r="D2300" s="42" t="s">
        <v>2306</v>
      </c>
      <c r="E2300" s="43" t="s">
        <v>2307</v>
      </c>
      <c r="F2300" s="43" t="s">
        <v>244</v>
      </c>
      <c r="G2300" s="43" t="s">
        <v>253</v>
      </c>
      <c r="H2300" s="49">
        <v>46020</v>
      </c>
      <c r="I2300" s="49">
        <v>46021</v>
      </c>
      <c r="J2300" s="44">
        <v>2</v>
      </c>
      <c r="K2300" s="51">
        <f>IF(H2300&lt;='Расчёт не доделан'!$C$20,IF(I2300-'Расчёт не доделан'!$C$20&lt;1,J2300,I2300-'Расчёт не доделан'!$C$20),J2300)</f>
        <v>2</v>
      </c>
    </row>
    <row r="2301" spans="1:11" ht="11.1" customHeight="1" outlineLevel="1" x14ac:dyDescent="0.2">
      <c r="A2301" s="39" t="str">
        <f t="shared" si="105"/>
        <v>0017160445901</v>
      </c>
      <c r="B2301" s="39">
        <f t="shared" si="106"/>
        <v>1</v>
      </c>
      <c r="C2301" s="39" t="str">
        <f t="shared" si="107"/>
        <v>Илларионов Алексей Владимирович1</v>
      </c>
      <c r="D2301" s="42" t="s">
        <v>2308</v>
      </c>
      <c r="E2301" s="43" t="s">
        <v>2309</v>
      </c>
      <c r="F2301" s="43" t="s">
        <v>244</v>
      </c>
      <c r="G2301" s="43" t="s">
        <v>315</v>
      </c>
      <c r="H2301" s="49">
        <v>45901</v>
      </c>
      <c r="I2301" s="49">
        <v>45914</v>
      </c>
      <c r="J2301" s="44">
        <v>14</v>
      </c>
      <c r="K2301" s="51">
        <f>IF(H2301&lt;='Расчёт не доделан'!$C$20,IF(I2301-'Расчёт не доделан'!$C$20&lt;1,J2301,I2301-'Расчёт не доделан'!$C$20),J2301)</f>
        <v>14</v>
      </c>
    </row>
    <row r="2302" spans="1:11" ht="11.1" customHeight="1" outlineLevel="1" x14ac:dyDescent="0.2">
      <c r="A2302" s="39" t="str">
        <f t="shared" si="105"/>
        <v>0017160445985</v>
      </c>
      <c r="B2302" s="39">
        <f t="shared" si="106"/>
        <v>2</v>
      </c>
      <c r="C2302" s="39" t="str">
        <f t="shared" si="107"/>
        <v>Илларионов Алексей Владимирович2</v>
      </c>
      <c r="D2302" s="42" t="s">
        <v>2308</v>
      </c>
      <c r="E2302" s="43" t="s">
        <v>2309</v>
      </c>
      <c r="F2302" s="43" t="s">
        <v>244</v>
      </c>
      <c r="G2302" s="43" t="s">
        <v>315</v>
      </c>
      <c r="H2302" s="49">
        <v>45985</v>
      </c>
      <c r="I2302" s="49">
        <v>45991</v>
      </c>
      <c r="J2302" s="44">
        <v>7</v>
      </c>
      <c r="K2302" s="51">
        <f>IF(H2302&lt;='Расчёт не доделан'!$C$20,IF(I2302-'Расчёт не доделан'!$C$20&lt;1,J2302,I2302-'Расчёт не доделан'!$C$20),J2302)</f>
        <v>7</v>
      </c>
    </row>
    <row r="2303" spans="1:11" ht="23.1" customHeight="1" outlineLevel="1" x14ac:dyDescent="0.2">
      <c r="A2303" s="39" t="str">
        <f t="shared" si="105"/>
        <v>0018102745966</v>
      </c>
      <c r="B2303" s="39">
        <f t="shared" si="106"/>
        <v>1</v>
      </c>
      <c r="C2303" s="39" t="str">
        <f t="shared" si="107"/>
        <v>Ильгов Иван Сергеевич1</v>
      </c>
      <c r="D2303" s="42" t="s">
        <v>2310</v>
      </c>
      <c r="E2303" s="43" t="s">
        <v>2311</v>
      </c>
      <c r="F2303" s="43" t="s">
        <v>233</v>
      </c>
      <c r="G2303" s="43" t="s">
        <v>230</v>
      </c>
      <c r="H2303" s="49">
        <v>45966</v>
      </c>
      <c r="I2303" s="49">
        <v>45968</v>
      </c>
      <c r="J2303" s="44">
        <v>3</v>
      </c>
      <c r="K2303" s="51">
        <f>IF(H2303&lt;='Расчёт не доделан'!$C$20,IF(I2303-'Расчёт не доделан'!$C$20&lt;1,J2303,I2303-'Расчёт не доделан'!$C$20),J2303)</f>
        <v>3</v>
      </c>
    </row>
    <row r="2304" spans="1:11" ht="23.1" customHeight="1" outlineLevel="1" x14ac:dyDescent="0.2">
      <c r="A2304" s="39" t="str">
        <f t="shared" si="105"/>
        <v>0018102745957</v>
      </c>
      <c r="B2304" s="39">
        <f t="shared" si="106"/>
        <v>2</v>
      </c>
      <c r="C2304" s="39" t="str">
        <f t="shared" si="107"/>
        <v>Ильгов Иван Сергеевич2</v>
      </c>
      <c r="D2304" s="42" t="s">
        <v>2310</v>
      </c>
      <c r="E2304" s="43" t="s">
        <v>2311</v>
      </c>
      <c r="F2304" s="43" t="s">
        <v>233</v>
      </c>
      <c r="G2304" s="43" t="s">
        <v>230</v>
      </c>
      <c r="H2304" s="49">
        <v>45957</v>
      </c>
      <c r="I2304" s="49">
        <v>45962</v>
      </c>
      <c r="J2304" s="44">
        <v>6</v>
      </c>
      <c r="K2304" s="51">
        <f>IF(H2304&lt;='Расчёт не доделан'!$C$20,IF(I2304-'Расчёт не доделан'!$C$20&lt;1,J2304,I2304-'Расчёт не доделан'!$C$20),J2304)</f>
        <v>6</v>
      </c>
    </row>
    <row r="2305" spans="1:11" ht="23.1" customHeight="1" outlineLevel="1" x14ac:dyDescent="0.2">
      <c r="A2305" s="39" t="str">
        <f t="shared" si="105"/>
        <v>0018102745866</v>
      </c>
      <c r="B2305" s="39">
        <f t="shared" si="106"/>
        <v>3</v>
      </c>
      <c r="C2305" s="39" t="str">
        <f t="shared" si="107"/>
        <v>Ильгов Иван Сергеевич3</v>
      </c>
      <c r="D2305" s="42" t="s">
        <v>2310</v>
      </c>
      <c r="E2305" s="43" t="s">
        <v>2311</v>
      </c>
      <c r="F2305" s="43" t="s">
        <v>233</v>
      </c>
      <c r="G2305" s="43" t="s">
        <v>230</v>
      </c>
      <c r="H2305" s="49">
        <v>45866</v>
      </c>
      <c r="I2305" s="49">
        <v>45879</v>
      </c>
      <c r="J2305" s="44">
        <v>14</v>
      </c>
      <c r="K2305" s="51">
        <f>IF(H2305&lt;='Расчёт не доделан'!$C$20,IF(I2305-'Расчёт не доделан'!$C$20&lt;1,J2305,I2305-'Расчёт не доделан'!$C$20),J2305)</f>
        <v>14</v>
      </c>
    </row>
    <row r="2306" spans="1:11" ht="11.1" customHeight="1" outlineLevel="1" x14ac:dyDescent="0.2">
      <c r="A2306" s="39" t="str">
        <f t="shared" si="105"/>
        <v>0017565445966</v>
      </c>
      <c r="B2306" s="39">
        <f t="shared" si="106"/>
        <v>1</v>
      </c>
      <c r="C2306" s="39" t="str">
        <f t="shared" si="107"/>
        <v>Ильгова Татьяна Петровна1</v>
      </c>
      <c r="D2306" s="42" t="s">
        <v>2312</v>
      </c>
      <c r="E2306" s="43" t="s">
        <v>2313</v>
      </c>
      <c r="F2306" s="43" t="s">
        <v>233</v>
      </c>
      <c r="G2306" s="43" t="s">
        <v>230</v>
      </c>
      <c r="H2306" s="49">
        <v>45966</v>
      </c>
      <c r="I2306" s="49">
        <v>45968</v>
      </c>
      <c r="J2306" s="44">
        <v>3</v>
      </c>
      <c r="K2306" s="51">
        <f>IF(H2306&lt;='Расчёт не доделан'!$C$20,IF(I2306-'Расчёт не доделан'!$C$20&lt;1,J2306,I2306-'Расчёт не доделан'!$C$20),J2306)</f>
        <v>3</v>
      </c>
    </row>
    <row r="2307" spans="1:11" ht="11.1" customHeight="1" outlineLevel="1" x14ac:dyDescent="0.2">
      <c r="A2307" s="39" t="str">
        <f t="shared" ref="A2307:A2370" si="108">D2307&amp;H2307</f>
        <v>0017565445957</v>
      </c>
      <c r="B2307" s="39">
        <f t="shared" ref="B2307:B2370" si="109">IF(E2306=E2307,B2306+1,1)</f>
        <v>2</v>
      </c>
      <c r="C2307" s="39" t="str">
        <f t="shared" ref="C2307:C2370" si="110">E2307&amp;B2307</f>
        <v>Ильгова Татьяна Петровна2</v>
      </c>
      <c r="D2307" s="42" t="s">
        <v>2312</v>
      </c>
      <c r="E2307" s="43" t="s">
        <v>2313</v>
      </c>
      <c r="F2307" s="43" t="s">
        <v>233</v>
      </c>
      <c r="G2307" s="43" t="s">
        <v>230</v>
      </c>
      <c r="H2307" s="49">
        <v>45957</v>
      </c>
      <c r="I2307" s="49">
        <v>45962</v>
      </c>
      <c r="J2307" s="44">
        <v>6</v>
      </c>
      <c r="K2307" s="51">
        <f>IF(H2307&lt;='Расчёт не доделан'!$C$20,IF(I2307-'Расчёт не доделан'!$C$20&lt;1,J2307,I2307-'Расчёт не доделан'!$C$20),J2307)</f>
        <v>6</v>
      </c>
    </row>
    <row r="2308" spans="1:11" ht="11.1" customHeight="1" outlineLevel="1" x14ac:dyDescent="0.2">
      <c r="A2308" s="39" t="str">
        <f t="shared" si="108"/>
        <v>0017565445866</v>
      </c>
      <c r="B2308" s="39">
        <f t="shared" si="109"/>
        <v>3</v>
      </c>
      <c r="C2308" s="39" t="str">
        <f t="shared" si="110"/>
        <v>Ильгова Татьяна Петровна3</v>
      </c>
      <c r="D2308" s="42" t="s">
        <v>2312</v>
      </c>
      <c r="E2308" s="43" t="s">
        <v>2313</v>
      </c>
      <c r="F2308" s="43" t="s">
        <v>233</v>
      </c>
      <c r="G2308" s="43" t="s">
        <v>230</v>
      </c>
      <c r="H2308" s="49">
        <v>45866</v>
      </c>
      <c r="I2308" s="49">
        <v>45879</v>
      </c>
      <c r="J2308" s="44">
        <v>14</v>
      </c>
      <c r="K2308" s="51">
        <f>IF(H2308&lt;='Расчёт не доделан'!$C$20,IF(I2308-'Расчёт не доделан'!$C$20&lt;1,J2308,I2308-'Расчёт не доделан'!$C$20),J2308)</f>
        <v>14</v>
      </c>
    </row>
    <row r="2309" spans="1:11" ht="11.1" customHeight="1" outlineLevel="1" x14ac:dyDescent="0.2">
      <c r="A2309" s="39" t="str">
        <f t="shared" si="108"/>
        <v>0020981245915</v>
      </c>
      <c r="B2309" s="39">
        <f t="shared" si="109"/>
        <v>1</v>
      </c>
      <c r="C2309" s="39" t="str">
        <f t="shared" si="110"/>
        <v>Ильин Петр Вячеславович1</v>
      </c>
      <c r="D2309" s="42" t="s">
        <v>2314</v>
      </c>
      <c r="E2309" s="43" t="s">
        <v>2315</v>
      </c>
      <c r="F2309" s="43" t="s">
        <v>217</v>
      </c>
      <c r="G2309" s="43" t="s">
        <v>230</v>
      </c>
      <c r="H2309" s="49">
        <v>45915</v>
      </c>
      <c r="I2309" s="49">
        <v>45921</v>
      </c>
      <c r="J2309" s="44">
        <v>7</v>
      </c>
      <c r="K2309" s="51">
        <f>IF(H2309&lt;='Расчёт не доделан'!$C$20,IF(I2309-'Расчёт не доделан'!$C$20&lt;1,J2309,I2309-'Расчёт не доделан'!$C$20),J2309)</f>
        <v>7</v>
      </c>
    </row>
    <row r="2310" spans="1:11" ht="11.1" customHeight="1" outlineLevel="1" x14ac:dyDescent="0.2">
      <c r="A2310" s="39" t="str">
        <f t="shared" si="108"/>
        <v>0020981245859</v>
      </c>
      <c r="B2310" s="39">
        <f t="shared" si="109"/>
        <v>2</v>
      </c>
      <c r="C2310" s="39" t="str">
        <f t="shared" si="110"/>
        <v>Ильин Петр Вячеславович2</v>
      </c>
      <c r="D2310" s="42" t="s">
        <v>2314</v>
      </c>
      <c r="E2310" s="43" t="s">
        <v>2315</v>
      </c>
      <c r="F2310" s="43" t="s">
        <v>217</v>
      </c>
      <c r="G2310" s="43" t="s">
        <v>230</v>
      </c>
      <c r="H2310" s="49">
        <v>45859</v>
      </c>
      <c r="I2310" s="49">
        <v>45863</v>
      </c>
      <c r="J2310" s="44">
        <v>5</v>
      </c>
      <c r="K2310" s="51">
        <f>IF(H2310&lt;='Расчёт не доделан'!$C$20,IF(I2310-'Расчёт не доделан'!$C$20&lt;1,J2310,I2310-'Расчёт не доделан'!$C$20),J2310)</f>
        <v>5</v>
      </c>
    </row>
    <row r="2311" spans="1:11" ht="11.1" customHeight="1" outlineLevel="1" x14ac:dyDescent="0.2">
      <c r="A2311" s="39" t="str">
        <f t="shared" si="108"/>
        <v>0020981245866</v>
      </c>
      <c r="B2311" s="39">
        <f t="shared" si="109"/>
        <v>3</v>
      </c>
      <c r="C2311" s="39" t="str">
        <f t="shared" si="110"/>
        <v>Ильин Петр Вячеславович3</v>
      </c>
      <c r="D2311" s="42" t="s">
        <v>2314</v>
      </c>
      <c r="E2311" s="43" t="s">
        <v>2315</v>
      </c>
      <c r="F2311" s="43" t="s">
        <v>217</v>
      </c>
      <c r="G2311" s="43" t="s">
        <v>230</v>
      </c>
      <c r="H2311" s="49">
        <v>45866</v>
      </c>
      <c r="I2311" s="49">
        <v>45867</v>
      </c>
      <c r="J2311" s="44">
        <v>2</v>
      </c>
      <c r="K2311" s="51">
        <f>IF(H2311&lt;='Расчёт не доделан'!$C$20,IF(I2311-'Расчёт не доделан'!$C$20&lt;1,J2311,I2311-'Расчёт не доделан'!$C$20),J2311)</f>
        <v>2</v>
      </c>
    </row>
    <row r="2312" spans="1:11" ht="11.1" customHeight="1" outlineLevel="1" x14ac:dyDescent="0.2">
      <c r="A2312" s="39" t="str">
        <f t="shared" si="108"/>
        <v>0016385245855</v>
      </c>
      <c r="B2312" s="39">
        <f t="shared" si="109"/>
        <v>1</v>
      </c>
      <c r="C2312" s="39" t="str">
        <f t="shared" si="110"/>
        <v>Ильина Татьяна Анатольевна1</v>
      </c>
      <c r="D2312" s="42" t="s">
        <v>2316</v>
      </c>
      <c r="E2312" s="43" t="s">
        <v>2317</v>
      </c>
      <c r="F2312" s="43" t="s">
        <v>265</v>
      </c>
      <c r="G2312" s="43" t="s">
        <v>296</v>
      </c>
      <c r="H2312" s="49">
        <v>45855</v>
      </c>
      <c r="I2312" s="49">
        <v>45869</v>
      </c>
      <c r="J2312" s="44">
        <v>15</v>
      </c>
      <c r="K2312" s="51">
        <f>IF(H2312&lt;='Расчёт не доделан'!$C$20,IF(I2312-'Расчёт не доделан'!$C$20&lt;1,J2312,I2312-'Расчёт не доделан'!$C$20),J2312)</f>
        <v>15</v>
      </c>
    </row>
    <row r="2313" spans="1:11" ht="11.1" customHeight="1" outlineLevel="1" x14ac:dyDescent="0.2">
      <c r="A2313" s="39" t="str">
        <f t="shared" si="108"/>
        <v>0016385245957</v>
      </c>
      <c r="B2313" s="39">
        <f t="shared" si="109"/>
        <v>2</v>
      </c>
      <c r="C2313" s="39" t="str">
        <f t="shared" si="110"/>
        <v>Ильина Татьяна Анатольевна2</v>
      </c>
      <c r="D2313" s="42" t="s">
        <v>2316</v>
      </c>
      <c r="E2313" s="43" t="s">
        <v>2317</v>
      </c>
      <c r="F2313" s="43" t="s">
        <v>265</v>
      </c>
      <c r="G2313" s="43" t="s">
        <v>296</v>
      </c>
      <c r="H2313" s="49">
        <v>45957</v>
      </c>
      <c r="I2313" s="49">
        <v>45962</v>
      </c>
      <c r="J2313" s="44">
        <v>6</v>
      </c>
      <c r="K2313" s="51">
        <f>IF(H2313&lt;='Расчёт не доделан'!$C$20,IF(I2313-'Расчёт не доделан'!$C$20&lt;1,J2313,I2313-'Расчёт не доделан'!$C$20),J2313)</f>
        <v>6</v>
      </c>
    </row>
    <row r="2314" spans="1:11" ht="23.1" customHeight="1" outlineLevel="1" x14ac:dyDescent="0.2">
      <c r="A2314" s="39" t="str">
        <f t="shared" si="108"/>
        <v>0016385246020</v>
      </c>
      <c r="B2314" s="39">
        <f t="shared" si="109"/>
        <v>3</v>
      </c>
      <c r="C2314" s="39" t="str">
        <f t="shared" si="110"/>
        <v>Ильина Татьяна Анатольевна3</v>
      </c>
      <c r="D2314" s="42" t="s">
        <v>2316</v>
      </c>
      <c r="E2314" s="43" t="s">
        <v>2317</v>
      </c>
      <c r="F2314" s="43" t="s">
        <v>265</v>
      </c>
      <c r="G2314" s="43" t="s">
        <v>296</v>
      </c>
      <c r="H2314" s="49">
        <v>46020</v>
      </c>
      <c r="I2314" s="49">
        <v>46021</v>
      </c>
      <c r="J2314" s="44">
        <v>2</v>
      </c>
      <c r="K2314" s="51">
        <f>IF(H2314&lt;='Расчёт не доделан'!$C$20,IF(I2314-'Расчёт не доделан'!$C$20&lt;1,J2314,I2314-'Расчёт не доделан'!$C$20),J2314)</f>
        <v>2</v>
      </c>
    </row>
    <row r="2315" spans="1:11" ht="23.1" customHeight="1" outlineLevel="1" x14ac:dyDescent="0.2">
      <c r="A2315" s="39" t="str">
        <f t="shared" si="108"/>
        <v>0014971245908</v>
      </c>
      <c r="B2315" s="39">
        <f t="shared" si="109"/>
        <v>1</v>
      </c>
      <c r="C2315" s="39" t="str">
        <f t="shared" si="110"/>
        <v>Ильичева Мария Николаевна1</v>
      </c>
      <c r="D2315" s="42" t="s">
        <v>2318</v>
      </c>
      <c r="E2315" s="43" t="s">
        <v>2319</v>
      </c>
      <c r="F2315" s="43" t="s">
        <v>221</v>
      </c>
      <c r="G2315" s="43" t="s">
        <v>296</v>
      </c>
      <c r="H2315" s="49">
        <v>45908</v>
      </c>
      <c r="I2315" s="49">
        <v>45916</v>
      </c>
      <c r="J2315" s="44">
        <v>9</v>
      </c>
      <c r="K2315" s="51">
        <f>IF(H2315&lt;='Расчёт не доделан'!$C$20,IF(I2315-'Расчёт не доделан'!$C$20&lt;1,J2315,I2315-'Расчёт не доделан'!$C$20),J2315)</f>
        <v>9</v>
      </c>
    </row>
    <row r="2316" spans="1:11" ht="23.1" customHeight="1" outlineLevel="1" x14ac:dyDescent="0.2">
      <c r="A2316" s="39" t="str">
        <f t="shared" si="108"/>
        <v>0014971246020</v>
      </c>
      <c r="B2316" s="39">
        <f t="shared" si="109"/>
        <v>2</v>
      </c>
      <c r="C2316" s="39" t="str">
        <f t="shared" si="110"/>
        <v>Ильичева Мария Николаевна2</v>
      </c>
      <c r="D2316" s="42" t="s">
        <v>2318</v>
      </c>
      <c r="E2316" s="43" t="s">
        <v>2319</v>
      </c>
      <c r="F2316" s="43" t="s">
        <v>221</v>
      </c>
      <c r="G2316" s="43" t="s">
        <v>296</v>
      </c>
      <c r="H2316" s="49">
        <v>46020</v>
      </c>
      <c r="I2316" s="49">
        <v>46021</v>
      </c>
      <c r="J2316" s="44">
        <v>2</v>
      </c>
      <c r="K2316" s="51">
        <f>IF(H2316&lt;='Расчёт не доделан'!$C$20,IF(I2316-'Расчёт не доделан'!$C$20&lt;1,J2316,I2316-'Расчёт не доделан'!$C$20),J2316)</f>
        <v>2</v>
      </c>
    </row>
    <row r="2317" spans="1:11" ht="23.1" customHeight="1" outlineLevel="1" x14ac:dyDescent="0.2">
      <c r="A2317" s="39" t="str">
        <f t="shared" si="108"/>
        <v>0018286045908</v>
      </c>
      <c r="B2317" s="39">
        <f t="shared" si="109"/>
        <v>1</v>
      </c>
      <c r="C2317" s="39" t="str">
        <f t="shared" si="110"/>
        <v>Ильченко Александр Андреевич1</v>
      </c>
      <c r="D2317" s="42" t="s">
        <v>2320</v>
      </c>
      <c r="E2317" s="43" t="s">
        <v>2321</v>
      </c>
      <c r="F2317" s="43" t="s">
        <v>268</v>
      </c>
      <c r="G2317" s="43" t="s">
        <v>262</v>
      </c>
      <c r="H2317" s="49">
        <v>45908</v>
      </c>
      <c r="I2317" s="49">
        <v>45921</v>
      </c>
      <c r="J2317" s="44">
        <v>14</v>
      </c>
      <c r="K2317" s="51">
        <f>IF(H2317&lt;='Расчёт не доделан'!$C$20,IF(I2317-'Расчёт не доделан'!$C$20&lt;1,J2317,I2317-'Расчёт не доделан'!$C$20),J2317)</f>
        <v>14</v>
      </c>
    </row>
    <row r="2318" spans="1:11" ht="11.1" customHeight="1" outlineLevel="1" x14ac:dyDescent="0.2">
      <c r="A2318" s="39" t="str">
        <f t="shared" si="108"/>
        <v>0018286045852</v>
      </c>
      <c r="B2318" s="39">
        <f t="shared" si="109"/>
        <v>2</v>
      </c>
      <c r="C2318" s="39" t="str">
        <f t="shared" si="110"/>
        <v>Ильченко Александр Андреевич2</v>
      </c>
      <c r="D2318" s="42" t="s">
        <v>2320</v>
      </c>
      <c r="E2318" s="43" t="s">
        <v>2321</v>
      </c>
      <c r="F2318" s="43" t="s">
        <v>268</v>
      </c>
      <c r="G2318" s="43" t="s">
        <v>262</v>
      </c>
      <c r="H2318" s="49">
        <v>45852</v>
      </c>
      <c r="I2318" s="49">
        <v>45855</v>
      </c>
      <c r="J2318" s="44">
        <v>4</v>
      </c>
      <c r="K2318" s="51">
        <f>IF(H2318&lt;='Расчёт не доделан'!$C$20,IF(I2318-'Расчёт не доделан'!$C$20&lt;1,J2318,I2318-'Расчёт не доделан'!$C$20),J2318)</f>
        <v>4</v>
      </c>
    </row>
    <row r="2319" spans="1:11" ht="11.1" customHeight="1" outlineLevel="1" x14ac:dyDescent="0.2">
      <c r="A2319" s="39" t="str">
        <f t="shared" si="108"/>
        <v>0020757345880</v>
      </c>
      <c r="B2319" s="39">
        <f t="shared" si="109"/>
        <v>1</v>
      </c>
      <c r="C2319" s="39" t="str">
        <f t="shared" si="110"/>
        <v>Ильясова Ильмира Робертовна1</v>
      </c>
      <c r="D2319" s="42" t="s">
        <v>2322</v>
      </c>
      <c r="E2319" s="43" t="s">
        <v>2323</v>
      </c>
      <c r="F2319" s="43" t="s">
        <v>265</v>
      </c>
      <c r="G2319" s="43" t="s">
        <v>253</v>
      </c>
      <c r="H2319" s="49">
        <v>45880</v>
      </c>
      <c r="I2319" s="49">
        <v>45893</v>
      </c>
      <c r="J2319" s="44">
        <v>14</v>
      </c>
      <c r="K2319" s="51">
        <f>IF(H2319&lt;='Расчёт не доделан'!$C$20,IF(I2319-'Расчёт не доделан'!$C$20&lt;1,J2319,I2319-'Расчёт не доделан'!$C$20),J2319)</f>
        <v>14</v>
      </c>
    </row>
    <row r="2320" spans="1:11" ht="11.1" customHeight="1" outlineLevel="1" x14ac:dyDescent="0.2">
      <c r="A2320" s="39" t="str">
        <f t="shared" si="108"/>
        <v>0020757345944</v>
      </c>
      <c r="B2320" s="39">
        <f t="shared" si="109"/>
        <v>2</v>
      </c>
      <c r="C2320" s="39" t="str">
        <f t="shared" si="110"/>
        <v>Ильясова Ильмира Робертовна2</v>
      </c>
      <c r="D2320" s="42" t="s">
        <v>2322</v>
      </c>
      <c r="E2320" s="43" t="s">
        <v>2323</v>
      </c>
      <c r="F2320" s="43" t="s">
        <v>265</v>
      </c>
      <c r="G2320" s="43" t="s">
        <v>253</v>
      </c>
      <c r="H2320" s="49">
        <v>45944</v>
      </c>
      <c r="I2320" s="49">
        <v>45946</v>
      </c>
      <c r="J2320" s="44">
        <v>3</v>
      </c>
      <c r="K2320" s="51">
        <f>IF(H2320&lt;='Расчёт не доделан'!$C$20,IF(I2320-'Расчёт не доделан'!$C$20&lt;1,J2320,I2320-'Расчёт не доделан'!$C$20),J2320)</f>
        <v>1</v>
      </c>
    </row>
    <row r="2321" spans="1:11" ht="23.1" customHeight="1" outlineLevel="1" x14ac:dyDescent="0.2">
      <c r="A2321" s="39" t="str">
        <f t="shared" si="108"/>
        <v>0020757346008</v>
      </c>
      <c r="B2321" s="39">
        <f t="shared" si="109"/>
        <v>3</v>
      </c>
      <c r="C2321" s="39" t="str">
        <f t="shared" si="110"/>
        <v>Ильясова Ильмира Робертовна3</v>
      </c>
      <c r="D2321" s="42" t="s">
        <v>2322</v>
      </c>
      <c r="E2321" s="43" t="s">
        <v>2323</v>
      </c>
      <c r="F2321" s="43" t="s">
        <v>265</v>
      </c>
      <c r="G2321" s="43" t="s">
        <v>253</v>
      </c>
      <c r="H2321" s="49">
        <v>46008</v>
      </c>
      <c r="I2321" s="49">
        <v>46010</v>
      </c>
      <c r="J2321" s="44">
        <v>3</v>
      </c>
      <c r="K2321" s="51">
        <f>IF(H2321&lt;='Расчёт не доделан'!$C$20,IF(I2321-'Расчёт не доделан'!$C$20&lt;1,J2321,I2321-'Расчёт не доделан'!$C$20),J2321)</f>
        <v>3</v>
      </c>
    </row>
    <row r="2322" spans="1:11" ht="23.1" customHeight="1" outlineLevel="1" x14ac:dyDescent="0.2">
      <c r="A2322" s="39" t="str">
        <f t="shared" si="108"/>
        <v>0020757345980</v>
      </c>
      <c r="B2322" s="39">
        <f t="shared" si="109"/>
        <v>4</v>
      </c>
      <c r="C2322" s="39" t="str">
        <f t="shared" si="110"/>
        <v>Ильясова Ильмира Робертовна4</v>
      </c>
      <c r="D2322" s="42" t="s">
        <v>2322</v>
      </c>
      <c r="E2322" s="43" t="s">
        <v>2323</v>
      </c>
      <c r="F2322" s="43" t="s">
        <v>265</v>
      </c>
      <c r="G2322" s="43" t="s">
        <v>253</v>
      </c>
      <c r="H2322" s="49">
        <v>45980</v>
      </c>
      <c r="I2322" s="49">
        <v>45982</v>
      </c>
      <c r="J2322" s="44">
        <v>3</v>
      </c>
      <c r="K2322" s="51">
        <f>IF(H2322&lt;='Расчёт не доделан'!$C$20,IF(I2322-'Расчёт не доделан'!$C$20&lt;1,J2322,I2322-'Расчёт не доделан'!$C$20),J2322)</f>
        <v>3</v>
      </c>
    </row>
    <row r="2323" spans="1:11" ht="11.1" customHeight="1" outlineLevel="1" x14ac:dyDescent="0.2">
      <c r="A2323" s="39" t="str">
        <f t="shared" si="108"/>
        <v>0019471245901</v>
      </c>
      <c r="B2323" s="39">
        <f t="shared" si="109"/>
        <v>1</v>
      </c>
      <c r="C2323" s="39" t="str">
        <f t="shared" si="110"/>
        <v>Ипатов Роман Алексеевич1</v>
      </c>
      <c r="D2323" s="42" t="s">
        <v>2324</v>
      </c>
      <c r="E2323" s="43" t="s">
        <v>2325</v>
      </c>
      <c r="F2323" s="43" t="s">
        <v>361</v>
      </c>
      <c r="G2323" s="43" t="s">
        <v>237</v>
      </c>
      <c r="H2323" s="49">
        <v>45901</v>
      </c>
      <c r="I2323" s="49">
        <v>45914</v>
      </c>
      <c r="J2323" s="44">
        <v>14</v>
      </c>
      <c r="K2323" s="51">
        <f>IF(H2323&lt;='Расчёт не доделан'!$C$20,IF(I2323-'Расчёт не доделан'!$C$20&lt;1,J2323,I2323-'Расчёт не доделан'!$C$20),J2323)</f>
        <v>14</v>
      </c>
    </row>
    <row r="2324" spans="1:11" ht="11.1" customHeight="1" outlineLevel="1" x14ac:dyDescent="0.2">
      <c r="A2324" s="39" t="str">
        <f t="shared" si="108"/>
        <v>0019471245897</v>
      </c>
      <c r="B2324" s="39">
        <f t="shared" si="109"/>
        <v>2</v>
      </c>
      <c r="C2324" s="39" t="str">
        <f t="shared" si="110"/>
        <v>Ипатов Роман Алексеевич2</v>
      </c>
      <c r="D2324" s="42" t="s">
        <v>2324</v>
      </c>
      <c r="E2324" s="43" t="s">
        <v>2325</v>
      </c>
      <c r="F2324" s="43" t="s">
        <v>361</v>
      </c>
      <c r="G2324" s="43" t="s">
        <v>237</v>
      </c>
      <c r="H2324" s="49">
        <v>45897</v>
      </c>
      <c r="I2324" s="49">
        <v>45898</v>
      </c>
      <c r="J2324" s="44">
        <v>2</v>
      </c>
      <c r="K2324" s="51">
        <f>IF(H2324&lt;='Расчёт не доделан'!$C$20,IF(I2324-'Расчёт не доделан'!$C$20&lt;1,J2324,I2324-'Расчёт не доделан'!$C$20),J2324)</f>
        <v>2</v>
      </c>
    </row>
    <row r="2325" spans="1:11" ht="11.1" customHeight="1" outlineLevel="1" x14ac:dyDescent="0.2">
      <c r="A2325" s="39" t="str">
        <f t="shared" si="108"/>
        <v>0019471246021</v>
      </c>
      <c r="B2325" s="39">
        <f t="shared" si="109"/>
        <v>3</v>
      </c>
      <c r="C2325" s="39" t="str">
        <f t="shared" si="110"/>
        <v>Ипатов Роман Алексеевич3</v>
      </c>
      <c r="D2325" s="42" t="s">
        <v>2324</v>
      </c>
      <c r="E2325" s="43" t="s">
        <v>2325</v>
      </c>
      <c r="F2325" s="43" t="s">
        <v>361</v>
      </c>
      <c r="G2325" s="43" t="s">
        <v>237</v>
      </c>
      <c r="H2325" s="49">
        <v>46021</v>
      </c>
      <c r="I2325" s="49">
        <v>46021</v>
      </c>
      <c r="J2325" s="44">
        <v>1</v>
      </c>
      <c r="K2325" s="51">
        <f>IF(H2325&lt;='Расчёт не доделан'!$C$20,IF(I2325-'Расчёт не доделан'!$C$20&lt;1,J2325,I2325-'Расчёт не доделан'!$C$20),J2325)</f>
        <v>1</v>
      </c>
    </row>
    <row r="2326" spans="1:11" ht="11.1" customHeight="1" outlineLevel="1" x14ac:dyDescent="0.2">
      <c r="A2326" s="39" t="str">
        <f t="shared" si="108"/>
        <v>0013807045915</v>
      </c>
      <c r="B2326" s="39">
        <f t="shared" si="109"/>
        <v>1</v>
      </c>
      <c r="C2326" s="39" t="str">
        <f t="shared" si="110"/>
        <v>Ирниченко Евгений Валерьевич1</v>
      </c>
      <c r="D2326" s="42" t="s">
        <v>2326</v>
      </c>
      <c r="E2326" s="43" t="s">
        <v>2327</v>
      </c>
      <c r="F2326" s="43" t="s">
        <v>265</v>
      </c>
      <c r="G2326" s="43" t="s">
        <v>262</v>
      </c>
      <c r="H2326" s="49">
        <v>45915</v>
      </c>
      <c r="I2326" s="49">
        <v>45921</v>
      </c>
      <c r="J2326" s="44">
        <v>7</v>
      </c>
      <c r="K2326" s="51">
        <f>IF(H2326&lt;='Расчёт не доделан'!$C$20,IF(I2326-'Расчёт не доделан'!$C$20&lt;1,J2326,I2326-'Расчёт не доделан'!$C$20),J2326)</f>
        <v>7</v>
      </c>
    </row>
    <row r="2327" spans="1:11" ht="11.1" customHeight="1" outlineLevel="1" x14ac:dyDescent="0.2">
      <c r="A2327" s="39" t="str">
        <f t="shared" si="108"/>
        <v>0020569145880</v>
      </c>
      <c r="B2327" s="39">
        <f t="shared" si="109"/>
        <v>1</v>
      </c>
      <c r="C2327" s="39" t="str">
        <f t="shared" si="110"/>
        <v>Исаев Антон Викторович1</v>
      </c>
      <c r="D2327" s="42" t="s">
        <v>2328</v>
      </c>
      <c r="E2327" s="43" t="s">
        <v>2329</v>
      </c>
      <c r="F2327" s="43" t="s">
        <v>265</v>
      </c>
      <c r="G2327" s="43" t="s">
        <v>230</v>
      </c>
      <c r="H2327" s="49">
        <v>45880</v>
      </c>
      <c r="I2327" s="49">
        <v>45886</v>
      </c>
      <c r="J2327" s="44">
        <v>7</v>
      </c>
      <c r="K2327" s="51">
        <f>IF(H2327&lt;='Расчёт не доделан'!$C$20,IF(I2327-'Расчёт не доделан'!$C$20&lt;1,J2327,I2327-'Расчёт не доделан'!$C$20),J2327)</f>
        <v>7</v>
      </c>
    </row>
    <row r="2328" spans="1:11" ht="11.1" customHeight="1" outlineLevel="1" x14ac:dyDescent="0.2">
      <c r="A2328" s="39" t="str">
        <f t="shared" si="108"/>
        <v>0020569145950</v>
      </c>
      <c r="B2328" s="39">
        <f t="shared" si="109"/>
        <v>2</v>
      </c>
      <c r="C2328" s="39" t="str">
        <f t="shared" si="110"/>
        <v>Исаев Антон Викторович2</v>
      </c>
      <c r="D2328" s="42" t="s">
        <v>2328</v>
      </c>
      <c r="E2328" s="43" t="s">
        <v>2329</v>
      </c>
      <c r="F2328" s="43" t="s">
        <v>265</v>
      </c>
      <c r="G2328" s="43" t="s">
        <v>230</v>
      </c>
      <c r="H2328" s="49">
        <v>45950</v>
      </c>
      <c r="I2328" s="49">
        <v>45963</v>
      </c>
      <c r="J2328" s="44">
        <v>14</v>
      </c>
      <c r="K2328" s="51">
        <f>IF(H2328&lt;='Расчёт не доделан'!$C$20,IF(I2328-'Расчёт не доделан'!$C$20&lt;1,J2328,I2328-'Расчёт не доделан'!$C$20),J2328)</f>
        <v>14</v>
      </c>
    </row>
    <row r="2329" spans="1:11" ht="11.1" customHeight="1" outlineLevel="1" x14ac:dyDescent="0.2">
      <c r="A2329" s="39" t="str">
        <f t="shared" si="108"/>
        <v>0020883145931</v>
      </c>
      <c r="B2329" s="39">
        <f t="shared" si="109"/>
        <v>1</v>
      </c>
      <c r="C2329" s="39" t="str">
        <f t="shared" si="110"/>
        <v>Исаев Таймураз Аликрамович1</v>
      </c>
      <c r="D2329" s="42" t="s">
        <v>2330</v>
      </c>
      <c r="E2329" s="43" t="s">
        <v>2331</v>
      </c>
      <c r="F2329" s="43" t="s">
        <v>240</v>
      </c>
      <c r="G2329" s="43" t="s">
        <v>302</v>
      </c>
      <c r="H2329" s="49">
        <v>45931</v>
      </c>
      <c r="I2329" s="49">
        <v>45958</v>
      </c>
      <c r="J2329" s="44">
        <v>28</v>
      </c>
      <c r="K2329" s="51">
        <f>IF(H2329&lt;='Расчёт не доделан'!$C$20,IF(I2329-'Расчёт не доделан'!$C$20&lt;1,J2329,I2329-'Расчёт не доделан'!$C$20),J2329)</f>
        <v>13</v>
      </c>
    </row>
    <row r="2330" spans="1:11" ht="11.1" customHeight="1" outlineLevel="1" x14ac:dyDescent="0.2">
      <c r="A2330" s="39" t="str">
        <f t="shared" si="108"/>
        <v>0021353645880</v>
      </c>
      <c r="B2330" s="39">
        <f t="shared" si="109"/>
        <v>1</v>
      </c>
      <c r="C2330" s="39" t="str">
        <f t="shared" si="110"/>
        <v>Искаков Вадим Маратович1</v>
      </c>
      <c r="D2330" s="42" t="s">
        <v>2332</v>
      </c>
      <c r="E2330" s="43" t="s">
        <v>2333</v>
      </c>
      <c r="F2330" s="43" t="s">
        <v>268</v>
      </c>
      <c r="G2330" s="43" t="s">
        <v>218</v>
      </c>
      <c r="H2330" s="49">
        <v>45880</v>
      </c>
      <c r="I2330" s="49">
        <v>45893</v>
      </c>
      <c r="J2330" s="44">
        <v>14</v>
      </c>
      <c r="K2330" s="51">
        <f>IF(H2330&lt;='Расчёт не доделан'!$C$20,IF(I2330-'Расчёт не доделан'!$C$20&lt;1,J2330,I2330-'Расчёт не доделан'!$C$20),J2330)</f>
        <v>14</v>
      </c>
    </row>
    <row r="2331" spans="1:11" ht="11.1" customHeight="1" outlineLevel="1" x14ac:dyDescent="0.2">
      <c r="A2331" s="39" t="str">
        <f t="shared" si="108"/>
        <v>0021353645943</v>
      </c>
      <c r="B2331" s="39">
        <f t="shared" si="109"/>
        <v>2</v>
      </c>
      <c r="C2331" s="39" t="str">
        <f t="shared" si="110"/>
        <v>Искаков Вадим Маратович2</v>
      </c>
      <c r="D2331" s="42" t="s">
        <v>2332</v>
      </c>
      <c r="E2331" s="43" t="s">
        <v>2333</v>
      </c>
      <c r="F2331" s="43" t="s">
        <v>268</v>
      </c>
      <c r="G2331" s="43" t="s">
        <v>218</v>
      </c>
      <c r="H2331" s="49">
        <v>45943</v>
      </c>
      <c r="I2331" s="49">
        <v>45947</v>
      </c>
      <c r="J2331" s="44">
        <v>5</v>
      </c>
      <c r="K2331" s="51">
        <f>IF(H2331&lt;='Расчёт не доделан'!$C$20,IF(I2331-'Расчёт не доделан'!$C$20&lt;1,J2331,I2331-'Расчёт не доделан'!$C$20),J2331)</f>
        <v>2</v>
      </c>
    </row>
    <row r="2332" spans="1:11" ht="11.1" customHeight="1" outlineLevel="1" x14ac:dyDescent="0.2">
      <c r="A2332" s="39" t="str">
        <f t="shared" si="108"/>
        <v>0021353645950</v>
      </c>
      <c r="B2332" s="39">
        <f t="shared" si="109"/>
        <v>3</v>
      </c>
      <c r="C2332" s="39" t="str">
        <f t="shared" si="110"/>
        <v>Искаков Вадим Маратович3</v>
      </c>
      <c r="D2332" s="42" t="s">
        <v>2332</v>
      </c>
      <c r="E2332" s="43" t="s">
        <v>2333</v>
      </c>
      <c r="F2332" s="43" t="s">
        <v>268</v>
      </c>
      <c r="G2332" s="43" t="s">
        <v>218</v>
      </c>
      <c r="H2332" s="49">
        <v>45950</v>
      </c>
      <c r="I2332" s="49">
        <v>45953</v>
      </c>
      <c r="J2332" s="44">
        <v>4</v>
      </c>
      <c r="K2332" s="51">
        <f>IF(H2332&lt;='Расчёт не доделан'!$C$20,IF(I2332-'Расчёт не доделан'!$C$20&lt;1,J2332,I2332-'Расчёт не доделан'!$C$20),J2332)</f>
        <v>4</v>
      </c>
    </row>
    <row r="2333" spans="1:11" ht="11.1" customHeight="1" outlineLevel="1" x14ac:dyDescent="0.2">
      <c r="A2333" s="39" t="str">
        <f t="shared" si="108"/>
        <v>0020468245929</v>
      </c>
      <c r="B2333" s="39">
        <f t="shared" si="109"/>
        <v>1</v>
      </c>
      <c r="C2333" s="39" t="str">
        <f t="shared" si="110"/>
        <v>Искусных Максим Алексеевич1</v>
      </c>
      <c r="D2333" s="42" t="s">
        <v>2334</v>
      </c>
      <c r="E2333" s="43" t="s">
        <v>2335</v>
      </c>
      <c r="F2333" s="43" t="s">
        <v>217</v>
      </c>
      <c r="G2333" s="43" t="s">
        <v>237</v>
      </c>
      <c r="H2333" s="49">
        <v>45929</v>
      </c>
      <c r="I2333" s="49">
        <v>45942</v>
      </c>
      <c r="J2333" s="44">
        <v>14</v>
      </c>
      <c r="K2333" s="51">
        <f>IF(H2333&lt;='Расчёт не доделан'!$C$20,IF(I2333-'Расчёт не доделан'!$C$20&lt;1,J2333,I2333-'Расчёт не доделан'!$C$20),J2333)</f>
        <v>14</v>
      </c>
    </row>
    <row r="2334" spans="1:11" ht="11.1" customHeight="1" outlineLevel="1" x14ac:dyDescent="0.2">
      <c r="A2334" s="39" t="str">
        <f t="shared" si="108"/>
        <v>0017254745887</v>
      </c>
      <c r="B2334" s="39">
        <f t="shared" si="109"/>
        <v>1</v>
      </c>
      <c r="C2334" s="39" t="str">
        <f t="shared" si="110"/>
        <v>Истомин Дмитрий Константинович1</v>
      </c>
      <c r="D2334" s="42" t="s">
        <v>2336</v>
      </c>
      <c r="E2334" s="43" t="s">
        <v>2337</v>
      </c>
      <c r="F2334" s="43" t="s">
        <v>217</v>
      </c>
      <c r="G2334" s="43" t="s">
        <v>237</v>
      </c>
      <c r="H2334" s="49">
        <v>45887</v>
      </c>
      <c r="I2334" s="49">
        <v>45893</v>
      </c>
      <c r="J2334" s="44">
        <v>7</v>
      </c>
      <c r="K2334" s="51">
        <f>IF(H2334&lt;='Расчёт не доделан'!$C$20,IF(I2334-'Расчёт не доделан'!$C$20&lt;1,J2334,I2334-'Расчёт не доделан'!$C$20),J2334)</f>
        <v>7</v>
      </c>
    </row>
    <row r="2335" spans="1:11" ht="11.1" customHeight="1" outlineLevel="1" x14ac:dyDescent="0.2">
      <c r="A2335" s="39" t="str">
        <f t="shared" si="108"/>
        <v>0020322245936</v>
      </c>
      <c r="B2335" s="39">
        <f t="shared" si="109"/>
        <v>1</v>
      </c>
      <c r="C2335" s="39" t="str">
        <f t="shared" si="110"/>
        <v>Истомин Сергей Владимирович1</v>
      </c>
      <c r="D2335" s="42" t="s">
        <v>2338</v>
      </c>
      <c r="E2335" s="43" t="s">
        <v>2339</v>
      </c>
      <c r="F2335" s="43" t="s">
        <v>537</v>
      </c>
      <c r="G2335" s="43" t="s">
        <v>218</v>
      </c>
      <c r="H2335" s="49">
        <v>45936</v>
      </c>
      <c r="I2335" s="49">
        <v>45942</v>
      </c>
      <c r="J2335" s="44">
        <v>7</v>
      </c>
      <c r="K2335" s="51">
        <f>IF(H2335&lt;='Расчёт не доделан'!$C$20,IF(I2335-'Расчёт не доделан'!$C$20&lt;1,J2335,I2335-'Расчёт не доделан'!$C$20),J2335)</f>
        <v>7</v>
      </c>
    </row>
    <row r="2336" spans="1:11" ht="11.1" customHeight="1" outlineLevel="1" x14ac:dyDescent="0.2">
      <c r="A2336" s="39" t="str">
        <f t="shared" si="108"/>
        <v>0020322245859</v>
      </c>
      <c r="B2336" s="39">
        <f t="shared" si="109"/>
        <v>2</v>
      </c>
      <c r="C2336" s="39" t="str">
        <f t="shared" si="110"/>
        <v>Истомин Сергей Владимирович2</v>
      </c>
      <c r="D2336" s="42" t="s">
        <v>2338</v>
      </c>
      <c r="E2336" s="43" t="s">
        <v>2339</v>
      </c>
      <c r="F2336" s="43" t="s">
        <v>537</v>
      </c>
      <c r="G2336" s="43" t="s">
        <v>218</v>
      </c>
      <c r="H2336" s="49">
        <v>45859</v>
      </c>
      <c r="I2336" s="49">
        <v>45872</v>
      </c>
      <c r="J2336" s="44">
        <v>14</v>
      </c>
      <c r="K2336" s="51">
        <f>IF(H2336&lt;='Расчёт не доделан'!$C$20,IF(I2336-'Расчёт не доделан'!$C$20&lt;1,J2336,I2336-'Расчёт не доделан'!$C$20),J2336)</f>
        <v>14</v>
      </c>
    </row>
    <row r="2337" spans="1:11" ht="11.1" customHeight="1" outlineLevel="1" x14ac:dyDescent="0.2">
      <c r="A2337" s="39" t="str">
        <f t="shared" si="108"/>
        <v>0020345145852</v>
      </c>
      <c r="B2337" s="39">
        <f t="shared" si="109"/>
        <v>1</v>
      </c>
      <c r="C2337" s="39" t="str">
        <f t="shared" si="110"/>
        <v>Истомина Ольга Павловна1</v>
      </c>
      <c r="D2337" s="42" t="s">
        <v>2340</v>
      </c>
      <c r="E2337" s="43" t="s">
        <v>2341</v>
      </c>
      <c r="F2337" s="43" t="s">
        <v>240</v>
      </c>
      <c r="G2337" s="43" t="s">
        <v>302</v>
      </c>
      <c r="H2337" s="49">
        <v>45852</v>
      </c>
      <c r="I2337" s="49">
        <v>45865</v>
      </c>
      <c r="J2337" s="44">
        <v>14</v>
      </c>
      <c r="K2337" s="51">
        <f>IF(H2337&lt;='Расчёт не доделан'!$C$20,IF(I2337-'Расчёт не доделан'!$C$20&lt;1,J2337,I2337-'Расчёт не доделан'!$C$20),J2337)</f>
        <v>14</v>
      </c>
    </row>
    <row r="2338" spans="1:11" ht="11.1" customHeight="1" outlineLevel="1" x14ac:dyDescent="0.2">
      <c r="A2338" s="39" t="str">
        <f t="shared" si="108"/>
        <v>0020345145915</v>
      </c>
      <c r="B2338" s="39">
        <f t="shared" si="109"/>
        <v>2</v>
      </c>
      <c r="C2338" s="39" t="str">
        <f t="shared" si="110"/>
        <v>Истомина Ольга Павловна2</v>
      </c>
      <c r="D2338" s="42" t="s">
        <v>2340</v>
      </c>
      <c r="E2338" s="43" t="s">
        <v>2341</v>
      </c>
      <c r="F2338" s="43" t="s">
        <v>240</v>
      </c>
      <c r="G2338" s="43" t="s">
        <v>302</v>
      </c>
      <c r="H2338" s="49">
        <v>45915</v>
      </c>
      <c r="I2338" s="49">
        <v>45921</v>
      </c>
      <c r="J2338" s="44">
        <v>7</v>
      </c>
      <c r="K2338" s="51">
        <f>IF(H2338&lt;='Расчёт не доделан'!$C$20,IF(I2338-'Расчёт не доделан'!$C$20&lt;1,J2338,I2338-'Расчёт не доделан'!$C$20),J2338)</f>
        <v>7</v>
      </c>
    </row>
    <row r="2339" spans="1:11" ht="23.1" customHeight="1" outlineLevel="1" x14ac:dyDescent="0.2">
      <c r="A2339" s="39" t="str">
        <f t="shared" si="108"/>
        <v>0020345145957</v>
      </c>
      <c r="B2339" s="39">
        <f t="shared" si="109"/>
        <v>3</v>
      </c>
      <c r="C2339" s="39" t="str">
        <f t="shared" si="110"/>
        <v>Истомина Ольга Павловна3</v>
      </c>
      <c r="D2339" s="42" t="s">
        <v>2340</v>
      </c>
      <c r="E2339" s="43" t="s">
        <v>2341</v>
      </c>
      <c r="F2339" s="43" t="s">
        <v>240</v>
      </c>
      <c r="G2339" s="43" t="s">
        <v>302</v>
      </c>
      <c r="H2339" s="49">
        <v>45957</v>
      </c>
      <c r="I2339" s="49">
        <v>45963</v>
      </c>
      <c r="J2339" s="44">
        <v>7</v>
      </c>
      <c r="K2339" s="51">
        <f>IF(H2339&lt;='Расчёт не доделан'!$C$20,IF(I2339-'Расчёт не доделан'!$C$20&lt;1,J2339,I2339-'Расчёт не доделан'!$C$20),J2339)</f>
        <v>7</v>
      </c>
    </row>
    <row r="2340" spans="1:11" ht="23.1" customHeight="1" outlineLevel="1" x14ac:dyDescent="0.2">
      <c r="A2340" s="39" t="str">
        <f t="shared" si="108"/>
        <v>0020037145859</v>
      </c>
      <c r="B2340" s="39">
        <f t="shared" si="109"/>
        <v>1</v>
      </c>
      <c r="C2340" s="39" t="str">
        <f t="shared" si="110"/>
        <v>Исупов Дмитрий Владимирович1</v>
      </c>
      <c r="D2340" s="42" t="s">
        <v>2342</v>
      </c>
      <c r="E2340" s="43" t="s">
        <v>2343</v>
      </c>
      <c r="F2340" s="43" t="s">
        <v>265</v>
      </c>
      <c r="G2340" s="43" t="s">
        <v>230</v>
      </c>
      <c r="H2340" s="49">
        <v>45859</v>
      </c>
      <c r="I2340" s="49">
        <v>45879</v>
      </c>
      <c r="J2340" s="44">
        <v>21</v>
      </c>
      <c r="K2340" s="51">
        <f>IF(H2340&lt;='Расчёт не доделан'!$C$20,IF(I2340-'Расчёт не доделан'!$C$20&lt;1,J2340,I2340-'Расчёт не доделан'!$C$20),J2340)</f>
        <v>21</v>
      </c>
    </row>
    <row r="2341" spans="1:11" ht="11.1" customHeight="1" outlineLevel="1" x14ac:dyDescent="0.2">
      <c r="A2341" s="39" t="str">
        <f t="shared" si="108"/>
        <v>0020037145957</v>
      </c>
      <c r="B2341" s="39">
        <f t="shared" si="109"/>
        <v>2</v>
      </c>
      <c r="C2341" s="39" t="str">
        <f t="shared" si="110"/>
        <v>Исупов Дмитрий Владимирович2</v>
      </c>
      <c r="D2341" s="42" t="s">
        <v>2342</v>
      </c>
      <c r="E2341" s="43" t="s">
        <v>2343</v>
      </c>
      <c r="F2341" s="43" t="s">
        <v>265</v>
      </c>
      <c r="G2341" s="43" t="s">
        <v>230</v>
      </c>
      <c r="H2341" s="49">
        <v>45957</v>
      </c>
      <c r="I2341" s="49">
        <v>45963</v>
      </c>
      <c r="J2341" s="44">
        <v>7</v>
      </c>
      <c r="K2341" s="51">
        <f>IF(H2341&lt;='Расчёт не доделан'!$C$20,IF(I2341-'Расчёт не доделан'!$C$20&lt;1,J2341,I2341-'Расчёт не доделан'!$C$20),J2341)</f>
        <v>7</v>
      </c>
    </row>
    <row r="2342" spans="1:11" ht="11.1" customHeight="1" outlineLevel="1" x14ac:dyDescent="0.2">
      <c r="A2342" s="39" t="str">
        <f t="shared" si="108"/>
        <v>0017042845966</v>
      </c>
      <c r="B2342" s="39">
        <f t="shared" si="109"/>
        <v>1</v>
      </c>
      <c r="C2342" s="39" t="str">
        <f t="shared" si="110"/>
        <v>Исянгулова Айсылу Усмановна1</v>
      </c>
      <c r="D2342" s="42" t="s">
        <v>2344</v>
      </c>
      <c r="E2342" s="43" t="s">
        <v>2345</v>
      </c>
      <c r="F2342" s="43" t="s">
        <v>265</v>
      </c>
      <c r="G2342" s="43" t="s">
        <v>230</v>
      </c>
      <c r="H2342" s="49">
        <v>45966</v>
      </c>
      <c r="I2342" s="49">
        <v>45972</v>
      </c>
      <c r="J2342" s="44">
        <v>7</v>
      </c>
      <c r="K2342" s="51">
        <f>IF(H2342&lt;='Расчёт не доделан'!$C$20,IF(I2342-'Расчёт не доделан'!$C$20&lt;1,J2342,I2342-'Расчёт не доделан'!$C$20),J2342)</f>
        <v>7</v>
      </c>
    </row>
    <row r="2343" spans="1:11" ht="11.1" customHeight="1" outlineLevel="1" x14ac:dyDescent="0.2">
      <c r="A2343" s="39" t="str">
        <f t="shared" si="108"/>
        <v>0017042845859</v>
      </c>
      <c r="B2343" s="39">
        <f t="shared" si="109"/>
        <v>2</v>
      </c>
      <c r="C2343" s="39" t="str">
        <f t="shared" si="110"/>
        <v>Исянгулова Айсылу Усмановна2</v>
      </c>
      <c r="D2343" s="42" t="s">
        <v>2344</v>
      </c>
      <c r="E2343" s="43" t="s">
        <v>2345</v>
      </c>
      <c r="F2343" s="43" t="s">
        <v>265</v>
      </c>
      <c r="G2343" s="43" t="s">
        <v>230</v>
      </c>
      <c r="H2343" s="49">
        <v>45859</v>
      </c>
      <c r="I2343" s="49">
        <v>45872</v>
      </c>
      <c r="J2343" s="44">
        <v>14</v>
      </c>
      <c r="K2343" s="51">
        <f>IF(H2343&lt;='Расчёт не доделан'!$C$20,IF(I2343-'Расчёт не доделан'!$C$20&lt;1,J2343,I2343-'Расчёт не доделан'!$C$20),J2343)</f>
        <v>14</v>
      </c>
    </row>
    <row r="2344" spans="1:11" ht="11.1" customHeight="1" outlineLevel="1" x14ac:dyDescent="0.2">
      <c r="A2344" s="39" t="str">
        <f t="shared" si="108"/>
        <v>0015824345887</v>
      </c>
      <c r="B2344" s="39">
        <f t="shared" si="109"/>
        <v>1</v>
      </c>
      <c r="C2344" s="39" t="str">
        <f t="shared" si="110"/>
        <v>Ишанов Шухрат Тахирханович1</v>
      </c>
      <c r="D2344" s="42" t="s">
        <v>2346</v>
      </c>
      <c r="E2344" s="43" t="s">
        <v>2347</v>
      </c>
      <c r="F2344" s="43" t="s">
        <v>229</v>
      </c>
      <c r="G2344" s="43" t="s">
        <v>218</v>
      </c>
      <c r="H2344" s="49">
        <v>45887</v>
      </c>
      <c r="I2344" s="49">
        <v>45900</v>
      </c>
      <c r="J2344" s="44">
        <v>14</v>
      </c>
      <c r="K2344" s="51">
        <f>IF(H2344&lt;='Расчёт не доделан'!$C$20,IF(I2344-'Расчёт не доделан'!$C$20&lt;1,J2344,I2344-'Расчёт не доделан'!$C$20),J2344)</f>
        <v>14</v>
      </c>
    </row>
    <row r="2345" spans="1:11" ht="23.1" customHeight="1" outlineLevel="1" x14ac:dyDescent="0.2">
      <c r="A2345" s="39" t="str">
        <f t="shared" si="108"/>
        <v>0015824346016</v>
      </c>
      <c r="B2345" s="39">
        <f t="shared" si="109"/>
        <v>2</v>
      </c>
      <c r="C2345" s="39" t="str">
        <f t="shared" si="110"/>
        <v>Ишанов Шухрат Тахирханович2</v>
      </c>
      <c r="D2345" s="42" t="s">
        <v>2346</v>
      </c>
      <c r="E2345" s="43" t="s">
        <v>2347</v>
      </c>
      <c r="F2345" s="43" t="s">
        <v>229</v>
      </c>
      <c r="G2345" s="43" t="s">
        <v>218</v>
      </c>
      <c r="H2345" s="49">
        <v>46016</v>
      </c>
      <c r="I2345" s="49">
        <v>46021</v>
      </c>
      <c r="J2345" s="44">
        <v>6</v>
      </c>
      <c r="K2345" s="51">
        <f>IF(H2345&lt;='Расчёт не доделан'!$C$20,IF(I2345-'Расчёт не доделан'!$C$20&lt;1,J2345,I2345-'Расчёт не доделан'!$C$20),J2345)</f>
        <v>6</v>
      </c>
    </row>
    <row r="2346" spans="1:11" ht="23.1" customHeight="1" outlineLevel="1" x14ac:dyDescent="0.2">
      <c r="A2346" s="39" t="str">
        <f t="shared" si="108"/>
        <v>0020087545901</v>
      </c>
      <c r="B2346" s="39">
        <f t="shared" si="109"/>
        <v>1</v>
      </c>
      <c r="C2346" s="39" t="str">
        <f t="shared" si="110"/>
        <v>Ишков Фарит Фанисович1</v>
      </c>
      <c r="D2346" s="42" t="s">
        <v>2348</v>
      </c>
      <c r="E2346" s="43" t="s">
        <v>2349</v>
      </c>
      <c r="F2346" s="43" t="s">
        <v>265</v>
      </c>
      <c r="G2346" s="43" t="s">
        <v>218</v>
      </c>
      <c r="H2346" s="49">
        <v>45901</v>
      </c>
      <c r="I2346" s="49">
        <v>45910</v>
      </c>
      <c r="J2346" s="44">
        <v>10</v>
      </c>
      <c r="K2346" s="51">
        <f>IF(H2346&lt;='Расчёт не доделан'!$C$20,IF(I2346-'Расчёт не доделан'!$C$20&lt;1,J2346,I2346-'Расчёт не доделан'!$C$20),J2346)</f>
        <v>10</v>
      </c>
    </row>
    <row r="2347" spans="1:11" ht="11.1" customHeight="1" outlineLevel="1" x14ac:dyDescent="0.2">
      <c r="A2347" s="39" t="str">
        <f t="shared" si="108"/>
        <v>0020087545966</v>
      </c>
      <c r="B2347" s="39">
        <f t="shared" si="109"/>
        <v>2</v>
      </c>
      <c r="C2347" s="39" t="str">
        <f t="shared" si="110"/>
        <v>Ишков Фарит Фанисович2</v>
      </c>
      <c r="D2347" s="42" t="s">
        <v>2348</v>
      </c>
      <c r="E2347" s="43" t="s">
        <v>2349</v>
      </c>
      <c r="F2347" s="43" t="s">
        <v>265</v>
      </c>
      <c r="G2347" s="43" t="s">
        <v>218</v>
      </c>
      <c r="H2347" s="49">
        <v>45966</v>
      </c>
      <c r="I2347" s="49">
        <v>45973</v>
      </c>
      <c r="J2347" s="44">
        <v>8</v>
      </c>
      <c r="K2347" s="51">
        <f>IF(H2347&lt;='Расчёт не доделан'!$C$20,IF(I2347-'Расчёт не доделан'!$C$20&lt;1,J2347,I2347-'Расчёт не доделан'!$C$20),J2347)</f>
        <v>8</v>
      </c>
    </row>
    <row r="2348" spans="1:11" ht="23.1" customHeight="1" outlineLevel="1" x14ac:dyDescent="0.2">
      <c r="A2348" s="39" t="str">
        <f t="shared" si="108"/>
        <v>0014563245873</v>
      </c>
      <c r="B2348" s="39">
        <f t="shared" si="109"/>
        <v>1</v>
      </c>
      <c r="C2348" s="39" t="str">
        <f t="shared" si="110"/>
        <v>Ишутова Екатерина Олеговна1</v>
      </c>
      <c r="D2348" s="42" t="s">
        <v>2350</v>
      </c>
      <c r="E2348" s="43" t="s">
        <v>2351</v>
      </c>
      <c r="F2348" s="43" t="s">
        <v>233</v>
      </c>
      <c r="G2348" s="43" t="s">
        <v>237</v>
      </c>
      <c r="H2348" s="49">
        <v>45873</v>
      </c>
      <c r="I2348" s="49">
        <v>45877</v>
      </c>
      <c r="J2348" s="44">
        <v>5</v>
      </c>
      <c r="K2348" s="51">
        <f>IF(H2348&lt;='Расчёт не доделан'!$C$20,IF(I2348-'Расчёт не доделан'!$C$20&lt;1,J2348,I2348-'Расчёт не доделан'!$C$20),J2348)</f>
        <v>5</v>
      </c>
    </row>
    <row r="2349" spans="1:11" ht="23.1" customHeight="1" outlineLevel="1" x14ac:dyDescent="0.2">
      <c r="A2349" s="39" t="str">
        <f t="shared" si="108"/>
        <v>0014563245936</v>
      </c>
      <c r="B2349" s="39">
        <f t="shared" si="109"/>
        <v>2</v>
      </c>
      <c r="C2349" s="39" t="str">
        <f t="shared" si="110"/>
        <v>Ишутова Екатерина Олеговна2</v>
      </c>
      <c r="D2349" s="42" t="s">
        <v>2350</v>
      </c>
      <c r="E2349" s="43" t="s">
        <v>2351</v>
      </c>
      <c r="F2349" s="43" t="s">
        <v>233</v>
      </c>
      <c r="G2349" s="43" t="s">
        <v>237</v>
      </c>
      <c r="H2349" s="49">
        <v>45936</v>
      </c>
      <c r="I2349" s="49">
        <v>45944</v>
      </c>
      <c r="J2349" s="44">
        <v>9</v>
      </c>
      <c r="K2349" s="51">
        <f>IF(H2349&lt;='Расчёт не доделан'!$C$20,IF(I2349-'Расчёт не доделан'!$C$20&lt;1,J2349,I2349-'Расчёт не доделан'!$C$20),J2349)</f>
        <v>9</v>
      </c>
    </row>
    <row r="2350" spans="1:11" ht="23.1" customHeight="1" outlineLevel="1" x14ac:dyDescent="0.2">
      <c r="A2350" s="39" t="str">
        <f t="shared" si="108"/>
        <v>0014563245878</v>
      </c>
      <c r="B2350" s="39">
        <f t="shared" si="109"/>
        <v>3</v>
      </c>
      <c r="C2350" s="39" t="str">
        <f t="shared" si="110"/>
        <v>Ишутова Екатерина Олеговна3</v>
      </c>
      <c r="D2350" s="42" t="s">
        <v>2350</v>
      </c>
      <c r="E2350" s="43" t="s">
        <v>2351</v>
      </c>
      <c r="F2350" s="43" t="s">
        <v>233</v>
      </c>
      <c r="G2350" s="43" t="s">
        <v>237</v>
      </c>
      <c r="H2350" s="49">
        <v>45878</v>
      </c>
      <c r="I2350" s="49">
        <v>45884</v>
      </c>
      <c r="J2350" s="44">
        <v>7</v>
      </c>
      <c r="K2350" s="51">
        <f>IF(H2350&lt;='Расчёт не доделан'!$C$20,IF(I2350-'Расчёт не доделан'!$C$20&lt;1,J2350,I2350-'Расчёт не доделан'!$C$20),J2350)</f>
        <v>7</v>
      </c>
    </row>
    <row r="2351" spans="1:11" ht="23.1" customHeight="1" outlineLevel="1" x14ac:dyDescent="0.2">
      <c r="A2351" s="39" t="str">
        <f t="shared" si="108"/>
        <v>0014563245885</v>
      </c>
      <c r="B2351" s="39">
        <f t="shared" si="109"/>
        <v>4</v>
      </c>
      <c r="C2351" s="39" t="str">
        <f t="shared" si="110"/>
        <v>Ишутова Екатерина Олеговна4</v>
      </c>
      <c r="D2351" s="42" t="s">
        <v>2350</v>
      </c>
      <c r="E2351" s="43" t="s">
        <v>2351</v>
      </c>
      <c r="F2351" s="43" t="s">
        <v>233</v>
      </c>
      <c r="G2351" s="43" t="s">
        <v>237</v>
      </c>
      <c r="H2351" s="49">
        <v>45885</v>
      </c>
      <c r="I2351" s="49">
        <v>45886</v>
      </c>
      <c r="J2351" s="44">
        <v>2</v>
      </c>
      <c r="K2351" s="51">
        <f>IF(H2351&lt;='Расчёт не доделан'!$C$20,IF(I2351-'Расчёт не доделан'!$C$20&lt;1,J2351,I2351-'Расчёт не доделан'!$C$20),J2351)</f>
        <v>2</v>
      </c>
    </row>
    <row r="2352" spans="1:11" ht="11.1" customHeight="1" outlineLevel="1" x14ac:dyDescent="0.2">
      <c r="A2352" s="39" t="str">
        <f t="shared" si="108"/>
        <v>0021084045842</v>
      </c>
      <c r="B2352" s="39">
        <f t="shared" si="109"/>
        <v>1</v>
      </c>
      <c r="C2352" s="39" t="str">
        <f t="shared" si="110"/>
        <v>Ищенко Людмила Николаевна1</v>
      </c>
      <c r="D2352" s="42" t="s">
        <v>2352</v>
      </c>
      <c r="E2352" s="43" t="s">
        <v>2353</v>
      </c>
      <c r="F2352" s="43" t="s">
        <v>229</v>
      </c>
      <c r="G2352" s="43" t="s">
        <v>262</v>
      </c>
      <c r="H2352" s="49">
        <v>45842</v>
      </c>
      <c r="I2352" s="49">
        <v>45856</v>
      </c>
      <c r="J2352" s="44">
        <v>15</v>
      </c>
      <c r="K2352" s="51">
        <f>IF(H2352&lt;='Расчёт не доделан'!$C$20,IF(I2352-'Расчёт не доделан'!$C$20&lt;1,J2352,I2352-'Расчёт не доделан'!$C$20),J2352)</f>
        <v>15</v>
      </c>
    </row>
    <row r="2353" spans="1:11" ht="11.1" customHeight="1" outlineLevel="1" x14ac:dyDescent="0.2">
      <c r="A2353" s="39" t="str">
        <f t="shared" si="108"/>
        <v>0021084046015</v>
      </c>
      <c r="B2353" s="39">
        <f t="shared" si="109"/>
        <v>2</v>
      </c>
      <c r="C2353" s="39" t="str">
        <f t="shared" si="110"/>
        <v>Ищенко Людмила Николаевна2</v>
      </c>
      <c r="D2353" s="42" t="s">
        <v>2352</v>
      </c>
      <c r="E2353" s="43" t="s">
        <v>2353</v>
      </c>
      <c r="F2353" s="43" t="s">
        <v>229</v>
      </c>
      <c r="G2353" s="43" t="s">
        <v>262</v>
      </c>
      <c r="H2353" s="49">
        <v>46015</v>
      </c>
      <c r="I2353" s="49">
        <v>46021</v>
      </c>
      <c r="J2353" s="44">
        <v>7</v>
      </c>
      <c r="K2353" s="51">
        <f>IF(H2353&lt;='Расчёт не доделан'!$C$20,IF(I2353-'Расчёт не доделан'!$C$20&lt;1,J2353,I2353-'Расчёт не доделан'!$C$20),J2353)</f>
        <v>7</v>
      </c>
    </row>
    <row r="2354" spans="1:11" ht="11.1" customHeight="1" outlineLevel="1" x14ac:dyDescent="0.2">
      <c r="A2354" s="39" t="str">
        <f t="shared" si="108"/>
        <v>0009215045908</v>
      </c>
      <c r="B2354" s="39">
        <f t="shared" si="109"/>
        <v>1</v>
      </c>
      <c r="C2354" s="39" t="str">
        <f t="shared" si="110"/>
        <v>Кабалина Елена Валерьевна1</v>
      </c>
      <c r="D2354" s="42" t="s">
        <v>2354</v>
      </c>
      <c r="E2354" s="43" t="s">
        <v>2355</v>
      </c>
      <c r="F2354" s="43" t="s">
        <v>361</v>
      </c>
      <c r="G2354" s="43" t="s">
        <v>237</v>
      </c>
      <c r="H2354" s="49">
        <v>45908</v>
      </c>
      <c r="I2354" s="49">
        <v>45921</v>
      </c>
      <c r="J2354" s="44">
        <v>14</v>
      </c>
      <c r="K2354" s="51">
        <f>IF(H2354&lt;='Расчёт не доделан'!$C$20,IF(I2354-'Расчёт не доделан'!$C$20&lt;1,J2354,I2354-'Расчёт не доделан'!$C$20),J2354)</f>
        <v>14</v>
      </c>
    </row>
    <row r="2355" spans="1:11" ht="11.1" customHeight="1" outlineLevel="1" x14ac:dyDescent="0.2">
      <c r="A2355" s="39" t="str">
        <f t="shared" si="108"/>
        <v>0009215045957</v>
      </c>
      <c r="B2355" s="39">
        <f t="shared" si="109"/>
        <v>2</v>
      </c>
      <c r="C2355" s="39" t="str">
        <f t="shared" si="110"/>
        <v>Кабалина Елена Валерьевна2</v>
      </c>
      <c r="D2355" s="42" t="s">
        <v>2354</v>
      </c>
      <c r="E2355" s="43" t="s">
        <v>2355</v>
      </c>
      <c r="F2355" s="43" t="s">
        <v>361</v>
      </c>
      <c r="G2355" s="43" t="s">
        <v>237</v>
      </c>
      <c r="H2355" s="49">
        <v>45957</v>
      </c>
      <c r="I2355" s="49">
        <v>45962</v>
      </c>
      <c r="J2355" s="44">
        <v>6</v>
      </c>
      <c r="K2355" s="51">
        <f>IF(H2355&lt;='Расчёт не доделан'!$C$20,IF(I2355-'Расчёт не доделан'!$C$20&lt;1,J2355,I2355-'Расчёт не доделан'!$C$20),J2355)</f>
        <v>6</v>
      </c>
    </row>
    <row r="2356" spans="1:11" ht="11.1" customHeight="1" outlineLevel="1" x14ac:dyDescent="0.2">
      <c r="A2356" s="39" t="str">
        <f t="shared" si="108"/>
        <v>0009215046020</v>
      </c>
      <c r="B2356" s="39">
        <f t="shared" si="109"/>
        <v>3</v>
      </c>
      <c r="C2356" s="39" t="str">
        <f t="shared" si="110"/>
        <v>Кабалина Елена Валерьевна3</v>
      </c>
      <c r="D2356" s="42" t="s">
        <v>2354</v>
      </c>
      <c r="E2356" s="43" t="s">
        <v>2355</v>
      </c>
      <c r="F2356" s="43" t="s">
        <v>361</v>
      </c>
      <c r="G2356" s="43" t="s">
        <v>237</v>
      </c>
      <c r="H2356" s="49">
        <v>46020</v>
      </c>
      <c r="I2356" s="49">
        <v>46021</v>
      </c>
      <c r="J2356" s="44">
        <v>2</v>
      </c>
      <c r="K2356" s="51">
        <f>IF(H2356&lt;='Расчёт не доделан'!$C$20,IF(I2356-'Расчёт не доделан'!$C$20&lt;1,J2356,I2356-'Расчёт не доделан'!$C$20),J2356)</f>
        <v>2</v>
      </c>
    </row>
    <row r="2357" spans="1:11" ht="11.1" customHeight="1" outlineLevel="1" x14ac:dyDescent="0.2">
      <c r="A2357" s="39" t="str">
        <f t="shared" si="108"/>
        <v>0009810745845</v>
      </c>
      <c r="B2357" s="39">
        <f t="shared" si="109"/>
        <v>1</v>
      </c>
      <c r="C2357" s="39" t="str">
        <f t="shared" si="110"/>
        <v>Кабалкина Виктория Александровна1</v>
      </c>
      <c r="D2357" s="42" t="s">
        <v>2356</v>
      </c>
      <c r="E2357" s="43" t="s">
        <v>2357</v>
      </c>
      <c r="F2357" s="43" t="s">
        <v>221</v>
      </c>
      <c r="G2357" s="43" t="s">
        <v>237</v>
      </c>
      <c r="H2357" s="49">
        <v>45845</v>
      </c>
      <c r="I2357" s="49">
        <v>45851</v>
      </c>
      <c r="J2357" s="44">
        <v>7</v>
      </c>
      <c r="K2357" s="51">
        <f>IF(H2357&lt;='Расчёт не доделан'!$C$20,IF(I2357-'Расчёт не доделан'!$C$20&lt;1,J2357,I2357-'Расчёт не доделан'!$C$20),J2357)</f>
        <v>7</v>
      </c>
    </row>
    <row r="2358" spans="1:11" ht="11.1" customHeight="1" outlineLevel="1" x14ac:dyDescent="0.2">
      <c r="A2358" s="39" t="str">
        <f t="shared" si="108"/>
        <v>0009810745908</v>
      </c>
      <c r="B2358" s="39">
        <f t="shared" si="109"/>
        <v>2</v>
      </c>
      <c r="C2358" s="39" t="str">
        <f t="shared" si="110"/>
        <v>Кабалкина Виктория Александровна2</v>
      </c>
      <c r="D2358" s="42" t="s">
        <v>2356</v>
      </c>
      <c r="E2358" s="43" t="s">
        <v>2357</v>
      </c>
      <c r="F2358" s="43" t="s">
        <v>221</v>
      </c>
      <c r="G2358" s="43" t="s">
        <v>237</v>
      </c>
      <c r="H2358" s="49">
        <v>45908</v>
      </c>
      <c r="I2358" s="49">
        <v>45921</v>
      </c>
      <c r="J2358" s="44">
        <v>14</v>
      </c>
      <c r="K2358" s="51">
        <f>IF(H2358&lt;='Расчёт не доделан'!$C$20,IF(I2358-'Расчёт не доделан'!$C$20&lt;1,J2358,I2358-'Расчёт не доделан'!$C$20),J2358)</f>
        <v>14</v>
      </c>
    </row>
    <row r="2359" spans="1:11" ht="23.1" customHeight="1" outlineLevel="1" x14ac:dyDescent="0.2">
      <c r="A2359" s="39" t="str">
        <f t="shared" si="108"/>
        <v>0019758345839</v>
      </c>
      <c r="B2359" s="39">
        <f t="shared" si="109"/>
        <v>1</v>
      </c>
      <c r="C2359" s="39" t="str">
        <f t="shared" si="110"/>
        <v>Кабанен Сергей Геннадьевич1</v>
      </c>
      <c r="D2359" s="42" t="s">
        <v>2358</v>
      </c>
      <c r="E2359" s="43" t="s">
        <v>2359</v>
      </c>
      <c r="F2359" s="43" t="s">
        <v>225</v>
      </c>
      <c r="G2359" s="43" t="s">
        <v>262</v>
      </c>
      <c r="H2359" s="49">
        <v>45839</v>
      </c>
      <c r="I2359" s="49">
        <v>45849</v>
      </c>
      <c r="J2359" s="44">
        <v>11</v>
      </c>
      <c r="K2359" s="51">
        <f>IF(H2359&lt;='Расчёт не доделан'!$C$20,IF(I2359-'Расчёт не доделан'!$C$20&lt;1,J2359,I2359-'Расчёт не доделан'!$C$20),J2359)</f>
        <v>11</v>
      </c>
    </row>
    <row r="2360" spans="1:11" ht="23.1" customHeight="1" outlineLevel="1" x14ac:dyDescent="0.2">
      <c r="A2360" s="39" t="str">
        <f t="shared" si="108"/>
        <v>0019758345922</v>
      </c>
      <c r="B2360" s="39">
        <f t="shared" si="109"/>
        <v>2</v>
      </c>
      <c r="C2360" s="39" t="str">
        <f t="shared" si="110"/>
        <v>Кабанен Сергей Геннадьевич2</v>
      </c>
      <c r="D2360" s="42" t="s">
        <v>2358</v>
      </c>
      <c r="E2360" s="43" t="s">
        <v>2359</v>
      </c>
      <c r="F2360" s="43" t="s">
        <v>225</v>
      </c>
      <c r="G2360" s="43" t="s">
        <v>262</v>
      </c>
      <c r="H2360" s="49">
        <v>45922</v>
      </c>
      <c r="I2360" s="49">
        <v>45935</v>
      </c>
      <c r="J2360" s="44">
        <v>14</v>
      </c>
      <c r="K2360" s="51">
        <f>IF(H2360&lt;='Расчёт не доделан'!$C$20,IF(I2360-'Расчёт не доделан'!$C$20&lt;1,J2360,I2360-'Расчёт не доделан'!$C$20),J2360)</f>
        <v>14</v>
      </c>
    </row>
    <row r="2361" spans="1:11" ht="23.1" customHeight="1" outlineLevel="1" x14ac:dyDescent="0.2">
      <c r="A2361" s="39" t="str">
        <f t="shared" si="108"/>
        <v>0015809045873</v>
      </c>
      <c r="B2361" s="39">
        <f t="shared" si="109"/>
        <v>1</v>
      </c>
      <c r="C2361" s="39" t="str">
        <f t="shared" si="110"/>
        <v>Кабанец Алексей Сергеевич1</v>
      </c>
      <c r="D2361" s="42" t="s">
        <v>2360</v>
      </c>
      <c r="E2361" s="43" t="s">
        <v>2361</v>
      </c>
      <c r="F2361" s="43" t="s">
        <v>240</v>
      </c>
      <c r="G2361" s="43" t="s">
        <v>302</v>
      </c>
      <c r="H2361" s="49">
        <v>45873</v>
      </c>
      <c r="I2361" s="49">
        <v>45886</v>
      </c>
      <c r="J2361" s="44">
        <v>14</v>
      </c>
      <c r="K2361" s="51">
        <f>IF(H2361&lt;='Расчёт не доделан'!$C$20,IF(I2361-'Расчёт не доделан'!$C$20&lt;1,J2361,I2361-'Расчёт не доделан'!$C$20),J2361)</f>
        <v>14</v>
      </c>
    </row>
    <row r="2362" spans="1:11" ht="11.1" customHeight="1" outlineLevel="1" x14ac:dyDescent="0.2">
      <c r="A2362" s="39" t="str">
        <f t="shared" si="108"/>
        <v>0015809045845</v>
      </c>
      <c r="B2362" s="39">
        <f t="shared" si="109"/>
        <v>2</v>
      </c>
      <c r="C2362" s="39" t="str">
        <f t="shared" si="110"/>
        <v>Кабанец Алексей Сергеевич2</v>
      </c>
      <c r="D2362" s="42" t="s">
        <v>2360</v>
      </c>
      <c r="E2362" s="43" t="s">
        <v>2361</v>
      </c>
      <c r="F2362" s="43" t="s">
        <v>240</v>
      </c>
      <c r="G2362" s="43" t="s">
        <v>302</v>
      </c>
      <c r="H2362" s="49">
        <v>45845</v>
      </c>
      <c r="I2362" s="49">
        <v>45847</v>
      </c>
      <c r="J2362" s="44">
        <v>3</v>
      </c>
      <c r="K2362" s="51">
        <f>IF(H2362&lt;='Расчёт не доделан'!$C$20,IF(I2362-'Расчёт не доделан'!$C$20&lt;1,J2362,I2362-'Расчёт не доделан'!$C$20),J2362)</f>
        <v>3</v>
      </c>
    </row>
    <row r="2363" spans="1:11" ht="23.1" customHeight="1" outlineLevel="1" x14ac:dyDescent="0.2">
      <c r="A2363" s="39" t="str">
        <f t="shared" si="108"/>
        <v>0015809045880</v>
      </c>
      <c r="B2363" s="39">
        <f t="shared" si="109"/>
        <v>3</v>
      </c>
      <c r="C2363" s="39" t="str">
        <f t="shared" si="110"/>
        <v>Кабанец Алексей Сергеевич3</v>
      </c>
      <c r="D2363" s="42" t="s">
        <v>2360</v>
      </c>
      <c r="E2363" s="43" t="s">
        <v>2361</v>
      </c>
      <c r="F2363" s="43" t="s">
        <v>240</v>
      </c>
      <c r="G2363" s="43" t="s">
        <v>302</v>
      </c>
      <c r="H2363" s="49">
        <v>45880</v>
      </c>
      <c r="I2363" s="49">
        <v>45884</v>
      </c>
      <c r="J2363" s="44">
        <v>5</v>
      </c>
      <c r="K2363" s="51">
        <f>IF(H2363&lt;='Расчёт не доделан'!$C$20,IF(I2363-'Расчёт не доделан'!$C$20&lt;1,J2363,I2363-'Расчёт не доделан'!$C$20),J2363)</f>
        <v>5</v>
      </c>
    </row>
    <row r="2364" spans="1:11" ht="23.1" customHeight="1" outlineLevel="1" x14ac:dyDescent="0.2">
      <c r="A2364" s="39" t="str">
        <f t="shared" si="108"/>
        <v>0015809045957</v>
      </c>
      <c r="B2364" s="39">
        <f t="shared" si="109"/>
        <v>4</v>
      </c>
      <c r="C2364" s="39" t="str">
        <f t="shared" si="110"/>
        <v>Кабанец Алексей Сергеевич4</v>
      </c>
      <c r="D2364" s="42" t="s">
        <v>2360</v>
      </c>
      <c r="E2364" s="43" t="s">
        <v>2361</v>
      </c>
      <c r="F2364" s="43" t="s">
        <v>240</v>
      </c>
      <c r="G2364" s="43" t="s">
        <v>302</v>
      </c>
      <c r="H2364" s="49">
        <v>45957</v>
      </c>
      <c r="I2364" s="49">
        <v>45962</v>
      </c>
      <c r="J2364" s="44">
        <v>6</v>
      </c>
      <c r="K2364" s="51">
        <f>IF(H2364&lt;='Расчёт не доделан'!$C$20,IF(I2364-'Расчёт не доделан'!$C$20&lt;1,J2364,I2364-'Расчёт не доделан'!$C$20),J2364)</f>
        <v>6</v>
      </c>
    </row>
    <row r="2365" spans="1:11" ht="23.1" customHeight="1" outlineLevel="1" x14ac:dyDescent="0.2">
      <c r="A2365" s="39" t="str">
        <f t="shared" si="108"/>
        <v>0020918045866</v>
      </c>
      <c r="B2365" s="39">
        <f t="shared" si="109"/>
        <v>1</v>
      </c>
      <c r="C2365" s="39" t="str">
        <f t="shared" si="110"/>
        <v>Кабанин Дмитрий Александрович1</v>
      </c>
      <c r="D2365" s="42" t="s">
        <v>2362</v>
      </c>
      <c r="E2365" s="43" t="s">
        <v>2363</v>
      </c>
      <c r="F2365" s="43" t="s">
        <v>221</v>
      </c>
      <c r="G2365" s="43" t="s">
        <v>262</v>
      </c>
      <c r="H2365" s="49">
        <v>45866</v>
      </c>
      <c r="I2365" s="49">
        <v>45879</v>
      </c>
      <c r="J2365" s="44">
        <v>14</v>
      </c>
      <c r="K2365" s="51">
        <f>IF(H2365&lt;='Расчёт не доделан'!$C$20,IF(I2365-'Расчёт не доделан'!$C$20&lt;1,J2365,I2365-'Расчёт не доделан'!$C$20),J2365)</f>
        <v>14</v>
      </c>
    </row>
    <row r="2366" spans="1:11" ht="23.1" customHeight="1" outlineLevel="1" x14ac:dyDescent="0.2">
      <c r="A2366" s="39" t="str">
        <f t="shared" si="108"/>
        <v>0015442145870</v>
      </c>
      <c r="B2366" s="39">
        <f t="shared" si="109"/>
        <v>1</v>
      </c>
      <c r="C2366" s="39" t="str">
        <f t="shared" si="110"/>
        <v>Кабанов Дмитрий Александрович1</v>
      </c>
      <c r="D2366" s="42" t="s">
        <v>2364</v>
      </c>
      <c r="E2366" s="43" t="s">
        <v>2365</v>
      </c>
      <c r="F2366" s="43" t="s">
        <v>240</v>
      </c>
      <c r="G2366" s="43" t="s">
        <v>222</v>
      </c>
      <c r="H2366" s="49">
        <v>45870</v>
      </c>
      <c r="I2366" s="49">
        <v>45872</v>
      </c>
      <c r="J2366" s="44">
        <v>3</v>
      </c>
      <c r="K2366" s="51">
        <f>IF(H2366&lt;='Расчёт не доделан'!$C$20,IF(I2366-'Расчёт не доделан'!$C$20&lt;1,J2366,I2366-'Расчёт не доделан'!$C$20),J2366)</f>
        <v>3</v>
      </c>
    </row>
    <row r="2367" spans="1:11" ht="23.1" customHeight="1" outlineLevel="1" x14ac:dyDescent="0.2">
      <c r="A2367" s="39" t="str">
        <f t="shared" si="108"/>
        <v>0015442145962</v>
      </c>
      <c r="B2367" s="39">
        <f t="shared" si="109"/>
        <v>2</v>
      </c>
      <c r="C2367" s="39" t="str">
        <f t="shared" si="110"/>
        <v>Кабанов Дмитрий Александрович2</v>
      </c>
      <c r="D2367" s="42" t="s">
        <v>2364</v>
      </c>
      <c r="E2367" s="43" t="s">
        <v>2365</v>
      </c>
      <c r="F2367" s="43" t="s">
        <v>240</v>
      </c>
      <c r="G2367" s="43" t="s">
        <v>222</v>
      </c>
      <c r="H2367" s="49">
        <v>45962</v>
      </c>
      <c r="I2367" s="49">
        <v>45963</v>
      </c>
      <c r="J2367" s="44">
        <v>2</v>
      </c>
      <c r="K2367" s="51">
        <f>IF(H2367&lt;='Расчёт не доделан'!$C$20,IF(I2367-'Расчёт не доделан'!$C$20&lt;1,J2367,I2367-'Расчёт не доделан'!$C$20),J2367)</f>
        <v>2</v>
      </c>
    </row>
    <row r="2368" spans="1:11" ht="23.1" customHeight="1" outlineLevel="1" x14ac:dyDescent="0.2">
      <c r="A2368" s="39" t="str">
        <f t="shared" si="108"/>
        <v>0015442145940</v>
      </c>
      <c r="B2368" s="39">
        <f t="shared" si="109"/>
        <v>3</v>
      </c>
      <c r="C2368" s="39" t="str">
        <f t="shared" si="110"/>
        <v>Кабанов Дмитрий Александрович3</v>
      </c>
      <c r="D2368" s="42" t="s">
        <v>2364</v>
      </c>
      <c r="E2368" s="43" t="s">
        <v>2365</v>
      </c>
      <c r="F2368" s="43" t="s">
        <v>240</v>
      </c>
      <c r="G2368" s="43" t="s">
        <v>222</v>
      </c>
      <c r="H2368" s="49">
        <v>45940</v>
      </c>
      <c r="I2368" s="49">
        <v>45949</v>
      </c>
      <c r="J2368" s="44">
        <v>10</v>
      </c>
      <c r="K2368" s="51">
        <f>IF(H2368&lt;='Расчёт не доделан'!$C$20,IF(I2368-'Расчёт не доделан'!$C$20&lt;1,J2368,I2368-'Расчёт не доделан'!$C$20),J2368)</f>
        <v>4</v>
      </c>
    </row>
    <row r="2369" spans="1:11" ht="23.1" customHeight="1" outlineLevel="1" x14ac:dyDescent="0.2">
      <c r="A2369" s="39" t="str">
        <f t="shared" si="108"/>
        <v>0015442145884</v>
      </c>
      <c r="B2369" s="39">
        <f t="shared" si="109"/>
        <v>4</v>
      </c>
      <c r="C2369" s="39" t="str">
        <f t="shared" si="110"/>
        <v>Кабанов Дмитрий Александрович4</v>
      </c>
      <c r="D2369" s="42" t="s">
        <v>2364</v>
      </c>
      <c r="E2369" s="43" t="s">
        <v>2365</v>
      </c>
      <c r="F2369" s="43" t="s">
        <v>240</v>
      </c>
      <c r="G2369" s="43" t="s">
        <v>222</v>
      </c>
      <c r="H2369" s="49">
        <v>45884</v>
      </c>
      <c r="I2369" s="49">
        <v>45900</v>
      </c>
      <c r="J2369" s="44">
        <v>17</v>
      </c>
      <c r="K2369" s="51">
        <f>IF(H2369&lt;='Расчёт не доделан'!$C$20,IF(I2369-'Расчёт не доделан'!$C$20&lt;1,J2369,I2369-'Расчёт не доделан'!$C$20),J2369)</f>
        <v>17</v>
      </c>
    </row>
    <row r="2370" spans="1:11" ht="23.1" customHeight="1" outlineLevel="1" x14ac:dyDescent="0.2">
      <c r="A2370" s="39" t="str">
        <f t="shared" si="108"/>
        <v>0015442145856</v>
      </c>
      <c r="B2370" s="39">
        <f t="shared" si="109"/>
        <v>5</v>
      </c>
      <c r="C2370" s="39" t="str">
        <f t="shared" si="110"/>
        <v>Кабанов Дмитрий Александрович5</v>
      </c>
      <c r="D2370" s="42" t="s">
        <v>2364</v>
      </c>
      <c r="E2370" s="43" t="s">
        <v>2365</v>
      </c>
      <c r="F2370" s="43" t="s">
        <v>240</v>
      </c>
      <c r="G2370" s="43" t="s">
        <v>222</v>
      </c>
      <c r="H2370" s="49">
        <v>45856</v>
      </c>
      <c r="I2370" s="49">
        <v>45858</v>
      </c>
      <c r="J2370" s="44">
        <v>3</v>
      </c>
      <c r="K2370" s="51">
        <f>IF(H2370&lt;='Расчёт не доделан'!$C$20,IF(I2370-'Расчёт не доделан'!$C$20&lt;1,J2370,I2370-'Расчёт не доделан'!$C$20),J2370)</f>
        <v>3</v>
      </c>
    </row>
    <row r="2371" spans="1:11" ht="11.1" customHeight="1" outlineLevel="1" x14ac:dyDescent="0.2">
      <c r="A2371" s="39" t="str">
        <f t="shared" ref="A2371:A2434" si="111">D2371&amp;H2371</f>
        <v>0015442145863</v>
      </c>
      <c r="B2371" s="39">
        <f t="shared" ref="B2371:B2434" si="112">IF(E2370=E2371,B2370+1,1)</f>
        <v>6</v>
      </c>
      <c r="C2371" s="39" t="str">
        <f t="shared" ref="C2371:C2434" si="113">E2371&amp;B2371</f>
        <v>Кабанов Дмитрий Александрович6</v>
      </c>
      <c r="D2371" s="42" t="s">
        <v>2364</v>
      </c>
      <c r="E2371" s="43" t="s">
        <v>2365</v>
      </c>
      <c r="F2371" s="43" t="s">
        <v>240</v>
      </c>
      <c r="G2371" s="43" t="s">
        <v>222</v>
      </c>
      <c r="H2371" s="49">
        <v>45863</v>
      </c>
      <c r="I2371" s="49">
        <v>45865</v>
      </c>
      <c r="J2371" s="44">
        <v>3</v>
      </c>
      <c r="K2371" s="51">
        <f>IF(H2371&lt;='Расчёт не доделан'!$C$20,IF(I2371-'Расчёт не доделан'!$C$20&lt;1,J2371,I2371-'Расчёт не доделан'!$C$20),J2371)</f>
        <v>3</v>
      </c>
    </row>
    <row r="2372" spans="1:11" ht="11.1" customHeight="1" outlineLevel="1" x14ac:dyDescent="0.2">
      <c r="A2372" s="39" t="str">
        <f t="shared" si="111"/>
        <v>0010464845870</v>
      </c>
      <c r="B2372" s="39">
        <f t="shared" si="112"/>
        <v>1</v>
      </c>
      <c r="C2372" s="39" t="str">
        <f t="shared" si="113"/>
        <v>Кабанов Михаил Юрьевич1</v>
      </c>
      <c r="D2372" s="42" t="s">
        <v>2366</v>
      </c>
      <c r="E2372" s="43" t="s">
        <v>2367</v>
      </c>
      <c r="F2372" s="43" t="s">
        <v>221</v>
      </c>
      <c r="G2372" s="43" t="s">
        <v>500</v>
      </c>
      <c r="H2372" s="49">
        <v>45870</v>
      </c>
      <c r="I2372" s="49">
        <v>45870</v>
      </c>
      <c r="J2372" s="44">
        <v>1</v>
      </c>
      <c r="K2372" s="51">
        <f>IF(H2372&lt;='Расчёт не доделан'!$C$20,IF(I2372-'Расчёт не доделан'!$C$20&lt;1,J2372,I2372-'Расчёт не доделан'!$C$20),J2372)</f>
        <v>1</v>
      </c>
    </row>
    <row r="2373" spans="1:11" ht="11.1" customHeight="1" outlineLevel="1" x14ac:dyDescent="0.2">
      <c r="A2373" s="39" t="str">
        <f t="shared" si="111"/>
        <v>0010464845877</v>
      </c>
      <c r="B2373" s="39">
        <f t="shared" si="112"/>
        <v>2</v>
      </c>
      <c r="C2373" s="39" t="str">
        <f t="shared" si="113"/>
        <v>Кабанов Михаил Юрьевич2</v>
      </c>
      <c r="D2373" s="42" t="s">
        <v>2366</v>
      </c>
      <c r="E2373" s="43" t="s">
        <v>2367</v>
      </c>
      <c r="F2373" s="43" t="s">
        <v>221</v>
      </c>
      <c r="G2373" s="43" t="s">
        <v>500</v>
      </c>
      <c r="H2373" s="49">
        <v>45877</v>
      </c>
      <c r="I2373" s="49">
        <v>45877</v>
      </c>
      <c r="J2373" s="44">
        <v>1</v>
      </c>
      <c r="K2373" s="51">
        <f>IF(H2373&lt;='Расчёт не доделан'!$C$20,IF(I2373-'Расчёт не доделан'!$C$20&lt;1,J2373,I2373-'Расчёт не доделан'!$C$20),J2373)</f>
        <v>1</v>
      </c>
    </row>
    <row r="2374" spans="1:11" ht="11.1" customHeight="1" outlineLevel="1" x14ac:dyDescent="0.2">
      <c r="A2374" s="39" t="str">
        <f t="shared" si="111"/>
        <v>0010464845849</v>
      </c>
      <c r="B2374" s="39">
        <f t="shared" si="112"/>
        <v>3</v>
      </c>
      <c r="C2374" s="39" t="str">
        <f t="shared" si="113"/>
        <v>Кабанов Михаил Юрьевич3</v>
      </c>
      <c r="D2374" s="42" t="s">
        <v>2366</v>
      </c>
      <c r="E2374" s="43" t="s">
        <v>2367</v>
      </c>
      <c r="F2374" s="43" t="s">
        <v>221</v>
      </c>
      <c r="G2374" s="43" t="s">
        <v>500</v>
      </c>
      <c r="H2374" s="49">
        <v>45849</v>
      </c>
      <c r="I2374" s="49">
        <v>45849</v>
      </c>
      <c r="J2374" s="44">
        <v>1</v>
      </c>
      <c r="K2374" s="51">
        <f>IF(H2374&lt;='Расчёт не доделан'!$C$20,IF(I2374-'Расчёт не доделан'!$C$20&lt;1,J2374,I2374-'Расчёт не доделан'!$C$20),J2374)</f>
        <v>1</v>
      </c>
    </row>
    <row r="2375" spans="1:11" ht="11.1" customHeight="1" outlineLevel="1" x14ac:dyDescent="0.2">
      <c r="A2375" s="39" t="str">
        <f t="shared" si="111"/>
        <v>0010464845856</v>
      </c>
      <c r="B2375" s="39">
        <f t="shared" si="112"/>
        <v>4</v>
      </c>
      <c r="C2375" s="39" t="str">
        <f t="shared" si="113"/>
        <v>Кабанов Михаил Юрьевич4</v>
      </c>
      <c r="D2375" s="42" t="s">
        <v>2366</v>
      </c>
      <c r="E2375" s="43" t="s">
        <v>2367</v>
      </c>
      <c r="F2375" s="43" t="s">
        <v>221</v>
      </c>
      <c r="G2375" s="43" t="s">
        <v>500</v>
      </c>
      <c r="H2375" s="49">
        <v>45856</v>
      </c>
      <c r="I2375" s="49">
        <v>45856</v>
      </c>
      <c r="J2375" s="44">
        <v>1</v>
      </c>
      <c r="K2375" s="51">
        <f>IF(H2375&lt;='Расчёт не доделан'!$C$20,IF(I2375-'Расчёт не доделан'!$C$20&lt;1,J2375,I2375-'Расчёт не доделан'!$C$20),J2375)</f>
        <v>1</v>
      </c>
    </row>
    <row r="2376" spans="1:11" ht="11.1" customHeight="1" outlineLevel="1" x14ac:dyDescent="0.2">
      <c r="A2376" s="39" t="str">
        <f t="shared" si="111"/>
        <v>0010464845922</v>
      </c>
      <c r="B2376" s="39">
        <f t="shared" si="112"/>
        <v>5</v>
      </c>
      <c r="C2376" s="39" t="str">
        <f t="shared" si="113"/>
        <v>Кабанов Михаил Юрьевич5</v>
      </c>
      <c r="D2376" s="42" t="s">
        <v>2366</v>
      </c>
      <c r="E2376" s="43" t="s">
        <v>2367</v>
      </c>
      <c r="F2376" s="43" t="s">
        <v>221</v>
      </c>
      <c r="G2376" s="43" t="s">
        <v>500</v>
      </c>
      <c r="H2376" s="49">
        <v>45922</v>
      </c>
      <c r="I2376" s="49">
        <v>45935</v>
      </c>
      <c r="J2376" s="44">
        <v>14</v>
      </c>
      <c r="K2376" s="51">
        <f>IF(H2376&lt;='Расчёт не доделан'!$C$20,IF(I2376-'Расчёт не доделан'!$C$20&lt;1,J2376,I2376-'Расчёт не доделан'!$C$20),J2376)</f>
        <v>14</v>
      </c>
    </row>
    <row r="2377" spans="1:11" ht="11.1" customHeight="1" outlineLevel="1" x14ac:dyDescent="0.2">
      <c r="A2377" s="39" t="str">
        <f t="shared" si="111"/>
        <v>0013102045957</v>
      </c>
      <c r="B2377" s="39">
        <f t="shared" si="112"/>
        <v>1</v>
      </c>
      <c r="C2377" s="39" t="str">
        <f t="shared" si="113"/>
        <v>Кабатова Анастасия Алексеевна1</v>
      </c>
      <c r="D2377" s="42" t="s">
        <v>2368</v>
      </c>
      <c r="E2377" s="43" t="s">
        <v>2369</v>
      </c>
      <c r="F2377" s="43" t="s">
        <v>249</v>
      </c>
      <c r="G2377" s="43" t="s">
        <v>237</v>
      </c>
      <c r="H2377" s="49">
        <v>45957</v>
      </c>
      <c r="I2377" s="49">
        <v>45963</v>
      </c>
      <c r="J2377" s="44">
        <v>7</v>
      </c>
      <c r="K2377" s="51">
        <f>IF(H2377&lt;='Расчёт не доделан'!$C$20,IF(I2377-'Расчёт не доделан'!$C$20&lt;1,J2377,I2377-'Расчёт не доделан'!$C$20),J2377)</f>
        <v>7</v>
      </c>
    </row>
    <row r="2378" spans="1:11" ht="11.1" customHeight="1" outlineLevel="1" x14ac:dyDescent="0.2">
      <c r="A2378" s="39" t="str">
        <f t="shared" si="111"/>
        <v>0013102045866</v>
      </c>
      <c r="B2378" s="39">
        <f t="shared" si="112"/>
        <v>2</v>
      </c>
      <c r="C2378" s="39" t="str">
        <f t="shared" si="113"/>
        <v>Кабатова Анастасия Алексеевна2</v>
      </c>
      <c r="D2378" s="42" t="s">
        <v>2368</v>
      </c>
      <c r="E2378" s="43" t="s">
        <v>2369</v>
      </c>
      <c r="F2378" s="43" t="s">
        <v>249</v>
      </c>
      <c r="G2378" s="43" t="s">
        <v>237</v>
      </c>
      <c r="H2378" s="49">
        <v>45866</v>
      </c>
      <c r="I2378" s="49">
        <v>45879</v>
      </c>
      <c r="J2378" s="44">
        <v>14</v>
      </c>
      <c r="K2378" s="51">
        <f>IF(H2378&lt;='Расчёт не доделан'!$C$20,IF(I2378-'Расчёт не доделан'!$C$20&lt;1,J2378,I2378-'Расчёт не доделан'!$C$20),J2378)</f>
        <v>14</v>
      </c>
    </row>
    <row r="2379" spans="1:11" ht="11.1" customHeight="1" outlineLevel="1" x14ac:dyDescent="0.2">
      <c r="A2379" s="39" t="str">
        <f t="shared" si="111"/>
        <v>0014827345887</v>
      </c>
      <c r="B2379" s="39">
        <f t="shared" si="112"/>
        <v>1</v>
      </c>
      <c r="C2379" s="39" t="str">
        <f t="shared" si="113"/>
        <v>Кавкайкин Николай Владимирович1</v>
      </c>
      <c r="D2379" s="42" t="s">
        <v>2370</v>
      </c>
      <c r="E2379" s="43" t="s">
        <v>2371</v>
      </c>
      <c r="F2379" s="43" t="s">
        <v>217</v>
      </c>
      <c r="G2379" s="43" t="s">
        <v>230</v>
      </c>
      <c r="H2379" s="49">
        <v>45887</v>
      </c>
      <c r="I2379" s="49">
        <v>45893</v>
      </c>
      <c r="J2379" s="44">
        <v>7</v>
      </c>
      <c r="K2379" s="51">
        <f>IF(H2379&lt;='Расчёт не доделан'!$C$20,IF(I2379-'Расчёт не доделан'!$C$20&lt;1,J2379,I2379-'Расчёт не доделан'!$C$20),J2379)</f>
        <v>7</v>
      </c>
    </row>
    <row r="2380" spans="1:11" ht="11.1" customHeight="1" outlineLevel="1" x14ac:dyDescent="0.2">
      <c r="A2380" s="39" t="str">
        <f t="shared" si="111"/>
        <v>0014827345929</v>
      </c>
      <c r="B2380" s="39">
        <f t="shared" si="112"/>
        <v>2</v>
      </c>
      <c r="C2380" s="39" t="str">
        <f t="shared" si="113"/>
        <v>Кавкайкин Николай Владимирович2</v>
      </c>
      <c r="D2380" s="42" t="s">
        <v>2370</v>
      </c>
      <c r="E2380" s="43" t="s">
        <v>2371</v>
      </c>
      <c r="F2380" s="43" t="s">
        <v>217</v>
      </c>
      <c r="G2380" s="43" t="s">
        <v>230</v>
      </c>
      <c r="H2380" s="49">
        <v>45929</v>
      </c>
      <c r="I2380" s="49">
        <v>45942</v>
      </c>
      <c r="J2380" s="44">
        <v>14</v>
      </c>
      <c r="K2380" s="51">
        <f>IF(H2380&lt;='Расчёт не доделан'!$C$20,IF(I2380-'Расчёт не доделан'!$C$20&lt;1,J2380,I2380-'Расчёт не доделан'!$C$20),J2380)</f>
        <v>14</v>
      </c>
    </row>
    <row r="2381" spans="1:11" ht="11.1" customHeight="1" outlineLevel="1" x14ac:dyDescent="0.2">
      <c r="A2381" s="39" t="str">
        <f t="shared" si="111"/>
        <v>0016948245852</v>
      </c>
      <c r="B2381" s="39">
        <f t="shared" si="112"/>
        <v>1</v>
      </c>
      <c r="C2381" s="39" t="str">
        <f t="shared" si="113"/>
        <v>Кавторин Вячеслав Андреевич1</v>
      </c>
      <c r="D2381" s="42" t="s">
        <v>2372</v>
      </c>
      <c r="E2381" s="43" t="s">
        <v>2373</v>
      </c>
      <c r="F2381" s="43" t="s">
        <v>233</v>
      </c>
      <c r="G2381" s="43" t="s">
        <v>230</v>
      </c>
      <c r="H2381" s="49">
        <v>45852</v>
      </c>
      <c r="I2381" s="49">
        <v>45863</v>
      </c>
      <c r="J2381" s="44">
        <v>12</v>
      </c>
      <c r="K2381" s="51">
        <f>IF(H2381&lt;='Расчёт не доделан'!$C$20,IF(I2381-'Расчёт не доделан'!$C$20&lt;1,J2381,I2381-'Расчёт не доделан'!$C$20),J2381)</f>
        <v>12</v>
      </c>
    </row>
    <row r="2382" spans="1:11" ht="11.1" customHeight="1" outlineLevel="1" x14ac:dyDescent="0.2">
      <c r="A2382" s="39" t="str">
        <f t="shared" si="111"/>
        <v>0016948245978</v>
      </c>
      <c r="B2382" s="39">
        <f t="shared" si="112"/>
        <v>2</v>
      </c>
      <c r="C2382" s="39" t="str">
        <f t="shared" si="113"/>
        <v>Кавторин Вячеслав Андреевич2</v>
      </c>
      <c r="D2382" s="42" t="s">
        <v>2372</v>
      </c>
      <c r="E2382" s="43" t="s">
        <v>2373</v>
      </c>
      <c r="F2382" s="43" t="s">
        <v>233</v>
      </c>
      <c r="G2382" s="43" t="s">
        <v>230</v>
      </c>
      <c r="H2382" s="49">
        <v>45978</v>
      </c>
      <c r="I2382" s="49">
        <v>45991</v>
      </c>
      <c r="J2382" s="44">
        <v>14</v>
      </c>
      <c r="K2382" s="51">
        <f>IF(H2382&lt;='Расчёт не доделан'!$C$20,IF(I2382-'Расчёт не доделан'!$C$20&lt;1,J2382,I2382-'Расчёт не доделан'!$C$20),J2382)</f>
        <v>14</v>
      </c>
    </row>
    <row r="2383" spans="1:11" ht="11.1" customHeight="1" outlineLevel="1" x14ac:dyDescent="0.2">
      <c r="A2383" s="39" t="str">
        <f t="shared" si="111"/>
        <v>0018569245852</v>
      </c>
      <c r="B2383" s="39">
        <f t="shared" si="112"/>
        <v>1</v>
      </c>
      <c r="C2383" s="39" t="str">
        <f t="shared" si="113"/>
        <v>Кавторина Светлана Сергеевна1</v>
      </c>
      <c r="D2383" s="42" t="s">
        <v>2374</v>
      </c>
      <c r="E2383" s="43" t="s">
        <v>2375</v>
      </c>
      <c r="F2383" s="43" t="s">
        <v>265</v>
      </c>
      <c r="G2383" s="43" t="s">
        <v>253</v>
      </c>
      <c r="H2383" s="49">
        <v>45852</v>
      </c>
      <c r="I2383" s="49">
        <v>45863</v>
      </c>
      <c r="J2383" s="44">
        <v>12</v>
      </c>
      <c r="K2383" s="51">
        <f>IF(H2383&lt;='Расчёт не доделан'!$C$20,IF(I2383-'Расчёт не доделан'!$C$20&lt;1,J2383,I2383-'Расчёт не доделан'!$C$20),J2383)</f>
        <v>12</v>
      </c>
    </row>
    <row r="2384" spans="1:11" ht="11.1" customHeight="1" outlineLevel="1" x14ac:dyDescent="0.2">
      <c r="A2384" s="39" t="str">
        <f t="shared" si="111"/>
        <v>0018569245978</v>
      </c>
      <c r="B2384" s="39">
        <f t="shared" si="112"/>
        <v>2</v>
      </c>
      <c r="C2384" s="39" t="str">
        <f t="shared" si="113"/>
        <v>Кавторина Светлана Сергеевна2</v>
      </c>
      <c r="D2384" s="42" t="s">
        <v>2374</v>
      </c>
      <c r="E2384" s="43" t="s">
        <v>2375</v>
      </c>
      <c r="F2384" s="43" t="s">
        <v>265</v>
      </c>
      <c r="G2384" s="43" t="s">
        <v>253</v>
      </c>
      <c r="H2384" s="49">
        <v>45978</v>
      </c>
      <c r="I2384" s="49">
        <v>45991</v>
      </c>
      <c r="J2384" s="44">
        <v>14</v>
      </c>
      <c r="K2384" s="51">
        <f>IF(H2384&lt;='Расчёт не доделан'!$C$20,IF(I2384-'Расчёт не доделан'!$C$20&lt;1,J2384,I2384-'Расчёт не доделан'!$C$20),J2384)</f>
        <v>14</v>
      </c>
    </row>
    <row r="2385" spans="1:11" ht="11.1" customHeight="1" outlineLevel="1" x14ac:dyDescent="0.2">
      <c r="A2385" s="39" t="str">
        <f t="shared" si="111"/>
        <v>0020682845915</v>
      </c>
      <c r="B2385" s="39">
        <f t="shared" si="112"/>
        <v>1</v>
      </c>
      <c r="C2385" s="39" t="str">
        <f t="shared" si="113"/>
        <v>Каданцев Александр Михайлович1</v>
      </c>
      <c r="D2385" s="42" t="s">
        <v>2376</v>
      </c>
      <c r="E2385" s="43" t="s">
        <v>2377</v>
      </c>
      <c r="F2385" s="43" t="s">
        <v>268</v>
      </c>
      <c r="G2385" s="43" t="s">
        <v>269</v>
      </c>
      <c r="H2385" s="49">
        <v>45915</v>
      </c>
      <c r="I2385" s="49">
        <v>45929</v>
      </c>
      <c r="J2385" s="44">
        <v>15</v>
      </c>
      <c r="K2385" s="51">
        <f>IF(H2385&lt;='Расчёт не доделан'!$C$20,IF(I2385-'Расчёт не доделан'!$C$20&lt;1,J2385,I2385-'Расчёт не доделан'!$C$20),J2385)</f>
        <v>15</v>
      </c>
    </row>
    <row r="2386" spans="1:11" ht="11.1" customHeight="1" outlineLevel="1" x14ac:dyDescent="0.2">
      <c r="A2386" s="39" t="str">
        <f t="shared" si="111"/>
        <v>0020682845859</v>
      </c>
      <c r="B2386" s="39">
        <f t="shared" si="112"/>
        <v>2</v>
      </c>
      <c r="C2386" s="39" t="str">
        <f t="shared" si="113"/>
        <v>Каданцев Александр Михайлович2</v>
      </c>
      <c r="D2386" s="42" t="s">
        <v>2376</v>
      </c>
      <c r="E2386" s="43" t="s">
        <v>2377</v>
      </c>
      <c r="F2386" s="43" t="s">
        <v>268</v>
      </c>
      <c r="G2386" s="43" t="s">
        <v>269</v>
      </c>
      <c r="H2386" s="49">
        <v>45859</v>
      </c>
      <c r="I2386" s="49">
        <v>45868</v>
      </c>
      <c r="J2386" s="44">
        <v>10</v>
      </c>
      <c r="K2386" s="51">
        <f>IF(H2386&lt;='Расчёт не доделан'!$C$20,IF(I2386-'Расчёт не доделан'!$C$20&lt;1,J2386,I2386-'Расчёт не доделан'!$C$20),J2386)</f>
        <v>10</v>
      </c>
    </row>
    <row r="2387" spans="1:11" ht="11.1" customHeight="1" outlineLevel="1" x14ac:dyDescent="0.2">
      <c r="A2387" s="39" t="str">
        <f t="shared" si="111"/>
        <v>0020682845869</v>
      </c>
      <c r="B2387" s="39">
        <f t="shared" si="112"/>
        <v>3</v>
      </c>
      <c r="C2387" s="39" t="str">
        <f t="shared" si="113"/>
        <v>Каданцев Александр Михайлович3</v>
      </c>
      <c r="D2387" s="42" t="s">
        <v>2376</v>
      </c>
      <c r="E2387" s="43" t="s">
        <v>2377</v>
      </c>
      <c r="F2387" s="43" t="s">
        <v>268</v>
      </c>
      <c r="G2387" s="43" t="s">
        <v>269</v>
      </c>
      <c r="H2387" s="49">
        <v>45869</v>
      </c>
      <c r="I2387" s="49">
        <v>45870</v>
      </c>
      <c r="J2387" s="44">
        <v>2</v>
      </c>
      <c r="K2387" s="51">
        <f>IF(H2387&lt;='Расчёт не доделан'!$C$20,IF(I2387-'Расчёт не доделан'!$C$20&lt;1,J2387,I2387-'Расчёт не доделан'!$C$20),J2387)</f>
        <v>2</v>
      </c>
    </row>
    <row r="2388" spans="1:11" ht="11.1" customHeight="1" outlineLevel="1" x14ac:dyDescent="0.2">
      <c r="A2388" s="39" t="str">
        <f t="shared" si="111"/>
        <v>0019777445936</v>
      </c>
      <c r="B2388" s="39">
        <f t="shared" si="112"/>
        <v>1</v>
      </c>
      <c r="C2388" s="39" t="str">
        <f t="shared" si="113"/>
        <v>Казакова Анна Глебовна1</v>
      </c>
      <c r="D2388" s="42" t="s">
        <v>2378</v>
      </c>
      <c r="E2388" s="43" t="s">
        <v>2379</v>
      </c>
      <c r="F2388" s="43" t="s">
        <v>568</v>
      </c>
      <c r="G2388" s="43" t="s">
        <v>241</v>
      </c>
      <c r="H2388" s="49">
        <v>45936</v>
      </c>
      <c r="I2388" s="49">
        <v>45947</v>
      </c>
      <c r="J2388" s="44">
        <v>12</v>
      </c>
      <c r="K2388" s="51">
        <f>IF(H2388&lt;='Расчёт не доделан'!$C$20,IF(I2388-'Расчёт не доделан'!$C$20&lt;1,J2388,I2388-'Расчёт не доделан'!$C$20),J2388)</f>
        <v>2</v>
      </c>
    </row>
    <row r="2389" spans="1:11" ht="11.1" customHeight="1" outlineLevel="1" x14ac:dyDescent="0.2">
      <c r="A2389" s="39" t="str">
        <f t="shared" si="111"/>
        <v>0019777445845</v>
      </c>
      <c r="B2389" s="39">
        <f t="shared" si="112"/>
        <v>2</v>
      </c>
      <c r="C2389" s="39" t="str">
        <f t="shared" si="113"/>
        <v>Казакова Анна Глебовна2</v>
      </c>
      <c r="D2389" s="42" t="s">
        <v>2378</v>
      </c>
      <c r="E2389" s="43" t="s">
        <v>2379</v>
      </c>
      <c r="F2389" s="43" t="s">
        <v>568</v>
      </c>
      <c r="G2389" s="43" t="s">
        <v>241</v>
      </c>
      <c r="H2389" s="49">
        <v>45845</v>
      </c>
      <c r="I2389" s="49">
        <v>45858</v>
      </c>
      <c r="J2389" s="44">
        <v>14</v>
      </c>
      <c r="K2389" s="51">
        <f>IF(H2389&lt;='Расчёт не доделан'!$C$20,IF(I2389-'Расчёт не доделан'!$C$20&lt;1,J2389,I2389-'Расчёт не доделан'!$C$20),J2389)</f>
        <v>14</v>
      </c>
    </row>
    <row r="2390" spans="1:11" ht="11.1" customHeight="1" outlineLevel="1" x14ac:dyDescent="0.2">
      <c r="A2390" s="39" t="str">
        <f t="shared" si="111"/>
        <v>0018389245999</v>
      </c>
      <c r="B2390" s="39">
        <f t="shared" si="112"/>
        <v>1</v>
      </c>
      <c r="C2390" s="39" t="str">
        <f t="shared" si="113"/>
        <v>Казакова Елена Владимировна1</v>
      </c>
      <c r="D2390" s="42" t="s">
        <v>2380</v>
      </c>
      <c r="E2390" s="43" t="s">
        <v>2381</v>
      </c>
      <c r="F2390" s="43" t="s">
        <v>240</v>
      </c>
      <c r="G2390" s="43" t="s">
        <v>241</v>
      </c>
      <c r="H2390" s="49">
        <v>45999</v>
      </c>
      <c r="I2390" s="49">
        <v>46002</v>
      </c>
      <c r="J2390" s="44">
        <v>4</v>
      </c>
      <c r="K2390" s="51">
        <f>IF(H2390&lt;='Расчёт не доделан'!$C$20,IF(I2390-'Расчёт не доделан'!$C$20&lt;1,J2390,I2390-'Расчёт не доделан'!$C$20),J2390)</f>
        <v>4</v>
      </c>
    </row>
    <row r="2391" spans="1:11" ht="11.1" customHeight="1" outlineLevel="1" x14ac:dyDescent="0.2">
      <c r="A2391" s="39" t="str">
        <f t="shared" si="111"/>
        <v>0018389245944</v>
      </c>
      <c r="B2391" s="39">
        <f t="shared" si="112"/>
        <v>2</v>
      </c>
      <c r="C2391" s="39" t="str">
        <f t="shared" si="113"/>
        <v>Казакова Елена Владимировна2</v>
      </c>
      <c r="D2391" s="42" t="s">
        <v>2380</v>
      </c>
      <c r="E2391" s="43" t="s">
        <v>2381</v>
      </c>
      <c r="F2391" s="43" t="s">
        <v>240</v>
      </c>
      <c r="G2391" s="43" t="s">
        <v>241</v>
      </c>
      <c r="H2391" s="49">
        <v>45944</v>
      </c>
      <c r="I2391" s="49">
        <v>45950</v>
      </c>
      <c r="J2391" s="44">
        <v>7</v>
      </c>
      <c r="K2391" s="51">
        <f>IF(H2391&lt;='Расчёт не доделан'!$C$20,IF(I2391-'Расчёт не доделан'!$C$20&lt;1,J2391,I2391-'Расчёт не доделан'!$C$20),J2391)</f>
        <v>5</v>
      </c>
    </row>
    <row r="2392" spans="1:11" ht="11.1" customHeight="1" outlineLevel="1" x14ac:dyDescent="0.2">
      <c r="A2392" s="39" t="str">
        <f t="shared" si="111"/>
        <v>0018389245951</v>
      </c>
      <c r="B2392" s="39">
        <f t="shared" si="112"/>
        <v>3</v>
      </c>
      <c r="C2392" s="39" t="str">
        <f t="shared" si="113"/>
        <v>Казакова Елена Владимировна3</v>
      </c>
      <c r="D2392" s="42" t="s">
        <v>2380</v>
      </c>
      <c r="E2392" s="43" t="s">
        <v>2381</v>
      </c>
      <c r="F2392" s="43" t="s">
        <v>240</v>
      </c>
      <c r="G2392" s="43" t="s">
        <v>241</v>
      </c>
      <c r="H2392" s="49">
        <v>45951</v>
      </c>
      <c r="I2392" s="49">
        <v>45957</v>
      </c>
      <c r="J2392" s="44">
        <v>7</v>
      </c>
      <c r="K2392" s="51">
        <f>IF(H2392&lt;='Расчёт не доделан'!$C$20,IF(I2392-'Расчёт не доделан'!$C$20&lt;1,J2392,I2392-'Расчёт не доделан'!$C$20),J2392)</f>
        <v>7</v>
      </c>
    </row>
    <row r="2393" spans="1:11" ht="11.1" customHeight="1" outlineLevel="1" x14ac:dyDescent="0.2">
      <c r="A2393" s="39" t="str">
        <f t="shared" si="111"/>
        <v>0015194445966</v>
      </c>
      <c r="B2393" s="39">
        <f t="shared" si="112"/>
        <v>1</v>
      </c>
      <c r="C2393" s="39" t="str">
        <f t="shared" si="113"/>
        <v>Казанцев Антон Леонидович1</v>
      </c>
      <c r="D2393" s="42" t="s">
        <v>2382</v>
      </c>
      <c r="E2393" s="43" t="s">
        <v>2383</v>
      </c>
      <c r="F2393" s="43" t="s">
        <v>233</v>
      </c>
      <c r="G2393" s="43" t="s">
        <v>218</v>
      </c>
      <c r="H2393" s="49">
        <v>45966</v>
      </c>
      <c r="I2393" s="49">
        <v>45968</v>
      </c>
      <c r="J2393" s="44">
        <v>3</v>
      </c>
      <c r="K2393" s="51">
        <f>IF(H2393&lt;='Расчёт не доделан'!$C$20,IF(I2393-'Расчёт не доделан'!$C$20&lt;1,J2393,I2393-'Расчёт не доделан'!$C$20),J2393)</f>
        <v>3</v>
      </c>
    </row>
    <row r="2394" spans="1:11" ht="11.1" customHeight="1" outlineLevel="1" x14ac:dyDescent="0.2">
      <c r="A2394" s="39" t="str">
        <f t="shared" si="111"/>
        <v>0015194445908</v>
      </c>
      <c r="B2394" s="39">
        <f t="shared" si="112"/>
        <v>2</v>
      </c>
      <c r="C2394" s="39" t="str">
        <f t="shared" si="113"/>
        <v>Казанцев Антон Леонидович2</v>
      </c>
      <c r="D2394" s="42" t="s">
        <v>2382</v>
      </c>
      <c r="E2394" s="43" t="s">
        <v>2383</v>
      </c>
      <c r="F2394" s="43" t="s">
        <v>233</v>
      </c>
      <c r="G2394" s="43" t="s">
        <v>218</v>
      </c>
      <c r="H2394" s="49">
        <v>45908</v>
      </c>
      <c r="I2394" s="49">
        <v>45910</v>
      </c>
      <c r="J2394" s="44">
        <v>3</v>
      </c>
      <c r="K2394" s="51">
        <f>IF(H2394&lt;='Расчёт не доделан'!$C$20,IF(I2394-'Расчёт не доделан'!$C$20&lt;1,J2394,I2394-'Расчёт не доделан'!$C$20),J2394)</f>
        <v>3</v>
      </c>
    </row>
    <row r="2395" spans="1:11" ht="11.1" customHeight="1" outlineLevel="1" x14ac:dyDescent="0.2">
      <c r="A2395" s="39" t="str">
        <f t="shared" si="111"/>
        <v>0020180845873</v>
      </c>
      <c r="B2395" s="39">
        <f t="shared" si="112"/>
        <v>1</v>
      </c>
      <c r="C2395" s="39" t="str">
        <f t="shared" si="113"/>
        <v>Казанцева Ольга Сергеевна1</v>
      </c>
      <c r="D2395" s="42" t="s">
        <v>2384</v>
      </c>
      <c r="E2395" s="43" t="s">
        <v>2385</v>
      </c>
      <c r="F2395" s="43" t="s">
        <v>459</v>
      </c>
      <c r="G2395" s="43" t="s">
        <v>218</v>
      </c>
      <c r="H2395" s="49">
        <v>45873</v>
      </c>
      <c r="I2395" s="49">
        <v>45886</v>
      </c>
      <c r="J2395" s="44">
        <v>14</v>
      </c>
      <c r="K2395" s="51">
        <f>IF(H2395&lt;='Расчёт не доделан'!$C$20,IF(I2395-'Расчёт не доделан'!$C$20&lt;1,J2395,I2395-'Расчёт не доделан'!$C$20),J2395)</f>
        <v>14</v>
      </c>
    </row>
    <row r="2396" spans="1:11" ht="11.1" customHeight="1" outlineLevel="1" x14ac:dyDescent="0.2">
      <c r="A2396" s="39" t="str">
        <f t="shared" si="111"/>
        <v>0020222045934</v>
      </c>
      <c r="B2396" s="39">
        <f t="shared" si="112"/>
        <v>1</v>
      </c>
      <c r="C2396" s="39" t="str">
        <f t="shared" si="113"/>
        <v>Казачков Степан Сергеевич1</v>
      </c>
      <c r="D2396" s="42" t="s">
        <v>2386</v>
      </c>
      <c r="E2396" s="43" t="s">
        <v>2387</v>
      </c>
      <c r="F2396" s="43" t="s">
        <v>268</v>
      </c>
      <c r="G2396" s="43" t="s">
        <v>253</v>
      </c>
      <c r="H2396" s="49">
        <v>45934</v>
      </c>
      <c r="I2396" s="49">
        <v>45942</v>
      </c>
      <c r="J2396" s="44">
        <v>9</v>
      </c>
      <c r="K2396" s="51">
        <f>IF(H2396&lt;='Расчёт не доделан'!$C$20,IF(I2396-'Расчёт не доделан'!$C$20&lt;1,J2396,I2396-'Расчёт не доделан'!$C$20),J2396)</f>
        <v>9</v>
      </c>
    </row>
    <row r="2397" spans="1:11" ht="11.1" customHeight="1" outlineLevel="1" x14ac:dyDescent="0.2">
      <c r="A2397" s="39" t="str">
        <f t="shared" si="111"/>
        <v>0020222045850</v>
      </c>
      <c r="B2397" s="39">
        <f t="shared" si="112"/>
        <v>2</v>
      </c>
      <c r="C2397" s="39" t="str">
        <f t="shared" si="113"/>
        <v>Казачков Степан Сергеевич2</v>
      </c>
      <c r="D2397" s="42" t="s">
        <v>2386</v>
      </c>
      <c r="E2397" s="43" t="s">
        <v>2387</v>
      </c>
      <c r="F2397" s="43" t="s">
        <v>268</v>
      </c>
      <c r="G2397" s="43" t="s">
        <v>253</v>
      </c>
      <c r="H2397" s="49">
        <v>45850</v>
      </c>
      <c r="I2397" s="49">
        <v>45865</v>
      </c>
      <c r="J2397" s="44">
        <v>16</v>
      </c>
      <c r="K2397" s="51">
        <f>IF(H2397&lt;='Расчёт не доделан'!$C$20,IF(I2397-'Расчёт не доделан'!$C$20&lt;1,J2397,I2397-'Расчёт не доделан'!$C$20),J2397)</f>
        <v>16</v>
      </c>
    </row>
    <row r="2398" spans="1:11" ht="11.1" customHeight="1" outlineLevel="1" x14ac:dyDescent="0.2">
      <c r="A2398" s="39" t="str">
        <f t="shared" si="111"/>
        <v>0019097945884</v>
      </c>
      <c r="B2398" s="39">
        <f t="shared" si="112"/>
        <v>1</v>
      </c>
      <c r="C2398" s="39" t="str">
        <f t="shared" si="113"/>
        <v>Казьмин Никита Сергеевич1</v>
      </c>
      <c r="D2398" s="42" t="s">
        <v>2388</v>
      </c>
      <c r="E2398" s="43" t="s">
        <v>2389</v>
      </c>
      <c r="F2398" s="43" t="s">
        <v>217</v>
      </c>
      <c r="G2398" s="43" t="s">
        <v>296</v>
      </c>
      <c r="H2398" s="49">
        <v>45884</v>
      </c>
      <c r="I2398" s="49">
        <v>45884</v>
      </c>
      <c r="J2398" s="44">
        <v>1</v>
      </c>
      <c r="K2398" s="51">
        <f>IF(H2398&lt;='Расчёт не доделан'!$C$20,IF(I2398-'Расчёт не доделан'!$C$20&lt;1,J2398,I2398-'Расчёт не доделан'!$C$20),J2398)</f>
        <v>1</v>
      </c>
    </row>
    <row r="2399" spans="1:11" ht="11.1" customHeight="1" outlineLevel="1" x14ac:dyDescent="0.2">
      <c r="A2399" s="39" t="str">
        <f t="shared" si="111"/>
        <v>0019097945859</v>
      </c>
      <c r="B2399" s="39">
        <f t="shared" si="112"/>
        <v>2</v>
      </c>
      <c r="C2399" s="39" t="str">
        <f t="shared" si="113"/>
        <v>Казьмин Никита Сергеевич2</v>
      </c>
      <c r="D2399" s="42" t="s">
        <v>2388</v>
      </c>
      <c r="E2399" s="43" t="s">
        <v>2389</v>
      </c>
      <c r="F2399" s="43" t="s">
        <v>217</v>
      </c>
      <c r="G2399" s="43" t="s">
        <v>296</v>
      </c>
      <c r="H2399" s="49">
        <v>45859</v>
      </c>
      <c r="I2399" s="49">
        <v>45872</v>
      </c>
      <c r="J2399" s="44">
        <v>14</v>
      </c>
      <c r="K2399" s="51">
        <f>IF(H2399&lt;='Расчёт не доделан'!$C$20,IF(I2399-'Расчёт не доделан'!$C$20&lt;1,J2399,I2399-'Расчёт не доделан'!$C$20),J2399)</f>
        <v>14</v>
      </c>
    </row>
    <row r="2400" spans="1:11" ht="11.1" customHeight="1" outlineLevel="1" x14ac:dyDescent="0.2">
      <c r="A2400" s="39" t="str">
        <f t="shared" si="111"/>
        <v>0019097945922</v>
      </c>
      <c r="B2400" s="39">
        <f t="shared" si="112"/>
        <v>3</v>
      </c>
      <c r="C2400" s="39" t="str">
        <f t="shared" si="113"/>
        <v>Казьмин Никита Сергеевич3</v>
      </c>
      <c r="D2400" s="42" t="s">
        <v>2388</v>
      </c>
      <c r="E2400" s="43" t="s">
        <v>2389</v>
      </c>
      <c r="F2400" s="43" t="s">
        <v>217</v>
      </c>
      <c r="G2400" s="43" t="s">
        <v>296</v>
      </c>
      <c r="H2400" s="49">
        <v>45922</v>
      </c>
      <c r="I2400" s="49">
        <v>45926</v>
      </c>
      <c r="J2400" s="44">
        <v>5</v>
      </c>
      <c r="K2400" s="51">
        <f>IF(H2400&lt;='Расчёт не доделан'!$C$20,IF(I2400-'Расчёт не доделан'!$C$20&lt;1,J2400,I2400-'Расчёт не доделан'!$C$20),J2400)</f>
        <v>5</v>
      </c>
    </row>
    <row r="2401" spans="1:11" ht="11.1" customHeight="1" outlineLevel="1" x14ac:dyDescent="0.2">
      <c r="A2401" s="39" t="str">
        <f t="shared" si="111"/>
        <v>0019097946013</v>
      </c>
      <c r="B2401" s="39">
        <f t="shared" si="112"/>
        <v>4</v>
      </c>
      <c r="C2401" s="39" t="str">
        <f t="shared" si="113"/>
        <v>Казьмин Никита Сергеевич4</v>
      </c>
      <c r="D2401" s="42" t="s">
        <v>2388</v>
      </c>
      <c r="E2401" s="43" t="s">
        <v>2389</v>
      </c>
      <c r="F2401" s="43" t="s">
        <v>217</v>
      </c>
      <c r="G2401" s="43" t="s">
        <v>296</v>
      </c>
      <c r="H2401" s="49">
        <v>46013</v>
      </c>
      <c r="I2401" s="49">
        <v>46021</v>
      </c>
      <c r="J2401" s="44">
        <v>9</v>
      </c>
      <c r="K2401" s="51">
        <f>IF(H2401&lt;='Расчёт не доделан'!$C$20,IF(I2401-'Расчёт не доделан'!$C$20&lt;1,J2401,I2401-'Расчёт не доделан'!$C$20),J2401)</f>
        <v>9</v>
      </c>
    </row>
    <row r="2402" spans="1:11" ht="11.1" customHeight="1" outlineLevel="1" x14ac:dyDescent="0.2">
      <c r="A2402" s="39" t="str">
        <f t="shared" si="111"/>
        <v>0020271245932</v>
      </c>
      <c r="B2402" s="39">
        <f t="shared" si="112"/>
        <v>1</v>
      </c>
      <c r="C2402" s="39" t="str">
        <f t="shared" si="113"/>
        <v>Кайдалов Александр Владимирович1</v>
      </c>
      <c r="D2402" s="42" t="s">
        <v>2390</v>
      </c>
      <c r="E2402" s="43" t="s">
        <v>2391</v>
      </c>
      <c r="F2402" s="43" t="s">
        <v>217</v>
      </c>
      <c r="G2402" s="43" t="s">
        <v>269</v>
      </c>
      <c r="H2402" s="49">
        <v>45932</v>
      </c>
      <c r="I2402" s="49">
        <v>45933</v>
      </c>
      <c r="J2402" s="44">
        <v>2</v>
      </c>
      <c r="K2402" s="51">
        <f>IF(H2402&lt;='Расчёт не доделан'!$C$20,IF(I2402-'Расчёт не доделан'!$C$20&lt;1,J2402,I2402-'Расчёт не доделан'!$C$20),J2402)</f>
        <v>2</v>
      </c>
    </row>
    <row r="2403" spans="1:11" ht="11.1" customHeight="1" outlineLevel="1" x14ac:dyDescent="0.2">
      <c r="A2403" s="39" t="str">
        <f t="shared" si="111"/>
        <v>0020271245978</v>
      </c>
      <c r="B2403" s="39">
        <f t="shared" si="112"/>
        <v>2</v>
      </c>
      <c r="C2403" s="39" t="str">
        <f t="shared" si="113"/>
        <v>Кайдалов Александр Владимирович2</v>
      </c>
      <c r="D2403" s="42" t="s">
        <v>2390</v>
      </c>
      <c r="E2403" s="43" t="s">
        <v>2391</v>
      </c>
      <c r="F2403" s="43" t="s">
        <v>217</v>
      </c>
      <c r="G2403" s="43" t="s">
        <v>269</v>
      </c>
      <c r="H2403" s="49">
        <v>45978</v>
      </c>
      <c r="I2403" s="49">
        <v>45982</v>
      </c>
      <c r="J2403" s="44">
        <v>5</v>
      </c>
      <c r="K2403" s="51">
        <f>IF(H2403&lt;='Расчёт не доделан'!$C$20,IF(I2403-'Расчёт не доделан'!$C$20&lt;1,J2403,I2403-'Расчёт не доделан'!$C$20),J2403)</f>
        <v>5</v>
      </c>
    </row>
    <row r="2404" spans="1:11" ht="11.1" customHeight="1" outlineLevel="1" x14ac:dyDescent="0.2">
      <c r="A2404" s="39" t="str">
        <f t="shared" si="111"/>
        <v>0020271245894</v>
      </c>
      <c r="B2404" s="39">
        <f t="shared" si="112"/>
        <v>3</v>
      </c>
      <c r="C2404" s="39" t="str">
        <f t="shared" si="113"/>
        <v>Кайдалов Александр Владимирович3</v>
      </c>
      <c r="D2404" s="42" t="s">
        <v>2390</v>
      </c>
      <c r="E2404" s="43" t="s">
        <v>2391</v>
      </c>
      <c r="F2404" s="43" t="s">
        <v>217</v>
      </c>
      <c r="G2404" s="43" t="s">
        <v>269</v>
      </c>
      <c r="H2404" s="49">
        <v>45894</v>
      </c>
      <c r="I2404" s="49">
        <v>45907</v>
      </c>
      <c r="J2404" s="44">
        <v>14</v>
      </c>
      <c r="K2404" s="51">
        <f>IF(H2404&lt;='Расчёт не доделан'!$C$20,IF(I2404-'Расчёт не доделан'!$C$20&lt;1,J2404,I2404-'Расчёт не доделан'!$C$20),J2404)</f>
        <v>14</v>
      </c>
    </row>
    <row r="2405" spans="1:11" ht="11.1" customHeight="1" outlineLevel="1" x14ac:dyDescent="0.2">
      <c r="A2405" s="39" t="str">
        <f t="shared" si="111"/>
        <v>0020271246020</v>
      </c>
      <c r="B2405" s="39">
        <f t="shared" si="112"/>
        <v>4</v>
      </c>
      <c r="C2405" s="39" t="str">
        <f t="shared" si="113"/>
        <v>Кайдалов Александр Владимирович4</v>
      </c>
      <c r="D2405" s="42" t="s">
        <v>2390</v>
      </c>
      <c r="E2405" s="43" t="s">
        <v>2391</v>
      </c>
      <c r="F2405" s="43" t="s">
        <v>217</v>
      </c>
      <c r="G2405" s="43" t="s">
        <v>269</v>
      </c>
      <c r="H2405" s="49">
        <v>46020</v>
      </c>
      <c r="I2405" s="49">
        <v>46021</v>
      </c>
      <c r="J2405" s="44">
        <v>2</v>
      </c>
      <c r="K2405" s="51">
        <f>IF(H2405&lt;='Расчёт не доделан'!$C$20,IF(I2405-'Расчёт не доделан'!$C$20&lt;1,J2405,I2405-'Расчёт не доделан'!$C$20),J2405)</f>
        <v>2</v>
      </c>
    </row>
    <row r="2406" spans="1:11" ht="11.1" customHeight="1" outlineLevel="1" x14ac:dyDescent="0.2">
      <c r="A2406" s="39" t="str">
        <f t="shared" si="111"/>
        <v>0020250545901</v>
      </c>
      <c r="B2406" s="39">
        <f t="shared" si="112"/>
        <v>1</v>
      </c>
      <c r="C2406" s="39" t="str">
        <f t="shared" si="113"/>
        <v>Калас Вячеслав Олегович1</v>
      </c>
      <c r="D2406" s="42" t="s">
        <v>2392</v>
      </c>
      <c r="E2406" s="43" t="s">
        <v>2393</v>
      </c>
      <c r="F2406" s="43" t="s">
        <v>217</v>
      </c>
      <c r="G2406" s="43" t="s">
        <v>237</v>
      </c>
      <c r="H2406" s="49">
        <v>45901</v>
      </c>
      <c r="I2406" s="49">
        <v>45914</v>
      </c>
      <c r="J2406" s="44">
        <v>14</v>
      </c>
      <c r="K2406" s="51">
        <f>IF(H2406&lt;='Расчёт не доделан'!$C$20,IF(I2406-'Расчёт не доделан'!$C$20&lt;1,J2406,I2406-'Расчёт не доделан'!$C$20),J2406)</f>
        <v>14</v>
      </c>
    </row>
    <row r="2407" spans="1:11" ht="11.1" customHeight="1" outlineLevel="1" x14ac:dyDescent="0.2">
      <c r="A2407" s="39" t="str">
        <f t="shared" si="111"/>
        <v>0020250545971</v>
      </c>
      <c r="B2407" s="39">
        <f t="shared" si="112"/>
        <v>2</v>
      </c>
      <c r="C2407" s="39" t="str">
        <f t="shared" si="113"/>
        <v>Калас Вячеслав Олегович2</v>
      </c>
      <c r="D2407" s="42" t="s">
        <v>2392</v>
      </c>
      <c r="E2407" s="43" t="s">
        <v>2393</v>
      </c>
      <c r="F2407" s="43" t="s">
        <v>217</v>
      </c>
      <c r="G2407" s="43" t="s">
        <v>237</v>
      </c>
      <c r="H2407" s="49">
        <v>45971</v>
      </c>
      <c r="I2407" s="49">
        <v>45975</v>
      </c>
      <c r="J2407" s="44">
        <v>5</v>
      </c>
      <c r="K2407" s="51">
        <f>IF(H2407&lt;='Расчёт не доделан'!$C$20,IF(I2407-'Расчёт не доделан'!$C$20&lt;1,J2407,I2407-'Расчёт не доделан'!$C$20),J2407)</f>
        <v>5</v>
      </c>
    </row>
    <row r="2408" spans="1:11" ht="23.1" customHeight="1" outlineLevel="1" x14ac:dyDescent="0.2">
      <c r="A2408" s="39" t="str">
        <f t="shared" si="111"/>
        <v>0017664745894</v>
      </c>
      <c r="B2408" s="39">
        <f t="shared" si="112"/>
        <v>1</v>
      </c>
      <c r="C2408" s="39" t="str">
        <f t="shared" si="113"/>
        <v>Калацкая Наталья Сергеевна1</v>
      </c>
      <c r="D2408" s="42" t="s">
        <v>2394</v>
      </c>
      <c r="E2408" s="43" t="s">
        <v>2395</v>
      </c>
      <c r="F2408" s="43" t="s">
        <v>217</v>
      </c>
      <c r="G2408" s="43" t="s">
        <v>218</v>
      </c>
      <c r="H2408" s="49">
        <v>45894</v>
      </c>
      <c r="I2408" s="49">
        <v>45907</v>
      </c>
      <c r="J2408" s="44">
        <v>14</v>
      </c>
      <c r="K2408" s="51">
        <f>IF(H2408&lt;='Расчёт не доделан'!$C$20,IF(I2408-'Расчёт не доделан'!$C$20&lt;1,J2408,I2408-'Расчёт не доделан'!$C$20),J2408)</f>
        <v>14</v>
      </c>
    </row>
    <row r="2409" spans="1:11" ht="23.1" customHeight="1" outlineLevel="1" x14ac:dyDescent="0.2">
      <c r="A2409" s="39" t="str">
        <f t="shared" si="111"/>
        <v>0017107645870</v>
      </c>
      <c r="B2409" s="39">
        <f t="shared" si="112"/>
        <v>1</v>
      </c>
      <c r="C2409" s="39" t="str">
        <f t="shared" si="113"/>
        <v>Калашников Илья Вячеславович1</v>
      </c>
      <c r="D2409" s="42" t="s">
        <v>2396</v>
      </c>
      <c r="E2409" s="43" t="s">
        <v>2397</v>
      </c>
      <c r="F2409" s="43" t="s">
        <v>249</v>
      </c>
      <c r="G2409" s="43" t="s">
        <v>604</v>
      </c>
      <c r="H2409" s="49">
        <v>45870</v>
      </c>
      <c r="I2409" s="49">
        <v>45870</v>
      </c>
      <c r="J2409" s="44">
        <v>1</v>
      </c>
      <c r="K2409" s="51">
        <f>IF(H2409&lt;='Расчёт не доделан'!$C$20,IF(I2409-'Расчёт не доделан'!$C$20&lt;1,J2409,I2409-'Расчёт не доделан'!$C$20),J2409)</f>
        <v>1</v>
      </c>
    </row>
    <row r="2410" spans="1:11" ht="23.1" customHeight="1" outlineLevel="1" x14ac:dyDescent="0.2">
      <c r="A2410" s="39" t="str">
        <f t="shared" si="111"/>
        <v>0017107645905</v>
      </c>
      <c r="B2410" s="39">
        <f t="shared" si="112"/>
        <v>2</v>
      </c>
      <c r="C2410" s="39" t="str">
        <f t="shared" si="113"/>
        <v>Калашников Илья Вячеславович2</v>
      </c>
      <c r="D2410" s="42" t="s">
        <v>2396</v>
      </c>
      <c r="E2410" s="43" t="s">
        <v>2397</v>
      </c>
      <c r="F2410" s="43" t="s">
        <v>249</v>
      </c>
      <c r="G2410" s="43" t="s">
        <v>604</v>
      </c>
      <c r="H2410" s="49">
        <v>45905</v>
      </c>
      <c r="I2410" s="49">
        <v>45907</v>
      </c>
      <c r="J2410" s="44">
        <v>3</v>
      </c>
      <c r="K2410" s="51">
        <f>IF(H2410&lt;='Расчёт не доделан'!$C$20,IF(I2410-'Расчёт не доделан'!$C$20&lt;1,J2410,I2410-'Расчёт не доделан'!$C$20),J2410)</f>
        <v>3</v>
      </c>
    </row>
    <row r="2411" spans="1:11" ht="23.1" customHeight="1" outlineLevel="1" x14ac:dyDescent="0.2">
      <c r="A2411" s="39" t="str">
        <f t="shared" si="111"/>
        <v>0017107645936</v>
      </c>
      <c r="B2411" s="39">
        <f t="shared" si="112"/>
        <v>3</v>
      </c>
      <c r="C2411" s="39" t="str">
        <f t="shared" si="113"/>
        <v>Калашников Илья Вячеславович3</v>
      </c>
      <c r="D2411" s="42" t="s">
        <v>2396</v>
      </c>
      <c r="E2411" s="43" t="s">
        <v>2397</v>
      </c>
      <c r="F2411" s="43" t="s">
        <v>249</v>
      </c>
      <c r="G2411" s="43" t="s">
        <v>604</v>
      </c>
      <c r="H2411" s="49">
        <v>45936</v>
      </c>
      <c r="I2411" s="49">
        <v>45949</v>
      </c>
      <c r="J2411" s="44">
        <v>14</v>
      </c>
      <c r="K2411" s="51">
        <f>IF(H2411&lt;='Расчёт не доделан'!$C$20,IF(I2411-'Расчёт не доделан'!$C$20&lt;1,J2411,I2411-'Расчёт не доделан'!$C$20),J2411)</f>
        <v>4</v>
      </c>
    </row>
    <row r="2412" spans="1:11" ht="11.1" customHeight="1" outlineLevel="1" x14ac:dyDescent="0.2">
      <c r="A2412" s="39" t="str">
        <f t="shared" si="111"/>
        <v>0016885545908</v>
      </c>
      <c r="B2412" s="39">
        <f t="shared" si="112"/>
        <v>1</v>
      </c>
      <c r="C2412" s="39" t="str">
        <f t="shared" si="113"/>
        <v>Калашников Максим Евгеньевич1</v>
      </c>
      <c r="D2412" s="42" t="s">
        <v>2398</v>
      </c>
      <c r="E2412" s="43" t="s">
        <v>2399</v>
      </c>
      <c r="F2412" s="43" t="s">
        <v>240</v>
      </c>
      <c r="G2412" s="43" t="s">
        <v>262</v>
      </c>
      <c r="H2412" s="49">
        <v>45908</v>
      </c>
      <c r="I2412" s="49">
        <v>45917</v>
      </c>
      <c r="J2412" s="44">
        <v>10</v>
      </c>
      <c r="K2412" s="51">
        <f>IF(H2412&lt;='Расчёт не доделан'!$C$20,IF(I2412-'Расчёт не доделан'!$C$20&lt;1,J2412,I2412-'Расчёт не доделан'!$C$20),J2412)</f>
        <v>10</v>
      </c>
    </row>
    <row r="2413" spans="1:11" ht="11.1" customHeight="1" outlineLevel="1" x14ac:dyDescent="0.2">
      <c r="A2413" s="39" t="str">
        <f t="shared" si="111"/>
        <v>0016885545887</v>
      </c>
      <c r="B2413" s="39">
        <f t="shared" si="112"/>
        <v>2</v>
      </c>
      <c r="C2413" s="39" t="str">
        <f t="shared" si="113"/>
        <v>Калашников Максим Евгеньевич2</v>
      </c>
      <c r="D2413" s="42" t="s">
        <v>2398</v>
      </c>
      <c r="E2413" s="43" t="s">
        <v>2399</v>
      </c>
      <c r="F2413" s="43" t="s">
        <v>240</v>
      </c>
      <c r="G2413" s="43" t="s">
        <v>262</v>
      </c>
      <c r="H2413" s="49">
        <v>45887</v>
      </c>
      <c r="I2413" s="49">
        <v>45900</v>
      </c>
      <c r="J2413" s="44">
        <v>14</v>
      </c>
      <c r="K2413" s="51">
        <f>IF(H2413&lt;='Расчёт не доделан'!$C$20,IF(I2413-'Расчёт не доделан'!$C$20&lt;1,J2413,I2413-'Расчёт не доделан'!$C$20),J2413)</f>
        <v>14</v>
      </c>
    </row>
    <row r="2414" spans="1:11" ht="23.1" customHeight="1" outlineLevel="1" x14ac:dyDescent="0.2">
      <c r="A2414" s="39" t="str">
        <f t="shared" si="111"/>
        <v>0019649645873</v>
      </c>
      <c r="B2414" s="39">
        <f t="shared" si="112"/>
        <v>1</v>
      </c>
      <c r="C2414" s="39" t="str">
        <f t="shared" si="113"/>
        <v>Калашников Юрий Николаевич1</v>
      </c>
      <c r="D2414" s="42" t="s">
        <v>2400</v>
      </c>
      <c r="E2414" s="43" t="s">
        <v>2401</v>
      </c>
      <c r="F2414" s="43" t="s">
        <v>240</v>
      </c>
      <c r="G2414" s="43" t="s">
        <v>237</v>
      </c>
      <c r="H2414" s="49">
        <v>45873</v>
      </c>
      <c r="I2414" s="49">
        <v>45886</v>
      </c>
      <c r="J2414" s="44">
        <v>14</v>
      </c>
      <c r="K2414" s="51">
        <f>IF(H2414&lt;='Расчёт не доделан'!$C$20,IF(I2414-'Расчёт не доделан'!$C$20&lt;1,J2414,I2414-'Расчёт не доделан'!$C$20),J2414)</f>
        <v>14</v>
      </c>
    </row>
    <row r="2415" spans="1:11" ht="23.1" customHeight="1" outlineLevel="1" x14ac:dyDescent="0.2">
      <c r="A2415" s="39" t="str">
        <f t="shared" si="111"/>
        <v>0019649645966</v>
      </c>
      <c r="B2415" s="39">
        <f t="shared" si="112"/>
        <v>2</v>
      </c>
      <c r="C2415" s="39" t="str">
        <f t="shared" si="113"/>
        <v>Калашников Юрий Николаевич2</v>
      </c>
      <c r="D2415" s="42" t="s">
        <v>2400</v>
      </c>
      <c r="E2415" s="43" t="s">
        <v>2401</v>
      </c>
      <c r="F2415" s="43" t="s">
        <v>240</v>
      </c>
      <c r="G2415" s="43" t="s">
        <v>237</v>
      </c>
      <c r="H2415" s="49">
        <v>45966</v>
      </c>
      <c r="I2415" s="49">
        <v>45968</v>
      </c>
      <c r="J2415" s="44">
        <v>3</v>
      </c>
      <c r="K2415" s="51">
        <f>IF(H2415&lt;='Расчёт не доделан'!$C$20,IF(I2415-'Расчёт не доделан'!$C$20&lt;1,J2415,I2415-'Расчёт не доделан'!$C$20),J2415)</f>
        <v>3</v>
      </c>
    </row>
    <row r="2416" spans="1:11" ht="23.1" customHeight="1" outlineLevel="1" x14ac:dyDescent="0.2">
      <c r="A2416" s="39" t="str">
        <f t="shared" si="111"/>
        <v>0019649645855</v>
      </c>
      <c r="B2416" s="39">
        <f t="shared" si="112"/>
        <v>3</v>
      </c>
      <c r="C2416" s="39" t="str">
        <f t="shared" si="113"/>
        <v>Калашников Юрий Николаевич3</v>
      </c>
      <c r="D2416" s="42" t="s">
        <v>2400</v>
      </c>
      <c r="E2416" s="43" t="s">
        <v>2401</v>
      </c>
      <c r="F2416" s="43" t="s">
        <v>240</v>
      </c>
      <c r="G2416" s="43" t="s">
        <v>237</v>
      </c>
      <c r="H2416" s="49">
        <v>45855</v>
      </c>
      <c r="I2416" s="49">
        <v>45856</v>
      </c>
      <c r="J2416" s="44">
        <v>2</v>
      </c>
      <c r="K2416" s="51">
        <f>IF(H2416&lt;='Расчёт не доделан'!$C$20,IF(I2416-'Расчёт не доделан'!$C$20&lt;1,J2416,I2416-'Расчёт не доделан'!$C$20),J2416)</f>
        <v>2</v>
      </c>
    </row>
    <row r="2417" spans="1:11" ht="11.1" customHeight="1" outlineLevel="1" x14ac:dyDescent="0.2">
      <c r="A2417" s="39" t="str">
        <f t="shared" si="111"/>
        <v>0019649646020</v>
      </c>
      <c r="B2417" s="39">
        <f t="shared" si="112"/>
        <v>4</v>
      </c>
      <c r="C2417" s="39" t="str">
        <f t="shared" si="113"/>
        <v>Калашников Юрий Николаевич4</v>
      </c>
      <c r="D2417" s="42" t="s">
        <v>2400</v>
      </c>
      <c r="E2417" s="43" t="s">
        <v>2401</v>
      </c>
      <c r="F2417" s="43" t="s">
        <v>240</v>
      </c>
      <c r="G2417" s="43" t="s">
        <v>237</v>
      </c>
      <c r="H2417" s="49">
        <v>46020</v>
      </c>
      <c r="I2417" s="49">
        <v>46021</v>
      </c>
      <c r="J2417" s="44">
        <v>2</v>
      </c>
      <c r="K2417" s="51">
        <f>IF(H2417&lt;='Расчёт не доделан'!$C$20,IF(I2417-'Расчёт не доделан'!$C$20&lt;1,J2417,I2417-'Расчёт не доделан'!$C$20),J2417)</f>
        <v>2</v>
      </c>
    </row>
    <row r="2418" spans="1:11" ht="11.1" customHeight="1" outlineLevel="1" x14ac:dyDescent="0.2">
      <c r="A2418" s="39" t="str">
        <f t="shared" si="111"/>
        <v>0021033045931</v>
      </c>
      <c r="B2418" s="39">
        <f t="shared" si="112"/>
        <v>1</v>
      </c>
      <c r="C2418" s="39" t="str">
        <f t="shared" si="113"/>
        <v>Калашникова Мария Александровна1</v>
      </c>
      <c r="D2418" s="42" t="s">
        <v>2402</v>
      </c>
      <c r="E2418" s="43" t="s">
        <v>2403</v>
      </c>
      <c r="F2418" s="43" t="s">
        <v>240</v>
      </c>
      <c r="G2418" s="43" t="s">
        <v>262</v>
      </c>
      <c r="H2418" s="49">
        <v>45931</v>
      </c>
      <c r="I2418" s="49">
        <v>45958</v>
      </c>
      <c r="J2418" s="44">
        <v>28</v>
      </c>
      <c r="K2418" s="51">
        <f>IF(H2418&lt;='Расчёт не доделан'!$C$20,IF(I2418-'Расчёт не доделан'!$C$20&lt;1,J2418,I2418-'Расчёт не доделан'!$C$20),J2418)</f>
        <v>13</v>
      </c>
    </row>
    <row r="2419" spans="1:11" ht="11.1" customHeight="1" outlineLevel="1" x14ac:dyDescent="0.2">
      <c r="A2419" s="39" t="str">
        <f t="shared" si="111"/>
        <v>0015848745915</v>
      </c>
      <c r="B2419" s="39">
        <f t="shared" si="112"/>
        <v>1</v>
      </c>
      <c r="C2419" s="39" t="str">
        <f t="shared" si="113"/>
        <v>Каленский Анатолий Александрович1</v>
      </c>
      <c r="D2419" s="42" t="s">
        <v>2404</v>
      </c>
      <c r="E2419" s="43" t="s">
        <v>2405</v>
      </c>
      <c r="F2419" s="43" t="s">
        <v>244</v>
      </c>
      <c r="G2419" s="43" t="s">
        <v>222</v>
      </c>
      <c r="H2419" s="49">
        <v>45915</v>
      </c>
      <c r="I2419" s="49">
        <v>45923</v>
      </c>
      <c r="J2419" s="44">
        <v>9</v>
      </c>
      <c r="K2419" s="51">
        <f>IF(H2419&lt;='Расчёт не доделан'!$C$20,IF(I2419-'Расчёт не доделан'!$C$20&lt;1,J2419,I2419-'Расчёт не доделан'!$C$20),J2419)</f>
        <v>9</v>
      </c>
    </row>
    <row r="2420" spans="1:11" ht="11.1" customHeight="1" outlineLevel="1" x14ac:dyDescent="0.2">
      <c r="A2420" s="39" t="str">
        <f t="shared" si="111"/>
        <v>0015848745924</v>
      </c>
      <c r="B2420" s="39">
        <f t="shared" si="112"/>
        <v>2</v>
      </c>
      <c r="C2420" s="39" t="str">
        <f t="shared" si="113"/>
        <v>Каленский Анатолий Александрович2</v>
      </c>
      <c r="D2420" s="42" t="s">
        <v>2404</v>
      </c>
      <c r="E2420" s="43" t="s">
        <v>2405</v>
      </c>
      <c r="F2420" s="43" t="s">
        <v>244</v>
      </c>
      <c r="G2420" s="43" t="s">
        <v>222</v>
      </c>
      <c r="H2420" s="49">
        <v>45924</v>
      </c>
      <c r="I2420" s="49">
        <v>45926</v>
      </c>
      <c r="J2420" s="44">
        <v>3</v>
      </c>
      <c r="K2420" s="51">
        <f>IF(H2420&lt;='Расчёт не доделан'!$C$20,IF(I2420-'Расчёт не доделан'!$C$20&lt;1,J2420,I2420-'Расчёт не доделан'!$C$20),J2420)</f>
        <v>3</v>
      </c>
    </row>
    <row r="2421" spans="1:11" ht="11.1" customHeight="1" outlineLevel="1" x14ac:dyDescent="0.2">
      <c r="A2421" s="39" t="str">
        <f t="shared" si="111"/>
        <v>0015848746020</v>
      </c>
      <c r="B2421" s="39">
        <f t="shared" si="112"/>
        <v>3</v>
      </c>
      <c r="C2421" s="39" t="str">
        <f t="shared" si="113"/>
        <v>Каленский Анатолий Александрович3</v>
      </c>
      <c r="D2421" s="42" t="s">
        <v>2404</v>
      </c>
      <c r="E2421" s="43" t="s">
        <v>2405</v>
      </c>
      <c r="F2421" s="43" t="s">
        <v>244</v>
      </c>
      <c r="G2421" s="43" t="s">
        <v>222</v>
      </c>
      <c r="H2421" s="49">
        <v>46020</v>
      </c>
      <c r="I2421" s="49">
        <v>46021</v>
      </c>
      <c r="J2421" s="44">
        <v>2</v>
      </c>
      <c r="K2421" s="51">
        <f>IF(H2421&lt;='Расчёт не доделан'!$C$20,IF(I2421-'Расчёт не доделан'!$C$20&lt;1,J2421,I2421-'Расчёт не доделан'!$C$20),J2421)</f>
        <v>2</v>
      </c>
    </row>
    <row r="2422" spans="1:11" ht="11.1" customHeight="1" outlineLevel="1" x14ac:dyDescent="0.2">
      <c r="A2422" s="39" t="str">
        <f t="shared" si="111"/>
        <v>0020669445873</v>
      </c>
      <c r="B2422" s="39">
        <f t="shared" si="112"/>
        <v>1</v>
      </c>
      <c r="C2422" s="39" t="str">
        <f t="shared" si="113"/>
        <v>Калиберда Алексей Алексеевич1</v>
      </c>
      <c r="D2422" s="42" t="s">
        <v>2406</v>
      </c>
      <c r="E2422" s="43" t="s">
        <v>2407</v>
      </c>
      <c r="F2422" s="43" t="s">
        <v>217</v>
      </c>
      <c r="G2422" s="43" t="s">
        <v>218</v>
      </c>
      <c r="H2422" s="49">
        <v>45873</v>
      </c>
      <c r="I2422" s="49">
        <v>45886</v>
      </c>
      <c r="J2422" s="44">
        <v>14</v>
      </c>
      <c r="K2422" s="51">
        <f>IF(H2422&lt;='Расчёт не доделан'!$C$20,IF(I2422-'Расчёт не доделан'!$C$20&lt;1,J2422,I2422-'Расчёт не доделан'!$C$20),J2422)</f>
        <v>14</v>
      </c>
    </row>
    <row r="2423" spans="1:11" ht="11.1" customHeight="1" outlineLevel="1" x14ac:dyDescent="0.2">
      <c r="A2423" s="39" t="str">
        <f t="shared" si="111"/>
        <v>0020669445943</v>
      </c>
      <c r="B2423" s="39">
        <f t="shared" si="112"/>
        <v>2</v>
      </c>
      <c r="C2423" s="39" t="str">
        <f t="shared" si="113"/>
        <v>Калиберда Алексей Алексеевич2</v>
      </c>
      <c r="D2423" s="42" t="s">
        <v>2406</v>
      </c>
      <c r="E2423" s="43" t="s">
        <v>2407</v>
      </c>
      <c r="F2423" s="43" t="s">
        <v>217</v>
      </c>
      <c r="G2423" s="43" t="s">
        <v>218</v>
      </c>
      <c r="H2423" s="49">
        <v>45943</v>
      </c>
      <c r="I2423" s="49">
        <v>45949</v>
      </c>
      <c r="J2423" s="44">
        <v>7</v>
      </c>
      <c r="K2423" s="51">
        <f>IF(H2423&lt;='Расчёт не доделан'!$C$20,IF(I2423-'Расчёт не доделан'!$C$20&lt;1,J2423,I2423-'Расчёт не доделан'!$C$20),J2423)</f>
        <v>4</v>
      </c>
    </row>
    <row r="2424" spans="1:11" ht="11.1" customHeight="1" outlineLevel="1" x14ac:dyDescent="0.2">
      <c r="A2424" s="39" t="str">
        <f t="shared" si="111"/>
        <v>0018142745901</v>
      </c>
      <c r="B2424" s="39">
        <f t="shared" si="112"/>
        <v>1</v>
      </c>
      <c r="C2424" s="39" t="str">
        <f t="shared" si="113"/>
        <v>Калинин Александр Сергеевич1</v>
      </c>
      <c r="D2424" s="42" t="s">
        <v>2408</v>
      </c>
      <c r="E2424" s="43" t="s">
        <v>2409</v>
      </c>
      <c r="F2424" s="43" t="s">
        <v>233</v>
      </c>
      <c r="G2424" s="43" t="s">
        <v>218</v>
      </c>
      <c r="H2424" s="49">
        <v>45901</v>
      </c>
      <c r="I2424" s="49">
        <v>45905</v>
      </c>
      <c r="J2424" s="44">
        <v>5</v>
      </c>
      <c r="K2424" s="51">
        <f>IF(H2424&lt;='Расчёт не доделан'!$C$20,IF(I2424-'Расчёт не доделан'!$C$20&lt;1,J2424,I2424-'Расчёт не доделан'!$C$20),J2424)</f>
        <v>5</v>
      </c>
    </row>
    <row r="2425" spans="1:11" ht="11.1" customHeight="1" outlineLevel="1" x14ac:dyDescent="0.2">
      <c r="A2425" s="39" t="str">
        <f t="shared" si="111"/>
        <v>0018142745966</v>
      </c>
      <c r="B2425" s="39">
        <f t="shared" si="112"/>
        <v>2</v>
      </c>
      <c r="C2425" s="39" t="str">
        <f t="shared" si="113"/>
        <v>Калинин Александр Сергеевич2</v>
      </c>
      <c r="D2425" s="42" t="s">
        <v>2408</v>
      </c>
      <c r="E2425" s="43" t="s">
        <v>2409</v>
      </c>
      <c r="F2425" s="43" t="s">
        <v>233</v>
      </c>
      <c r="G2425" s="43" t="s">
        <v>218</v>
      </c>
      <c r="H2425" s="49">
        <v>45966</v>
      </c>
      <c r="I2425" s="49">
        <v>45968</v>
      </c>
      <c r="J2425" s="44">
        <v>3</v>
      </c>
      <c r="K2425" s="51">
        <f>IF(H2425&lt;='Расчёт не доделан'!$C$20,IF(I2425-'Расчёт не доделан'!$C$20&lt;1,J2425,I2425-'Расчёт не доделан'!$C$20),J2425)</f>
        <v>3</v>
      </c>
    </row>
    <row r="2426" spans="1:11" ht="23.1" customHeight="1" outlineLevel="1" x14ac:dyDescent="0.2">
      <c r="A2426" s="39" t="str">
        <f t="shared" si="111"/>
        <v>0015513145971</v>
      </c>
      <c r="B2426" s="39">
        <f t="shared" si="112"/>
        <v>1</v>
      </c>
      <c r="C2426" s="39" t="str">
        <f t="shared" si="113"/>
        <v>Калинин Никита Григорьевич1</v>
      </c>
      <c r="D2426" s="42" t="s">
        <v>2410</v>
      </c>
      <c r="E2426" s="43" t="s">
        <v>2411</v>
      </c>
      <c r="F2426" s="43" t="s">
        <v>225</v>
      </c>
      <c r="G2426" s="43" t="s">
        <v>241</v>
      </c>
      <c r="H2426" s="49">
        <v>45971</v>
      </c>
      <c r="I2426" s="49">
        <v>45977</v>
      </c>
      <c r="J2426" s="44">
        <v>7</v>
      </c>
      <c r="K2426" s="51">
        <f>IF(H2426&lt;='Расчёт не доделан'!$C$20,IF(I2426-'Расчёт не доделан'!$C$20&lt;1,J2426,I2426-'Расчёт не доделан'!$C$20),J2426)</f>
        <v>7</v>
      </c>
    </row>
    <row r="2427" spans="1:11" ht="11.1" customHeight="1" outlineLevel="1" x14ac:dyDescent="0.2">
      <c r="A2427" s="39" t="str">
        <f t="shared" si="111"/>
        <v>0015513145880</v>
      </c>
      <c r="B2427" s="39">
        <f t="shared" si="112"/>
        <v>2</v>
      </c>
      <c r="C2427" s="39" t="str">
        <f t="shared" si="113"/>
        <v>Калинин Никита Григорьевич2</v>
      </c>
      <c r="D2427" s="42" t="s">
        <v>2410</v>
      </c>
      <c r="E2427" s="43" t="s">
        <v>2411</v>
      </c>
      <c r="F2427" s="43" t="s">
        <v>225</v>
      </c>
      <c r="G2427" s="43" t="s">
        <v>241</v>
      </c>
      <c r="H2427" s="49">
        <v>45880</v>
      </c>
      <c r="I2427" s="49">
        <v>45893</v>
      </c>
      <c r="J2427" s="44">
        <v>14</v>
      </c>
      <c r="K2427" s="51">
        <f>IF(H2427&lt;='Расчёт не доделан'!$C$20,IF(I2427-'Расчёт не доделан'!$C$20&lt;1,J2427,I2427-'Расчёт не доделан'!$C$20),J2427)</f>
        <v>14</v>
      </c>
    </row>
    <row r="2428" spans="1:11" ht="11.1" customHeight="1" outlineLevel="1" x14ac:dyDescent="0.2">
      <c r="A2428" s="39" t="str">
        <f t="shared" si="111"/>
        <v>0016419045966</v>
      </c>
      <c r="B2428" s="39">
        <f t="shared" si="112"/>
        <v>1</v>
      </c>
      <c r="C2428" s="39" t="str">
        <f t="shared" si="113"/>
        <v>Калинина Татьяна Викторовна1</v>
      </c>
      <c r="D2428" s="42" t="s">
        <v>2412</v>
      </c>
      <c r="E2428" s="43" t="s">
        <v>2413</v>
      </c>
      <c r="F2428" s="43" t="s">
        <v>217</v>
      </c>
      <c r="G2428" s="43" t="s">
        <v>241</v>
      </c>
      <c r="H2428" s="49">
        <v>45966</v>
      </c>
      <c r="I2428" s="49">
        <v>45969</v>
      </c>
      <c r="J2428" s="44">
        <v>4</v>
      </c>
      <c r="K2428" s="51">
        <f>IF(H2428&lt;='Расчёт не доделан'!$C$20,IF(I2428-'Расчёт не доделан'!$C$20&lt;1,J2428,I2428-'Расчёт не доделан'!$C$20),J2428)</f>
        <v>4</v>
      </c>
    </row>
    <row r="2429" spans="1:11" ht="23.1" customHeight="1" outlineLevel="1" x14ac:dyDescent="0.2">
      <c r="A2429" s="39" t="str">
        <f t="shared" si="111"/>
        <v>0016419045894</v>
      </c>
      <c r="B2429" s="39">
        <f t="shared" si="112"/>
        <v>2</v>
      </c>
      <c r="C2429" s="39" t="str">
        <f t="shared" si="113"/>
        <v>Калинина Татьяна Викторовна2</v>
      </c>
      <c r="D2429" s="42" t="s">
        <v>2412</v>
      </c>
      <c r="E2429" s="43" t="s">
        <v>2413</v>
      </c>
      <c r="F2429" s="43" t="s">
        <v>217</v>
      </c>
      <c r="G2429" s="43" t="s">
        <v>241</v>
      </c>
      <c r="H2429" s="49">
        <v>45894</v>
      </c>
      <c r="I2429" s="49">
        <v>45907</v>
      </c>
      <c r="J2429" s="44">
        <v>14</v>
      </c>
      <c r="K2429" s="51">
        <f>IF(H2429&lt;='Расчёт не доделан'!$C$20,IF(I2429-'Расчёт не доделан'!$C$20&lt;1,J2429,I2429-'Расчёт не доделан'!$C$20),J2429)</f>
        <v>14</v>
      </c>
    </row>
    <row r="2430" spans="1:11" ht="23.1" customHeight="1" outlineLevel="1" x14ac:dyDescent="0.2">
      <c r="A2430" s="39" t="str">
        <f t="shared" si="111"/>
        <v>0019081745880</v>
      </c>
      <c r="B2430" s="39">
        <f t="shared" si="112"/>
        <v>1</v>
      </c>
      <c r="C2430" s="39" t="str">
        <f t="shared" si="113"/>
        <v>Калмыков Михаил Сергеевич1</v>
      </c>
      <c r="D2430" s="42" t="s">
        <v>2414</v>
      </c>
      <c r="E2430" s="43" t="s">
        <v>2415</v>
      </c>
      <c r="F2430" s="43" t="s">
        <v>217</v>
      </c>
      <c r="G2430" s="43" t="s">
        <v>222</v>
      </c>
      <c r="H2430" s="49">
        <v>45880</v>
      </c>
      <c r="I2430" s="49">
        <v>45884</v>
      </c>
      <c r="J2430" s="44">
        <v>5</v>
      </c>
      <c r="K2430" s="51">
        <f>IF(H2430&lt;='Расчёт не доделан'!$C$20,IF(I2430-'Расчёт не доделан'!$C$20&lt;1,J2430,I2430-'Расчёт не доделан'!$C$20),J2430)</f>
        <v>5</v>
      </c>
    </row>
    <row r="2431" spans="1:11" ht="11.1" customHeight="1" outlineLevel="1" x14ac:dyDescent="0.2">
      <c r="A2431" s="39" t="str">
        <f t="shared" si="111"/>
        <v>0019081745957</v>
      </c>
      <c r="B2431" s="39">
        <f t="shared" si="112"/>
        <v>2</v>
      </c>
      <c r="C2431" s="39" t="str">
        <f t="shared" si="113"/>
        <v>Калмыков Михаил Сергеевич2</v>
      </c>
      <c r="D2431" s="42" t="s">
        <v>2414</v>
      </c>
      <c r="E2431" s="43" t="s">
        <v>2415</v>
      </c>
      <c r="F2431" s="43" t="s">
        <v>217</v>
      </c>
      <c r="G2431" s="43" t="s">
        <v>222</v>
      </c>
      <c r="H2431" s="49">
        <v>45957</v>
      </c>
      <c r="I2431" s="49">
        <v>45962</v>
      </c>
      <c r="J2431" s="44">
        <v>6</v>
      </c>
      <c r="K2431" s="51">
        <f>IF(H2431&lt;='Расчёт не доделан'!$C$20,IF(I2431-'Расчёт не доделан'!$C$20&lt;1,J2431,I2431-'Расчёт не доделан'!$C$20),J2431)</f>
        <v>6</v>
      </c>
    </row>
    <row r="2432" spans="1:11" ht="11.1" customHeight="1" outlineLevel="1" x14ac:dyDescent="0.2">
      <c r="A2432" s="39" t="str">
        <f t="shared" si="111"/>
        <v>0020679945940</v>
      </c>
      <c r="B2432" s="39">
        <f t="shared" si="112"/>
        <v>1</v>
      </c>
      <c r="C2432" s="39" t="str">
        <f t="shared" si="113"/>
        <v>Кальдинова Виктория Владимировна1</v>
      </c>
      <c r="D2432" s="42" t="s">
        <v>2416</v>
      </c>
      <c r="E2432" s="43" t="s">
        <v>2417</v>
      </c>
      <c r="F2432" s="43" t="s">
        <v>217</v>
      </c>
      <c r="G2432" s="43" t="s">
        <v>237</v>
      </c>
      <c r="H2432" s="49">
        <v>45940</v>
      </c>
      <c r="I2432" s="49">
        <v>45945</v>
      </c>
      <c r="J2432" s="44">
        <v>6</v>
      </c>
      <c r="K2432" s="51">
        <f>IF(H2432&lt;='Расчёт не доделан'!$C$20,IF(I2432-'Расчёт не доделан'!$C$20&lt;1,J2432,I2432-'Расчёт не доделан'!$C$20),J2432)</f>
        <v>6</v>
      </c>
    </row>
    <row r="2433" spans="1:11" ht="11.1" customHeight="1" outlineLevel="1" x14ac:dyDescent="0.2">
      <c r="A2433" s="39" t="str">
        <f t="shared" si="111"/>
        <v>0020679945946</v>
      </c>
      <c r="B2433" s="39">
        <f t="shared" si="112"/>
        <v>2</v>
      </c>
      <c r="C2433" s="39" t="str">
        <f t="shared" si="113"/>
        <v>Кальдинова Виктория Владимировна2</v>
      </c>
      <c r="D2433" s="42" t="s">
        <v>2416</v>
      </c>
      <c r="E2433" s="43" t="s">
        <v>2417</v>
      </c>
      <c r="F2433" s="43" t="s">
        <v>217</v>
      </c>
      <c r="G2433" s="43" t="s">
        <v>237</v>
      </c>
      <c r="H2433" s="49">
        <v>45946</v>
      </c>
      <c r="I2433" s="49">
        <v>45947</v>
      </c>
      <c r="J2433" s="44">
        <v>2</v>
      </c>
      <c r="K2433" s="51">
        <f>IF(H2433&lt;='Расчёт не доделан'!$C$20,IF(I2433-'Расчёт не доделан'!$C$20&lt;1,J2433,I2433-'Расчёт не доделан'!$C$20),J2433)</f>
        <v>2</v>
      </c>
    </row>
    <row r="2434" spans="1:11" ht="11.1" customHeight="1" outlineLevel="1" x14ac:dyDescent="0.2">
      <c r="A2434" s="39" t="str">
        <f t="shared" si="111"/>
        <v>0015721545966</v>
      </c>
      <c r="B2434" s="39">
        <f t="shared" si="112"/>
        <v>1</v>
      </c>
      <c r="C2434" s="39" t="str">
        <f t="shared" si="113"/>
        <v>Камаев Ильназ Ильфатович1</v>
      </c>
      <c r="D2434" s="42" t="s">
        <v>2418</v>
      </c>
      <c r="E2434" s="43" t="s">
        <v>2419</v>
      </c>
      <c r="F2434" s="43" t="s">
        <v>229</v>
      </c>
      <c r="G2434" s="43" t="s">
        <v>218</v>
      </c>
      <c r="H2434" s="49">
        <v>45966</v>
      </c>
      <c r="I2434" s="49">
        <v>45969</v>
      </c>
      <c r="J2434" s="44">
        <v>4</v>
      </c>
      <c r="K2434" s="51">
        <f>IF(H2434&lt;='Расчёт не доделан'!$C$20,IF(I2434-'Расчёт не доделан'!$C$20&lt;1,J2434,I2434-'Расчёт не доделан'!$C$20),J2434)</f>
        <v>4</v>
      </c>
    </row>
    <row r="2435" spans="1:11" ht="11.1" customHeight="1" outlineLevel="1" x14ac:dyDescent="0.2">
      <c r="A2435" s="39" t="str">
        <f t="shared" ref="A2435:A2498" si="114">D2435&amp;H2435</f>
        <v>0020992945859</v>
      </c>
      <c r="B2435" s="39">
        <f t="shared" ref="B2435:B2498" si="115">IF(E2434=E2435,B2434+1,1)</f>
        <v>1</v>
      </c>
      <c r="C2435" s="39" t="str">
        <f t="shared" ref="C2435:C2498" si="116">E2435&amp;B2435</f>
        <v>Каманин Юрий Николаевич1</v>
      </c>
      <c r="D2435" s="42" t="s">
        <v>2420</v>
      </c>
      <c r="E2435" s="43" t="s">
        <v>2421</v>
      </c>
      <c r="F2435" s="43" t="s">
        <v>240</v>
      </c>
      <c r="G2435" s="43" t="s">
        <v>302</v>
      </c>
      <c r="H2435" s="49">
        <v>45859</v>
      </c>
      <c r="I2435" s="49">
        <v>45872</v>
      </c>
      <c r="J2435" s="44">
        <v>14</v>
      </c>
      <c r="K2435" s="51">
        <f>IF(H2435&lt;='Расчёт не доделан'!$C$20,IF(I2435-'Расчёт не доделан'!$C$20&lt;1,J2435,I2435-'Расчёт не доделан'!$C$20),J2435)</f>
        <v>14</v>
      </c>
    </row>
    <row r="2436" spans="1:11" ht="11.1" customHeight="1" outlineLevel="1" x14ac:dyDescent="0.2">
      <c r="A2436" s="39" t="str">
        <f t="shared" si="114"/>
        <v>0020992946016</v>
      </c>
      <c r="B2436" s="39">
        <f t="shared" si="115"/>
        <v>2</v>
      </c>
      <c r="C2436" s="39" t="str">
        <f t="shared" si="116"/>
        <v>Каманин Юрий Николаевич2</v>
      </c>
      <c r="D2436" s="42" t="s">
        <v>2420</v>
      </c>
      <c r="E2436" s="43" t="s">
        <v>2421</v>
      </c>
      <c r="F2436" s="43" t="s">
        <v>240</v>
      </c>
      <c r="G2436" s="43" t="s">
        <v>302</v>
      </c>
      <c r="H2436" s="49">
        <v>46016</v>
      </c>
      <c r="I2436" s="49">
        <v>46022</v>
      </c>
      <c r="J2436" s="44">
        <v>7</v>
      </c>
      <c r="K2436" s="51">
        <f>IF(H2436&lt;='Расчёт не доделан'!$C$20,IF(I2436-'Расчёт не доделан'!$C$20&lt;1,J2436,I2436-'Расчёт не доделан'!$C$20),J2436)</f>
        <v>7</v>
      </c>
    </row>
    <row r="2437" spans="1:11" ht="11.1" customHeight="1" outlineLevel="1" x14ac:dyDescent="0.2">
      <c r="A2437" s="39" t="str">
        <f t="shared" si="114"/>
        <v>0020491145901</v>
      </c>
      <c r="B2437" s="39">
        <f t="shared" si="115"/>
        <v>1</v>
      </c>
      <c r="C2437" s="39" t="str">
        <f t="shared" si="116"/>
        <v>Каманова Наталья Александровна1</v>
      </c>
      <c r="D2437" s="42" t="s">
        <v>2422</v>
      </c>
      <c r="E2437" s="43" t="s">
        <v>2423</v>
      </c>
      <c r="F2437" s="43" t="s">
        <v>240</v>
      </c>
      <c r="G2437" s="43" t="s">
        <v>241</v>
      </c>
      <c r="H2437" s="49">
        <v>45901</v>
      </c>
      <c r="I2437" s="49">
        <v>45905</v>
      </c>
      <c r="J2437" s="44">
        <v>5</v>
      </c>
      <c r="K2437" s="51">
        <f>IF(H2437&lt;='Расчёт не доделан'!$C$20,IF(I2437-'Расчёт не доделан'!$C$20&lt;1,J2437,I2437-'Расчёт не доделан'!$C$20),J2437)</f>
        <v>5</v>
      </c>
    </row>
    <row r="2438" spans="1:11" ht="11.1" customHeight="1" outlineLevel="1" x14ac:dyDescent="0.2">
      <c r="A2438" s="39" t="str">
        <f t="shared" si="114"/>
        <v>0020491145993</v>
      </c>
      <c r="B2438" s="39">
        <f t="shared" si="115"/>
        <v>2</v>
      </c>
      <c r="C2438" s="39" t="str">
        <f t="shared" si="116"/>
        <v>Каманова Наталья Александровна2</v>
      </c>
      <c r="D2438" s="42" t="s">
        <v>2422</v>
      </c>
      <c r="E2438" s="43" t="s">
        <v>2423</v>
      </c>
      <c r="F2438" s="43" t="s">
        <v>240</v>
      </c>
      <c r="G2438" s="43" t="s">
        <v>241</v>
      </c>
      <c r="H2438" s="49">
        <v>45993</v>
      </c>
      <c r="I2438" s="49">
        <v>45996</v>
      </c>
      <c r="J2438" s="44">
        <v>4</v>
      </c>
      <c r="K2438" s="51">
        <f>IF(H2438&lt;='Расчёт не доделан'!$C$20,IF(I2438-'Расчёт не доделан'!$C$20&lt;1,J2438,I2438-'Расчёт не доделан'!$C$20),J2438)</f>
        <v>4</v>
      </c>
    </row>
    <row r="2439" spans="1:11" ht="11.1" customHeight="1" outlineLevel="1" x14ac:dyDescent="0.2">
      <c r="A2439" s="39" t="str">
        <f t="shared" si="114"/>
        <v>0020491145852</v>
      </c>
      <c r="B2439" s="39">
        <f t="shared" si="115"/>
        <v>3</v>
      </c>
      <c r="C2439" s="39" t="str">
        <f t="shared" si="116"/>
        <v>Каманова Наталья Александровна3</v>
      </c>
      <c r="D2439" s="42" t="s">
        <v>2422</v>
      </c>
      <c r="E2439" s="43" t="s">
        <v>2423</v>
      </c>
      <c r="F2439" s="43" t="s">
        <v>240</v>
      </c>
      <c r="G2439" s="43" t="s">
        <v>241</v>
      </c>
      <c r="H2439" s="49">
        <v>45852</v>
      </c>
      <c r="I2439" s="49">
        <v>45865</v>
      </c>
      <c r="J2439" s="44">
        <v>14</v>
      </c>
      <c r="K2439" s="51">
        <f>IF(H2439&lt;='Расчёт не доделан'!$C$20,IF(I2439-'Расчёт не доделан'!$C$20&lt;1,J2439,I2439-'Расчёт не доделан'!$C$20),J2439)</f>
        <v>14</v>
      </c>
    </row>
    <row r="2440" spans="1:11" ht="11.1" customHeight="1" outlineLevel="1" x14ac:dyDescent="0.2">
      <c r="A2440" s="39" t="str">
        <f t="shared" si="114"/>
        <v>0021281445936</v>
      </c>
      <c r="B2440" s="39">
        <f t="shared" si="115"/>
        <v>1</v>
      </c>
      <c r="C2440" s="39" t="str">
        <f t="shared" si="116"/>
        <v>Каменева Юлия Александровна1</v>
      </c>
      <c r="D2440" s="42" t="s">
        <v>2424</v>
      </c>
      <c r="E2440" s="43" t="s">
        <v>2425</v>
      </c>
      <c r="F2440" s="43" t="s">
        <v>217</v>
      </c>
      <c r="G2440" s="43" t="s">
        <v>237</v>
      </c>
      <c r="H2440" s="49">
        <v>45936</v>
      </c>
      <c r="I2440" s="49">
        <v>45942</v>
      </c>
      <c r="J2440" s="44">
        <v>7</v>
      </c>
      <c r="K2440" s="51">
        <f>IF(H2440&lt;='Расчёт не доделан'!$C$20,IF(I2440-'Расчёт не доделан'!$C$20&lt;1,J2440,I2440-'Расчёт не доделан'!$C$20),J2440)</f>
        <v>7</v>
      </c>
    </row>
    <row r="2441" spans="1:11" ht="11.1" customHeight="1" outlineLevel="1" x14ac:dyDescent="0.2">
      <c r="A2441" s="39" t="str">
        <f t="shared" si="114"/>
        <v>0021281445943</v>
      </c>
      <c r="B2441" s="39">
        <f t="shared" si="115"/>
        <v>2</v>
      </c>
      <c r="C2441" s="39" t="str">
        <f t="shared" si="116"/>
        <v>Каменева Юлия Александровна2</v>
      </c>
      <c r="D2441" s="42" t="s">
        <v>2424</v>
      </c>
      <c r="E2441" s="43" t="s">
        <v>2425</v>
      </c>
      <c r="F2441" s="43" t="s">
        <v>217</v>
      </c>
      <c r="G2441" s="43" t="s">
        <v>237</v>
      </c>
      <c r="H2441" s="49">
        <v>45943</v>
      </c>
      <c r="I2441" s="49">
        <v>45949</v>
      </c>
      <c r="J2441" s="44">
        <v>7</v>
      </c>
      <c r="K2441" s="51">
        <f>IF(H2441&lt;='Расчёт не доделан'!$C$20,IF(I2441-'Расчёт не доделан'!$C$20&lt;1,J2441,I2441-'Расчёт не доделан'!$C$20),J2441)</f>
        <v>4</v>
      </c>
    </row>
    <row r="2442" spans="1:11" ht="11.1" customHeight="1" outlineLevel="1" x14ac:dyDescent="0.2">
      <c r="A2442" s="39" t="str">
        <f t="shared" si="114"/>
        <v>0021281445922</v>
      </c>
      <c r="B2442" s="39">
        <f t="shared" si="115"/>
        <v>3</v>
      </c>
      <c r="C2442" s="39" t="str">
        <f t="shared" si="116"/>
        <v>Каменева Юлия Александровна3</v>
      </c>
      <c r="D2442" s="42" t="s">
        <v>2424</v>
      </c>
      <c r="E2442" s="43" t="s">
        <v>2425</v>
      </c>
      <c r="F2442" s="43" t="s">
        <v>217</v>
      </c>
      <c r="G2442" s="43" t="s">
        <v>237</v>
      </c>
      <c r="H2442" s="49">
        <v>45922</v>
      </c>
      <c r="I2442" s="49">
        <v>45928</v>
      </c>
      <c r="J2442" s="44">
        <v>7</v>
      </c>
      <c r="K2442" s="51">
        <f>IF(H2442&lt;='Расчёт не доделан'!$C$20,IF(I2442-'Расчёт не доделан'!$C$20&lt;1,J2442,I2442-'Расчёт не доделан'!$C$20),J2442)</f>
        <v>7</v>
      </c>
    </row>
    <row r="2443" spans="1:11" ht="11.1" customHeight="1" outlineLevel="1" x14ac:dyDescent="0.2">
      <c r="A2443" s="39" t="str">
        <f t="shared" si="114"/>
        <v>0021281445866</v>
      </c>
      <c r="B2443" s="39">
        <f t="shared" si="115"/>
        <v>4</v>
      </c>
      <c r="C2443" s="39" t="str">
        <f t="shared" si="116"/>
        <v>Каменева Юлия Александровна4</v>
      </c>
      <c r="D2443" s="42" t="s">
        <v>2424</v>
      </c>
      <c r="E2443" s="43" t="s">
        <v>2425</v>
      </c>
      <c r="F2443" s="43" t="s">
        <v>217</v>
      </c>
      <c r="G2443" s="43" t="s">
        <v>237</v>
      </c>
      <c r="H2443" s="49">
        <v>45866</v>
      </c>
      <c r="I2443" s="49">
        <v>45872</v>
      </c>
      <c r="J2443" s="44">
        <v>7</v>
      </c>
      <c r="K2443" s="51">
        <f>IF(H2443&lt;='Расчёт не доделан'!$C$20,IF(I2443-'Расчёт не доделан'!$C$20&lt;1,J2443,I2443-'Расчёт не доделан'!$C$20),J2443)</f>
        <v>7</v>
      </c>
    </row>
    <row r="2444" spans="1:11" ht="11.1" customHeight="1" outlineLevel="1" x14ac:dyDescent="0.2">
      <c r="A2444" s="39" t="str">
        <f t="shared" si="114"/>
        <v>0018869945915</v>
      </c>
      <c r="B2444" s="39">
        <f t="shared" si="115"/>
        <v>1</v>
      </c>
      <c r="C2444" s="39" t="str">
        <f t="shared" si="116"/>
        <v>Каминская Инна Викторовна1</v>
      </c>
      <c r="D2444" s="42" t="s">
        <v>2426</v>
      </c>
      <c r="E2444" s="43" t="s">
        <v>2427</v>
      </c>
      <c r="F2444" s="43" t="s">
        <v>265</v>
      </c>
      <c r="G2444" s="43" t="s">
        <v>218</v>
      </c>
      <c r="H2444" s="49">
        <v>45915</v>
      </c>
      <c r="I2444" s="49">
        <v>45921</v>
      </c>
      <c r="J2444" s="44">
        <v>7</v>
      </c>
      <c r="K2444" s="51">
        <f>IF(H2444&lt;='Расчёт не доделан'!$C$20,IF(I2444-'Расчёт не доделан'!$C$20&lt;1,J2444,I2444-'Расчёт не доделан'!$C$20),J2444)</f>
        <v>7</v>
      </c>
    </row>
    <row r="2445" spans="1:11" ht="11.1" customHeight="1" outlineLevel="1" x14ac:dyDescent="0.2">
      <c r="A2445" s="39" t="str">
        <f t="shared" si="114"/>
        <v>0014876045873</v>
      </c>
      <c r="B2445" s="39">
        <f t="shared" si="115"/>
        <v>1</v>
      </c>
      <c r="C2445" s="39" t="str">
        <f t="shared" si="116"/>
        <v>Камышников Даниил Юрьевич1</v>
      </c>
      <c r="D2445" s="42" t="s">
        <v>2428</v>
      </c>
      <c r="E2445" s="43" t="s">
        <v>2429</v>
      </c>
      <c r="F2445" s="43" t="s">
        <v>459</v>
      </c>
      <c r="G2445" s="43" t="s">
        <v>302</v>
      </c>
      <c r="H2445" s="49">
        <v>45873</v>
      </c>
      <c r="I2445" s="49">
        <v>45886</v>
      </c>
      <c r="J2445" s="44">
        <v>14</v>
      </c>
      <c r="K2445" s="51">
        <f>IF(H2445&lt;='Расчёт не доделан'!$C$20,IF(I2445-'Расчёт не доделан'!$C$20&lt;1,J2445,I2445-'Расчёт не доделан'!$C$20),J2445)</f>
        <v>14</v>
      </c>
    </row>
    <row r="2446" spans="1:11" ht="11.1" customHeight="1" outlineLevel="1" x14ac:dyDescent="0.2">
      <c r="A2446" s="39" t="str">
        <f t="shared" si="114"/>
        <v>0021308845901</v>
      </c>
      <c r="B2446" s="39">
        <f t="shared" si="115"/>
        <v>1</v>
      </c>
      <c r="C2446" s="39" t="str">
        <f t="shared" si="116"/>
        <v>Кан Милана Мирлановна1</v>
      </c>
      <c r="D2446" s="42" t="s">
        <v>2430</v>
      </c>
      <c r="E2446" s="43" t="s">
        <v>2431</v>
      </c>
      <c r="F2446" s="43" t="s">
        <v>265</v>
      </c>
      <c r="G2446" s="43" t="s">
        <v>253</v>
      </c>
      <c r="H2446" s="49">
        <v>45901</v>
      </c>
      <c r="I2446" s="49">
        <v>45914</v>
      </c>
      <c r="J2446" s="44">
        <v>14</v>
      </c>
      <c r="K2446" s="51">
        <f>IF(H2446&lt;='Расчёт не доделан'!$C$20,IF(I2446-'Расчёт не доделан'!$C$20&lt;1,J2446,I2446-'Расчёт не доделан'!$C$20),J2446)</f>
        <v>14</v>
      </c>
    </row>
    <row r="2447" spans="1:11" ht="11.1" customHeight="1" outlineLevel="1" x14ac:dyDescent="0.2">
      <c r="A2447" s="39" t="str">
        <f t="shared" si="114"/>
        <v>0021308845848</v>
      </c>
      <c r="B2447" s="39">
        <f t="shared" si="115"/>
        <v>2</v>
      </c>
      <c r="C2447" s="39" t="str">
        <f t="shared" si="116"/>
        <v>Кан Милана Мирлановна2</v>
      </c>
      <c r="D2447" s="42" t="s">
        <v>2430</v>
      </c>
      <c r="E2447" s="43" t="s">
        <v>2431</v>
      </c>
      <c r="F2447" s="43" t="s">
        <v>265</v>
      </c>
      <c r="G2447" s="43" t="s">
        <v>253</v>
      </c>
      <c r="H2447" s="49">
        <v>45848</v>
      </c>
      <c r="I2447" s="49">
        <v>45849</v>
      </c>
      <c r="J2447" s="44">
        <v>2</v>
      </c>
      <c r="K2447" s="51">
        <f>IF(H2447&lt;='Расчёт не доделан'!$C$20,IF(I2447-'Расчёт не доделан'!$C$20&lt;1,J2447,I2447-'Расчёт не доделан'!$C$20),J2447)</f>
        <v>2</v>
      </c>
    </row>
    <row r="2448" spans="1:11" ht="11.1" customHeight="1" outlineLevel="1" x14ac:dyDescent="0.2">
      <c r="A2448" s="39" t="str">
        <f t="shared" si="114"/>
        <v>0021308845859</v>
      </c>
      <c r="B2448" s="39">
        <f t="shared" si="115"/>
        <v>3</v>
      </c>
      <c r="C2448" s="39" t="str">
        <f t="shared" si="116"/>
        <v>Кан Милана Мирлановна3</v>
      </c>
      <c r="D2448" s="42" t="s">
        <v>2430</v>
      </c>
      <c r="E2448" s="43" t="s">
        <v>2431</v>
      </c>
      <c r="F2448" s="43" t="s">
        <v>265</v>
      </c>
      <c r="G2448" s="43" t="s">
        <v>253</v>
      </c>
      <c r="H2448" s="49">
        <v>45859</v>
      </c>
      <c r="I2448" s="49">
        <v>45863</v>
      </c>
      <c r="J2448" s="44">
        <v>5</v>
      </c>
      <c r="K2448" s="51">
        <f>IF(H2448&lt;='Расчёт не доделан'!$C$20,IF(I2448-'Расчёт не доделан'!$C$20&lt;1,J2448,I2448-'Расчёт не доделан'!$C$20),J2448)</f>
        <v>5</v>
      </c>
    </row>
    <row r="2449" spans="1:11" ht="11.1" customHeight="1" outlineLevel="1" x14ac:dyDescent="0.2">
      <c r="A2449" s="39" t="str">
        <f t="shared" si="114"/>
        <v>0021308846013</v>
      </c>
      <c r="B2449" s="39">
        <f t="shared" si="115"/>
        <v>4</v>
      </c>
      <c r="C2449" s="39" t="str">
        <f t="shared" si="116"/>
        <v>Кан Милана Мирлановна4</v>
      </c>
      <c r="D2449" s="42" t="s">
        <v>2430</v>
      </c>
      <c r="E2449" s="43" t="s">
        <v>2431</v>
      </c>
      <c r="F2449" s="43" t="s">
        <v>265</v>
      </c>
      <c r="G2449" s="43" t="s">
        <v>253</v>
      </c>
      <c r="H2449" s="49">
        <v>46013</v>
      </c>
      <c r="I2449" s="49">
        <v>46017</v>
      </c>
      <c r="J2449" s="44">
        <v>5</v>
      </c>
      <c r="K2449" s="51">
        <f>IF(H2449&lt;='Расчёт не доделан'!$C$20,IF(I2449-'Расчёт не доделан'!$C$20&lt;1,J2449,I2449-'Расчёт не доделан'!$C$20),J2449)</f>
        <v>5</v>
      </c>
    </row>
    <row r="2450" spans="1:11" ht="11.1" customHeight="1" outlineLevel="1" x14ac:dyDescent="0.2">
      <c r="A2450" s="39" t="str">
        <f t="shared" si="114"/>
        <v>0021308846020</v>
      </c>
      <c r="B2450" s="39">
        <f t="shared" si="115"/>
        <v>5</v>
      </c>
      <c r="C2450" s="39" t="str">
        <f t="shared" si="116"/>
        <v>Кан Милана Мирлановна5</v>
      </c>
      <c r="D2450" s="42" t="s">
        <v>2430</v>
      </c>
      <c r="E2450" s="43" t="s">
        <v>2431</v>
      </c>
      <c r="F2450" s="43" t="s">
        <v>265</v>
      </c>
      <c r="G2450" s="43" t="s">
        <v>253</v>
      </c>
      <c r="H2450" s="49">
        <v>46020</v>
      </c>
      <c r="I2450" s="49">
        <v>46021</v>
      </c>
      <c r="J2450" s="44">
        <v>2</v>
      </c>
      <c r="K2450" s="51">
        <f>IF(H2450&lt;='Расчёт не доделан'!$C$20,IF(I2450-'Расчёт не доделан'!$C$20&lt;1,J2450,I2450-'Расчёт не доделан'!$C$20),J2450)</f>
        <v>2</v>
      </c>
    </row>
    <row r="2451" spans="1:11" ht="23.1" customHeight="1" outlineLevel="1" x14ac:dyDescent="0.2">
      <c r="A2451" s="39" t="str">
        <f t="shared" si="114"/>
        <v>0021241345880</v>
      </c>
      <c r="B2451" s="39">
        <f t="shared" si="115"/>
        <v>1</v>
      </c>
      <c r="C2451" s="39" t="str">
        <f t="shared" si="116"/>
        <v>Кананыкин Илья Григорьевич1</v>
      </c>
      <c r="D2451" s="42" t="s">
        <v>2432</v>
      </c>
      <c r="E2451" s="43" t="s">
        <v>2433</v>
      </c>
      <c r="F2451" s="43" t="s">
        <v>240</v>
      </c>
      <c r="G2451" s="43" t="s">
        <v>296</v>
      </c>
      <c r="H2451" s="49">
        <v>45880</v>
      </c>
      <c r="I2451" s="49">
        <v>45893</v>
      </c>
      <c r="J2451" s="44">
        <v>14</v>
      </c>
      <c r="K2451" s="51">
        <f>IF(H2451&lt;='Расчёт не доделан'!$C$20,IF(I2451-'Расчёт не доделан'!$C$20&lt;1,J2451,I2451-'Расчёт не доделан'!$C$20),J2451)</f>
        <v>14</v>
      </c>
    </row>
    <row r="2452" spans="1:11" ht="23.1" customHeight="1" outlineLevel="1" x14ac:dyDescent="0.2">
      <c r="A2452" s="39" t="str">
        <f t="shared" si="114"/>
        <v>0021241345950</v>
      </c>
      <c r="B2452" s="39">
        <f t="shared" si="115"/>
        <v>2</v>
      </c>
      <c r="C2452" s="39" t="str">
        <f t="shared" si="116"/>
        <v>Кананыкин Илья Григорьевич2</v>
      </c>
      <c r="D2452" s="42" t="s">
        <v>2432</v>
      </c>
      <c r="E2452" s="43" t="s">
        <v>2433</v>
      </c>
      <c r="F2452" s="43" t="s">
        <v>240</v>
      </c>
      <c r="G2452" s="43" t="s">
        <v>296</v>
      </c>
      <c r="H2452" s="49">
        <v>45950</v>
      </c>
      <c r="I2452" s="49">
        <v>45955</v>
      </c>
      <c r="J2452" s="44">
        <v>6</v>
      </c>
      <c r="K2452" s="51">
        <f>IF(H2452&lt;='Расчёт не доделан'!$C$20,IF(I2452-'Расчёт не доделан'!$C$20&lt;1,J2452,I2452-'Расчёт не доделан'!$C$20),J2452)</f>
        <v>6</v>
      </c>
    </row>
    <row r="2453" spans="1:11" ht="23.1" customHeight="1" outlineLevel="1" x14ac:dyDescent="0.2">
      <c r="A2453" s="39" t="str">
        <f t="shared" si="114"/>
        <v>0020436445859</v>
      </c>
      <c r="B2453" s="39">
        <f t="shared" si="115"/>
        <v>1</v>
      </c>
      <c r="C2453" s="39" t="str">
        <f t="shared" si="116"/>
        <v>Кандарова Алина Зульфаровна1</v>
      </c>
      <c r="D2453" s="42" t="s">
        <v>2434</v>
      </c>
      <c r="E2453" s="43" t="s">
        <v>2435</v>
      </c>
      <c r="F2453" s="43" t="s">
        <v>265</v>
      </c>
      <c r="G2453" s="43" t="s">
        <v>230</v>
      </c>
      <c r="H2453" s="49">
        <v>45859</v>
      </c>
      <c r="I2453" s="49">
        <v>45872</v>
      </c>
      <c r="J2453" s="44">
        <v>14</v>
      </c>
      <c r="K2453" s="51">
        <f>IF(H2453&lt;='Расчёт не доделан'!$C$20,IF(I2453-'Расчёт не доделан'!$C$20&lt;1,J2453,I2453-'Расчёт не доделан'!$C$20),J2453)</f>
        <v>14</v>
      </c>
    </row>
    <row r="2454" spans="1:11" ht="23.1" customHeight="1" outlineLevel="1" x14ac:dyDescent="0.2">
      <c r="A2454" s="39" t="str">
        <f t="shared" si="114"/>
        <v>0021311846001</v>
      </c>
      <c r="B2454" s="39">
        <f t="shared" si="115"/>
        <v>1</v>
      </c>
      <c r="C2454" s="39" t="str">
        <f t="shared" si="116"/>
        <v>Канусик Михаил Павлович1</v>
      </c>
      <c r="D2454" s="42" t="s">
        <v>2436</v>
      </c>
      <c r="E2454" s="43" t="s">
        <v>2437</v>
      </c>
      <c r="F2454" s="43" t="s">
        <v>286</v>
      </c>
      <c r="G2454" s="43" t="s">
        <v>218</v>
      </c>
      <c r="H2454" s="49">
        <v>46001</v>
      </c>
      <c r="I2454" s="49">
        <v>46014</v>
      </c>
      <c r="J2454" s="44">
        <v>14</v>
      </c>
      <c r="K2454" s="51">
        <f>IF(H2454&lt;='Расчёт не доделан'!$C$20,IF(I2454-'Расчёт не доделан'!$C$20&lt;1,J2454,I2454-'Расчёт не доделан'!$C$20),J2454)</f>
        <v>14</v>
      </c>
    </row>
    <row r="2455" spans="1:11" ht="23.1" customHeight="1" outlineLevel="1" x14ac:dyDescent="0.2">
      <c r="A2455" s="39" t="str">
        <f t="shared" si="114"/>
        <v>0013844345929</v>
      </c>
      <c r="B2455" s="39">
        <f t="shared" si="115"/>
        <v>1</v>
      </c>
      <c r="C2455" s="39" t="str">
        <f t="shared" si="116"/>
        <v>Каныгин Алексей Юрьевич1</v>
      </c>
      <c r="D2455" s="42" t="s">
        <v>2438</v>
      </c>
      <c r="E2455" s="43" t="s">
        <v>2439</v>
      </c>
      <c r="F2455" s="43" t="s">
        <v>221</v>
      </c>
      <c r="G2455" s="43" t="s">
        <v>262</v>
      </c>
      <c r="H2455" s="49">
        <v>45929</v>
      </c>
      <c r="I2455" s="49">
        <v>45942</v>
      </c>
      <c r="J2455" s="44">
        <v>14</v>
      </c>
      <c r="K2455" s="51">
        <f>IF(H2455&lt;='Расчёт не доделан'!$C$20,IF(I2455-'Расчёт не доделан'!$C$20&lt;1,J2455,I2455-'Расчёт не доделан'!$C$20),J2455)</f>
        <v>14</v>
      </c>
    </row>
    <row r="2456" spans="1:11" ht="23.1" customHeight="1" outlineLevel="1" x14ac:dyDescent="0.2">
      <c r="A2456" s="39" t="str">
        <f t="shared" si="114"/>
        <v>0018824445903</v>
      </c>
      <c r="B2456" s="39">
        <f t="shared" si="115"/>
        <v>1</v>
      </c>
      <c r="C2456" s="39" t="str">
        <f t="shared" si="116"/>
        <v>Капитонов Александр Владимирович1</v>
      </c>
      <c r="D2456" s="42" t="s">
        <v>2440</v>
      </c>
      <c r="E2456" s="43" t="s">
        <v>2441</v>
      </c>
      <c r="F2456" s="43" t="s">
        <v>217</v>
      </c>
      <c r="G2456" s="43" t="s">
        <v>222</v>
      </c>
      <c r="H2456" s="49">
        <v>45903</v>
      </c>
      <c r="I2456" s="49">
        <v>45905</v>
      </c>
      <c r="J2456" s="44">
        <v>3</v>
      </c>
      <c r="K2456" s="51">
        <f>IF(H2456&lt;='Расчёт не доделан'!$C$20,IF(I2456-'Расчёт не доделан'!$C$20&lt;1,J2456,I2456-'Расчёт не доделан'!$C$20),J2456)</f>
        <v>3</v>
      </c>
    </row>
    <row r="2457" spans="1:11" ht="23.1" customHeight="1" outlineLevel="1" x14ac:dyDescent="0.2">
      <c r="A2457" s="39" t="str">
        <f t="shared" si="114"/>
        <v>0018824445978</v>
      </c>
      <c r="B2457" s="39">
        <f t="shared" si="115"/>
        <v>2</v>
      </c>
      <c r="C2457" s="39" t="str">
        <f t="shared" si="116"/>
        <v>Капитонов Александр Владимирович2</v>
      </c>
      <c r="D2457" s="42" t="s">
        <v>2440</v>
      </c>
      <c r="E2457" s="43" t="s">
        <v>2441</v>
      </c>
      <c r="F2457" s="43" t="s">
        <v>217</v>
      </c>
      <c r="G2457" s="43" t="s">
        <v>222</v>
      </c>
      <c r="H2457" s="49">
        <v>45978</v>
      </c>
      <c r="I2457" s="49">
        <v>45981</v>
      </c>
      <c r="J2457" s="44">
        <v>4</v>
      </c>
      <c r="K2457" s="51">
        <f>IF(H2457&lt;='Расчёт не доделан'!$C$20,IF(I2457-'Расчёт не доделан'!$C$20&lt;1,J2457,I2457-'Расчёт не доделан'!$C$20),J2457)</f>
        <v>4</v>
      </c>
    </row>
    <row r="2458" spans="1:11" ht="11.1" customHeight="1" outlineLevel="1" x14ac:dyDescent="0.2">
      <c r="A2458" s="39" t="str">
        <f t="shared" si="114"/>
        <v>0018824445950</v>
      </c>
      <c r="B2458" s="39">
        <f t="shared" si="115"/>
        <v>3</v>
      </c>
      <c r="C2458" s="39" t="str">
        <f t="shared" si="116"/>
        <v>Капитонов Александр Владимирович3</v>
      </c>
      <c r="D2458" s="42" t="s">
        <v>2440</v>
      </c>
      <c r="E2458" s="43" t="s">
        <v>2441</v>
      </c>
      <c r="F2458" s="43" t="s">
        <v>217</v>
      </c>
      <c r="G2458" s="43" t="s">
        <v>222</v>
      </c>
      <c r="H2458" s="49">
        <v>45950</v>
      </c>
      <c r="I2458" s="49">
        <v>45953</v>
      </c>
      <c r="J2458" s="44">
        <v>4</v>
      </c>
      <c r="K2458" s="51">
        <f>IF(H2458&lt;='Расчёт не доделан'!$C$20,IF(I2458-'Расчёт не доделан'!$C$20&lt;1,J2458,I2458-'Расчёт не доделан'!$C$20),J2458)</f>
        <v>4</v>
      </c>
    </row>
    <row r="2459" spans="1:11" ht="11.1" customHeight="1" outlineLevel="1" x14ac:dyDescent="0.2">
      <c r="A2459" s="39" t="str">
        <f t="shared" si="114"/>
        <v>0018824445859</v>
      </c>
      <c r="B2459" s="39">
        <f t="shared" si="115"/>
        <v>4</v>
      </c>
      <c r="C2459" s="39" t="str">
        <f t="shared" si="116"/>
        <v>Капитонов Александр Владимирович4</v>
      </c>
      <c r="D2459" s="42" t="s">
        <v>2440</v>
      </c>
      <c r="E2459" s="43" t="s">
        <v>2441</v>
      </c>
      <c r="F2459" s="43" t="s">
        <v>217</v>
      </c>
      <c r="G2459" s="43" t="s">
        <v>222</v>
      </c>
      <c r="H2459" s="49">
        <v>45859</v>
      </c>
      <c r="I2459" s="49">
        <v>45872</v>
      </c>
      <c r="J2459" s="44">
        <v>14</v>
      </c>
      <c r="K2459" s="51">
        <f>IF(H2459&lt;='Расчёт не доделан'!$C$20,IF(I2459-'Расчёт не доделан'!$C$20&lt;1,J2459,I2459-'Расчёт не доделан'!$C$20),J2459)</f>
        <v>14</v>
      </c>
    </row>
    <row r="2460" spans="1:11" ht="11.1" customHeight="1" outlineLevel="1" x14ac:dyDescent="0.2">
      <c r="A2460" s="39" t="str">
        <f t="shared" si="114"/>
        <v>0018824446020</v>
      </c>
      <c r="B2460" s="39">
        <f t="shared" si="115"/>
        <v>5</v>
      </c>
      <c r="C2460" s="39" t="str">
        <f t="shared" si="116"/>
        <v>Капитонов Александр Владимирович5</v>
      </c>
      <c r="D2460" s="42" t="s">
        <v>2440</v>
      </c>
      <c r="E2460" s="43" t="s">
        <v>2441</v>
      </c>
      <c r="F2460" s="43" t="s">
        <v>217</v>
      </c>
      <c r="G2460" s="43" t="s">
        <v>222</v>
      </c>
      <c r="H2460" s="49">
        <v>46020</v>
      </c>
      <c r="I2460" s="49">
        <v>46021</v>
      </c>
      <c r="J2460" s="44">
        <v>2</v>
      </c>
      <c r="K2460" s="51">
        <f>IF(H2460&lt;='Расчёт не доделан'!$C$20,IF(I2460-'Расчёт не доделан'!$C$20&lt;1,J2460,I2460-'Расчёт не доделан'!$C$20),J2460)</f>
        <v>2</v>
      </c>
    </row>
    <row r="2461" spans="1:11" ht="11.1" customHeight="1" outlineLevel="1" x14ac:dyDescent="0.2">
      <c r="A2461" s="39" t="str">
        <f t="shared" si="114"/>
        <v>0015037345957</v>
      </c>
      <c r="B2461" s="39">
        <f t="shared" si="115"/>
        <v>1</v>
      </c>
      <c r="C2461" s="39" t="str">
        <f t="shared" si="116"/>
        <v>Капитонов Виталий Юрьевич1</v>
      </c>
      <c r="D2461" s="42" t="s">
        <v>2442</v>
      </c>
      <c r="E2461" s="43" t="s">
        <v>2443</v>
      </c>
      <c r="F2461" s="43" t="s">
        <v>217</v>
      </c>
      <c r="G2461" s="43" t="s">
        <v>689</v>
      </c>
      <c r="H2461" s="49">
        <v>45957</v>
      </c>
      <c r="I2461" s="49">
        <v>45962</v>
      </c>
      <c r="J2461" s="44">
        <v>6</v>
      </c>
      <c r="K2461" s="51">
        <f>IF(H2461&lt;='Расчёт не доделан'!$C$20,IF(I2461-'Расчёт не доделан'!$C$20&lt;1,J2461,I2461-'Расчёт не доделан'!$C$20),J2461)</f>
        <v>6</v>
      </c>
    </row>
    <row r="2462" spans="1:11" ht="11.1" customHeight="1" outlineLevel="1" x14ac:dyDescent="0.2">
      <c r="A2462" s="39" t="str">
        <f t="shared" si="114"/>
        <v>0015037345868</v>
      </c>
      <c r="B2462" s="39">
        <f t="shared" si="115"/>
        <v>2</v>
      </c>
      <c r="C2462" s="39" t="str">
        <f t="shared" si="116"/>
        <v>Капитонов Виталий Юрьевич2</v>
      </c>
      <c r="D2462" s="42" t="s">
        <v>2442</v>
      </c>
      <c r="E2462" s="43" t="s">
        <v>2443</v>
      </c>
      <c r="F2462" s="43" t="s">
        <v>217</v>
      </c>
      <c r="G2462" s="43" t="s">
        <v>689</v>
      </c>
      <c r="H2462" s="49">
        <v>45868</v>
      </c>
      <c r="I2462" s="49">
        <v>45884</v>
      </c>
      <c r="J2462" s="44">
        <v>17</v>
      </c>
      <c r="K2462" s="51">
        <f>IF(H2462&lt;='Расчёт не доделан'!$C$20,IF(I2462-'Расчёт не доделан'!$C$20&lt;1,J2462,I2462-'Расчёт не доделан'!$C$20),J2462)</f>
        <v>17</v>
      </c>
    </row>
    <row r="2463" spans="1:11" ht="11.1" customHeight="1" outlineLevel="1" x14ac:dyDescent="0.2">
      <c r="A2463" s="39" t="str">
        <f t="shared" si="114"/>
        <v>0012858845873</v>
      </c>
      <c r="B2463" s="39">
        <f t="shared" si="115"/>
        <v>1</v>
      </c>
      <c r="C2463" s="39" t="str">
        <f t="shared" si="116"/>
        <v>Капкаева Светлана Игоревна1</v>
      </c>
      <c r="D2463" s="42" t="s">
        <v>2444</v>
      </c>
      <c r="E2463" s="43" t="s">
        <v>2445</v>
      </c>
      <c r="F2463" s="43" t="s">
        <v>268</v>
      </c>
      <c r="G2463" s="43" t="s">
        <v>315</v>
      </c>
      <c r="H2463" s="49">
        <v>45873</v>
      </c>
      <c r="I2463" s="49">
        <v>45877</v>
      </c>
      <c r="J2463" s="44">
        <v>5</v>
      </c>
      <c r="K2463" s="51">
        <f>IF(H2463&lt;='Расчёт не доделан'!$C$20,IF(I2463-'Расчёт не доделан'!$C$20&lt;1,J2463,I2463-'Расчёт не доделан'!$C$20),J2463)</f>
        <v>5</v>
      </c>
    </row>
    <row r="2464" spans="1:11" ht="11.1" customHeight="1" outlineLevel="1" x14ac:dyDescent="0.2">
      <c r="A2464" s="39" t="str">
        <f t="shared" si="114"/>
        <v>0012858845908</v>
      </c>
      <c r="B2464" s="39">
        <f t="shared" si="115"/>
        <v>2</v>
      </c>
      <c r="C2464" s="39" t="str">
        <f t="shared" si="116"/>
        <v>Капкаева Светлана Игоревна2</v>
      </c>
      <c r="D2464" s="42" t="s">
        <v>2444</v>
      </c>
      <c r="E2464" s="43" t="s">
        <v>2445</v>
      </c>
      <c r="F2464" s="43" t="s">
        <v>268</v>
      </c>
      <c r="G2464" s="43" t="s">
        <v>315</v>
      </c>
      <c r="H2464" s="49">
        <v>45908</v>
      </c>
      <c r="I2464" s="49">
        <v>45921</v>
      </c>
      <c r="J2464" s="44">
        <v>14</v>
      </c>
      <c r="K2464" s="51">
        <f>IF(H2464&lt;='Расчёт не доделан'!$C$20,IF(I2464-'Расчёт не доделан'!$C$20&lt;1,J2464,I2464-'Расчёт не доделан'!$C$20),J2464)</f>
        <v>14</v>
      </c>
    </row>
    <row r="2465" spans="1:11" ht="11.1" customHeight="1" outlineLevel="1" x14ac:dyDescent="0.2">
      <c r="A2465" s="39" t="str">
        <f t="shared" si="114"/>
        <v>0012858845978</v>
      </c>
      <c r="B2465" s="39">
        <f t="shared" si="115"/>
        <v>3</v>
      </c>
      <c r="C2465" s="39" t="str">
        <f t="shared" si="116"/>
        <v>Капкаева Светлана Игоревна3</v>
      </c>
      <c r="D2465" s="42" t="s">
        <v>2444</v>
      </c>
      <c r="E2465" s="43" t="s">
        <v>2445</v>
      </c>
      <c r="F2465" s="43" t="s">
        <v>268</v>
      </c>
      <c r="G2465" s="43" t="s">
        <v>315</v>
      </c>
      <c r="H2465" s="49">
        <v>45978</v>
      </c>
      <c r="I2465" s="49">
        <v>45982</v>
      </c>
      <c r="J2465" s="44">
        <v>5</v>
      </c>
      <c r="K2465" s="51">
        <f>IF(H2465&lt;='Расчёт не доделан'!$C$20,IF(I2465-'Расчёт не доделан'!$C$20&lt;1,J2465,I2465-'Расчёт не доделан'!$C$20),J2465)</f>
        <v>5</v>
      </c>
    </row>
    <row r="2466" spans="1:11" ht="11.1" customHeight="1" outlineLevel="1" x14ac:dyDescent="0.2">
      <c r="A2466" s="39" t="str">
        <f t="shared" si="114"/>
        <v>0018244445901</v>
      </c>
      <c r="B2466" s="39">
        <f t="shared" si="115"/>
        <v>1</v>
      </c>
      <c r="C2466" s="39" t="str">
        <f t="shared" si="116"/>
        <v>Каплина Анастасия Станиславовна1</v>
      </c>
      <c r="D2466" s="42" t="s">
        <v>2446</v>
      </c>
      <c r="E2466" s="43" t="s">
        <v>2447</v>
      </c>
      <c r="F2466" s="43" t="s">
        <v>240</v>
      </c>
      <c r="G2466" s="43" t="s">
        <v>262</v>
      </c>
      <c r="H2466" s="49">
        <v>45901</v>
      </c>
      <c r="I2466" s="49">
        <v>45911</v>
      </c>
      <c r="J2466" s="44">
        <v>11</v>
      </c>
      <c r="K2466" s="51">
        <f>IF(H2466&lt;='Расчёт не доделан'!$C$20,IF(I2466-'Расчёт не доделан'!$C$20&lt;1,J2466,I2466-'Расчёт не доделан'!$C$20),J2466)</f>
        <v>11</v>
      </c>
    </row>
    <row r="2467" spans="1:11" ht="11.1" customHeight="1" outlineLevel="1" x14ac:dyDescent="0.2">
      <c r="A2467" s="39" t="str">
        <f t="shared" si="114"/>
        <v>0011396645845</v>
      </c>
      <c r="B2467" s="39">
        <f t="shared" si="115"/>
        <v>1</v>
      </c>
      <c r="C2467" s="39" t="str">
        <f t="shared" si="116"/>
        <v>Каплун Ирина Владимировна1</v>
      </c>
      <c r="D2467" s="42" t="s">
        <v>2448</v>
      </c>
      <c r="E2467" s="43" t="s">
        <v>2449</v>
      </c>
      <c r="F2467" s="43" t="s">
        <v>221</v>
      </c>
      <c r="G2467" s="43" t="s">
        <v>262</v>
      </c>
      <c r="H2467" s="49">
        <v>45845</v>
      </c>
      <c r="I2467" s="49">
        <v>45858</v>
      </c>
      <c r="J2467" s="44">
        <v>14</v>
      </c>
      <c r="K2467" s="51">
        <f>IF(H2467&lt;='Расчёт не доделан'!$C$20,IF(I2467-'Расчёт не доделан'!$C$20&lt;1,J2467,I2467-'Расчёт не доделан'!$C$20),J2467)</f>
        <v>14</v>
      </c>
    </row>
    <row r="2468" spans="1:11" ht="23.1" customHeight="1" outlineLevel="1" x14ac:dyDescent="0.2">
      <c r="A2468" s="39" t="str">
        <f t="shared" si="114"/>
        <v>0021310445866</v>
      </c>
      <c r="B2468" s="39">
        <f t="shared" si="115"/>
        <v>1</v>
      </c>
      <c r="C2468" s="39" t="str">
        <f t="shared" si="116"/>
        <v>Каплунов Виктор Владимирович1</v>
      </c>
      <c r="D2468" s="42" t="s">
        <v>2450</v>
      </c>
      <c r="E2468" s="43" t="s">
        <v>2451</v>
      </c>
      <c r="F2468" s="43" t="s">
        <v>244</v>
      </c>
      <c r="G2468" s="43" t="s">
        <v>230</v>
      </c>
      <c r="H2468" s="49">
        <v>45866</v>
      </c>
      <c r="I2468" s="49">
        <v>45879</v>
      </c>
      <c r="J2468" s="44">
        <v>14</v>
      </c>
      <c r="K2468" s="51">
        <f>IF(H2468&lt;='Расчёт не доделан'!$C$20,IF(I2468-'Расчёт не доделан'!$C$20&lt;1,J2468,I2468-'Расчёт не доделан'!$C$20),J2468)</f>
        <v>14</v>
      </c>
    </row>
    <row r="2469" spans="1:11" ht="23.1" customHeight="1" outlineLevel="1" x14ac:dyDescent="0.2">
      <c r="A2469" s="39" t="str">
        <f t="shared" si="114"/>
        <v>0020757045901</v>
      </c>
      <c r="B2469" s="39">
        <f t="shared" si="115"/>
        <v>1</v>
      </c>
      <c r="C2469" s="39" t="str">
        <f t="shared" si="116"/>
        <v>Капоров Артем Сергеевич1</v>
      </c>
      <c r="D2469" s="42" t="s">
        <v>2452</v>
      </c>
      <c r="E2469" s="43" t="s">
        <v>2453</v>
      </c>
      <c r="F2469" s="43" t="s">
        <v>244</v>
      </c>
      <c r="G2469" s="43" t="s">
        <v>262</v>
      </c>
      <c r="H2469" s="49">
        <v>45901</v>
      </c>
      <c r="I2469" s="49">
        <v>45912</v>
      </c>
      <c r="J2469" s="44">
        <v>12</v>
      </c>
      <c r="K2469" s="51">
        <f>IF(H2469&lt;='Расчёт не доделан'!$C$20,IF(I2469-'Расчёт не доделан'!$C$20&lt;1,J2469,I2469-'Расчёт не доделан'!$C$20),J2469)</f>
        <v>12</v>
      </c>
    </row>
    <row r="2470" spans="1:11" ht="23.1" customHeight="1" outlineLevel="1" x14ac:dyDescent="0.2">
      <c r="A2470" s="39" t="str">
        <f t="shared" si="114"/>
        <v>0020757045992</v>
      </c>
      <c r="B2470" s="39">
        <f t="shared" si="115"/>
        <v>2</v>
      </c>
      <c r="C2470" s="39" t="str">
        <f t="shared" si="116"/>
        <v>Капоров Артем Сергеевич2</v>
      </c>
      <c r="D2470" s="42" t="s">
        <v>2452</v>
      </c>
      <c r="E2470" s="43" t="s">
        <v>2453</v>
      </c>
      <c r="F2470" s="43" t="s">
        <v>244</v>
      </c>
      <c r="G2470" s="43" t="s">
        <v>262</v>
      </c>
      <c r="H2470" s="49">
        <v>45992</v>
      </c>
      <c r="I2470" s="49">
        <v>46005</v>
      </c>
      <c r="J2470" s="44">
        <v>14</v>
      </c>
      <c r="K2470" s="51">
        <f>IF(H2470&lt;='Расчёт не доделан'!$C$20,IF(I2470-'Расчёт не доделан'!$C$20&lt;1,J2470,I2470-'Расчёт не доделан'!$C$20),J2470)</f>
        <v>14</v>
      </c>
    </row>
    <row r="2471" spans="1:11" ht="11.1" customHeight="1" outlineLevel="1" x14ac:dyDescent="0.2">
      <c r="A2471" s="39" t="str">
        <f t="shared" si="114"/>
        <v>0021315445992</v>
      </c>
      <c r="B2471" s="39">
        <f t="shared" si="115"/>
        <v>1</v>
      </c>
      <c r="C2471" s="39" t="str">
        <f t="shared" si="116"/>
        <v>Капралов Алексей Валерьевич1</v>
      </c>
      <c r="D2471" s="42" t="s">
        <v>2454</v>
      </c>
      <c r="E2471" s="43" t="s">
        <v>2455</v>
      </c>
      <c r="F2471" s="43" t="s">
        <v>293</v>
      </c>
      <c r="G2471" s="43" t="s">
        <v>438</v>
      </c>
      <c r="H2471" s="49">
        <v>45992</v>
      </c>
      <c r="I2471" s="49">
        <v>46005</v>
      </c>
      <c r="J2471" s="44">
        <v>14</v>
      </c>
      <c r="K2471" s="51">
        <f>IF(H2471&lt;='Расчёт не доделан'!$C$20,IF(I2471-'Расчёт не доделан'!$C$20&lt;1,J2471,I2471-'Расчёт не доделан'!$C$20),J2471)</f>
        <v>14</v>
      </c>
    </row>
    <row r="2472" spans="1:11" ht="11.1" customHeight="1" outlineLevel="1" x14ac:dyDescent="0.2">
      <c r="A2472" s="39" t="str">
        <f t="shared" si="114"/>
        <v>0021315446006</v>
      </c>
      <c r="B2472" s="39">
        <f t="shared" si="115"/>
        <v>2</v>
      </c>
      <c r="C2472" s="39" t="str">
        <f t="shared" si="116"/>
        <v>Капралов Алексей Валерьевич2</v>
      </c>
      <c r="D2472" s="42" t="s">
        <v>2454</v>
      </c>
      <c r="E2472" s="43" t="s">
        <v>2455</v>
      </c>
      <c r="F2472" s="43" t="s">
        <v>293</v>
      </c>
      <c r="G2472" s="43" t="s">
        <v>438</v>
      </c>
      <c r="H2472" s="49">
        <v>46006</v>
      </c>
      <c r="I2472" s="49">
        <v>46019</v>
      </c>
      <c r="J2472" s="44">
        <v>14</v>
      </c>
      <c r="K2472" s="51">
        <f>IF(H2472&lt;='Расчёт не доделан'!$C$20,IF(I2472-'Расчёт не доделан'!$C$20&lt;1,J2472,I2472-'Расчёт не доделан'!$C$20),J2472)</f>
        <v>14</v>
      </c>
    </row>
    <row r="2473" spans="1:11" ht="11.1" customHeight="1" outlineLevel="1" x14ac:dyDescent="0.2">
      <c r="A2473" s="39" t="str">
        <f t="shared" si="114"/>
        <v>0021246745845</v>
      </c>
      <c r="B2473" s="39">
        <f t="shared" si="115"/>
        <v>1</v>
      </c>
      <c r="C2473" s="39" t="str">
        <f t="shared" si="116"/>
        <v>Капралова Диана Евгеньевна1</v>
      </c>
      <c r="D2473" s="42" t="s">
        <v>2456</v>
      </c>
      <c r="E2473" s="43" t="s">
        <v>2457</v>
      </c>
      <c r="F2473" s="43" t="s">
        <v>265</v>
      </c>
      <c r="G2473" s="43" t="s">
        <v>318</v>
      </c>
      <c r="H2473" s="49">
        <v>45845</v>
      </c>
      <c r="I2473" s="49">
        <v>45851</v>
      </c>
      <c r="J2473" s="44">
        <v>7</v>
      </c>
      <c r="K2473" s="51">
        <f>IF(H2473&lt;='Расчёт не доделан'!$C$20,IF(I2473-'Расчёт не доделан'!$C$20&lt;1,J2473,I2473-'Расчёт не доделан'!$C$20),J2473)</f>
        <v>7</v>
      </c>
    </row>
    <row r="2474" spans="1:11" ht="11.1" customHeight="1" outlineLevel="1" x14ac:dyDescent="0.2">
      <c r="A2474" s="39" t="str">
        <f t="shared" si="114"/>
        <v>0021246745915</v>
      </c>
      <c r="B2474" s="39">
        <f t="shared" si="115"/>
        <v>2</v>
      </c>
      <c r="C2474" s="39" t="str">
        <f t="shared" si="116"/>
        <v>Капралова Диана Евгеньевна2</v>
      </c>
      <c r="D2474" s="42" t="s">
        <v>2456</v>
      </c>
      <c r="E2474" s="43" t="s">
        <v>2457</v>
      </c>
      <c r="F2474" s="43" t="s">
        <v>265</v>
      </c>
      <c r="G2474" s="43" t="s">
        <v>318</v>
      </c>
      <c r="H2474" s="49">
        <v>45915</v>
      </c>
      <c r="I2474" s="49">
        <v>45928</v>
      </c>
      <c r="J2474" s="44">
        <v>14</v>
      </c>
      <c r="K2474" s="51">
        <f>IF(H2474&lt;='Расчёт не доделан'!$C$20,IF(I2474-'Расчёт не доделан'!$C$20&lt;1,J2474,I2474-'Расчёт не доделан'!$C$20),J2474)</f>
        <v>14</v>
      </c>
    </row>
    <row r="2475" spans="1:11" ht="23.1" customHeight="1" outlineLevel="1" x14ac:dyDescent="0.2">
      <c r="A2475" s="39" t="str">
        <f t="shared" si="114"/>
        <v>0012132845966</v>
      </c>
      <c r="B2475" s="39">
        <f t="shared" si="115"/>
        <v>1</v>
      </c>
      <c r="C2475" s="39" t="str">
        <f t="shared" si="116"/>
        <v>Каприз Марина Михайловна1</v>
      </c>
      <c r="D2475" s="42" t="s">
        <v>2458</v>
      </c>
      <c r="E2475" s="43" t="s">
        <v>2459</v>
      </c>
      <c r="F2475" s="43" t="s">
        <v>265</v>
      </c>
      <c r="G2475" s="43" t="s">
        <v>367</v>
      </c>
      <c r="H2475" s="49">
        <v>45966</v>
      </c>
      <c r="I2475" s="49">
        <v>45966</v>
      </c>
      <c r="J2475" s="44">
        <v>1</v>
      </c>
      <c r="K2475" s="51">
        <f>IF(H2475&lt;='Расчёт не доделан'!$C$20,IF(I2475-'Расчёт не доделан'!$C$20&lt;1,J2475,I2475-'Расчёт не доделан'!$C$20),J2475)</f>
        <v>1</v>
      </c>
    </row>
    <row r="2476" spans="1:11" ht="23.1" customHeight="1" outlineLevel="1" x14ac:dyDescent="0.2">
      <c r="A2476" s="39" t="str">
        <f t="shared" si="114"/>
        <v>0012132846004</v>
      </c>
      <c r="B2476" s="39">
        <f t="shared" si="115"/>
        <v>2</v>
      </c>
      <c r="C2476" s="39" t="str">
        <f t="shared" si="116"/>
        <v>Каприз Марина Михайловна2</v>
      </c>
      <c r="D2476" s="42" t="s">
        <v>2458</v>
      </c>
      <c r="E2476" s="43" t="s">
        <v>2459</v>
      </c>
      <c r="F2476" s="43" t="s">
        <v>265</v>
      </c>
      <c r="G2476" s="43" t="s">
        <v>367</v>
      </c>
      <c r="H2476" s="49">
        <v>46004</v>
      </c>
      <c r="I2476" s="49">
        <v>46017</v>
      </c>
      <c r="J2476" s="44">
        <v>14</v>
      </c>
      <c r="K2476" s="51">
        <f>IF(H2476&lt;='Расчёт не доделан'!$C$20,IF(I2476-'Расчёт не доделан'!$C$20&lt;1,J2476,I2476-'Расчёт не доделан'!$C$20),J2476)</f>
        <v>14</v>
      </c>
    </row>
    <row r="2477" spans="1:11" ht="11.1" customHeight="1" outlineLevel="1" x14ac:dyDescent="0.2">
      <c r="A2477" s="39" t="str">
        <f t="shared" si="114"/>
        <v>0012132845978</v>
      </c>
      <c r="B2477" s="39">
        <f t="shared" si="115"/>
        <v>3</v>
      </c>
      <c r="C2477" s="39" t="str">
        <f t="shared" si="116"/>
        <v>Каприз Марина Михайловна3</v>
      </c>
      <c r="D2477" s="42" t="s">
        <v>2458</v>
      </c>
      <c r="E2477" s="43" t="s">
        <v>2459</v>
      </c>
      <c r="F2477" s="43" t="s">
        <v>265</v>
      </c>
      <c r="G2477" s="43" t="s">
        <v>367</v>
      </c>
      <c r="H2477" s="49">
        <v>45978</v>
      </c>
      <c r="I2477" s="49">
        <v>45980</v>
      </c>
      <c r="J2477" s="44">
        <v>3</v>
      </c>
      <c r="K2477" s="51">
        <f>IF(H2477&lt;='Расчёт не доделан'!$C$20,IF(I2477-'Расчёт не доделан'!$C$20&lt;1,J2477,I2477-'Расчёт не доделан'!$C$20),J2477)</f>
        <v>3</v>
      </c>
    </row>
    <row r="2478" spans="1:11" ht="11.1" customHeight="1" outlineLevel="1" x14ac:dyDescent="0.2">
      <c r="A2478" s="39" t="str">
        <f t="shared" si="114"/>
        <v>0012132845859</v>
      </c>
      <c r="B2478" s="39">
        <f t="shared" si="115"/>
        <v>4</v>
      </c>
      <c r="C2478" s="39" t="str">
        <f t="shared" si="116"/>
        <v>Каприз Марина Михайловна4</v>
      </c>
      <c r="D2478" s="42" t="s">
        <v>2458</v>
      </c>
      <c r="E2478" s="43" t="s">
        <v>2459</v>
      </c>
      <c r="F2478" s="43" t="s">
        <v>265</v>
      </c>
      <c r="G2478" s="43" t="s">
        <v>367</v>
      </c>
      <c r="H2478" s="49">
        <v>45859</v>
      </c>
      <c r="I2478" s="49">
        <v>45863</v>
      </c>
      <c r="J2478" s="44">
        <v>5</v>
      </c>
      <c r="K2478" s="51">
        <f>IF(H2478&lt;='Расчёт не доделан'!$C$20,IF(I2478-'Расчёт не доделан'!$C$20&lt;1,J2478,I2478-'Расчёт не доделан'!$C$20),J2478)</f>
        <v>5</v>
      </c>
    </row>
    <row r="2479" spans="1:11" ht="11.1" customHeight="1" outlineLevel="1" x14ac:dyDescent="0.2">
      <c r="A2479" s="39" t="str">
        <f t="shared" si="114"/>
        <v>0017236745932</v>
      </c>
      <c r="B2479" s="39">
        <f t="shared" si="115"/>
        <v>1</v>
      </c>
      <c r="C2479" s="39" t="str">
        <f t="shared" si="116"/>
        <v>Караванов Максим Леонидович1</v>
      </c>
      <c r="D2479" s="42" t="s">
        <v>2460</v>
      </c>
      <c r="E2479" s="43" t="s">
        <v>2461</v>
      </c>
      <c r="F2479" s="43" t="s">
        <v>249</v>
      </c>
      <c r="G2479" s="43" t="s">
        <v>218</v>
      </c>
      <c r="H2479" s="49">
        <v>45932</v>
      </c>
      <c r="I2479" s="49">
        <v>45933</v>
      </c>
      <c r="J2479" s="44">
        <v>2</v>
      </c>
      <c r="K2479" s="51">
        <f>IF(H2479&lt;='Расчёт не доделан'!$C$20,IF(I2479-'Расчёт не доделан'!$C$20&lt;1,J2479,I2479-'Расчёт не доделан'!$C$20),J2479)</f>
        <v>2</v>
      </c>
    </row>
    <row r="2480" spans="1:11" ht="11.1" customHeight="1" outlineLevel="1" x14ac:dyDescent="0.2">
      <c r="A2480" s="39" t="str">
        <f t="shared" si="114"/>
        <v>0017236745845</v>
      </c>
      <c r="B2480" s="39">
        <f t="shared" si="115"/>
        <v>2</v>
      </c>
      <c r="C2480" s="39" t="str">
        <f t="shared" si="116"/>
        <v>Караванов Максим Леонидович2</v>
      </c>
      <c r="D2480" s="42" t="s">
        <v>2460</v>
      </c>
      <c r="E2480" s="43" t="s">
        <v>2461</v>
      </c>
      <c r="F2480" s="43" t="s">
        <v>249</v>
      </c>
      <c r="G2480" s="43" t="s">
        <v>218</v>
      </c>
      <c r="H2480" s="49">
        <v>45845</v>
      </c>
      <c r="I2480" s="49">
        <v>45847</v>
      </c>
      <c r="J2480" s="44">
        <v>3</v>
      </c>
      <c r="K2480" s="51">
        <f>IF(H2480&lt;='Расчёт не доделан'!$C$20,IF(I2480-'Расчёт не доделан'!$C$20&lt;1,J2480,I2480-'Расчёт не доделан'!$C$20),J2480)</f>
        <v>3</v>
      </c>
    </row>
    <row r="2481" spans="1:11" ht="11.1" customHeight="1" outlineLevel="1" x14ac:dyDescent="0.2">
      <c r="A2481" s="39" t="str">
        <f t="shared" si="114"/>
        <v>0017236745848</v>
      </c>
      <c r="B2481" s="39">
        <f t="shared" si="115"/>
        <v>3</v>
      </c>
      <c r="C2481" s="39" t="str">
        <f t="shared" si="116"/>
        <v>Караванов Максим Леонидович3</v>
      </c>
      <c r="D2481" s="42" t="s">
        <v>2460</v>
      </c>
      <c r="E2481" s="43" t="s">
        <v>2461</v>
      </c>
      <c r="F2481" s="43" t="s">
        <v>249</v>
      </c>
      <c r="G2481" s="43" t="s">
        <v>218</v>
      </c>
      <c r="H2481" s="49">
        <v>45848</v>
      </c>
      <c r="I2481" s="49">
        <v>45858</v>
      </c>
      <c r="J2481" s="44">
        <v>11</v>
      </c>
      <c r="K2481" s="51">
        <f>IF(H2481&lt;='Расчёт не доделан'!$C$20,IF(I2481-'Расчёт не доделан'!$C$20&lt;1,J2481,I2481-'Расчёт не доделан'!$C$20),J2481)</f>
        <v>11</v>
      </c>
    </row>
    <row r="2482" spans="1:11" ht="11.1" customHeight="1" outlineLevel="1" x14ac:dyDescent="0.2">
      <c r="A2482" s="39" t="str">
        <f t="shared" si="114"/>
        <v>0017236746009</v>
      </c>
      <c r="B2482" s="39">
        <f t="shared" si="115"/>
        <v>4</v>
      </c>
      <c r="C2482" s="39" t="str">
        <f t="shared" si="116"/>
        <v>Караванов Максим Леонидович4</v>
      </c>
      <c r="D2482" s="42" t="s">
        <v>2460</v>
      </c>
      <c r="E2482" s="43" t="s">
        <v>2461</v>
      </c>
      <c r="F2482" s="43" t="s">
        <v>249</v>
      </c>
      <c r="G2482" s="43" t="s">
        <v>218</v>
      </c>
      <c r="H2482" s="49">
        <v>46009</v>
      </c>
      <c r="I2482" s="49">
        <v>46022</v>
      </c>
      <c r="J2482" s="44">
        <v>14</v>
      </c>
      <c r="K2482" s="51">
        <f>IF(H2482&lt;='Расчёт не доделан'!$C$20,IF(I2482-'Расчёт не доделан'!$C$20&lt;1,J2482,I2482-'Расчёт не доделан'!$C$20),J2482)</f>
        <v>14</v>
      </c>
    </row>
    <row r="2483" spans="1:11" ht="11.1" customHeight="1" outlineLevel="1" x14ac:dyDescent="0.2">
      <c r="A2483" s="39" t="str">
        <f t="shared" si="114"/>
        <v>0017236745988</v>
      </c>
      <c r="B2483" s="39">
        <f t="shared" si="115"/>
        <v>5</v>
      </c>
      <c r="C2483" s="39" t="str">
        <f t="shared" si="116"/>
        <v>Караванов Максим Леонидович5</v>
      </c>
      <c r="D2483" s="42" t="s">
        <v>2460</v>
      </c>
      <c r="E2483" s="43" t="s">
        <v>2461</v>
      </c>
      <c r="F2483" s="43" t="s">
        <v>249</v>
      </c>
      <c r="G2483" s="43" t="s">
        <v>218</v>
      </c>
      <c r="H2483" s="49">
        <v>45988</v>
      </c>
      <c r="I2483" s="49">
        <v>45988</v>
      </c>
      <c r="J2483" s="44">
        <v>1</v>
      </c>
      <c r="K2483" s="51">
        <f>IF(H2483&lt;='Расчёт не доделан'!$C$20,IF(I2483-'Расчёт не доделан'!$C$20&lt;1,J2483,I2483-'Расчёт не доделан'!$C$20),J2483)</f>
        <v>1</v>
      </c>
    </row>
    <row r="2484" spans="1:11" ht="23.1" customHeight="1" outlineLevel="1" x14ac:dyDescent="0.2">
      <c r="A2484" s="39" t="str">
        <f t="shared" si="114"/>
        <v>0009286545846</v>
      </c>
      <c r="B2484" s="39">
        <f t="shared" si="115"/>
        <v>1</v>
      </c>
      <c r="C2484" s="39" t="str">
        <f t="shared" si="116"/>
        <v>Каранаева Ольга Викторовна1</v>
      </c>
      <c r="D2484" s="42" t="s">
        <v>2462</v>
      </c>
      <c r="E2484" s="43" t="s">
        <v>2463</v>
      </c>
      <c r="F2484" s="43" t="s">
        <v>233</v>
      </c>
      <c r="G2484" s="43" t="s">
        <v>218</v>
      </c>
      <c r="H2484" s="49">
        <v>45846</v>
      </c>
      <c r="I2484" s="49">
        <v>45856</v>
      </c>
      <c r="J2484" s="44">
        <v>11</v>
      </c>
      <c r="K2484" s="51">
        <f>IF(H2484&lt;='Расчёт не доделан'!$C$20,IF(I2484-'Расчёт не доделан'!$C$20&lt;1,J2484,I2484-'Расчёт не доделан'!$C$20),J2484)</f>
        <v>11</v>
      </c>
    </row>
    <row r="2485" spans="1:11" ht="11.1" customHeight="1" outlineLevel="1" x14ac:dyDescent="0.2">
      <c r="A2485" s="39" t="str">
        <f t="shared" si="114"/>
        <v>0009286545971</v>
      </c>
      <c r="B2485" s="39">
        <f t="shared" si="115"/>
        <v>2</v>
      </c>
      <c r="C2485" s="39" t="str">
        <f t="shared" si="116"/>
        <v>Каранаева Ольга Викторовна2</v>
      </c>
      <c r="D2485" s="42" t="s">
        <v>2462</v>
      </c>
      <c r="E2485" s="43" t="s">
        <v>2463</v>
      </c>
      <c r="F2485" s="43" t="s">
        <v>233</v>
      </c>
      <c r="G2485" s="43" t="s">
        <v>218</v>
      </c>
      <c r="H2485" s="49">
        <v>45971</v>
      </c>
      <c r="I2485" s="49">
        <v>45984</v>
      </c>
      <c r="J2485" s="44">
        <v>14</v>
      </c>
      <c r="K2485" s="51">
        <f>IF(H2485&lt;='Расчёт не доделан'!$C$20,IF(I2485-'Расчёт не доделан'!$C$20&lt;1,J2485,I2485-'Расчёт не доделан'!$C$20),J2485)</f>
        <v>14</v>
      </c>
    </row>
    <row r="2486" spans="1:11" ht="11.1" customHeight="1" outlineLevel="1" x14ac:dyDescent="0.2">
      <c r="A2486" s="39" t="str">
        <f t="shared" si="114"/>
        <v>0013884445908</v>
      </c>
      <c r="B2486" s="39">
        <f t="shared" si="115"/>
        <v>1</v>
      </c>
      <c r="C2486" s="39" t="str">
        <f t="shared" si="116"/>
        <v>Каранкевич Александр Иванович1</v>
      </c>
      <c r="D2486" s="42" t="s">
        <v>2464</v>
      </c>
      <c r="E2486" s="43" t="s">
        <v>2465</v>
      </c>
      <c r="F2486" s="43" t="s">
        <v>229</v>
      </c>
      <c r="G2486" s="43" t="s">
        <v>262</v>
      </c>
      <c r="H2486" s="49">
        <v>45908</v>
      </c>
      <c r="I2486" s="49">
        <v>45921</v>
      </c>
      <c r="J2486" s="44">
        <v>14</v>
      </c>
      <c r="K2486" s="51">
        <f>IF(H2486&lt;='Расчёт не доделан'!$C$20,IF(I2486-'Расчёт не доделан'!$C$20&lt;1,J2486,I2486-'Расчёт не доделан'!$C$20),J2486)</f>
        <v>14</v>
      </c>
    </row>
    <row r="2487" spans="1:11" ht="11.1" customHeight="1" outlineLevel="1" x14ac:dyDescent="0.2">
      <c r="A2487" s="39" t="str">
        <f t="shared" si="114"/>
        <v>0020230345966</v>
      </c>
      <c r="B2487" s="39">
        <f t="shared" si="115"/>
        <v>1</v>
      </c>
      <c r="C2487" s="39" t="str">
        <f t="shared" si="116"/>
        <v>Карапетян Эрик Огсенович1</v>
      </c>
      <c r="D2487" s="42" t="s">
        <v>2466</v>
      </c>
      <c r="E2487" s="43" t="s">
        <v>2467</v>
      </c>
      <c r="F2487" s="43" t="s">
        <v>244</v>
      </c>
      <c r="G2487" s="43" t="s">
        <v>230</v>
      </c>
      <c r="H2487" s="49">
        <v>45966</v>
      </c>
      <c r="I2487" s="49">
        <v>45968</v>
      </c>
      <c r="J2487" s="44">
        <v>3</v>
      </c>
      <c r="K2487" s="51">
        <f>IF(H2487&lt;='Расчёт не доделан'!$C$20,IF(I2487-'Расчёт не доделан'!$C$20&lt;1,J2487,I2487-'Расчёт не доделан'!$C$20),J2487)</f>
        <v>3</v>
      </c>
    </row>
    <row r="2488" spans="1:11" ht="11.1" customHeight="1" outlineLevel="1" x14ac:dyDescent="0.2">
      <c r="A2488" s="39" t="str">
        <f t="shared" si="114"/>
        <v>0020230345915</v>
      </c>
      <c r="B2488" s="39">
        <f t="shared" si="115"/>
        <v>2</v>
      </c>
      <c r="C2488" s="39" t="str">
        <f t="shared" si="116"/>
        <v>Карапетян Эрик Огсенович2</v>
      </c>
      <c r="D2488" s="42" t="s">
        <v>2466</v>
      </c>
      <c r="E2488" s="43" t="s">
        <v>2467</v>
      </c>
      <c r="F2488" s="43" t="s">
        <v>244</v>
      </c>
      <c r="G2488" s="43" t="s">
        <v>230</v>
      </c>
      <c r="H2488" s="49">
        <v>45915</v>
      </c>
      <c r="I2488" s="49">
        <v>45919</v>
      </c>
      <c r="J2488" s="44">
        <v>5</v>
      </c>
      <c r="K2488" s="51">
        <f>IF(H2488&lt;='Расчёт не доделан'!$C$20,IF(I2488-'Расчёт не доделан'!$C$20&lt;1,J2488,I2488-'Расчёт не доделан'!$C$20),J2488)</f>
        <v>5</v>
      </c>
    </row>
    <row r="2489" spans="1:11" ht="23.1" customHeight="1" outlineLevel="1" x14ac:dyDescent="0.2">
      <c r="A2489" s="39" t="str">
        <f t="shared" si="114"/>
        <v>0020230345859</v>
      </c>
      <c r="B2489" s="39">
        <f t="shared" si="115"/>
        <v>3</v>
      </c>
      <c r="C2489" s="39" t="str">
        <f t="shared" si="116"/>
        <v>Карапетян Эрик Огсенович3</v>
      </c>
      <c r="D2489" s="42" t="s">
        <v>2466</v>
      </c>
      <c r="E2489" s="43" t="s">
        <v>2467</v>
      </c>
      <c r="F2489" s="43" t="s">
        <v>244</v>
      </c>
      <c r="G2489" s="43" t="s">
        <v>230</v>
      </c>
      <c r="H2489" s="49">
        <v>45859</v>
      </c>
      <c r="I2489" s="49">
        <v>45863</v>
      </c>
      <c r="J2489" s="44">
        <v>5</v>
      </c>
      <c r="K2489" s="51">
        <f>IF(H2489&lt;='Расчёт не доделан'!$C$20,IF(I2489-'Расчёт не доделан'!$C$20&lt;1,J2489,I2489-'Расчёт не доделан'!$C$20),J2489)</f>
        <v>5</v>
      </c>
    </row>
    <row r="2490" spans="1:11" ht="23.1" customHeight="1" outlineLevel="1" x14ac:dyDescent="0.2">
      <c r="A2490" s="39" t="str">
        <f t="shared" si="114"/>
        <v>0015497645891</v>
      </c>
      <c r="B2490" s="39">
        <f t="shared" si="115"/>
        <v>1</v>
      </c>
      <c r="C2490" s="39" t="str">
        <f t="shared" si="116"/>
        <v>Карасева Варвара Александровна1</v>
      </c>
      <c r="D2490" s="42" t="s">
        <v>2468</v>
      </c>
      <c r="E2490" s="43" t="s">
        <v>2469</v>
      </c>
      <c r="F2490" s="43" t="s">
        <v>229</v>
      </c>
      <c r="G2490" s="43" t="s">
        <v>230</v>
      </c>
      <c r="H2490" s="49">
        <v>45891</v>
      </c>
      <c r="I2490" s="49">
        <v>45891</v>
      </c>
      <c r="J2490" s="44">
        <v>1</v>
      </c>
      <c r="K2490" s="51">
        <f>IF(H2490&lt;='Расчёт не доделан'!$C$20,IF(I2490-'Расчёт не доделан'!$C$20&lt;1,J2490,I2490-'Расчёт не доделан'!$C$20),J2490)</f>
        <v>1</v>
      </c>
    </row>
    <row r="2491" spans="1:11" ht="23.1" customHeight="1" outlineLevel="1" x14ac:dyDescent="0.2">
      <c r="A2491" s="39" t="str">
        <f t="shared" si="114"/>
        <v>0015497645894</v>
      </c>
      <c r="B2491" s="39">
        <f t="shared" si="115"/>
        <v>2</v>
      </c>
      <c r="C2491" s="39" t="str">
        <f t="shared" si="116"/>
        <v>Карасева Варвара Александровна2</v>
      </c>
      <c r="D2491" s="42" t="s">
        <v>2468</v>
      </c>
      <c r="E2491" s="43" t="s">
        <v>2469</v>
      </c>
      <c r="F2491" s="43" t="s">
        <v>229</v>
      </c>
      <c r="G2491" s="43" t="s">
        <v>230</v>
      </c>
      <c r="H2491" s="49">
        <v>45894</v>
      </c>
      <c r="I2491" s="49">
        <v>45907</v>
      </c>
      <c r="J2491" s="44">
        <v>14</v>
      </c>
      <c r="K2491" s="51">
        <f>IF(H2491&lt;='Расчёт не доделан'!$C$20,IF(I2491-'Расчёт не доделан'!$C$20&lt;1,J2491,I2491-'Расчёт не доделан'!$C$20),J2491)</f>
        <v>14</v>
      </c>
    </row>
    <row r="2492" spans="1:11" ht="23.1" customHeight="1" outlineLevel="1" x14ac:dyDescent="0.2">
      <c r="A2492" s="39" t="str">
        <f t="shared" si="114"/>
        <v>0015497645957</v>
      </c>
      <c r="B2492" s="39">
        <f t="shared" si="115"/>
        <v>3</v>
      </c>
      <c r="C2492" s="39" t="str">
        <f t="shared" si="116"/>
        <v>Карасева Варвара Александровна3</v>
      </c>
      <c r="D2492" s="42" t="s">
        <v>2468</v>
      </c>
      <c r="E2492" s="43" t="s">
        <v>2469</v>
      </c>
      <c r="F2492" s="43" t="s">
        <v>229</v>
      </c>
      <c r="G2492" s="43" t="s">
        <v>230</v>
      </c>
      <c r="H2492" s="49">
        <v>45957</v>
      </c>
      <c r="I2492" s="49">
        <v>45962</v>
      </c>
      <c r="J2492" s="44">
        <v>6</v>
      </c>
      <c r="K2492" s="51">
        <f>IF(H2492&lt;='Расчёт не доделан'!$C$20,IF(I2492-'Расчёт не доделан'!$C$20&lt;1,J2492,I2492-'Расчёт не доделан'!$C$20),J2492)</f>
        <v>6</v>
      </c>
    </row>
    <row r="2493" spans="1:11" ht="11.1" customHeight="1" outlineLevel="1" x14ac:dyDescent="0.2">
      <c r="A2493" s="39" t="str">
        <f t="shared" si="114"/>
        <v>0015497646020</v>
      </c>
      <c r="B2493" s="39">
        <f t="shared" si="115"/>
        <v>4</v>
      </c>
      <c r="C2493" s="39" t="str">
        <f t="shared" si="116"/>
        <v>Карасева Варвара Александровна4</v>
      </c>
      <c r="D2493" s="42" t="s">
        <v>2468</v>
      </c>
      <c r="E2493" s="43" t="s">
        <v>2469</v>
      </c>
      <c r="F2493" s="43" t="s">
        <v>229</v>
      </c>
      <c r="G2493" s="43" t="s">
        <v>230</v>
      </c>
      <c r="H2493" s="49">
        <v>46020</v>
      </c>
      <c r="I2493" s="49">
        <v>46021</v>
      </c>
      <c r="J2493" s="44">
        <v>2</v>
      </c>
      <c r="K2493" s="51">
        <f>IF(H2493&lt;='Расчёт не доделан'!$C$20,IF(I2493-'Расчёт не доделан'!$C$20&lt;1,J2493,I2493-'Расчёт не доделан'!$C$20),J2493)</f>
        <v>2</v>
      </c>
    </row>
    <row r="2494" spans="1:11" ht="11.1" customHeight="1" outlineLevel="1" x14ac:dyDescent="0.2">
      <c r="A2494" s="39" t="str">
        <f t="shared" si="114"/>
        <v>0013806645873</v>
      </c>
      <c r="B2494" s="39">
        <f t="shared" si="115"/>
        <v>1</v>
      </c>
      <c r="C2494" s="39" t="str">
        <f t="shared" si="116"/>
        <v>Каргашин Сергей Владимирович1</v>
      </c>
      <c r="D2494" s="42" t="s">
        <v>2470</v>
      </c>
      <c r="E2494" s="43" t="s">
        <v>2471</v>
      </c>
      <c r="F2494" s="43" t="s">
        <v>217</v>
      </c>
      <c r="G2494" s="43" t="s">
        <v>262</v>
      </c>
      <c r="H2494" s="49">
        <v>45873</v>
      </c>
      <c r="I2494" s="49">
        <v>45886</v>
      </c>
      <c r="J2494" s="44">
        <v>14</v>
      </c>
      <c r="K2494" s="51">
        <f>IF(H2494&lt;='Расчёт не доделан'!$C$20,IF(I2494-'Расчёт не доделан'!$C$20&lt;1,J2494,I2494-'Расчёт не доделан'!$C$20),J2494)</f>
        <v>14</v>
      </c>
    </row>
    <row r="2495" spans="1:11" ht="11.1" customHeight="1" outlineLevel="1" x14ac:dyDescent="0.2">
      <c r="A2495" s="39" t="str">
        <f t="shared" si="114"/>
        <v>0013806645908</v>
      </c>
      <c r="B2495" s="39">
        <f t="shared" si="115"/>
        <v>2</v>
      </c>
      <c r="C2495" s="39" t="str">
        <f t="shared" si="116"/>
        <v>Каргашин Сергей Владимирович2</v>
      </c>
      <c r="D2495" s="42" t="s">
        <v>2470</v>
      </c>
      <c r="E2495" s="43" t="s">
        <v>2471</v>
      </c>
      <c r="F2495" s="43" t="s">
        <v>217</v>
      </c>
      <c r="G2495" s="43" t="s">
        <v>262</v>
      </c>
      <c r="H2495" s="49">
        <v>45908</v>
      </c>
      <c r="I2495" s="49">
        <v>45921</v>
      </c>
      <c r="J2495" s="44">
        <v>14</v>
      </c>
      <c r="K2495" s="51">
        <f>IF(H2495&lt;='Расчёт не доделан'!$C$20,IF(I2495-'Расчёт не доделан'!$C$20&lt;1,J2495,I2495-'Расчёт не доделан'!$C$20),J2495)</f>
        <v>14</v>
      </c>
    </row>
    <row r="2496" spans="1:11" ht="11.1" customHeight="1" outlineLevel="1" x14ac:dyDescent="0.2">
      <c r="A2496" s="39" t="str">
        <f t="shared" si="114"/>
        <v>0020680345966</v>
      </c>
      <c r="B2496" s="39">
        <f t="shared" si="115"/>
        <v>1</v>
      </c>
      <c r="C2496" s="39" t="str">
        <f t="shared" si="116"/>
        <v>Каргин Алексей Алексеевич1</v>
      </c>
      <c r="D2496" s="42" t="s">
        <v>2472</v>
      </c>
      <c r="E2496" s="43" t="s">
        <v>2473</v>
      </c>
      <c r="F2496" s="43" t="s">
        <v>265</v>
      </c>
      <c r="G2496" s="43" t="s">
        <v>253</v>
      </c>
      <c r="H2496" s="49">
        <v>45966</v>
      </c>
      <c r="I2496" s="49">
        <v>45969</v>
      </c>
      <c r="J2496" s="44">
        <v>4</v>
      </c>
      <c r="K2496" s="51">
        <f>IF(H2496&lt;='Расчёт не доделан'!$C$20,IF(I2496-'Расчёт не доделан'!$C$20&lt;1,J2496,I2496-'Расчёт не доделан'!$C$20),J2496)</f>
        <v>4</v>
      </c>
    </row>
    <row r="2497" spans="1:11" ht="11.1" customHeight="1" outlineLevel="1" x14ac:dyDescent="0.2">
      <c r="A2497" s="39" t="str">
        <f t="shared" si="114"/>
        <v>0020680345971</v>
      </c>
      <c r="B2497" s="39">
        <f t="shared" si="115"/>
        <v>2</v>
      </c>
      <c r="C2497" s="39" t="str">
        <f t="shared" si="116"/>
        <v>Каргин Алексей Алексеевич2</v>
      </c>
      <c r="D2497" s="42" t="s">
        <v>2472</v>
      </c>
      <c r="E2497" s="43" t="s">
        <v>2473</v>
      </c>
      <c r="F2497" s="43" t="s">
        <v>265</v>
      </c>
      <c r="G2497" s="43" t="s">
        <v>253</v>
      </c>
      <c r="H2497" s="49">
        <v>45971</v>
      </c>
      <c r="I2497" s="49">
        <v>45973</v>
      </c>
      <c r="J2497" s="44">
        <v>3</v>
      </c>
      <c r="K2497" s="51">
        <f>IF(H2497&lt;='Расчёт не доделан'!$C$20,IF(I2497-'Расчёт не доделан'!$C$20&lt;1,J2497,I2497-'Расчёт не доделан'!$C$20),J2497)</f>
        <v>3</v>
      </c>
    </row>
    <row r="2498" spans="1:11" ht="11.1" customHeight="1" outlineLevel="1" x14ac:dyDescent="0.2">
      <c r="A2498" s="39" t="str">
        <f t="shared" si="114"/>
        <v>0020680345852</v>
      </c>
      <c r="B2498" s="39">
        <f t="shared" si="115"/>
        <v>3</v>
      </c>
      <c r="C2498" s="39" t="str">
        <f t="shared" si="116"/>
        <v>Каргин Алексей Алексеевич3</v>
      </c>
      <c r="D2498" s="42" t="s">
        <v>2472</v>
      </c>
      <c r="E2498" s="43" t="s">
        <v>2473</v>
      </c>
      <c r="F2498" s="43" t="s">
        <v>265</v>
      </c>
      <c r="G2498" s="43" t="s">
        <v>253</v>
      </c>
      <c r="H2498" s="49">
        <v>45852</v>
      </c>
      <c r="I2498" s="49">
        <v>45865</v>
      </c>
      <c r="J2498" s="44">
        <v>14</v>
      </c>
      <c r="K2498" s="51">
        <f>IF(H2498&lt;='Расчёт не доделан'!$C$20,IF(I2498-'Расчёт не доделан'!$C$20&lt;1,J2498,I2498-'Расчёт не доделан'!$C$20),J2498)</f>
        <v>14</v>
      </c>
    </row>
    <row r="2499" spans="1:11" ht="11.1" customHeight="1" outlineLevel="1" x14ac:dyDescent="0.2">
      <c r="A2499" s="39" t="str">
        <f t="shared" ref="A2499:A2562" si="117">D2499&amp;H2499</f>
        <v>0017532845901</v>
      </c>
      <c r="B2499" s="39">
        <f t="shared" ref="B2499:B2562" si="118">IF(E2498=E2499,B2498+1,1)</f>
        <v>1</v>
      </c>
      <c r="C2499" s="39" t="str">
        <f t="shared" ref="C2499:C2562" si="119">E2499&amp;B2499</f>
        <v>Каргина Мария Александровна1</v>
      </c>
      <c r="D2499" s="42" t="s">
        <v>2474</v>
      </c>
      <c r="E2499" s="43" t="s">
        <v>2475</v>
      </c>
      <c r="F2499" s="43" t="s">
        <v>265</v>
      </c>
      <c r="G2499" s="43" t="s">
        <v>230</v>
      </c>
      <c r="H2499" s="49">
        <v>45901</v>
      </c>
      <c r="I2499" s="49">
        <v>45914</v>
      </c>
      <c r="J2499" s="44">
        <v>14</v>
      </c>
      <c r="K2499" s="51">
        <f>IF(H2499&lt;='Расчёт не доделан'!$C$20,IF(I2499-'Расчёт не доделан'!$C$20&lt;1,J2499,I2499-'Расчёт не доделан'!$C$20),J2499)</f>
        <v>14</v>
      </c>
    </row>
    <row r="2500" spans="1:11" ht="11.1" customHeight="1" outlineLevel="1" x14ac:dyDescent="0.2">
      <c r="A2500" s="39" t="str">
        <f t="shared" si="117"/>
        <v>0017532846016</v>
      </c>
      <c r="B2500" s="39">
        <f t="shared" si="118"/>
        <v>2</v>
      </c>
      <c r="C2500" s="39" t="str">
        <f t="shared" si="119"/>
        <v>Каргина Мария Александровна2</v>
      </c>
      <c r="D2500" s="42" t="s">
        <v>2474</v>
      </c>
      <c r="E2500" s="43" t="s">
        <v>2475</v>
      </c>
      <c r="F2500" s="43" t="s">
        <v>265</v>
      </c>
      <c r="G2500" s="43" t="s">
        <v>230</v>
      </c>
      <c r="H2500" s="49">
        <v>46016</v>
      </c>
      <c r="I2500" s="49">
        <v>46021</v>
      </c>
      <c r="J2500" s="44">
        <v>6</v>
      </c>
      <c r="K2500" s="51">
        <f>IF(H2500&lt;='Расчёт не доделан'!$C$20,IF(I2500-'Расчёт не доделан'!$C$20&lt;1,J2500,I2500-'Расчёт не доделан'!$C$20),J2500)</f>
        <v>6</v>
      </c>
    </row>
    <row r="2501" spans="1:11" ht="11.1" customHeight="1" outlineLevel="1" x14ac:dyDescent="0.2">
      <c r="A2501" s="39" t="str">
        <f t="shared" si="117"/>
        <v>0017532845866</v>
      </c>
      <c r="B2501" s="39">
        <f t="shared" si="118"/>
        <v>3</v>
      </c>
      <c r="C2501" s="39" t="str">
        <f t="shared" si="119"/>
        <v>Каргина Мария Александровна3</v>
      </c>
      <c r="D2501" s="42" t="s">
        <v>2474</v>
      </c>
      <c r="E2501" s="43" t="s">
        <v>2475</v>
      </c>
      <c r="F2501" s="43" t="s">
        <v>265</v>
      </c>
      <c r="G2501" s="43" t="s">
        <v>230</v>
      </c>
      <c r="H2501" s="49">
        <v>45866</v>
      </c>
      <c r="I2501" s="49">
        <v>45868</v>
      </c>
      <c r="J2501" s="44">
        <v>3</v>
      </c>
      <c r="K2501" s="51">
        <f>IF(H2501&lt;='Расчёт не доделан'!$C$20,IF(I2501-'Расчёт не доделан'!$C$20&lt;1,J2501,I2501-'Расчёт не доделан'!$C$20),J2501)</f>
        <v>3</v>
      </c>
    </row>
    <row r="2502" spans="1:11" ht="11.1" customHeight="1" outlineLevel="1" x14ac:dyDescent="0.2">
      <c r="A2502" s="39" t="str">
        <f t="shared" si="117"/>
        <v>0018768845877</v>
      </c>
      <c r="B2502" s="39">
        <f t="shared" si="118"/>
        <v>1</v>
      </c>
      <c r="C2502" s="39" t="str">
        <f t="shared" si="119"/>
        <v>Карелина Елена Павловна1</v>
      </c>
      <c r="D2502" s="42" t="s">
        <v>2476</v>
      </c>
      <c r="E2502" s="43" t="s">
        <v>2477</v>
      </c>
      <c r="F2502" s="43" t="s">
        <v>217</v>
      </c>
      <c r="G2502" s="43" t="s">
        <v>237</v>
      </c>
      <c r="H2502" s="49">
        <v>45877</v>
      </c>
      <c r="I2502" s="49">
        <v>45879</v>
      </c>
      <c r="J2502" s="44">
        <v>3</v>
      </c>
      <c r="K2502" s="51">
        <f>IF(H2502&lt;='Расчёт не доделан'!$C$20,IF(I2502-'Расчёт не доделан'!$C$20&lt;1,J2502,I2502-'Расчёт не доделан'!$C$20),J2502)</f>
        <v>3</v>
      </c>
    </row>
    <row r="2503" spans="1:11" ht="11.1" customHeight="1" outlineLevel="1" x14ac:dyDescent="0.2">
      <c r="A2503" s="39" t="str">
        <f t="shared" si="117"/>
        <v>0018768845850</v>
      </c>
      <c r="B2503" s="39">
        <f t="shared" si="118"/>
        <v>2</v>
      </c>
      <c r="C2503" s="39" t="str">
        <f t="shared" si="119"/>
        <v>Карелина Елена Павловна2</v>
      </c>
      <c r="D2503" s="42" t="s">
        <v>2476</v>
      </c>
      <c r="E2503" s="43" t="s">
        <v>2477</v>
      </c>
      <c r="F2503" s="43" t="s">
        <v>217</v>
      </c>
      <c r="G2503" s="43" t="s">
        <v>237</v>
      </c>
      <c r="H2503" s="49">
        <v>45850</v>
      </c>
      <c r="I2503" s="49">
        <v>45865</v>
      </c>
      <c r="J2503" s="44">
        <v>16</v>
      </c>
      <c r="K2503" s="51">
        <f>IF(H2503&lt;='Расчёт не доделан'!$C$20,IF(I2503-'Расчёт не доделан'!$C$20&lt;1,J2503,I2503-'Расчёт не доделан'!$C$20),J2503)</f>
        <v>16</v>
      </c>
    </row>
    <row r="2504" spans="1:11" ht="11.1" customHeight="1" outlineLevel="1" x14ac:dyDescent="0.2">
      <c r="A2504" s="39" t="str">
        <f t="shared" si="117"/>
        <v>0018768846017</v>
      </c>
      <c r="B2504" s="39">
        <f t="shared" si="118"/>
        <v>3</v>
      </c>
      <c r="C2504" s="39" t="str">
        <f t="shared" si="119"/>
        <v>Карелина Елена Павловна3</v>
      </c>
      <c r="D2504" s="42" t="s">
        <v>2476</v>
      </c>
      <c r="E2504" s="43" t="s">
        <v>2477</v>
      </c>
      <c r="F2504" s="43" t="s">
        <v>217</v>
      </c>
      <c r="G2504" s="43" t="s">
        <v>237</v>
      </c>
      <c r="H2504" s="49">
        <v>46017</v>
      </c>
      <c r="I2504" s="49">
        <v>46021</v>
      </c>
      <c r="J2504" s="44">
        <v>5</v>
      </c>
      <c r="K2504" s="51">
        <f>IF(H2504&lt;='Расчёт не доделан'!$C$20,IF(I2504-'Расчёт не доделан'!$C$20&lt;1,J2504,I2504-'Расчёт не доделан'!$C$20),J2504)</f>
        <v>5</v>
      </c>
    </row>
    <row r="2505" spans="1:11" ht="11.1" customHeight="1" outlineLevel="1" x14ac:dyDescent="0.2">
      <c r="A2505" s="39" t="str">
        <f t="shared" si="117"/>
        <v>0018768845899</v>
      </c>
      <c r="B2505" s="39">
        <f t="shared" si="118"/>
        <v>4</v>
      </c>
      <c r="C2505" s="39" t="str">
        <f t="shared" si="119"/>
        <v>Карелина Елена Павловна4</v>
      </c>
      <c r="D2505" s="42" t="s">
        <v>2476</v>
      </c>
      <c r="E2505" s="43" t="s">
        <v>2477</v>
      </c>
      <c r="F2505" s="43" t="s">
        <v>217</v>
      </c>
      <c r="G2505" s="43" t="s">
        <v>237</v>
      </c>
      <c r="H2505" s="49">
        <v>45899</v>
      </c>
      <c r="I2505" s="49">
        <v>45902</v>
      </c>
      <c r="J2505" s="44">
        <v>4</v>
      </c>
      <c r="K2505" s="51">
        <f>IF(H2505&lt;='Расчёт не доделан'!$C$20,IF(I2505-'Расчёт не доделан'!$C$20&lt;1,J2505,I2505-'Расчёт не доделан'!$C$20),J2505)</f>
        <v>4</v>
      </c>
    </row>
    <row r="2506" spans="1:11" ht="11.1" customHeight="1" outlineLevel="1" x14ac:dyDescent="0.2">
      <c r="A2506" s="39" t="str">
        <f t="shared" si="117"/>
        <v>0020549945901</v>
      </c>
      <c r="B2506" s="39">
        <f t="shared" si="118"/>
        <v>1</v>
      </c>
      <c r="C2506" s="39" t="str">
        <f t="shared" si="119"/>
        <v>Каржина Анастасия Алексеевна1</v>
      </c>
      <c r="D2506" s="42" t="s">
        <v>2478</v>
      </c>
      <c r="E2506" s="43" t="s">
        <v>2479</v>
      </c>
      <c r="F2506" s="43" t="s">
        <v>221</v>
      </c>
      <c r="G2506" s="43" t="s">
        <v>241</v>
      </c>
      <c r="H2506" s="49">
        <v>45901</v>
      </c>
      <c r="I2506" s="49">
        <v>45905</v>
      </c>
      <c r="J2506" s="44">
        <v>5</v>
      </c>
      <c r="K2506" s="51">
        <f>IF(H2506&lt;='Расчёт не доделан'!$C$20,IF(I2506-'Расчёт не доделан'!$C$20&lt;1,J2506,I2506-'Расчёт не доделан'!$C$20),J2506)</f>
        <v>5</v>
      </c>
    </row>
    <row r="2507" spans="1:11" ht="11.1" customHeight="1" outlineLevel="1" x14ac:dyDescent="0.2">
      <c r="A2507" s="39" t="str">
        <f t="shared" si="117"/>
        <v>0020549945908</v>
      </c>
      <c r="B2507" s="39">
        <f t="shared" si="118"/>
        <v>2</v>
      </c>
      <c r="C2507" s="39" t="str">
        <f t="shared" si="119"/>
        <v>Каржина Анастасия Алексеевна2</v>
      </c>
      <c r="D2507" s="42" t="s">
        <v>2478</v>
      </c>
      <c r="E2507" s="43" t="s">
        <v>2479</v>
      </c>
      <c r="F2507" s="43" t="s">
        <v>221</v>
      </c>
      <c r="G2507" s="43" t="s">
        <v>241</v>
      </c>
      <c r="H2507" s="49">
        <v>45908</v>
      </c>
      <c r="I2507" s="49">
        <v>45909</v>
      </c>
      <c r="J2507" s="44">
        <v>2</v>
      </c>
      <c r="K2507" s="51">
        <f>IF(H2507&lt;='Расчёт не доделан'!$C$20,IF(I2507-'Расчёт не доделан'!$C$20&lt;1,J2507,I2507-'Расчёт не доделан'!$C$20),J2507)</f>
        <v>2</v>
      </c>
    </row>
    <row r="2508" spans="1:11" ht="11.1" customHeight="1" outlineLevel="1" x14ac:dyDescent="0.2">
      <c r="A2508" s="39" t="str">
        <f t="shared" si="117"/>
        <v>0021020045873</v>
      </c>
      <c r="B2508" s="39">
        <f t="shared" si="118"/>
        <v>1</v>
      </c>
      <c r="C2508" s="39" t="str">
        <f t="shared" si="119"/>
        <v>Кариков Иван Алексеевич1</v>
      </c>
      <c r="D2508" s="42" t="s">
        <v>2480</v>
      </c>
      <c r="E2508" s="43" t="s">
        <v>2481</v>
      </c>
      <c r="F2508" s="43" t="s">
        <v>217</v>
      </c>
      <c r="G2508" s="43" t="s">
        <v>262</v>
      </c>
      <c r="H2508" s="49">
        <v>45873</v>
      </c>
      <c r="I2508" s="49">
        <v>45886</v>
      </c>
      <c r="J2508" s="44">
        <v>14</v>
      </c>
      <c r="K2508" s="51">
        <f>IF(H2508&lt;='Расчёт не доделан'!$C$20,IF(I2508-'Расчёт не доделан'!$C$20&lt;1,J2508,I2508-'Расчёт не доделан'!$C$20),J2508)</f>
        <v>14</v>
      </c>
    </row>
    <row r="2509" spans="1:11" ht="11.1" customHeight="1" outlineLevel="1" x14ac:dyDescent="0.2">
      <c r="A2509" s="39" t="str">
        <f t="shared" si="117"/>
        <v>0021020045957</v>
      </c>
      <c r="B2509" s="39">
        <f t="shared" si="118"/>
        <v>2</v>
      </c>
      <c r="C2509" s="39" t="str">
        <f t="shared" si="119"/>
        <v>Кариков Иван Алексеевич2</v>
      </c>
      <c r="D2509" s="42" t="s">
        <v>2480</v>
      </c>
      <c r="E2509" s="43" t="s">
        <v>2481</v>
      </c>
      <c r="F2509" s="43" t="s">
        <v>217</v>
      </c>
      <c r="G2509" s="43" t="s">
        <v>262</v>
      </c>
      <c r="H2509" s="49">
        <v>45957</v>
      </c>
      <c r="I2509" s="49">
        <v>45959</v>
      </c>
      <c r="J2509" s="44">
        <v>3</v>
      </c>
      <c r="K2509" s="51">
        <f>IF(H2509&lt;='Расчёт не доделан'!$C$20,IF(I2509-'Расчёт не доделан'!$C$20&lt;1,J2509,I2509-'Расчёт не доделан'!$C$20),J2509)</f>
        <v>3</v>
      </c>
    </row>
    <row r="2510" spans="1:11" ht="11.1" customHeight="1" outlineLevel="1" x14ac:dyDescent="0.2">
      <c r="A2510" s="39" t="str">
        <f t="shared" si="117"/>
        <v>0019963645873</v>
      </c>
      <c r="B2510" s="39">
        <f t="shared" si="118"/>
        <v>1</v>
      </c>
      <c r="C2510" s="39" t="str">
        <f t="shared" si="119"/>
        <v>Каримов Джамшед Нумонович1</v>
      </c>
      <c r="D2510" s="42" t="s">
        <v>2482</v>
      </c>
      <c r="E2510" s="43" t="s">
        <v>2483</v>
      </c>
      <c r="F2510" s="43" t="s">
        <v>217</v>
      </c>
      <c r="G2510" s="43" t="s">
        <v>218</v>
      </c>
      <c r="H2510" s="49">
        <v>45873</v>
      </c>
      <c r="I2510" s="49">
        <v>45886</v>
      </c>
      <c r="J2510" s="44">
        <v>14</v>
      </c>
      <c r="K2510" s="51">
        <f>IF(H2510&lt;='Расчёт не доделан'!$C$20,IF(I2510-'Расчёт не доделан'!$C$20&lt;1,J2510,I2510-'Расчёт не доделан'!$C$20),J2510)</f>
        <v>14</v>
      </c>
    </row>
    <row r="2511" spans="1:11" ht="11.1" customHeight="1" outlineLevel="1" x14ac:dyDescent="0.2">
      <c r="A2511" s="39" t="str">
        <f t="shared" si="117"/>
        <v>0019963645966</v>
      </c>
      <c r="B2511" s="39">
        <f t="shared" si="118"/>
        <v>2</v>
      </c>
      <c r="C2511" s="39" t="str">
        <f t="shared" si="119"/>
        <v>Каримов Джамшед Нумонович2</v>
      </c>
      <c r="D2511" s="42" t="s">
        <v>2482</v>
      </c>
      <c r="E2511" s="43" t="s">
        <v>2483</v>
      </c>
      <c r="F2511" s="43" t="s">
        <v>217</v>
      </c>
      <c r="G2511" s="43" t="s">
        <v>218</v>
      </c>
      <c r="H2511" s="49">
        <v>45966</v>
      </c>
      <c r="I2511" s="49">
        <v>45968</v>
      </c>
      <c r="J2511" s="44">
        <v>3</v>
      </c>
      <c r="K2511" s="51">
        <f>IF(H2511&lt;='Расчёт не доделан'!$C$20,IF(I2511-'Расчёт не доделан'!$C$20&lt;1,J2511,I2511-'Расчёт не доделан'!$C$20),J2511)</f>
        <v>3</v>
      </c>
    </row>
    <row r="2512" spans="1:11" ht="23.1" customHeight="1" outlineLevel="1" x14ac:dyDescent="0.2">
      <c r="A2512" s="39" t="str">
        <f t="shared" si="117"/>
        <v>0019963646019</v>
      </c>
      <c r="B2512" s="39">
        <f t="shared" si="118"/>
        <v>3</v>
      </c>
      <c r="C2512" s="39" t="str">
        <f t="shared" si="119"/>
        <v>Каримов Джамшед Нумонович3</v>
      </c>
      <c r="D2512" s="42" t="s">
        <v>2482</v>
      </c>
      <c r="E2512" s="43" t="s">
        <v>2483</v>
      </c>
      <c r="F2512" s="43" t="s">
        <v>217</v>
      </c>
      <c r="G2512" s="43" t="s">
        <v>218</v>
      </c>
      <c r="H2512" s="49">
        <v>46019</v>
      </c>
      <c r="I2512" s="49">
        <v>46021</v>
      </c>
      <c r="J2512" s="44">
        <v>3</v>
      </c>
      <c r="K2512" s="51">
        <f>IF(H2512&lt;='Расчёт не доделан'!$C$20,IF(I2512-'Расчёт не доделан'!$C$20&lt;1,J2512,I2512-'Расчёт не доделан'!$C$20),J2512)</f>
        <v>3</v>
      </c>
    </row>
    <row r="2513" spans="1:11" ht="23.1" customHeight="1" outlineLevel="1" x14ac:dyDescent="0.2">
      <c r="A2513" s="39" t="str">
        <f t="shared" si="117"/>
        <v>0020868245894</v>
      </c>
      <c r="B2513" s="39">
        <f t="shared" si="118"/>
        <v>1</v>
      </c>
      <c r="C2513" s="39" t="str">
        <f t="shared" si="119"/>
        <v>Каримов Тимур Азатович1</v>
      </c>
      <c r="D2513" s="42" t="s">
        <v>2484</v>
      </c>
      <c r="E2513" s="43" t="s">
        <v>2485</v>
      </c>
      <c r="F2513" s="43" t="s">
        <v>265</v>
      </c>
      <c r="G2513" s="43" t="s">
        <v>253</v>
      </c>
      <c r="H2513" s="49">
        <v>45894</v>
      </c>
      <c r="I2513" s="49">
        <v>45907</v>
      </c>
      <c r="J2513" s="44">
        <v>14</v>
      </c>
      <c r="K2513" s="51">
        <f>IF(H2513&lt;='Расчёт не доделан'!$C$20,IF(I2513-'Расчёт не доделан'!$C$20&lt;1,J2513,I2513-'Расчёт не доделан'!$C$20),J2513)</f>
        <v>14</v>
      </c>
    </row>
    <row r="2514" spans="1:11" ht="23.1" customHeight="1" outlineLevel="1" x14ac:dyDescent="0.2">
      <c r="A2514" s="39" t="str">
        <f t="shared" si="117"/>
        <v>0013884145873</v>
      </c>
      <c r="B2514" s="39">
        <f t="shared" si="118"/>
        <v>1</v>
      </c>
      <c r="C2514" s="39" t="str">
        <f t="shared" si="119"/>
        <v>Каримова Альбина Ринатовна1</v>
      </c>
      <c r="D2514" s="42" t="s">
        <v>2486</v>
      </c>
      <c r="E2514" s="43" t="s">
        <v>2487</v>
      </c>
      <c r="F2514" s="43" t="s">
        <v>233</v>
      </c>
      <c r="G2514" s="43" t="s">
        <v>218</v>
      </c>
      <c r="H2514" s="49">
        <v>45873</v>
      </c>
      <c r="I2514" s="49">
        <v>45886</v>
      </c>
      <c r="J2514" s="44">
        <v>14</v>
      </c>
      <c r="K2514" s="51">
        <f>IF(H2514&lt;='Расчёт не доделан'!$C$20,IF(I2514-'Расчёт не доделан'!$C$20&lt;1,J2514,I2514-'Расчёт не доделан'!$C$20),J2514)</f>
        <v>14</v>
      </c>
    </row>
    <row r="2515" spans="1:11" ht="23.1" customHeight="1" outlineLevel="1" x14ac:dyDescent="0.2">
      <c r="A2515" s="39" t="str">
        <f t="shared" si="117"/>
        <v>0013884145966</v>
      </c>
      <c r="B2515" s="39">
        <f t="shared" si="118"/>
        <v>2</v>
      </c>
      <c r="C2515" s="39" t="str">
        <f t="shared" si="119"/>
        <v>Каримова Альбина Ринатовна2</v>
      </c>
      <c r="D2515" s="42" t="s">
        <v>2486</v>
      </c>
      <c r="E2515" s="43" t="s">
        <v>2487</v>
      </c>
      <c r="F2515" s="43" t="s">
        <v>233</v>
      </c>
      <c r="G2515" s="43" t="s">
        <v>218</v>
      </c>
      <c r="H2515" s="49">
        <v>45966</v>
      </c>
      <c r="I2515" s="49">
        <v>45968</v>
      </c>
      <c r="J2515" s="44">
        <v>3</v>
      </c>
      <c r="K2515" s="51">
        <f>IF(H2515&lt;='Расчёт не доделан'!$C$20,IF(I2515-'Расчёт не доделан'!$C$20&lt;1,J2515,I2515-'Расчёт не доделан'!$C$20),J2515)</f>
        <v>3</v>
      </c>
    </row>
    <row r="2516" spans="1:11" ht="23.1" customHeight="1" outlineLevel="1" x14ac:dyDescent="0.2">
      <c r="A2516" s="39" t="str">
        <f t="shared" si="117"/>
        <v>0018850445944</v>
      </c>
      <c r="B2516" s="39">
        <f t="shared" si="118"/>
        <v>1</v>
      </c>
      <c r="C2516" s="39" t="str">
        <f t="shared" si="119"/>
        <v>Каримова Анита Рифовна1</v>
      </c>
      <c r="D2516" s="42" t="s">
        <v>2488</v>
      </c>
      <c r="E2516" s="43" t="s">
        <v>2489</v>
      </c>
      <c r="F2516" s="43" t="s">
        <v>240</v>
      </c>
      <c r="G2516" s="43" t="s">
        <v>237</v>
      </c>
      <c r="H2516" s="49">
        <v>45944</v>
      </c>
      <c r="I2516" s="49">
        <v>45947</v>
      </c>
      <c r="J2516" s="44">
        <v>4</v>
      </c>
      <c r="K2516" s="51">
        <f>IF(H2516&lt;='Расчёт не доделан'!$C$20,IF(I2516-'Расчёт не доделан'!$C$20&lt;1,J2516,I2516-'Расчёт не доделан'!$C$20),J2516)</f>
        <v>2</v>
      </c>
    </row>
    <row r="2517" spans="1:11" ht="11.1" customHeight="1" outlineLevel="1" x14ac:dyDescent="0.2">
      <c r="A2517" s="39" t="str">
        <f t="shared" si="117"/>
        <v>0018850446006</v>
      </c>
      <c r="B2517" s="39">
        <f t="shared" si="118"/>
        <v>2</v>
      </c>
      <c r="C2517" s="39" t="str">
        <f t="shared" si="119"/>
        <v>Каримова Анита Рифовна2</v>
      </c>
      <c r="D2517" s="42" t="s">
        <v>2488</v>
      </c>
      <c r="E2517" s="43" t="s">
        <v>2489</v>
      </c>
      <c r="F2517" s="43" t="s">
        <v>240</v>
      </c>
      <c r="G2517" s="43" t="s">
        <v>237</v>
      </c>
      <c r="H2517" s="49">
        <v>46006</v>
      </c>
      <c r="I2517" s="49">
        <v>46010</v>
      </c>
      <c r="J2517" s="44">
        <v>5</v>
      </c>
      <c r="K2517" s="51">
        <f>IF(H2517&lt;='Расчёт не доделан'!$C$20,IF(I2517-'Расчёт не доделан'!$C$20&lt;1,J2517,I2517-'Расчёт не доделан'!$C$20),J2517)</f>
        <v>5</v>
      </c>
    </row>
    <row r="2518" spans="1:11" ht="11.1" customHeight="1" outlineLevel="1" x14ac:dyDescent="0.2">
      <c r="A2518" s="39" t="str">
        <f t="shared" si="117"/>
        <v>0018850445887</v>
      </c>
      <c r="B2518" s="39">
        <f t="shared" si="118"/>
        <v>3</v>
      </c>
      <c r="C2518" s="39" t="str">
        <f t="shared" si="119"/>
        <v>Каримова Анита Рифовна3</v>
      </c>
      <c r="D2518" s="42" t="s">
        <v>2488</v>
      </c>
      <c r="E2518" s="43" t="s">
        <v>2489</v>
      </c>
      <c r="F2518" s="43" t="s">
        <v>240</v>
      </c>
      <c r="G2518" s="43" t="s">
        <v>237</v>
      </c>
      <c r="H2518" s="49">
        <v>45887</v>
      </c>
      <c r="I2518" s="49">
        <v>45891</v>
      </c>
      <c r="J2518" s="44">
        <v>5</v>
      </c>
      <c r="K2518" s="51">
        <f>IF(H2518&lt;='Расчёт не доделан'!$C$20,IF(I2518-'Расчёт не доделан'!$C$20&lt;1,J2518,I2518-'Расчёт не доделан'!$C$20),J2518)</f>
        <v>5</v>
      </c>
    </row>
    <row r="2519" spans="1:11" ht="11.1" customHeight="1" outlineLevel="1" x14ac:dyDescent="0.2">
      <c r="A2519" s="39" t="str">
        <f t="shared" si="117"/>
        <v>0018850445859</v>
      </c>
      <c r="B2519" s="39">
        <f t="shared" si="118"/>
        <v>4</v>
      </c>
      <c r="C2519" s="39" t="str">
        <f t="shared" si="119"/>
        <v>Каримова Анита Рифовна4</v>
      </c>
      <c r="D2519" s="42" t="s">
        <v>2488</v>
      </c>
      <c r="E2519" s="43" t="s">
        <v>2489</v>
      </c>
      <c r="F2519" s="43" t="s">
        <v>240</v>
      </c>
      <c r="G2519" s="43" t="s">
        <v>237</v>
      </c>
      <c r="H2519" s="49">
        <v>45859</v>
      </c>
      <c r="I2519" s="49">
        <v>45872</v>
      </c>
      <c r="J2519" s="44">
        <v>14</v>
      </c>
      <c r="K2519" s="51">
        <f>IF(H2519&lt;='Расчёт не доделан'!$C$20,IF(I2519-'Расчёт не доделан'!$C$20&lt;1,J2519,I2519-'Расчёт не доделан'!$C$20),J2519)</f>
        <v>14</v>
      </c>
    </row>
    <row r="2520" spans="1:11" ht="11.1" customHeight="1" outlineLevel="1" x14ac:dyDescent="0.2">
      <c r="A2520" s="39" t="str">
        <f t="shared" si="117"/>
        <v>0020540545936</v>
      </c>
      <c r="B2520" s="39">
        <f t="shared" si="118"/>
        <v>1</v>
      </c>
      <c r="C2520" s="39" t="str">
        <f t="shared" si="119"/>
        <v>Каримова Инна Валерьевна1</v>
      </c>
      <c r="D2520" s="42" t="s">
        <v>2490</v>
      </c>
      <c r="E2520" s="43" t="s">
        <v>2491</v>
      </c>
      <c r="F2520" s="43" t="s">
        <v>286</v>
      </c>
      <c r="G2520" s="43" t="s">
        <v>222</v>
      </c>
      <c r="H2520" s="49">
        <v>45936</v>
      </c>
      <c r="I2520" s="49">
        <v>45940</v>
      </c>
      <c r="J2520" s="44">
        <v>5</v>
      </c>
      <c r="K2520" s="51">
        <f>IF(H2520&lt;='Расчёт не доделан'!$C$20,IF(I2520-'Расчёт не доделан'!$C$20&lt;1,J2520,I2520-'Расчёт не доделан'!$C$20),J2520)</f>
        <v>5</v>
      </c>
    </row>
    <row r="2521" spans="1:11" ht="11.1" customHeight="1" outlineLevel="1" x14ac:dyDescent="0.2">
      <c r="A2521" s="39" t="str">
        <f t="shared" si="117"/>
        <v>0020540545849</v>
      </c>
      <c r="B2521" s="39">
        <f t="shared" si="118"/>
        <v>2</v>
      </c>
      <c r="C2521" s="39" t="str">
        <f t="shared" si="119"/>
        <v>Каримова Инна Валерьевна2</v>
      </c>
      <c r="D2521" s="42" t="s">
        <v>2490</v>
      </c>
      <c r="E2521" s="43" t="s">
        <v>2491</v>
      </c>
      <c r="F2521" s="43" t="s">
        <v>286</v>
      </c>
      <c r="G2521" s="43" t="s">
        <v>222</v>
      </c>
      <c r="H2521" s="49">
        <v>45849</v>
      </c>
      <c r="I2521" s="49">
        <v>45849</v>
      </c>
      <c r="J2521" s="44">
        <v>1</v>
      </c>
      <c r="K2521" s="51">
        <f>IF(H2521&lt;='Расчёт не доделан'!$C$20,IF(I2521-'Расчёт не доделан'!$C$20&lt;1,J2521,I2521-'Расчёт не доделан'!$C$20),J2521)</f>
        <v>1</v>
      </c>
    </row>
    <row r="2522" spans="1:11" ht="11.1" customHeight="1" outlineLevel="1" x14ac:dyDescent="0.2">
      <c r="A2522" s="39" t="str">
        <f t="shared" si="117"/>
        <v>0020540545943</v>
      </c>
      <c r="B2522" s="39">
        <f t="shared" si="118"/>
        <v>3</v>
      </c>
      <c r="C2522" s="39" t="str">
        <f t="shared" si="119"/>
        <v>Каримова Инна Валерьевна3</v>
      </c>
      <c r="D2522" s="42" t="s">
        <v>2490</v>
      </c>
      <c r="E2522" s="43" t="s">
        <v>2491</v>
      </c>
      <c r="F2522" s="43" t="s">
        <v>286</v>
      </c>
      <c r="G2522" s="43" t="s">
        <v>222</v>
      </c>
      <c r="H2522" s="49">
        <v>45943</v>
      </c>
      <c r="I2522" s="49">
        <v>45943</v>
      </c>
      <c r="J2522" s="44">
        <v>1</v>
      </c>
      <c r="K2522" s="51">
        <f>IF(H2522&lt;='Расчёт не доделан'!$C$20,IF(I2522-'Расчёт не доделан'!$C$20&lt;1,J2522,I2522-'Расчёт не доделан'!$C$20),J2522)</f>
        <v>1</v>
      </c>
    </row>
    <row r="2523" spans="1:11" ht="11.1" customHeight="1" outlineLevel="1" x14ac:dyDescent="0.2">
      <c r="A2523" s="39" t="str">
        <f t="shared" si="117"/>
        <v>0020540545866</v>
      </c>
      <c r="B2523" s="39">
        <f t="shared" si="118"/>
        <v>4</v>
      </c>
      <c r="C2523" s="39" t="str">
        <f t="shared" si="119"/>
        <v>Каримова Инна Валерьевна4</v>
      </c>
      <c r="D2523" s="42" t="s">
        <v>2490</v>
      </c>
      <c r="E2523" s="43" t="s">
        <v>2491</v>
      </c>
      <c r="F2523" s="43" t="s">
        <v>286</v>
      </c>
      <c r="G2523" s="43" t="s">
        <v>222</v>
      </c>
      <c r="H2523" s="49">
        <v>45866</v>
      </c>
      <c r="I2523" s="49">
        <v>45879</v>
      </c>
      <c r="J2523" s="44">
        <v>14</v>
      </c>
      <c r="K2523" s="51">
        <f>IF(H2523&lt;='Расчёт не доделан'!$C$20,IF(I2523-'Расчёт не доделан'!$C$20&lt;1,J2523,I2523-'Расчёт не доделан'!$C$20),J2523)</f>
        <v>14</v>
      </c>
    </row>
    <row r="2524" spans="1:11" ht="11.1" customHeight="1" outlineLevel="1" x14ac:dyDescent="0.2">
      <c r="A2524" s="39" t="str">
        <f t="shared" si="117"/>
        <v>0020883045859</v>
      </c>
      <c r="B2524" s="39">
        <f t="shared" si="118"/>
        <v>1</v>
      </c>
      <c r="C2524" s="39" t="str">
        <f t="shared" si="119"/>
        <v>Карманов Арсений Олегович1</v>
      </c>
      <c r="D2524" s="42" t="s">
        <v>2492</v>
      </c>
      <c r="E2524" s="43" t="s">
        <v>2493</v>
      </c>
      <c r="F2524" s="43" t="s">
        <v>265</v>
      </c>
      <c r="G2524" s="43" t="s">
        <v>318</v>
      </c>
      <c r="H2524" s="49">
        <v>45859</v>
      </c>
      <c r="I2524" s="49">
        <v>45872</v>
      </c>
      <c r="J2524" s="44">
        <v>14</v>
      </c>
      <c r="K2524" s="51">
        <f>IF(H2524&lt;='Расчёт не доделан'!$C$20,IF(I2524-'Расчёт не доделан'!$C$20&lt;1,J2524,I2524-'Расчёт не доделан'!$C$20),J2524)</f>
        <v>14</v>
      </c>
    </row>
    <row r="2525" spans="1:11" ht="11.1" customHeight="1" outlineLevel="1" x14ac:dyDescent="0.2">
      <c r="A2525" s="39" t="str">
        <f t="shared" si="117"/>
        <v>0009175245902</v>
      </c>
      <c r="B2525" s="39">
        <f t="shared" si="118"/>
        <v>1</v>
      </c>
      <c r="C2525" s="39" t="str">
        <f t="shared" si="119"/>
        <v>Карманов Дмитрий Валентинович1</v>
      </c>
      <c r="D2525" s="42" t="s">
        <v>2494</v>
      </c>
      <c r="E2525" s="43" t="s">
        <v>2495</v>
      </c>
      <c r="F2525" s="43" t="s">
        <v>265</v>
      </c>
      <c r="G2525" s="43" t="s">
        <v>218</v>
      </c>
      <c r="H2525" s="49">
        <v>45902</v>
      </c>
      <c r="I2525" s="49">
        <v>45932</v>
      </c>
      <c r="J2525" s="44">
        <v>31</v>
      </c>
      <c r="K2525" s="51">
        <f>IF(H2525&lt;='Расчёт не доделан'!$C$20,IF(I2525-'Расчёт не доделан'!$C$20&lt;1,J2525,I2525-'Расчёт не доделан'!$C$20),J2525)</f>
        <v>31</v>
      </c>
    </row>
    <row r="2526" spans="1:11" ht="11.1" customHeight="1" outlineLevel="1" x14ac:dyDescent="0.2">
      <c r="A2526" s="39" t="str">
        <f t="shared" si="117"/>
        <v>0019139445936</v>
      </c>
      <c r="B2526" s="39">
        <f t="shared" si="118"/>
        <v>1</v>
      </c>
      <c r="C2526" s="39" t="str">
        <f t="shared" si="119"/>
        <v>Кармова Фарида Темиркановна1</v>
      </c>
      <c r="D2526" s="42" t="s">
        <v>2496</v>
      </c>
      <c r="E2526" s="43" t="s">
        <v>2497</v>
      </c>
      <c r="F2526" s="43" t="s">
        <v>217</v>
      </c>
      <c r="G2526" s="43" t="s">
        <v>222</v>
      </c>
      <c r="H2526" s="49">
        <v>45936</v>
      </c>
      <c r="I2526" s="49">
        <v>45942</v>
      </c>
      <c r="J2526" s="44">
        <v>7</v>
      </c>
      <c r="K2526" s="51">
        <f>IF(H2526&lt;='Расчёт не доделан'!$C$20,IF(I2526-'Расчёт не доделан'!$C$20&lt;1,J2526,I2526-'Расчёт не доделан'!$C$20),J2526)</f>
        <v>7</v>
      </c>
    </row>
    <row r="2527" spans="1:11" ht="11.1" customHeight="1" outlineLevel="1" x14ac:dyDescent="0.2">
      <c r="A2527" s="39" t="str">
        <f t="shared" si="117"/>
        <v>0019139445845</v>
      </c>
      <c r="B2527" s="39">
        <f t="shared" si="118"/>
        <v>2</v>
      </c>
      <c r="C2527" s="39" t="str">
        <f t="shared" si="119"/>
        <v>Кармова Фарида Темиркановна2</v>
      </c>
      <c r="D2527" s="42" t="s">
        <v>2496</v>
      </c>
      <c r="E2527" s="43" t="s">
        <v>2497</v>
      </c>
      <c r="F2527" s="43" t="s">
        <v>217</v>
      </c>
      <c r="G2527" s="43" t="s">
        <v>222</v>
      </c>
      <c r="H2527" s="49">
        <v>45845</v>
      </c>
      <c r="I2527" s="49">
        <v>45858</v>
      </c>
      <c r="J2527" s="44">
        <v>14</v>
      </c>
      <c r="K2527" s="51">
        <f>IF(H2527&lt;='Расчёт не доделан'!$C$20,IF(I2527-'Расчёт не доделан'!$C$20&lt;1,J2527,I2527-'Расчёт не доделан'!$C$20),J2527)</f>
        <v>14</v>
      </c>
    </row>
    <row r="2528" spans="1:11" ht="11.1" customHeight="1" outlineLevel="1" x14ac:dyDescent="0.2">
      <c r="A2528" s="39" t="str">
        <f t="shared" si="117"/>
        <v>0021148045880</v>
      </c>
      <c r="B2528" s="39">
        <f t="shared" si="118"/>
        <v>1</v>
      </c>
      <c r="C2528" s="39" t="str">
        <f t="shared" si="119"/>
        <v>Карнаухова Валерия Петровна1</v>
      </c>
      <c r="D2528" s="42" t="s">
        <v>2498</v>
      </c>
      <c r="E2528" s="43" t="s">
        <v>2499</v>
      </c>
      <c r="F2528" s="43" t="s">
        <v>694</v>
      </c>
      <c r="G2528" s="43" t="s">
        <v>318</v>
      </c>
      <c r="H2528" s="49">
        <v>45880</v>
      </c>
      <c r="I2528" s="49">
        <v>45894</v>
      </c>
      <c r="J2528" s="44">
        <v>15</v>
      </c>
      <c r="K2528" s="51">
        <f>IF(H2528&lt;='Расчёт не доделан'!$C$20,IF(I2528-'Расчёт не доделан'!$C$20&lt;1,J2528,I2528-'Расчёт не доделан'!$C$20),J2528)</f>
        <v>15</v>
      </c>
    </row>
    <row r="2529" spans="1:11" ht="11.1" customHeight="1" outlineLevel="1" x14ac:dyDescent="0.2">
      <c r="A2529" s="39" t="str">
        <f t="shared" si="117"/>
        <v>0018706645915</v>
      </c>
      <c r="B2529" s="39">
        <f t="shared" si="118"/>
        <v>1</v>
      </c>
      <c r="C2529" s="39" t="str">
        <f t="shared" si="119"/>
        <v>Карпов Дмитрий Игоревич1</v>
      </c>
      <c r="D2529" s="42" t="s">
        <v>2500</v>
      </c>
      <c r="E2529" s="43" t="s">
        <v>2501</v>
      </c>
      <c r="F2529" s="43" t="s">
        <v>233</v>
      </c>
      <c r="G2529" s="43" t="s">
        <v>237</v>
      </c>
      <c r="H2529" s="49">
        <v>45915</v>
      </c>
      <c r="I2529" s="49">
        <v>45928</v>
      </c>
      <c r="J2529" s="44">
        <v>14</v>
      </c>
      <c r="K2529" s="51">
        <f>IF(H2529&lt;='Расчёт не доделан'!$C$20,IF(I2529-'Расчёт не доделан'!$C$20&lt;1,J2529,I2529-'Расчёт не доделан'!$C$20),J2529)</f>
        <v>14</v>
      </c>
    </row>
    <row r="2530" spans="1:11" ht="11.1" customHeight="1" outlineLevel="1" x14ac:dyDescent="0.2">
      <c r="A2530" s="39" t="str">
        <f t="shared" si="117"/>
        <v>0018706645866</v>
      </c>
      <c r="B2530" s="39">
        <f t="shared" si="118"/>
        <v>2</v>
      </c>
      <c r="C2530" s="39" t="str">
        <f t="shared" si="119"/>
        <v>Карпов Дмитрий Игоревич2</v>
      </c>
      <c r="D2530" s="42" t="s">
        <v>2500</v>
      </c>
      <c r="E2530" s="43" t="s">
        <v>2501</v>
      </c>
      <c r="F2530" s="43" t="s">
        <v>233</v>
      </c>
      <c r="G2530" s="43" t="s">
        <v>237</v>
      </c>
      <c r="H2530" s="49">
        <v>45866</v>
      </c>
      <c r="I2530" s="49">
        <v>45871</v>
      </c>
      <c r="J2530" s="44">
        <v>6</v>
      </c>
      <c r="K2530" s="51">
        <f>IF(H2530&lt;='Расчёт не доделан'!$C$20,IF(I2530-'Расчёт не доделан'!$C$20&lt;1,J2530,I2530-'Расчёт не доделан'!$C$20),J2530)</f>
        <v>6</v>
      </c>
    </row>
    <row r="2531" spans="1:11" ht="11.1" customHeight="1" outlineLevel="1" x14ac:dyDescent="0.2">
      <c r="A2531" s="39" t="str">
        <f t="shared" si="117"/>
        <v>0019266145840</v>
      </c>
      <c r="B2531" s="39">
        <f t="shared" si="118"/>
        <v>1</v>
      </c>
      <c r="C2531" s="39" t="str">
        <f t="shared" si="119"/>
        <v>Карпова Ольга Юрьевна1</v>
      </c>
      <c r="D2531" s="42" t="s">
        <v>2502</v>
      </c>
      <c r="E2531" s="43" t="s">
        <v>2503</v>
      </c>
      <c r="F2531" s="43" t="s">
        <v>265</v>
      </c>
      <c r="G2531" s="43" t="s">
        <v>230</v>
      </c>
      <c r="H2531" s="49">
        <v>45840</v>
      </c>
      <c r="I2531" s="49">
        <v>45854</v>
      </c>
      <c r="J2531" s="44">
        <v>15</v>
      </c>
      <c r="K2531" s="51">
        <f>IF(H2531&lt;='Расчёт не доделан'!$C$20,IF(I2531-'Расчёт не доделан'!$C$20&lt;1,J2531,I2531-'Расчёт не доделан'!$C$20),J2531)</f>
        <v>15</v>
      </c>
    </row>
    <row r="2532" spans="1:11" ht="11.1" customHeight="1" outlineLevel="1" x14ac:dyDescent="0.2">
      <c r="A2532" s="39" t="str">
        <f t="shared" si="117"/>
        <v>0019481745962</v>
      </c>
      <c r="B2532" s="39">
        <f t="shared" si="118"/>
        <v>1</v>
      </c>
      <c r="C2532" s="39" t="str">
        <f t="shared" si="119"/>
        <v>Карпушина Вероника Вячеславовна1</v>
      </c>
      <c r="D2532" s="42" t="s">
        <v>2504</v>
      </c>
      <c r="E2532" s="43" t="s">
        <v>2505</v>
      </c>
      <c r="F2532" s="43" t="s">
        <v>217</v>
      </c>
      <c r="G2532" s="43" t="s">
        <v>230</v>
      </c>
      <c r="H2532" s="49">
        <v>45962</v>
      </c>
      <c r="I2532" s="49">
        <v>45962</v>
      </c>
      <c r="J2532" s="44">
        <v>1</v>
      </c>
      <c r="K2532" s="51">
        <f>IF(H2532&lt;='Расчёт не доделан'!$C$20,IF(I2532-'Расчёт не доделан'!$C$20&lt;1,J2532,I2532-'Расчёт не доделан'!$C$20),J2532)</f>
        <v>1</v>
      </c>
    </row>
    <row r="2533" spans="1:11" ht="11.1" customHeight="1" outlineLevel="1" x14ac:dyDescent="0.2">
      <c r="A2533" s="39" t="str">
        <f t="shared" si="117"/>
        <v>0019481745943</v>
      </c>
      <c r="B2533" s="39">
        <f t="shared" si="118"/>
        <v>2</v>
      </c>
      <c r="C2533" s="39" t="str">
        <f t="shared" si="119"/>
        <v>Карпушина Вероника Вячеславовна2</v>
      </c>
      <c r="D2533" s="42" t="s">
        <v>2504</v>
      </c>
      <c r="E2533" s="43" t="s">
        <v>2505</v>
      </c>
      <c r="F2533" s="43" t="s">
        <v>217</v>
      </c>
      <c r="G2533" s="43" t="s">
        <v>230</v>
      </c>
      <c r="H2533" s="49">
        <v>45943</v>
      </c>
      <c r="I2533" s="49">
        <v>45956</v>
      </c>
      <c r="J2533" s="44">
        <v>14</v>
      </c>
      <c r="K2533" s="51">
        <f>IF(H2533&lt;='Расчёт не доделан'!$C$20,IF(I2533-'Расчёт не доделан'!$C$20&lt;1,J2533,I2533-'Расчёт не доделан'!$C$20),J2533)</f>
        <v>11</v>
      </c>
    </row>
    <row r="2534" spans="1:11" ht="11.1" customHeight="1" outlineLevel="1" x14ac:dyDescent="0.2">
      <c r="A2534" s="39" t="str">
        <f t="shared" si="117"/>
        <v>0019481745894</v>
      </c>
      <c r="B2534" s="39">
        <f t="shared" si="118"/>
        <v>3</v>
      </c>
      <c r="C2534" s="39" t="str">
        <f t="shared" si="119"/>
        <v>Карпушина Вероника Вячеславовна3</v>
      </c>
      <c r="D2534" s="42" t="s">
        <v>2504</v>
      </c>
      <c r="E2534" s="43" t="s">
        <v>2505</v>
      </c>
      <c r="F2534" s="43" t="s">
        <v>217</v>
      </c>
      <c r="G2534" s="43" t="s">
        <v>230</v>
      </c>
      <c r="H2534" s="49">
        <v>45894</v>
      </c>
      <c r="I2534" s="49">
        <v>45898</v>
      </c>
      <c r="J2534" s="44">
        <v>5</v>
      </c>
      <c r="K2534" s="51">
        <f>IF(H2534&lt;='Расчёт не доделан'!$C$20,IF(I2534-'Расчёт не доделан'!$C$20&lt;1,J2534,I2534-'Расчёт не доделан'!$C$20),J2534)</f>
        <v>5</v>
      </c>
    </row>
    <row r="2535" spans="1:11" ht="11.1" customHeight="1" outlineLevel="1" x14ac:dyDescent="0.2">
      <c r="A2535" s="39" t="str">
        <f t="shared" si="117"/>
        <v>0014089145936</v>
      </c>
      <c r="B2535" s="39">
        <f t="shared" si="118"/>
        <v>1</v>
      </c>
      <c r="C2535" s="39" t="str">
        <f t="shared" si="119"/>
        <v>Карташев Павел Владимирович1</v>
      </c>
      <c r="D2535" s="42" t="s">
        <v>2506</v>
      </c>
      <c r="E2535" s="43" t="s">
        <v>2507</v>
      </c>
      <c r="F2535" s="43" t="s">
        <v>233</v>
      </c>
      <c r="G2535" s="43" t="s">
        <v>262</v>
      </c>
      <c r="H2535" s="49">
        <v>45936</v>
      </c>
      <c r="I2535" s="49">
        <v>45942</v>
      </c>
      <c r="J2535" s="44">
        <v>7</v>
      </c>
      <c r="K2535" s="51">
        <f>IF(H2535&lt;='Расчёт не доделан'!$C$20,IF(I2535-'Расчёт не доделан'!$C$20&lt;1,J2535,I2535-'Расчёт не доделан'!$C$20),J2535)</f>
        <v>7</v>
      </c>
    </row>
    <row r="2536" spans="1:11" ht="11.1" customHeight="1" outlineLevel="1" x14ac:dyDescent="0.2">
      <c r="A2536" s="39" t="str">
        <f t="shared" si="117"/>
        <v>0017493445845</v>
      </c>
      <c r="B2536" s="39">
        <f t="shared" si="118"/>
        <v>1</v>
      </c>
      <c r="C2536" s="39" t="str">
        <f t="shared" si="119"/>
        <v>Карташов Максим Сергеевич1</v>
      </c>
      <c r="D2536" s="42" t="s">
        <v>2508</v>
      </c>
      <c r="E2536" s="43" t="s">
        <v>2509</v>
      </c>
      <c r="F2536" s="43" t="s">
        <v>244</v>
      </c>
      <c r="G2536" s="43" t="s">
        <v>230</v>
      </c>
      <c r="H2536" s="49">
        <v>45845</v>
      </c>
      <c r="I2536" s="49">
        <v>45858</v>
      </c>
      <c r="J2536" s="44">
        <v>14</v>
      </c>
      <c r="K2536" s="51">
        <f>IF(H2536&lt;='Расчёт не доделан'!$C$20,IF(I2536-'Расчёт не доделан'!$C$20&lt;1,J2536,I2536-'Расчёт не доделан'!$C$20),J2536)</f>
        <v>14</v>
      </c>
    </row>
    <row r="2537" spans="1:11" ht="11.1" customHeight="1" outlineLevel="1" x14ac:dyDescent="0.2">
      <c r="A2537" s="39" t="str">
        <f t="shared" si="117"/>
        <v>0017493445922</v>
      </c>
      <c r="B2537" s="39">
        <f t="shared" si="118"/>
        <v>2</v>
      </c>
      <c r="C2537" s="39" t="str">
        <f t="shared" si="119"/>
        <v>Карташов Максим Сергеевич2</v>
      </c>
      <c r="D2537" s="42" t="s">
        <v>2508</v>
      </c>
      <c r="E2537" s="43" t="s">
        <v>2509</v>
      </c>
      <c r="F2537" s="43" t="s">
        <v>244</v>
      </c>
      <c r="G2537" s="43" t="s">
        <v>230</v>
      </c>
      <c r="H2537" s="49">
        <v>45922</v>
      </c>
      <c r="I2537" s="49">
        <v>45928</v>
      </c>
      <c r="J2537" s="44">
        <v>7</v>
      </c>
      <c r="K2537" s="51">
        <f>IF(H2537&lt;='Расчёт не доделан'!$C$20,IF(I2537-'Расчёт не доделан'!$C$20&lt;1,J2537,I2537-'Расчёт не доделан'!$C$20),J2537)</f>
        <v>7</v>
      </c>
    </row>
    <row r="2538" spans="1:11" ht="23.1" customHeight="1" outlineLevel="1" x14ac:dyDescent="0.2">
      <c r="A2538" s="39" t="str">
        <f t="shared" si="117"/>
        <v>0017965245901</v>
      </c>
      <c r="B2538" s="39">
        <f t="shared" si="118"/>
        <v>1</v>
      </c>
      <c r="C2538" s="39" t="str">
        <f t="shared" si="119"/>
        <v>Карташова Елена Джонсоновна1</v>
      </c>
      <c r="D2538" s="42" t="s">
        <v>2510</v>
      </c>
      <c r="E2538" s="43" t="s">
        <v>2511</v>
      </c>
      <c r="F2538" s="43" t="s">
        <v>268</v>
      </c>
      <c r="G2538" s="43" t="s">
        <v>218</v>
      </c>
      <c r="H2538" s="49">
        <v>45901</v>
      </c>
      <c r="I2538" s="49">
        <v>45905</v>
      </c>
      <c r="J2538" s="44">
        <v>5</v>
      </c>
      <c r="K2538" s="51">
        <f>IF(H2538&lt;='Расчёт не доделан'!$C$20,IF(I2538-'Расчёт не доделан'!$C$20&lt;1,J2538,I2538-'Расчёт не доделан'!$C$20),J2538)</f>
        <v>5</v>
      </c>
    </row>
    <row r="2539" spans="1:11" ht="23.1" customHeight="1" outlineLevel="1" x14ac:dyDescent="0.2">
      <c r="A2539" s="39" t="str">
        <f t="shared" si="117"/>
        <v>0017965245966</v>
      </c>
      <c r="B2539" s="39">
        <f t="shared" si="118"/>
        <v>2</v>
      </c>
      <c r="C2539" s="39" t="str">
        <f t="shared" si="119"/>
        <v>Карташова Елена Джонсоновна2</v>
      </c>
      <c r="D2539" s="42" t="s">
        <v>2510</v>
      </c>
      <c r="E2539" s="43" t="s">
        <v>2511</v>
      </c>
      <c r="F2539" s="43" t="s">
        <v>268</v>
      </c>
      <c r="G2539" s="43" t="s">
        <v>218</v>
      </c>
      <c r="H2539" s="49">
        <v>45966</v>
      </c>
      <c r="I2539" s="49">
        <v>45968</v>
      </c>
      <c r="J2539" s="44">
        <v>3</v>
      </c>
      <c r="K2539" s="51">
        <f>IF(H2539&lt;='Расчёт не доделан'!$C$20,IF(I2539-'Расчёт не доделан'!$C$20&lt;1,J2539,I2539-'Расчёт не доделан'!$C$20),J2539)</f>
        <v>3</v>
      </c>
    </row>
    <row r="2540" spans="1:11" ht="23.1" customHeight="1" outlineLevel="1" x14ac:dyDescent="0.2">
      <c r="A2540" s="39" t="str">
        <f t="shared" si="117"/>
        <v>0017965246020</v>
      </c>
      <c r="B2540" s="39">
        <f t="shared" si="118"/>
        <v>3</v>
      </c>
      <c r="C2540" s="39" t="str">
        <f t="shared" si="119"/>
        <v>Карташова Елена Джонсоновна3</v>
      </c>
      <c r="D2540" s="42" t="s">
        <v>2510</v>
      </c>
      <c r="E2540" s="43" t="s">
        <v>2511</v>
      </c>
      <c r="F2540" s="43" t="s">
        <v>268</v>
      </c>
      <c r="G2540" s="43" t="s">
        <v>218</v>
      </c>
      <c r="H2540" s="49">
        <v>46020</v>
      </c>
      <c r="I2540" s="49">
        <v>46021</v>
      </c>
      <c r="J2540" s="44">
        <v>2</v>
      </c>
      <c r="K2540" s="51">
        <f>IF(H2540&lt;='Расчёт не доделан'!$C$20,IF(I2540-'Расчёт не доделан'!$C$20&lt;1,J2540,I2540-'Расчёт не доделан'!$C$20),J2540)</f>
        <v>2</v>
      </c>
    </row>
    <row r="2541" spans="1:11" ht="23.1" customHeight="1" outlineLevel="1" x14ac:dyDescent="0.2">
      <c r="A2541" s="39" t="str">
        <f t="shared" si="117"/>
        <v>0021281045950</v>
      </c>
      <c r="B2541" s="39">
        <f t="shared" si="118"/>
        <v>1</v>
      </c>
      <c r="C2541" s="39" t="str">
        <f t="shared" si="119"/>
        <v>Касимов Артур Фагимович1</v>
      </c>
      <c r="D2541" s="42" t="s">
        <v>2512</v>
      </c>
      <c r="E2541" s="43" t="s">
        <v>2513</v>
      </c>
      <c r="F2541" s="43" t="s">
        <v>244</v>
      </c>
      <c r="G2541" s="43" t="s">
        <v>230</v>
      </c>
      <c r="H2541" s="49">
        <v>45950</v>
      </c>
      <c r="I2541" s="49">
        <v>45963</v>
      </c>
      <c r="J2541" s="44">
        <v>14</v>
      </c>
      <c r="K2541" s="51">
        <f>IF(H2541&lt;='Расчёт не доделан'!$C$20,IF(I2541-'Расчёт не доделан'!$C$20&lt;1,J2541,I2541-'Расчёт не доделан'!$C$20),J2541)</f>
        <v>14</v>
      </c>
    </row>
    <row r="2542" spans="1:11" ht="23.1" customHeight="1" outlineLevel="1" x14ac:dyDescent="0.2">
      <c r="A2542" s="39" t="str">
        <f t="shared" si="117"/>
        <v>0014349745943</v>
      </c>
      <c r="B2542" s="39">
        <f t="shared" si="118"/>
        <v>1</v>
      </c>
      <c r="C2542" s="39" t="str">
        <f t="shared" si="119"/>
        <v>Касимова Анна Рафиковна1</v>
      </c>
      <c r="D2542" s="42" t="s">
        <v>2514</v>
      </c>
      <c r="E2542" s="43" t="s">
        <v>2515</v>
      </c>
      <c r="F2542" s="43" t="s">
        <v>217</v>
      </c>
      <c r="G2542" s="43" t="s">
        <v>262</v>
      </c>
      <c r="H2542" s="49">
        <v>45943</v>
      </c>
      <c r="I2542" s="49">
        <v>45949</v>
      </c>
      <c r="J2542" s="44">
        <v>7</v>
      </c>
      <c r="K2542" s="51">
        <f>IF(H2542&lt;='Расчёт не доделан'!$C$20,IF(I2542-'Расчёт не доделан'!$C$20&lt;1,J2542,I2542-'Расчёт не доделан'!$C$20),J2542)</f>
        <v>4</v>
      </c>
    </row>
    <row r="2543" spans="1:11" ht="23.1" customHeight="1" outlineLevel="1" x14ac:dyDescent="0.2">
      <c r="A2543" s="39" t="str">
        <f t="shared" si="117"/>
        <v>0014349745852</v>
      </c>
      <c r="B2543" s="39">
        <f t="shared" si="118"/>
        <v>2</v>
      </c>
      <c r="C2543" s="39" t="str">
        <f t="shared" si="119"/>
        <v>Касимова Анна Рафиковна2</v>
      </c>
      <c r="D2543" s="42" t="s">
        <v>2514</v>
      </c>
      <c r="E2543" s="43" t="s">
        <v>2515</v>
      </c>
      <c r="F2543" s="43" t="s">
        <v>217</v>
      </c>
      <c r="G2543" s="43" t="s">
        <v>262</v>
      </c>
      <c r="H2543" s="49">
        <v>45852</v>
      </c>
      <c r="I2543" s="49">
        <v>45865</v>
      </c>
      <c r="J2543" s="44">
        <v>14</v>
      </c>
      <c r="K2543" s="51">
        <f>IF(H2543&lt;='Расчёт не доделан'!$C$20,IF(I2543-'Расчёт не доделан'!$C$20&lt;1,J2543,I2543-'Расчёт не доделан'!$C$20),J2543)</f>
        <v>14</v>
      </c>
    </row>
    <row r="2544" spans="1:11" ht="23.1" customHeight="1" outlineLevel="1" x14ac:dyDescent="0.2">
      <c r="A2544" s="39" t="str">
        <f t="shared" si="117"/>
        <v>0018005645866</v>
      </c>
      <c r="B2544" s="39">
        <f t="shared" si="118"/>
        <v>1</v>
      </c>
      <c r="C2544" s="39" t="str">
        <f t="shared" si="119"/>
        <v>Касымов Григорий Александрович1</v>
      </c>
      <c r="D2544" s="42" t="s">
        <v>2516</v>
      </c>
      <c r="E2544" s="43" t="s">
        <v>2517</v>
      </c>
      <c r="F2544" s="43" t="s">
        <v>240</v>
      </c>
      <c r="G2544" s="43" t="s">
        <v>241</v>
      </c>
      <c r="H2544" s="49">
        <v>45866</v>
      </c>
      <c r="I2544" s="49">
        <v>45879</v>
      </c>
      <c r="J2544" s="44">
        <v>14</v>
      </c>
      <c r="K2544" s="51">
        <f>IF(H2544&lt;='Расчёт не доделан'!$C$20,IF(I2544-'Расчёт не доделан'!$C$20&lt;1,J2544,I2544-'Расчёт не доделан'!$C$20),J2544)</f>
        <v>14</v>
      </c>
    </row>
    <row r="2545" spans="1:11" ht="23.1" customHeight="1" outlineLevel="1" x14ac:dyDescent="0.2">
      <c r="A2545" s="39" t="str">
        <f t="shared" si="117"/>
        <v>0021072745971</v>
      </c>
      <c r="B2545" s="39">
        <f t="shared" si="118"/>
        <v>1</v>
      </c>
      <c r="C2545" s="39" t="str">
        <f t="shared" si="119"/>
        <v>Катаев Даниил Николаевич1</v>
      </c>
      <c r="D2545" s="42" t="s">
        <v>2518</v>
      </c>
      <c r="E2545" s="43" t="s">
        <v>2519</v>
      </c>
      <c r="F2545" s="43" t="s">
        <v>217</v>
      </c>
      <c r="G2545" s="43" t="s">
        <v>237</v>
      </c>
      <c r="H2545" s="49">
        <v>45971</v>
      </c>
      <c r="I2545" s="49">
        <v>45984</v>
      </c>
      <c r="J2545" s="44">
        <v>14</v>
      </c>
      <c r="K2545" s="51">
        <f>IF(H2545&lt;='Расчёт не доделан'!$C$20,IF(I2545-'Расчёт не доделан'!$C$20&lt;1,J2545,I2545-'Расчёт не доделан'!$C$20),J2545)</f>
        <v>14</v>
      </c>
    </row>
    <row r="2546" spans="1:11" ht="11.1" customHeight="1" outlineLevel="1" x14ac:dyDescent="0.2">
      <c r="A2546" s="39" t="str">
        <f t="shared" si="117"/>
        <v>0019039145845</v>
      </c>
      <c r="B2546" s="39">
        <f t="shared" si="118"/>
        <v>1</v>
      </c>
      <c r="C2546" s="39" t="str">
        <f t="shared" si="119"/>
        <v>Катаргин Кирилл Андреевич1</v>
      </c>
      <c r="D2546" s="42" t="s">
        <v>2520</v>
      </c>
      <c r="E2546" s="43" t="s">
        <v>2521</v>
      </c>
      <c r="F2546" s="43" t="s">
        <v>229</v>
      </c>
      <c r="G2546" s="43" t="s">
        <v>230</v>
      </c>
      <c r="H2546" s="49">
        <v>45845</v>
      </c>
      <c r="I2546" s="49">
        <v>45858</v>
      </c>
      <c r="J2546" s="44">
        <v>14</v>
      </c>
      <c r="K2546" s="51">
        <f>IF(H2546&lt;='Расчёт не доделан'!$C$20,IF(I2546-'Расчёт не доделан'!$C$20&lt;1,J2546,I2546-'Расчёт не доделан'!$C$20),J2546)</f>
        <v>14</v>
      </c>
    </row>
    <row r="2547" spans="1:11" ht="11.1" customHeight="1" outlineLevel="1" x14ac:dyDescent="0.2">
      <c r="A2547" s="39" t="str">
        <f t="shared" si="117"/>
        <v>0019039145957</v>
      </c>
      <c r="B2547" s="39">
        <f t="shared" si="118"/>
        <v>2</v>
      </c>
      <c r="C2547" s="39" t="str">
        <f t="shared" si="119"/>
        <v>Катаргин Кирилл Андреевич2</v>
      </c>
      <c r="D2547" s="42" t="s">
        <v>2520</v>
      </c>
      <c r="E2547" s="43" t="s">
        <v>2521</v>
      </c>
      <c r="F2547" s="43" t="s">
        <v>229</v>
      </c>
      <c r="G2547" s="43" t="s">
        <v>230</v>
      </c>
      <c r="H2547" s="49">
        <v>45957</v>
      </c>
      <c r="I2547" s="49">
        <v>45963</v>
      </c>
      <c r="J2547" s="44">
        <v>7</v>
      </c>
      <c r="K2547" s="51">
        <f>IF(H2547&lt;='Расчёт не доделан'!$C$20,IF(I2547-'Расчёт не доделан'!$C$20&lt;1,J2547,I2547-'Расчёт не доделан'!$C$20),J2547)</f>
        <v>7</v>
      </c>
    </row>
    <row r="2548" spans="1:11" ht="11.1" customHeight="1" outlineLevel="1" x14ac:dyDescent="0.2">
      <c r="A2548" s="39" t="str">
        <f t="shared" si="117"/>
        <v>0015999245901</v>
      </c>
      <c r="B2548" s="39">
        <f t="shared" si="118"/>
        <v>1</v>
      </c>
      <c r="C2548" s="39" t="str">
        <f t="shared" si="119"/>
        <v>Катков Никита Александрович1</v>
      </c>
      <c r="D2548" s="42" t="s">
        <v>2522</v>
      </c>
      <c r="E2548" s="43" t="s">
        <v>2523</v>
      </c>
      <c r="F2548" s="43" t="s">
        <v>233</v>
      </c>
      <c r="G2548" s="43" t="s">
        <v>230</v>
      </c>
      <c r="H2548" s="49">
        <v>45901</v>
      </c>
      <c r="I2548" s="49">
        <v>45905</v>
      </c>
      <c r="J2548" s="44">
        <v>5</v>
      </c>
      <c r="K2548" s="51">
        <f>IF(H2548&lt;='Расчёт не доделан'!$C$20,IF(I2548-'Расчёт не доделан'!$C$20&lt;1,J2548,I2548-'Расчёт не доделан'!$C$20),J2548)</f>
        <v>5</v>
      </c>
    </row>
    <row r="2549" spans="1:11" ht="11.1" customHeight="1" outlineLevel="1" x14ac:dyDescent="0.2">
      <c r="A2549" s="39" t="str">
        <f t="shared" si="117"/>
        <v>0015999245859</v>
      </c>
      <c r="B2549" s="39">
        <f t="shared" si="118"/>
        <v>2</v>
      </c>
      <c r="C2549" s="39" t="str">
        <f t="shared" si="119"/>
        <v>Катков Никита Александрович2</v>
      </c>
      <c r="D2549" s="42" t="s">
        <v>2522</v>
      </c>
      <c r="E2549" s="43" t="s">
        <v>2523</v>
      </c>
      <c r="F2549" s="43" t="s">
        <v>233</v>
      </c>
      <c r="G2549" s="43" t="s">
        <v>230</v>
      </c>
      <c r="H2549" s="49">
        <v>45859</v>
      </c>
      <c r="I2549" s="49">
        <v>45872</v>
      </c>
      <c r="J2549" s="44">
        <v>14</v>
      </c>
      <c r="K2549" s="51">
        <f>IF(H2549&lt;='Расчёт не доделан'!$C$20,IF(I2549-'Расчёт не доделан'!$C$20&lt;1,J2549,I2549-'Расчёт не доделан'!$C$20),J2549)</f>
        <v>14</v>
      </c>
    </row>
    <row r="2550" spans="1:11" ht="11.1" customHeight="1" outlineLevel="1" x14ac:dyDescent="0.2">
      <c r="A2550" s="39" t="str">
        <f t="shared" si="117"/>
        <v>0015999245957</v>
      </c>
      <c r="B2550" s="39">
        <f t="shared" si="118"/>
        <v>3</v>
      </c>
      <c r="C2550" s="39" t="str">
        <f t="shared" si="119"/>
        <v>Катков Никита Александрович3</v>
      </c>
      <c r="D2550" s="42" t="s">
        <v>2522</v>
      </c>
      <c r="E2550" s="43" t="s">
        <v>2523</v>
      </c>
      <c r="F2550" s="43" t="s">
        <v>233</v>
      </c>
      <c r="G2550" s="43" t="s">
        <v>230</v>
      </c>
      <c r="H2550" s="49">
        <v>45957</v>
      </c>
      <c r="I2550" s="49">
        <v>45962</v>
      </c>
      <c r="J2550" s="44">
        <v>6</v>
      </c>
      <c r="K2550" s="51">
        <f>IF(H2550&lt;='Расчёт не доделан'!$C$20,IF(I2550-'Расчёт не доделан'!$C$20&lt;1,J2550,I2550-'Расчёт не доделан'!$C$20),J2550)</f>
        <v>6</v>
      </c>
    </row>
    <row r="2551" spans="1:11" ht="11.1" customHeight="1" outlineLevel="1" x14ac:dyDescent="0.2">
      <c r="A2551" s="39" t="str">
        <f t="shared" si="117"/>
        <v>0020669045999</v>
      </c>
      <c r="B2551" s="39">
        <f t="shared" si="118"/>
        <v>1</v>
      </c>
      <c r="C2551" s="39" t="str">
        <f t="shared" si="119"/>
        <v>Каторов Алексей Сергеевич1</v>
      </c>
      <c r="D2551" s="42" t="s">
        <v>2524</v>
      </c>
      <c r="E2551" s="43" t="s">
        <v>2525</v>
      </c>
      <c r="F2551" s="43" t="s">
        <v>240</v>
      </c>
      <c r="G2551" s="43" t="s">
        <v>237</v>
      </c>
      <c r="H2551" s="49">
        <v>45999</v>
      </c>
      <c r="I2551" s="49">
        <v>46005</v>
      </c>
      <c r="J2551" s="44">
        <v>7</v>
      </c>
      <c r="K2551" s="51">
        <f>IF(H2551&lt;='Расчёт не доделан'!$C$20,IF(I2551-'Расчёт не доделан'!$C$20&lt;1,J2551,I2551-'Расчёт не доделан'!$C$20),J2551)</f>
        <v>7</v>
      </c>
    </row>
    <row r="2552" spans="1:11" ht="11.1" customHeight="1" outlineLevel="1" x14ac:dyDescent="0.2">
      <c r="A2552" s="39" t="str">
        <f t="shared" si="117"/>
        <v>0020669046013</v>
      </c>
      <c r="B2552" s="39">
        <f t="shared" si="118"/>
        <v>2</v>
      </c>
      <c r="C2552" s="39" t="str">
        <f t="shared" si="119"/>
        <v>Каторов Алексей Сергеевич2</v>
      </c>
      <c r="D2552" s="42" t="s">
        <v>2524</v>
      </c>
      <c r="E2552" s="43" t="s">
        <v>2525</v>
      </c>
      <c r="F2552" s="43" t="s">
        <v>240</v>
      </c>
      <c r="G2552" s="43" t="s">
        <v>237</v>
      </c>
      <c r="H2552" s="49">
        <v>46013</v>
      </c>
      <c r="I2552" s="49">
        <v>46019</v>
      </c>
      <c r="J2552" s="44">
        <v>7</v>
      </c>
      <c r="K2552" s="51">
        <f>IF(H2552&lt;='Расчёт не доделан'!$C$20,IF(I2552-'Расчёт не доделан'!$C$20&lt;1,J2552,I2552-'Расчёт не доделан'!$C$20),J2552)</f>
        <v>7</v>
      </c>
    </row>
    <row r="2553" spans="1:11" ht="11.1" customHeight="1" outlineLevel="1" x14ac:dyDescent="0.2">
      <c r="A2553" s="39" t="str">
        <f t="shared" si="117"/>
        <v>0021078545887</v>
      </c>
      <c r="B2553" s="39">
        <f t="shared" si="118"/>
        <v>1</v>
      </c>
      <c r="C2553" s="39" t="str">
        <f t="shared" si="119"/>
        <v>Катьянов Леонид Александрович1</v>
      </c>
      <c r="D2553" s="42" t="s">
        <v>2526</v>
      </c>
      <c r="E2553" s="43" t="s">
        <v>2527</v>
      </c>
      <c r="F2553" s="43" t="s">
        <v>249</v>
      </c>
      <c r="G2553" s="43" t="s">
        <v>218</v>
      </c>
      <c r="H2553" s="49">
        <v>45887</v>
      </c>
      <c r="I2553" s="49">
        <v>45900</v>
      </c>
      <c r="J2553" s="44">
        <v>14</v>
      </c>
      <c r="K2553" s="51">
        <f>IF(H2553&lt;='Расчёт не доделан'!$C$20,IF(I2553-'Расчёт не доделан'!$C$20&lt;1,J2553,I2553-'Расчёт не доделан'!$C$20),J2553)</f>
        <v>14</v>
      </c>
    </row>
    <row r="2554" spans="1:11" ht="11.1" customHeight="1" outlineLevel="1" x14ac:dyDescent="0.2">
      <c r="A2554" s="39" t="str">
        <f t="shared" si="117"/>
        <v>0021360645901</v>
      </c>
      <c r="B2554" s="39">
        <f t="shared" si="118"/>
        <v>1</v>
      </c>
      <c r="C2554" s="39" t="str">
        <f t="shared" si="119"/>
        <v>Качнова Ирина Анатольевна1</v>
      </c>
      <c r="D2554" s="42" t="s">
        <v>2528</v>
      </c>
      <c r="E2554" s="43" t="s">
        <v>2529</v>
      </c>
      <c r="F2554" s="43" t="s">
        <v>244</v>
      </c>
      <c r="G2554" s="43" t="s">
        <v>262</v>
      </c>
      <c r="H2554" s="49">
        <v>45901</v>
      </c>
      <c r="I2554" s="49">
        <v>45905</v>
      </c>
      <c r="J2554" s="44">
        <v>5</v>
      </c>
      <c r="K2554" s="51">
        <f>IF(H2554&lt;='Расчёт не доделан'!$C$20,IF(I2554-'Расчёт не доделан'!$C$20&lt;1,J2554,I2554-'Расчёт не доделан'!$C$20),J2554)</f>
        <v>5</v>
      </c>
    </row>
    <row r="2555" spans="1:11" ht="11.1" customHeight="1" outlineLevel="1" x14ac:dyDescent="0.2">
      <c r="A2555" s="39" t="str">
        <f t="shared" si="117"/>
        <v>0021360645962</v>
      </c>
      <c r="B2555" s="39">
        <f t="shared" si="118"/>
        <v>2</v>
      </c>
      <c r="C2555" s="39" t="str">
        <f t="shared" si="119"/>
        <v>Качнова Ирина Анатольевна2</v>
      </c>
      <c r="D2555" s="42" t="s">
        <v>2528</v>
      </c>
      <c r="E2555" s="43" t="s">
        <v>2529</v>
      </c>
      <c r="F2555" s="43" t="s">
        <v>244</v>
      </c>
      <c r="G2555" s="43" t="s">
        <v>262</v>
      </c>
      <c r="H2555" s="49">
        <v>45962</v>
      </c>
      <c r="I2555" s="49">
        <v>45962</v>
      </c>
      <c r="J2555" s="44">
        <v>1</v>
      </c>
      <c r="K2555" s="51">
        <f>IF(H2555&lt;='Расчёт не доделан'!$C$20,IF(I2555-'Расчёт не доделан'!$C$20&lt;1,J2555,I2555-'Расчёт не доделан'!$C$20),J2555)</f>
        <v>1</v>
      </c>
    </row>
    <row r="2556" spans="1:11" ht="11.1" customHeight="1" outlineLevel="1" x14ac:dyDescent="0.2">
      <c r="A2556" s="39" t="str">
        <f t="shared" si="117"/>
        <v>0021360645966</v>
      </c>
      <c r="B2556" s="39">
        <f t="shared" si="118"/>
        <v>3</v>
      </c>
      <c r="C2556" s="39" t="str">
        <f t="shared" si="119"/>
        <v>Качнова Ирина Анатольевна3</v>
      </c>
      <c r="D2556" s="42" t="s">
        <v>2528</v>
      </c>
      <c r="E2556" s="43" t="s">
        <v>2529</v>
      </c>
      <c r="F2556" s="43" t="s">
        <v>244</v>
      </c>
      <c r="G2556" s="43" t="s">
        <v>262</v>
      </c>
      <c r="H2556" s="49">
        <v>45966</v>
      </c>
      <c r="I2556" s="49">
        <v>45968</v>
      </c>
      <c r="J2556" s="44">
        <v>3</v>
      </c>
      <c r="K2556" s="51">
        <f>IF(H2556&lt;='Расчёт не доделан'!$C$20,IF(I2556-'Расчёт не доделан'!$C$20&lt;1,J2556,I2556-'Расчёт не доделан'!$C$20),J2556)</f>
        <v>3</v>
      </c>
    </row>
    <row r="2557" spans="1:11" ht="23.1" customHeight="1" outlineLevel="1" x14ac:dyDescent="0.2">
      <c r="A2557" s="39" t="str">
        <f t="shared" si="117"/>
        <v>0021360645894</v>
      </c>
      <c r="B2557" s="39">
        <f t="shared" si="118"/>
        <v>4</v>
      </c>
      <c r="C2557" s="39" t="str">
        <f t="shared" si="119"/>
        <v>Качнова Ирина Анатольевна4</v>
      </c>
      <c r="D2557" s="42" t="s">
        <v>2528</v>
      </c>
      <c r="E2557" s="43" t="s">
        <v>2529</v>
      </c>
      <c r="F2557" s="43" t="s">
        <v>244</v>
      </c>
      <c r="G2557" s="43" t="s">
        <v>262</v>
      </c>
      <c r="H2557" s="49">
        <v>45894</v>
      </c>
      <c r="I2557" s="49">
        <v>45898</v>
      </c>
      <c r="J2557" s="44">
        <v>5</v>
      </c>
      <c r="K2557" s="51">
        <f>IF(H2557&lt;='Расчёт не доделан'!$C$20,IF(I2557-'Расчёт не доделан'!$C$20&lt;1,J2557,I2557-'Расчёт не доделан'!$C$20),J2557)</f>
        <v>5</v>
      </c>
    </row>
    <row r="2558" spans="1:11" ht="23.1" customHeight="1" outlineLevel="1" x14ac:dyDescent="0.2">
      <c r="A2558" s="39" t="str">
        <f t="shared" si="117"/>
        <v>0016933345966</v>
      </c>
      <c r="B2558" s="39">
        <f t="shared" si="118"/>
        <v>1</v>
      </c>
      <c r="C2558" s="39" t="str">
        <f t="shared" si="119"/>
        <v>Кашапов Азамат Гизярович1</v>
      </c>
      <c r="D2558" s="42" t="s">
        <v>2530</v>
      </c>
      <c r="E2558" s="43" t="s">
        <v>2531</v>
      </c>
      <c r="F2558" s="43" t="s">
        <v>265</v>
      </c>
      <c r="G2558" s="43" t="s">
        <v>230</v>
      </c>
      <c r="H2558" s="49">
        <v>45966</v>
      </c>
      <c r="I2558" s="49">
        <v>45968</v>
      </c>
      <c r="J2558" s="44">
        <v>3</v>
      </c>
      <c r="K2558" s="51">
        <f>IF(H2558&lt;='Расчёт не доделан'!$C$20,IF(I2558-'Расчёт не доделан'!$C$20&lt;1,J2558,I2558-'Расчёт не доделан'!$C$20),J2558)</f>
        <v>3</v>
      </c>
    </row>
    <row r="2559" spans="1:11" ht="23.1" customHeight="1" outlineLevel="1" x14ac:dyDescent="0.2">
      <c r="A2559" s="39" t="str">
        <f t="shared" si="117"/>
        <v>0016933345971</v>
      </c>
      <c r="B2559" s="39">
        <f t="shared" si="118"/>
        <v>2</v>
      </c>
      <c r="C2559" s="39" t="str">
        <f t="shared" si="119"/>
        <v>Кашапов Азамат Гизярович2</v>
      </c>
      <c r="D2559" s="42" t="s">
        <v>2530</v>
      </c>
      <c r="E2559" s="43" t="s">
        <v>2531</v>
      </c>
      <c r="F2559" s="43" t="s">
        <v>265</v>
      </c>
      <c r="G2559" s="43" t="s">
        <v>230</v>
      </c>
      <c r="H2559" s="49">
        <v>45971</v>
      </c>
      <c r="I2559" s="49">
        <v>45975</v>
      </c>
      <c r="J2559" s="44">
        <v>5</v>
      </c>
      <c r="K2559" s="51">
        <f>IF(H2559&lt;='Расчёт не доделан'!$C$20,IF(I2559-'Расчёт не доделан'!$C$20&lt;1,J2559,I2559-'Расчёт не доделан'!$C$20),J2559)</f>
        <v>5</v>
      </c>
    </row>
    <row r="2560" spans="1:11" ht="23.1" customHeight="1" outlineLevel="1" x14ac:dyDescent="0.2">
      <c r="A2560" s="39" t="str">
        <f t="shared" si="117"/>
        <v>0016933345894</v>
      </c>
      <c r="B2560" s="39">
        <f t="shared" si="118"/>
        <v>3</v>
      </c>
      <c r="C2560" s="39" t="str">
        <f t="shared" si="119"/>
        <v>Кашапов Азамат Гизярович3</v>
      </c>
      <c r="D2560" s="42" t="s">
        <v>2530</v>
      </c>
      <c r="E2560" s="43" t="s">
        <v>2531</v>
      </c>
      <c r="F2560" s="43" t="s">
        <v>265</v>
      </c>
      <c r="G2560" s="43" t="s">
        <v>230</v>
      </c>
      <c r="H2560" s="49">
        <v>45894</v>
      </c>
      <c r="I2560" s="49">
        <v>45907</v>
      </c>
      <c r="J2560" s="44">
        <v>14</v>
      </c>
      <c r="K2560" s="51">
        <f>IF(H2560&lt;='Расчёт не доделан'!$C$20,IF(I2560-'Расчёт не доделан'!$C$20&lt;1,J2560,I2560-'Расчёт не доделан'!$C$20),J2560)</f>
        <v>14</v>
      </c>
    </row>
    <row r="2561" spans="1:11" ht="11.1" customHeight="1" outlineLevel="1" x14ac:dyDescent="0.2">
      <c r="A2561" s="39" t="str">
        <f t="shared" si="117"/>
        <v>0009175345880</v>
      </c>
      <c r="B2561" s="39">
        <f t="shared" si="118"/>
        <v>1</v>
      </c>
      <c r="C2561" s="39" t="str">
        <f t="shared" si="119"/>
        <v>Кашбуллин Артур Рустемович1</v>
      </c>
      <c r="D2561" s="42" t="s">
        <v>2532</v>
      </c>
      <c r="E2561" s="43" t="s">
        <v>2533</v>
      </c>
      <c r="F2561" s="43" t="s">
        <v>240</v>
      </c>
      <c r="G2561" s="43" t="s">
        <v>241</v>
      </c>
      <c r="H2561" s="49">
        <v>45880</v>
      </c>
      <c r="I2561" s="49">
        <v>45893</v>
      </c>
      <c r="J2561" s="44">
        <v>14</v>
      </c>
      <c r="K2561" s="51">
        <f>IF(H2561&lt;='Расчёт не доделан'!$C$20,IF(I2561-'Расчёт не доделан'!$C$20&lt;1,J2561,I2561-'Расчёт не доделан'!$C$20),J2561)</f>
        <v>14</v>
      </c>
    </row>
    <row r="2562" spans="1:11" ht="11.1" customHeight="1" outlineLevel="1" x14ac:dyDescent="0.2">
      <c r="A2562" s="39" t="str">
        <f t="shared" si="117"/>
        <v>0020552745901</v>
      </c>
      <c r="B2562" s="39">
        <f t="shared" si="118"/>
        <v>1</v>
      </c>
      <c r="C2562" s="39" t="str">
        <f t="shared" si="119"/>
        <v>Кашин Артем Вячеславович1</v>
      </c>
      <c r="D2562" s="42" t="s">
        <v>2534</v>
      </c>
      <c r="E2562" s="43" t="s">
        <v>2535</v>
      </c>
      <c r="F2562" s="43" t="s">
        <v>249</v>
      </c>
      <c r="G2562" s="43" t="s">
        <v>230</v>
      </c>
      <c r="H2562" s="49">
        <v>45901</v>
      </c>
      <c r="I2562" s="49">
        <v>45914</v>
      </c>
      <c r="J2562" s="44">
        <v>14</v>
      </c>
      <c r="K2562" s="51">
        <f>IF(H2562&lt;='Расчёт не доделан'!$C$20,IF(I2562-'Расчёт не доделан'!$C$20&lt;1,J2562,I2562-'Расчёт не доделан'!$C$20),J2562)</f>
        <v>14</v>
      </c>
    </row>
    <row r="2563" spans="1:11" ht="11.1" customHeight="1" outlineLevel="1" x14ac:dyDescent="0.2">
      <c r="A2563" s="39" t="str">
        <f t="shared" ref="A2563:A2626" si="120">D2563&amp;H2563</f>
        <v>0020552745957</v>
      </c>
      <c r="B2563" s="39">
        <f t="shared" ref="B2563:B2626" si="121">IF(E2562=E2563,B2562+1,1)</f>
        <v>2</v>
      </c>
      <c r="C2563" s="39" t="str">
        <f t="shared" ref="C2563:C2626" si="122">E2563&amp;B2563</f>
        <v>Кашин Артем Вячеславович2</v>
      </c>
      <c r="D2563" s="42" t="s">
        <v>2534</v>
      </c>
      <c r="E2563" s="43" t="s">
        <v>2535</v>
      </c>
      <c r="F2563" s="43" t="s">
        <v>249</v>
      </c>
      <c r="G2563" s="43" t="s">
        <v>230</v>
      </c>
      <c r="H2563" s="49">
        <v>45957</v>
      </c>
      <c r="I2563" s="49">
        <v>45962</v>
      </c>
      <c r="J2563" s="44">
        <v>6</v>
      </c>
      <c r="K2563" s="51">
        <f>IF(H2563&lt;='Расчёт не доделан'!$C$20,IF(I2563-'Расчёт не доделан'!$C$20&lt;1,J2563,I2563-'Расчёт не доделан'!$C$20),J2563)</f>
        <v>6</v>
      </c>
    </row>
    <row r="2564" spans="1:11" ht="11.1" customHeight="1" outlineLevel="1" x14ac:dyDescent="0.2">
      <c r="A2564" s="39" t="str">
        <f t="shared" si="120"/>
        <v>0020090545908</v>
      </c>
      <c r="B2564" s="39">
        <f t="shared" si="121"/>
        <v>1</v>
      </c>
      <c r="C2564" s="39" t="str">
        <f t="shared" si="122"/>
        <v>Кашлева Светлана Владимировна1</v>
      </c>
      <c r="D2564" s="42" t="s">
        <v>2536</v>
      </c>
      <c r="E2564" s="43" t="s">
        <v>2537</v>
      </c>
      <c r="F2564" s="43" t="s">
        <v>221</v>
      </c>
      <c r="G2564" s="43" t="s">
        <v>237</v>
      </c>
      <c r="H2564" s="49">
        <v>45908</v>
      </c>
      <c r="I2564" s="49">
        <v>45909</v>
      </c>
      <c r="J2564" s="44">
        <v>2</v>
      </c>
      <c r="K2564" s="51">
        <f>IF(H2564&lt;='Расчёт не доделан'!$C$20,IF(I2564-'Расчёт не доделан'!$C$20&lt;1,J2564,I2564-'Расчёт не доделан'!$C$20),J2564)</f>
        <v>2</v>
      </c>
    </row>
    <row r="2565" spans="1:11" ht="11.1" customHeight="1" outlineLevel="1" x14ac:dyDescent="0.2">
      <c r="A2565" s="39" t="str">
        <f t="shared" si="120"/>
        <v>0020090545957</v>
      </c>
      <c r="B2565" s="39">
        <f t="shared" si="121"/>
        <v>2</v>
      </c>
      <c r="C2565" s="39" t="str">
        <f t="shared" si="122"/>
        <v>Кашлева Светлана Владимировна2</v>
      </c>
      <c r="D2565" s="42" t="s">
        <v>2536</v>
      </c>
      <c r="E2565" s="43" t="s">
        <v>2537</v>
      </c>
      <c r="F2565" s="43" t="s">
        <v>221</v>
      </c>
      <c r="G2565" s="43" t="s">
        <v>237</v>
      </c>
      <c r="H2565" s="49">
        <v>45957</v>
      </c>
      <c r="I2565" s="49">
        <v>45962</v>
      </c>
      <c r="J2565" s="44">
        <v>6</v>
      </c>
      <c r="K2565" s="51">
        <f>IF(H2565&lt;='Расчёт не доделан'!$C$20,IF(I2565-'Расчёт не доделан'!$C$20&lt;1,J2565,I2565-'Расчёт не доделан'!$C$20),J2565)</f>
        <v>6</v>
      </c>
    </row>
    <row r="2566" spans="1:11" ht="11.1" customHeight="1" outlineLevel="1" x14ac:dyDescent="0.2">
      <c r="A2566" s="39" t="str">
        <f t="shared" si="120"/>
        <v>0019726045915</v>
      </c>
      <c r="B2566" s="39">
        <f t="shared" si="121"/>
        <v>1</v>
      </c>
      <c r="C2566" s="39" t="str">
        <f t="shared" si="122"/>
        <v>Каштанов Александр Алексеевич1</v>
      </c>
      <c r="D2566" s="42" t="s">
        <v>2538</v>
      </c>
      <c r="E2566" s="43" t="s">
        <v>2539</v>
      </c>
      <c r="F2566" s="43" t="s">
        <v>217</v>
      </c>
      <c r="G2566" s="43" t="s">
        <v>237</v>
      </c>
      <c r="H2566" s="49">
        <v>45915</v>
      </c>
      <c r="I2566" s="49">
        <v>45919</v>
      </c>
      <c r="J2566" s="44">
        <v>5</v>
      </c>
      <c r="K2566" s="51">
        <f>IF(H2566&lt;='Расчёт не доделан'!$C$20,IF(I2566-'Расчёт не доделан'!$C$20&lt;1,J2566,I2566-'Расчёт не доделан'!$C$20),J2566)</f>
        <v>5</v>
      </c>
    </row>
    <row r="2567" spans="1:11" ht="11.1" customHeight="1" outlineLevel="1" x14ac:dyDescent="0.2">
      <c r="A2567" s="39" t="str">
        <f t="shared" si="120"/>
        <v>0019726045866</v>
      </c>
      <c r="B2567" s="39">
        <f t="shared" si="121"/>
        <v>2</v>
      </c>
      <c r="C2567" s="39" t="str">
        <f t="shared" si="122"/>
        <v>Каштанов Александр Алексеевич2</v>
      </c>
      <c r="D2567" s="42" t="s">
        <v>2538</v>
      </c>
      <c r="E2567" s="43" t="s">
        <v>2539</v>
      </c>
      <c r="F2567" s="43" t="s">
        <v>217</v>
      </c>
      <c r="G2567" s="43" t="s">
        <v>237</v>
      </c>
      <c r="H2567" s="49">
        <v>45866</v>
      </c>
      <c r="I2567" s="49">
        <v>45884</v>
      </c>
      <c r="J2567" s="44">
        <v>19</v>
      </c>
      <c r="K2567" s="51">
        <f>IF(H2567&lt;='Расчёт не доделан'!$C$20,IF(I2567-'Расчёт не доделан'!$C$20&lt;1,J2567,I2567-'Расчёт не доделан'!$C$20),J2567)</f>
        <v>19</v>
      </c>
    </row>
    <row r="2568" spans="1:11" ht="11.1" customHeight="1" outlineLevel="1" x14ac:dyDescent="0.2">
      <c r="A2568" s="39" t="str">
        <f t="shared" si="120"/>
        <v>0019726046021</v>
      </c>
      <c r="B2568" s="39">
        <f t="shared" si="121"/>
        <v>3</v>
      </c>
      <c r="C2568" s="39" t="str">
        <f t="shared" si="122"/>
        <v>Каштанов Александр Алексеевич3</v>
      </c>
      <c r="D2568" s="42" t="s">
        <v>2538</v>
      </c>
      <c r="E2568" s="43" t="s">
        <v>2539</v>
      </c>
      <c r="F2568" s="43" t="s">
        <v>217</v>
      </c>
      <c r="G2568" s="43" t="s">
        <v>237</v>
      </c>
      <c r="H2568" s="49">
        <v>46021</v>
      </c>
      <c r="I2568" s="49">
        <v>46021</v>
      </c>
      <c r="J2568" s="44">
        <v>1</v>
      </c>
      <c r="K2568" s="51">
        <f>IF(H2568&lt;='Расчёт не доделан'!$C$20,IF(I2568-'Расчёт не доделан'!$C$20&lt;1,J2568,I2568-'Расчёт не доделан'!$C$20),J2568)</f>
        <v>1</v>
      </c>
    </row>
    <row r="2569" spans="1:11" ht="11.1" customHeight="1" outlineLevel="1" x14ac:dyDescent="0.2">
      <c r="A2569" s="39" t="str">
        <f t="shared" si="120"/>
        <v>0014519245875</v>
      </c>
      <c r="B2569" s="39">
        <f t="shared" si="121"/>
        <v>1</v>
      </c>
      <c r="C2569" s="39" t="str">
        <f t="shared" si="122"/>
        <v>Кащенко Александр Александрович1</v>
      </c>
      <c r="D2569" s="42" t="s">
        <v>2540</v>
      </c>
      <c r="E2569" s="43" t="s">
        <v>2541</v>
      </c>
      <c r="F2569" s="43" t="s">
        <v>240</v>
      </c>
      <c r="G2569" s="43" t="s">
        <v>302</v>
      </c>
      <c r="H2569" s="49">
        <v>45875</v>
      </c>
      <c r="I2569" s="49">
        <v>45877</v>
      </c>
      <c r="J2569" s="44">
        <v>3</v>
      </c>
      <c r="K2569" s="51">
        <f>IF(H2569&lt;='Расчёт не доделан'!$C$20,IF(I2569-'Расчёт не доделан'!$C$20&lt;1,J2569,I2569-'Расчёт не доделан'!$C$20),J2569)</f>
        <v>3</v>
      </c>
    </row>
    <row r="2570" spans="1:11" ht="11.1" customHeight="1" outlineLevel="1" x14ac:dyDescent="0.2">
      <c r="A2570" s="39" t="str">
        <f t="shared" si="120"/>
        <v>0014519245957</v>
      </c>
      <c r="B2570" s="39">
        <f t="shared" si="121"/>
        <v>2</v>
      </c>
      <c r="C2570" s="39" t="str">
        <f t="shared" si="122"/>
        <v>Кащенко Александр Александрович2</v>
      </c>
      <c r="D2570" s="42" t="s">
        <v>2540</v>
      </c>
      <c r="E2570" s="43" t="s">
        <v>2541</v>
      </c>
      <c r="F2570" s="43" t="s">
        <v>240</v>
      </c>
      <c r="G2570" s="43" t="s">
        <v>302</v>
      </c>
      <c r="H2570" s="49">
        <v>45957</v>
      </c>
      <c r="I2570" s="49">
        <v>45962</v>
      </c>
      <c r="J2570" s="44">
        <v>6</v>
      </c>
      <c r="K2570" s="51">
        <f>IF(H2570&lt;='Расчёт не доделан'!$C$20,IF(I2570-'Расчёт не доделан'!$C$20&lt;1,J2570,I2570-'Расчёт не доделан'!$C$20),J2570)</f>
        <v>6</v>
      </c>
    </row>
    <row r="2571" spans="1:11" ht="11.1" customHeight="1" outlineLevel="1" x14ac:dyDescent="0.2">
      <c r="A2571" s="39" t="str">
        <f t="shared" si="120"/>
        <v>0016005145880</v>
      </c>
      <c r="B2571" s="39">
        <f t="shared" si="121"/>
        <v>1</v>
      </c>
      <c r="C2571" s="39" t="str">
        <f t="shared" si="122"/>
        <v>Каюмова Алина Альфредовна1</v>
      </c>
      <c r="D2571" s="42" t="s">
        <v>2542</v>
      </c>
      <c r="E2571" s="43" t="s">
        <v>2543</v>
      </c>
      <c r="F2571" s="43" t="s">
        <v>233</v>
      </c>
      <c r="G2571" s="43" t="s">
        <v>253</v>
      </c>
      <c r="H2571" s="49">
        <v>45880</v>
      </c>
      <c r="I2571" s="49">
        <v>45893</v>
      </c>
      <c r="J2571" s="44">
        <v>14</v>
      </c>
      <c r="K2571" s="51">
        <f>IF(H2571&lt;='Расчёт не доделан'!$C$20,IF(I2571-'Расчёт не доделан'!$C$20&lt;1,J2571,I2571-'Расчёт не доделан'!$C$20),J2571)</f>
        <v>14</v>
      </c>
    </row>
    <row r="2572" spans="1:11" ht="11.1" customHeight="1" outlineLevel="1" x14ac:dyDescent="0.2">
      <c r="A2572" s="39" t="str">
        <f t="shared" si="120"/>
        <v>0017178945962</v>
      </c>
      <c r="B2572" s="39">
        <f t="shared" si="121"/>
        <v>1</v>
      </c>
      <c r="C2572" s="39" t="str">
        <f t="shared" si="122"/>
        <v>Квасков Владимир Вячеславович1</v>
      </c>
      <c r="D2572" s="42" t="s">
        <v>2544</v>
      </c>
      <c r="E2572" s="43" t="s">
        <v>2545</v>
      </c>
      <c r="F2572" s="43" t="s">
        <v>361</v>
      </c>
      <c r="G2572" s="43" t="s">
        <v>237</v>
      </c>
      <c r="H2572" s="49">
        <v>45962</v>
      </c>
      <c r="I2572" s="49">
        <v>45962</v>
      </c>
      <c r="J2572" s="44">
        <v>1</v>
      </c>
      <c r="K2572" s="51">
        <f>IF(H2572&lt;='Расчёт не доделан'!$C$20,IF(I2572-'Расчёт не доделан'!$C$20&lt;1,J2572,I2572-'Расчёт не доделан'!$C$20),J2572)</f>
        <v>1</v>
      </c>
    </row>
    <row r="2573" spans="1:11" ht="11.1" customHeight="1" outlineLevel="1" x14ac:dyDescent="0.2">
      <c r="A2573" s="39" t="str">
        <f t="shared" si="120"/>
        <v>0017178945845</v>
      </c>
      <c r="B2573" s="39">
        <f t="shared" si="121"/>
        <v>2</v>
      </c>
      <c r="C2573" s="39" t="str">
        <f t="shared" si="122"/>
        <v>Квасков Владимир Вячеславович2</v>
      </c>
      <c r="D2573" s="42" t="s">
        <v>2544</v>
      </c>
      <c r="E2573" s="43" t="s">
        <v>2545</v>
      </c>
      <c r="F2573" s="43" t="s">
        <v>361</v>
      </c>
      <c r="G2573" s="43" t="s">
        <v>237</v>
      </c>
      <c r="H2573" s="49">
        <v>45845</v>
      </c>
      <c r="I2573" s="49">
        <v>45845</v>
      </c>
      <c r="J2573" s="44">
        <v>1</v>
      </c>
      <c r="K2573" s="51">
        <f>IF(H2573&lt;='Расчёт не доделан'!$C$20,IF(I2573-'Расчёт не доделан'!$C$20&lt;1,J2573,I2573-'Расчёт не доделан'!$C$20),J2573)</f>
        <v>1</v>
      </c>
    </row>
    <row r="2574" spans="1:11" ht="11.1" customHeight="1" outlineLevel="1" x14ac:dyDescent="0.2">
      <c r="A2574" s="39" t="str">
        <f t="shared" si="120"/>
        <v>0017178945850</v>
      </c>
      <c r="B2574" s="39">
        <f t="shared" si="121"/>
        <v>3</v>
      </c>
      <c r="C2574" s="39" t="str">
        <f t="shared" si="122"/>
        <v>Квасков Владимир Вячеславович3</v>
      </c>
      <c r="D2574" s="42" t="s">
        <v>2544</v>
      </c>
      <c r="E2574" s="43" t="s">
        <v>2545</v>
      </c>
      <c r="F2574" s="43" t="s">
        <v>361</v>
      </c>
      <c r="G2574" s="43" t="s">
        <v>237</v>
      </c>
      <c r="H2574" s="49">
        <v>45850</v>
      </c>
      <c r="I2574" s="49">
        <v>45852</v>
      </c>
      <c r="J2574" s="44">
        <v>3</v>
      </c>
      <c r="K2574" s="51">
        <f>IF(H2574&lt;='Расчёт не доделан'!$C$20,IF(I2574-'Расчёт не доделан'!$C$20&lt;1,J2574,I2574-'Расчёт не доделан'!$C$20),J2574)</f>
        <v>3</v>
      </c>
    </row>
    <row r="2575" spans="1:11" ht="11.1" customHeight="1" outlineLevel="1" x14ac:dyDescent="0.2">
      <c r="A2575" s="39" t="str">
        <f t="shared" si="120"/>
        <v>0017178945882</v>
      </c>
      <c r="B2575" s="39">
        <f t="shared" si="121"/>
        <v>4</v>
      </c>
      <c r="C2575" s="39" t="str">
        <f t="shared" si="122"/>
        <v>Квасков Владимир Вячеславович4</v>
      </c>
      <c r="D2575" s="42" t="s">
        <v>2544</v>
      </c>
      <c r="E2575" s="43" t="s">
        <v>2545</v>
      </c>
      <c r="F2575" s="43" t="s">
        <v>361</v>
      </c>
      <c r="G2575" s="43" t="s">
        <v>237</v>
      </c>
      <c r="H2575" s="49">
        <v>45882</v>
      </c>
      <c r="I2575" s="49">
        <v>45895</v>
      </c>
      <c r="J2575" s="44">
        <v>14</v>
      </c>
      <c r="K2575" s="51">
        <f>IF(H2575&lt;='Расчёт не доделан'!$C$20,IF(I2575-'Расчёт не доделан'!$C$20&lt;1,J2575,I2575-'Расчёт не доделан'!$C$20),J2575)</f>
        <v>14</v>
      </c>
    </row>
    <row r="2576" spans="1:11" ht="11.1" customHeight="1" outlineLevel="1" x14ac:dyDescent="0.2">
      <c r="A2576" s="39" t="str">
        <f t="shared" si="120"/>
        <v>0017178946020</v>
      </c>
      <c r="B2576" s="39">
        <f t="shared" si="121"/>
        <v>5</v>
      </c>
      <c r="C2576" s="39" t="str">
        <f t="shared" si="122"/>
        <v>Квасков Владимир Вячеславович5</v>
      </c>
      <c r="D2576" s="42" t="s">
        <v>2544</v>
      </c>
      <c r="E2576" s="43" t="s">
        <v>2545</v>
      </c>
      <c r="F2576" s="43" t="s">
        <v>361</v>
      </c>
      <c r="G2576" s="43" t="s">
        <v>237</v>
      </c>
      <c r="H2576" s="49">
        <v>46020</v>
      </c>
      <c r="I2576" s="49">
        <v>46021</v>
      </c>
      <c r="J2576" s="44">
        <v>2</v>
      </c>
      <c r="K2576" s="51">
        <f>IF(H2576&lt;='Расчёт не доделан'!$C$20,IF(I2576-'Расчёт не доделан'!$C$20&lt;1,J2576,I2576-'Расчёт не доделан'!$C$20),J2576)</f>
        <v>2</v>
      </c>
    </row>
    <row r="2577" spans="1:11" ht="11.1" customHeight="1" outlineLevel="1" x14ac:dyDescent="0.2">
      <c r="A2577" s="39" t="str">
        <f t="shared" si="120"/>
        <v>0019327545859</v>
      </c>
      <c r="B2577" s="39">
        <f t="shared" si="121"/>
        <v>1</v>
      </c>
      <c r="C2577" s="39" t="str">
        <f t="shared" si="122"/>
        <v>Квитко Алексей Владимирович1</v>
      </c>
      <c r="D2577" s="42" t="s">
        <v>2546</v>
      </c>
      <c r="E2577" s="43" t="s">
        <v>2547</v>
      </c>
      <c r="F2577" s="43" t="s">
        <v>229</v>
      </c>
      <c r="G2577" s="43" t="s">
        <v>230</v>
      </c>
      <c r="H2577" s="49">
        <v>45859</v>
      </c>
      <c r="I2577" s="49">
        <v>45872</v>
      </c>
      <c r="J2577" s="44">
        <v>14</v>
      </c>
      <c r="K2577" s="51">
        <f>IF(H2577&lt;='Расчёт не доделан'!$C$20,IF(I2577-'Расчёт не доделан'!$C$20&lt;1,J2577,I2577-'Расчёт не доделан'!$C$20),J2577)</f>
        <v>14</v>
      </c>
    </row>
    <row r="2578" spans="1:11" ht="11.1" customHeight="1" outlineLevel="1" x14ac:dyDescent="0.2">
      <c r="A2578" s="39" t="str">
        <f t="shared" si="120"/>
        <v>0019148845852</v>
      </c>
      <c r="B2578" s="39">
        <f t="shared" si="121"/>
        <v>1</v>
      </c>
      <c r="C2578" s="39" t="str">
        <f t="shared" si="122"/>
        <v>Кербс Анатолий Эдуардович1</v>
      </c>
      <c r="D2578" s="42" t="s">
        <v>2548</v>
      </c>
      <c r="E2578" s="43" t="s">
        <v>2549</v>
      </c>
      <c r="F2578" s="43" t="s">
        <v>229</v>
      </c>
      <c r="G2578" s="43" t="s">
        <v>230</v>
      </c>
      <c r="H2578" s="49">
        <v>45852</v>
      </c>
      <c r="I2578" s="49">
        <v>45865</v>
      </c>
      <c r="J2578" s="44">
        <v>14</v>
      </c>
      <c r="K2578" s="51">
        <f>IF(H2578&lt;='Расчёт не доделан'!$C$20,IF(I2578-'Расчёт не доделан'!$C$20&lt;1,J2578,I2578-'Расчёт не доделан'!$C$20),J2578)</f>
        <v>14</v>
      </c>
    </row>
    <row r="2579" spans="1:11" ht="11.1" customHeight="1" outlineLevel="1" x14ac:dyDescent="0.2">
      <c r="A2579" s="39" t="str">
        <f t="shared" si="120"/>
        <v>0019148845929</v>
      </c>
      <c r="B2579" s="39">
        <f t="shared" si="121"/>
        <v>2</v>
      </c>
      <c r="C2579" s="39" t="str">
        <f t="shared" si="122"/>
        <v>Кербс Анатолий Эдуардович2</v>
      </c>
      <c r="D2579" s="42" t="s">
        <v>2548</v>
      </c>
      <c r="E2579" s="43" t="s">
        <v>2549</v>
      </c>
      <c r="F2579" s="43" t="s">
        <v>229</v>
      </c>
      <c r="G2579" s="43" t="s">
        <v>230</v>
      </c>
      <c r="H2579" s="49">
        <v>45929</v>
      </c>
      <c r="I2579" s="49">
        <v>45942</v>
      </c>
      <c r="J2579" s="44">
        <v>14</v>
      </c>
      <c r="K2579" s="51">
        <f>IF(H2579&lt;='Расчёт не доделан'!$C$20,IF(I2579-'Расчёт не доделан'!$C$20&lt;1,J2579,I2579-'Расчёт не доделан'!$C$20),J2579)</f>
        <v>14</v>
      </c>
    </row>
    <row r="2580" spans="1:11" ht="11.1" customHeight="1" outlineLevel="1" x14ac:dyDescent="0.2">
      <c r="A2580" s="39" t="str">
        <f t="shared" si="120"/>
        <v>0020483545866</v>
      </c>
      <c r="B2580" s="39">
        <f t="shared" si="121"/>
        <v>1</v>
      </c>
      <c r="C2580" s="39" t="str">
        <f t="shared" si="122"/>
        <v>Керимов Мурад Ибрагимович1</v>
      </c>
      <c r="D2580" s="42" t="s">
        <v>2550</v>
      </c>
      <c r="E2580" s="43" t="s">
        <v>2551</v>
      </c>
      <c r="F2580" s="43" t="s">
        <v>229</v>
      </c>
      <c r="G2580" s="43" t="s">
        <v>230</v>
      </c>
      <c r="H2580" s="49">
        <v>45866</v>
      </c>
      <c r="I2580" s="49">
        <v>45884</v>
      </c>
      <c r="J2580" s="44">
        <v>19</v>
      </c>
      <c r="K2580" s="51">
        <f>IF(H2580&lt;='Расчёт не доделан'!$C$20,IF(I2580-'Расчёт не доделан'!$C$20&lt;1,J2580,I2580-'Расчёт не доделан'!$C$20),J2580)</f>
        <v>19</v>
      </c>
    </row>
    <row r="2581" spans="1:11" ht="11.1" customHeight="1" outlineLevel="1" x14ac:dyDescent="0.2">
      <c r="A2581" s="39" t="str">
        <f t="shared" si="120"/>
        <v>0017726245901</v>
      </c>
      <c r="B2581" s="39">
        <f t="shared" si="121"/>
        <v>1</v>
      </c>
      <c r="C2581" s="39" t="str">
        <f t="shared" si="122"/>
        <v>Кечин Александр Владимирович1</v>
      </c>
      <c r="D2581" s="42" t="s">
        <v>2552</v>
      </c>
      <c r="E2581" s="43" t="s">
        <v>2553</v>
      </c>
      <c r="F2581" s="43" t="s">
        <v>225</v>
      </c>
      <c r="G2581" s="43" t="s">
        <v>302</v>
      </c>
      <c r="H2581" s="49">
        <v>45901</v>
      </c>
      <c r="I2581" s="49">
        <v>45907</v>
      </c>
      <c r="J2581" s="44">
        <v>7</v>
      </c>
      <c r="K2581" s="51">
        <f>IF(H2581&lt;='Расчёт не доделан'!$C$20,IF(I2581-'Расчёт не доделан'!$C$20&lt;1,J2581,I2581-'Расчёт не доделан'!$C$20),J2581)</f>
        <v>7</v>
      </c>
    </row>
    <row r="2582" spans="1:11" ht="23.1" customHeight="1" outlineLevel="1" x14ac:dyDescent="0.2">
      <c r="A2582" s="39" t="str">
        <f t="shared" si="120"/>
        <v>0017726245950</v>
      </c>
      <c r="B2582" s="39">
        <f t="shared" si="121"/>
        <v>2</v>
      </c>
      <c r="C2582" s="39" t="str">
        <f t="shared" si="122"/>
        <v>Кечин Александр Владимирович2</v>
      </c>
      <c r="D2582" s="42" t="s">
        <v>2552</v>
      </c>
      <c r="E2582" s="43" t="s">
        <v>2553</v>
      </c>
      <c r="F2582" s="43" t="s">
        <v>225</v>
      </c>
      <c r="G2582" s="43" t="s">
        <v>302</v>
      </c>
      <c r="H2582" s="49">
        <v>45950</v>
      </c>
      <c r="I2582" s="49">
        <v>45951</v>
      </c>
      <c r="J2582" s="44">
        <v>2</v>
      </c>
      <c r="K2582" s="51">
        <f>IF(H2582&lt;='Расчёт не доделан'!$C$20,IF(I2582-'Расчёт не доделан'!$C$20&lt;1,J2582,I2582-'Расчёт не доделан'!$C$20),J2582)</f>
        <v>2</v>
      </c>
    </row>
    <row r="2583" spans="1:11" ht="23.1" customHeight="1" outlineLevel="1" x14ac:dyDescent="0.2">
      <c r="A2583" s="39" t="str">
        <f t="shared" si="120"/>
        <v>0017726246020</v>
      </c>
      <c r="B2583" s="39">
        <f t="shared" si="121"/>
        <v>3</v>
      </c>
      <c r="C2583" s="39" t="str">
        <f t="shared" si="122"/>
        <v>Кечин Александр Владимирович3</v>
      </c>
      <c r="D2583" s="42" t="s">
        <v>2552</v>
      </c>
      <c r="E2583" s="43" t="s">
        <v>2553</v>
      </c>
      <c r="F2583" s="43" t="s">
        <v>225</v>
      </c>
      <c r="G2583" s="43" t="s">
        <v>302</v>
      </c>
      <c r="H2583" s="49">
        <v>46020</v>
      </c>
      <c r="I2583" s="49">
        <v>46021</v>
      </c>
      <c r="J2583" s="44">
        <v>2</v>
      </c>
      <c r="K2583" s="51">
        <f>IF(H2583&lt;='Расчёт не доделан'!$C$20,IF(I2583-'Расчёт не доделан'!$C$20&lt;1,J2583,I2583-'Расчёт не доделан'!$C$20),J2583)</f>
        <v>2</v>
      </c>
    </row>
    <row r="2584" spans="1:11" ht="23.1" customHeight="1" outlineLevel="1" x14ac:dyDescent="0.2">
      <c r="A2584" s="39" t="str">
        <f t="shared" si="120"/>
        <v>0016797345966</v>
      </c>
      <c r="B2584" s="39">
        <f t="shared" si="121"/>
        <v>1</v>
      </c>
      <c r="C2584" s="39" t="str">
        <f t="shared" si="122"/>
        <v>Кибальник Надежда Николаевна1</v>
      </c>
      <c r="D2584" s="42" t="s">
        <v>2554</v>
      </c>
      <c r="E2584" s="43" t="s">
        <v>2555</v>
      </c>
      <c r="F2584" s="43" t="s">
        <v>361</v>
      </c>
      <c r="G2584" s="43" t="s">
        <v>237</v>
      </c>
      <c r="H2584" s="49">
        <v>45966</v>
      </c>
      <c r="I2584" s="49">
        <v>45979</v>
      </c>
      <c r="J2584" s="44">
        <v>14</v>
      </c>
      <c r="K2584" s="51">
        <f>IF(H2584&lt;='Расчёт не доделан'!$C$20,IF(I2584-'Расчёт не доделан'!$C$20&lt;1,J2584,I2584-'Расчёт не доделан'!$C$20),J2584)</f>
        <v>14</v>
      </c>
    </row>
    <row r="2585" spans="1:11" ht="11.1" customHeight="1" outlineLevel="1" x14ac:dyDescent="0.2">
      <c r="A2585" s="39" t="str">
        <f t="shared" si="120"/>
        <v>0016797346006</v>
      </c>
      <c r="B2585" s="39">
        <f t="shared" si="121"/>
        <v>2</v>
      </c>
      <c r="C2585" s="39" t="str">
        <f t="shared" si="122"/>
        <v>Кибальник Надежда Николаевна2</v>
      </c>
      <c r="D2585" s="42" t="s">
        <v>2554</v>
      </c>
      <c r="E2585" s="43" t="s">
        <v>2555</v>
      </c>
      <c r="F2585" s="43" t="s">
        <v>361</v>
      </c>
      <c r="G2585" s="43" t="s">
        <v>237</v>
      </c>
      <c r="H2585" s="49">
        <v>46006</v>
      </c>
      <c r="I2585" s="49">
        <v>46021</v>
      </c>
      <c r="J2585" s="44">
        <v>16</v>
      </c>
      <c r="K2585" s="51">
        <f>IF(H2585&lt;='Расчёт не доделан'!$C$20,IF(I2585-'Расчёт не доделан'!$C$20&lt;1,J2585,I2585-'Расчёт не доделан'!$C$20),J2585)</f>
        <v>16</v>
      </c>
    </row>
    <row r="2586" spans="1:11" ht="11.1" customHeight="1" outlineLevel="1" x14ac:dyDescent="0.2">
      <c r="A2586" s="39" t="str">
        <f t="shared" si="120"/>
        <v>0016797345957</v>
      </c>
      <c r="B2586" s="39">
        <f t="shared" si="121"/>
        <v>3</v>
      </c>
      <c r="C2586" s="39" t="str">
        <f t="shared" si="122"/>
        <v>Кибальник Надежда Николаевна3</v>
      </c>
      <c r="D2586" s="42" t="s">
        <v>2554</v>
      </c>
      <c r="E2586" s="43" t="s">
        <v>2555</v>
      </c>
      <c r="F2586" s="43" t="s">
        <v>361</v>
      </c>
      <c r="G2586" s="43" t="s">
        <v>237</v>
      </c>
      <c r="H2586" s="49">
        <v>45957</v>
      </c>
      <c r="I2586" s="49">
        <v>45962</v>
      </c>
      <c r="J2586" s="44">
        <v>6</v>
      </c>
      <c r="K2586" s="51">
        <f>IF(H2586&lt;='Расчёт не доделан'!$C$20,IF(I2586-'Расчёт не доделан'!$C$20&lt;1,J2586,I2586-'Расчёт не доделан'!$C$20),J2586)</f>
        <v>6</v>
      </c>
    </row>
    <row r="2587" spans="1:11" ht="11.1" customHeight="1" outlineLevel="1" x14ac:dyDescent="0.2">
      <c r="A2587" s="39" t="str">
        <f t="shared" si="120"/>
        <v>0016797345866</v>
      </c>
      <c r="B2587" s="39">
        <f t="shared" si="121"/>
        <v>4</v>
      </c>
      <c r="C2587" s="39" t="str">
        <f t="shared" si="122"/>
        <v>Кибальник Надежда Николаевна4</v>
      </c>
      <c r="D2587" s="42" t="s">
        <v>2554</v>
      </c>
      <c r="E2587" s="43" t="s">
        <v>2555</v>
      </c>
      <c r="F2587" s="43" t="s">
        <v>361</v>
      </c>
      <c r="G2587" s="43" t="s">
        <v>237</v>
      </c>
      <c r="H2587" s="49">
        <v>45866</v>
      </c>
      <c r="I2587" s="49">
        <v>45883</v>
      </c>
      <c r="J2587" s="44">
        <v>18</v>
      </c>
      <c r="K2587" s="51">
        <f>IF(H2587&lt;='Расчёт не доделан'!$C$20,IF(I2587-'Расчёт не доделан'!$C$20&lt;1,J2587,I2587-'Расчёт не доделан'!$C$20),J2587)</f>
        <v>18</v>
      </c>
    </row>
    <row r="2588" spans="1:11" ht="11.1" customHeight="1" outlineLevel="1" x14ac:dyDescent="0.2">
      <c r="A2588" s="39" t="str">
        <f t="shared" si="120"/>
        <v>0019129445887</v>
      </c>
      <c r="B2588" s="39">
        <f t="shared" si="121"/>
        <v>1</v>
      </c>
      <c r="C2588" s="39" t="str">
        <f t="shared" si="122"/>
        <v>Кикаев Рамзан Олхозурович1</v>
      </c>
      <c r="D2588" s="42" t="s">
        <v>2556</v>
      </c>
      <c r="E2588" s="43" t="s">
        <v>2557</v>
      </c>
      <c r="F2588" s="43" t="s">
        <v>225</v>
      </c>
      <c r="G2588" s="43" t="s">
        <v>302</v>
      </c>
      <c r="H2588" s="49">
        <v>45887</v>
      </c>
      <c r="I2588" s="49">
        <v>45897</v>
      </c>
      <c r="J2588" s="44">
        <v>11</v>
      </c>
      <c r="K2588" s="51">
        <f>IF(H2588&lt;='Расчёт не доделан'!$C$20,IF(I2588-'Расчёт не доделан'!$C$20&lt;1,J2588,I2588-'Расчёт не доделан'!$C$20),J2588)</f>
        <v>11</v>
      </c>
    </row>
    <row r="2589" spans="1:11" ht="11.1" customHeight="1" outlineLevel="1" x14ac:dyDescent="0.2">
      <c r="A2589" s="39" t="str">
        <f t="shared" si="120"/>
        <v>0020768545887</v>
      </c>
      <c r="B2589" s="39">
        <f t="shared" si="121"/>
        <v>1</v>
      </c>
      <c r="C2589" s="39" t="str">
        <f t="shared" si="122"/>
        <v>Кикоть Антон Александрович1</v>
      </c>
      <c r="D2589" s="42" t="s">
        <v>2558</v>
      </c>
      <c r="E2589" s="43" t="s">
        <v>2559</v>
      </c>
      <c r="F2589" s="43" t="s">
        <v>229</v>
      </c>
      <c r="G2589" s="43" t="s">
        <v>237</v>
      </c>
      <c r="H2589" s="49">
        <v>45887</v>
      </c>
      <c r="I2589" s="49">
        <v>45900</v>
      </c>
      <c r="J2589" s="44">
        <v>14</v>
      </c>
      <c r="K2589" s="51">
        <f>IF(H2589&lt;='Расчёт не доделан'!$C$20,IF(I2589-'Расчёт не доделан'!$C$20&lt;1,J2589,I2589-'Расчёт не доделан'!$C$20),J2589)</f>
        <v>14</v>
      </c>
    </row>
    <row r="2590" spans="1:11" ht="11.1" customHeight="1" outlineLevel="1" x14ac:dyDescent="0.2">
      <c r="A2590" s="39" t="str">
        <f t="shared" si="120"/>
        <v>0020768545860</v>
      </c>
      <c r="B2590" s="39">
        <f t="shared" si="121"/>
        <v>2</v>
      </c>
      <c r="C2590" s="39" t="str">
        <f t="shared" si="122"/>
        <v>Кикоть Антон Александрович2</v>
      </c>
      <c r="D2590" s="42" t="s">
        <v>2558</v>
      </c>
      <c r="E2590" s="43" t="s">
        <v>2559</v>
      </c>
      <c r="F2590" s="43" t="s">
        <v>229</v>
      </c>
      <c r="G2590" s="43" t="s">
        <v>237</v>
      </c>
      <c r="H2590" s="49">
        <v>45860</v>
      </c>
      <c r="I2590" s="49">
        <v>45861</v>
      </c>
      <c r="J2590" s="44">
        <v>2</v>
      </c>
      <c r="K2590" s="51">
        <f>IF(H2590&lt;='Расчёт не доделан'!$C$20,IF(I2590-'Расчёт не доделан'!$C$20&lt;1,J2590,I2590-'Расчёт не доделан'!$C$20),J2590)</f>
        <v>2</v>
      </c>
    </row>
    <row r="2591" spans="1:11" ht="23.1" customHeight="1" outlineLevel="1" x14ac:dyDescent="0.2">
      <c r="A2591" s="39" t="str">
        <f t="shared" si="120"/>
        <v>0020768545957</v>
      </c>
      <c r="B2591" s="39">
        <f t="shared" si="121"/>
        <v>3</v>
      </c>
      <c r="C2591" s="39" t="str">
        <f t="shared" si="122"/>
        <v>Кикоть Антон Александрович3</v>
      </c>
      <c r="D2591" s="42" t="s">
        <v>2558</v>
      </c>
      <c r="E2591" s="43" t="s">
        <v>2559</v>
      </c>
      <c r="F2591" s="43" t="s">
        <v>229</v>
      </c>
      <c r="G2591" s="43" t="s">
        <v>237</v>
      </c>
      <c r="H2591" s="49">
        <v>45957</v>
      </c>
      <c r="I2591" s="49">
        <v>45960</v>
      </c>
      <c r="J2591" s="44">
        <v>4</v>
      </c>
      <c r="K2591" s="51">
        <f>IF(H2591&lt;='Расчёт не доделан'!$C$20,IF(I2591-'Расчёт не доделан'!$C$20&lt;1,J2591,I2591-'Расчёт не доделан'!$C$20),J2591)</f>
        <v>4</v>
      </c>
    </row>
    <row r="2592" spans="1:11" ht="23.1" customHeight="1" outlineLevel="1" x14ac:dyDescent="0.2">
      <c r="A2592" s="39" t="str">
        <f t="shared" si="120"/>
        <v>0020768546020</v>
      </c>
      <c r="B2592" s="39">
        <f t="shared" si="121"/>
        <v>4</v>
      </c>
      <c r="C2592" s="39" t="str">
        <f t="shared" si="122"/>
        <v>Кикоть Антон Александрович4</v>
      </c>
      <c r="D2592" s="42" t="s">
        <v>2558</v>
      </c>
      <c r="E2592" s="43" t="s">
        <v>2559</v>
      </c>
      <c r="F2592" s="43" t="s">
        <v>229</v>
      </c>
      <c r="G2592" s="43" t="s">
        <v>237</v>
      </c>
      <c r="H2592" s="49">
        <v>46020</v>
      </c>
      <c r="I2592" s="49">
        <v>46021</v>
      </c>
      <c r="J2592" s="44">
        <v>2</v>
      </c>
      <c r="K2592" s="51">
        <f>IF(H2592&lt;='Расчёт не доделан'!$C$20,IF(I2592-'Расчёт не доделан'!$C$20&lt;1,J2592,I2592-'Расчёт не доделан'!$C$20),J2592)</f>
        <v>2</v>
      </c>
    </row>
    <row r="2593" spans="1:11" ht="11.1" customHeight="1" outlineLevel="1" x14ac:dyDescent="0.2">
      <c r="A2593" s="39" t="str">
        <f t="shared" si="120"/>
        <v>0021048645929</v>
      </c>
      <c r="B2593" s="39">
        <f t="shared" si="121"/>
        <v>1</v>
      </c>
      <c r="C2593" s="39" t="str">
        <f t="shared" si="122"/>
        <v>Киле Егор Александрович1</v>
      </c>
      <c r="D2593" s="42" t="s">
        <v>2560</v>
      </c>
      <c r="E2593" s="43" t="s">
        <v>2561</v>
      </c>
      <c r="F2593" s="43" t="s">
        <v>240</v>
      </c>
      <c r="G2593" s="43" t="s">
        <v>302</v>
      </c>
      <c r="H2593" s="49">
        <v>45929</v>
      </c>
      <c r="I2593" s="49">
        <v>45942</v>
      </c>
      <c r="J2593" s="44">
        <v>14</v>
      </c>
      <c r="K2593" s="51">
        <f>IF(H2593&lt;='Расчёт не доделан'!$C$20,IF(I2593-'Расчёт не доделан'!$C$20&lt;1,J2593,I2593-'Расчёт не доделан'!$C$20),J2593)</f>
        <v>14</v>
      </c>
    </row>
    <row r="2594" spans="1:11" ht="11.1" customHeight="1" outlineLevel="1" x14ac:dyDescent="0.2">
      <c r="A2594" s="39" t="str">
        <f t="shared" si="120"/>
        <v>0016168645873</v>
      </c>
      <c r="B2594" s="39">
        <f t="shared" si="121"/>
        <v>1</v>
      </c>
      <c r="C2594" s="39" t="str">
        <f t="shared" si="122"/>
        <v>Кильдюшев Владимир Олегович1</v>
      </c>
      <c r="D2594" s="42" t="s">
        <v>2562</v>
      </c>
      <c r="E2594" s="43" t="s">
        <v>2563</v>
      </c>
      <c r="F2594" s="43" t="s">
        <v>240</v>
      </c>
      <c r="G2594" s="43" t="s">
        <v>262</v>
      </c>
      <c r="H2594" s="49">
        <v>45873</v>
      </c>
      <c r="I2594" s="49">
        <v>45886</v>
      </c>
      <c r="J2594" s="44">
        <v>14</v>
      </c>
      <c r="K2594" s="51">
        <f>IF(H2594&lt;='Расчёт не доделан'!$C$20,IF(I2594-'Расчёт не доделан'!$C$20&lt;1,J2594,I2594-'Расчёт не доделан'!$C$20),J2594)</f>
        <v>14</v>
      </c>
    </row>
    <row r="2595" spans="1:11" ht="11.1" customHeight="1" outlineLevel="1" x14ac:dyDescent="0.2">
      <c r="A2595" s="39" t="str">
        <f t="shared" si="120"/>
        <v>0010158545957</v>
      </c>
      <c r="B2595" s="39">
        <f t="shared" si="121"/>
        <v>1</v>
      </c>
      <c r="C2595" s="39" t="str">
        <f t="shared" si="122"/>
        <v>Кильмаматова Евгения Андреевна1</v>
      </c>
      <c r="D2595" s="42" t="s">
        <v>2564</v>
      </c>
      <c r="E2595" s="43" t="s">
        <v>2565</v>
      </c>
      <c r="F2595" s="43" t="s">
        <v>233</v>
      </c>
      <c r="G2595" s="43" t="s">
        <v>218</v>
      </c>
      <c r="H2595" s="49">
        <v>45957</v>
      </c>
      <c r="I2595" s="49">
        <v>45963</v>
      </c>
      <c r="J2595" s="44">
        <v>7</v>
      </c>
      <c r="K2595" s="51">
        <f>IF(H2595&lt;='Расчёт не доделан'!$C$20,IF(I2595-'Расчёт не доделан'!$C$20&lt;1,J2595,I2595-'Расчёт не доделан'!$C$20),J2595)</f>
        <v>7</v>
      </c>
    </row>
    <row r="2596" spans="1:11" ht="11.1" customHeight="1" outlineLevel="1" x14ac:dyDescent="0.2">
      <c r="A2596" s="39" t="str">
        <f t="shared" si="120"/>
        <v>0020103245936</v>
      </c>
      <c r="B2596" s="39">
        <f t="shared" si="121"/>
        <v>1</v>
      </c>
      <c r="C2596" s="39" t="str">
        <f t="shared" si="122"/>
        <v>Ким Даниил Олегович1</v>
      </c>
      <c r="D2596" s="42" t="s">
        <v>2566</v>
      </c>
      <c r="E2596" s="43" t="s">
        <v>2567</v>
      </c>
      <c r="F2596" s="43" t="s">
        <v>268</v>
      </c>
      <c r="G2596" s="43" t="s">
        <v>253</v>
      </c>
      <c r="H2596" s="49">
        <v>45936</v>
      </c>
      <c r="I2596" s="49">
        <v>45942</v>
      </c>
      <c r="J2596" s="44">
        <v>7</v>
      </c>
      <c r="K2596" s="51">
        <f>IF(H2596&lt;='Расчёт не доделан'!$C$20,IF(I2596-'Расчёт не доделан'!$C$20&lt;1,J2596,I2596-'Расчёт не доделан'!$C$20),J2596)</f>
        <v>7</v>
      </c>
    </row>
    <row r="2597" spans="1:11" ht="11.1" customHeight="1" outlineLevel="1" x14ac:dyDescent="0.2">
      <c r="A2597" s="39" t="str">
        <f t="shared" si="120"/>
        <v>0020103245894</v>
      </c>
      <c r="B2597" s="39">
        <f t="shared" si="121"/>
        <v>2</v>
      </c>
      <c r="C2597" s="39" t="str">
        <f t="shared" si="122"/>
        <v>Ким Даниил Олегович2</v>
      </c>
      <c r="D2597" s="42" t="s">
        <v>2566</v>
      </c>
      <c r="E2597" s="43" t="s">
        <v>2567</v>
      </c>
      <c r="F2597" s="43" t="s">
        <v>268</v>
      </c>
      <c r="G2597" s="43" t="s">
        <v>253</v>
      </c>
      <c r="H2597" s="49">
        <v>45894</v>
      </c>
      <c r="I2597" s="49">
        <v>45907</v>
      </c>
      <c r="J2597" s="44">
        <v>14</v>
      </c>
      <c r="K2597" s="51">
        <f>IF(H2597&lt;='Расчёт не доделан'!$C$20,IF(I2597-'Расчёт не доделан'!$C$20&lt;1,J2597,I2597-'Расчёт не доделан'!$C$20),J2597)</f>
        <v>14</v>
      </c>
    </row>
    <row r="2598" spans="1:11" ht="23.1" customHeight="1" outlineLevel="1" x14ac:dyDescent="0.2">
      <c r="A2598" s="39" t="str">
        <f t="shared" si="120"/>
        <v>0021368945873</v>
      </c>
      <c r="B2598" s="39">
        <f t="shared" si="121"/>
        <v>1</v>
      </c>
      <c r="C2598" s="39" t="str">
        <f t="shared" si="122"/>
        <v>Ким Ирина Брониславовна1</v>
      </c>
      <c r="D2598" s="42" t="s">
        <v>2568</v>
      </c>
      <c r="E2598" s="43" t="s">
        <v>2569</v>
      </c>
      <c r="F2598" s="43" t="s">
        <v>233</v>
      </c>
      <c r="G2598" s="43" t="s">
        <v>460</v>
      </c>
      <c r="H2598" s="49">
        <v>45873</v>
      </c>
      <c r="I2598" s="49">
        <v>45879</v>
      </c>
      <c r="J2598" s="44">
        <v>7</v>
      </c>
      <c r="K2598" s="51">
        <f>IF(H2598&lt;='Расчёт не доделан'!$C$20,IF(I2598-'Расчёт не доделан'!$C$20&lt;1,J2598,I2598-'Расчёт не доделан'!$C$20),J2598)</f>
        <v>7</v>
      </c>
    </row>
    <row r="2599" spans="1:11" ht="23.1" customHeight="1" outlineLevel="1" x14ac:dyDescent="0.2">
      <c r="A2599" s="39" t="str">
        <f t="shared" si="120"/>
        <v>0021368945936</v>
      </c>
      <c r="B2599" s="39">
        <f t="shared" si="121"/>
        <v>2</v>
      </c>
      <c r="C2599" s="39" t="str">
        <f t="shared" si="122"/>
        <v>Ким Ирина Брониславовна2</v>
      </c>
      <c r="D2599" s="42" t="s">
        <v>2568</v>
      </c>
      <c r="E2599" s="43" t="s">
        <v>2569</v>
      </c>
      <c r="F2599" s="43" t="s">
        <v>233</v>
      </c>
      <c r="G2599" s="43" t="s">
        <v>460</v>
      </c>
      <c r="H2599" s="49">
        <v>45936</v>
      </c>
      <c r="I2599" s="49">
        <v>45949</v>
      </c>
      <c r="J2599" s="44">
        <v>14</v>
      </c>
      <c r="K2599" s="51">
        <f>IF(H2599&lt;='Расчёт не доделан'!$C$20,IF(I2599-'Расчёт не доделан'!$C$20&lt;1,J2599,I2599-'Расчёт не доделан'!$C$20),J2599)</f>
        <v>4</v>
      </c>
    </row>
    <row r="2600" spans="1:11" ht="23.1" customHeight="1" outlineLevel="1" x14ac:dyDescent="0.2">
      <c r="A2600" s="39" t="str">
        <f t="shared" si="120"/>
        <v>0016957745934</v>
      </c>
      <c r="B2600" s="39">
        <f t="shared" si="121"/>
        <v>1</v>
      </c>
      <c r="C2600" s="39" t="str">
        <f t="shared" si="122"/>
        <v>Ким Светлана Викторовна1</v>
      </c>
      <c r="D2600" s="42" t="s">
        <v>2570</v>
      </c>
      <c r="E2600" s="43" t="s">
        <v>2571</v>
      </c>
      <c r="F2600" s="43" t="s">
        <v>233</v>
      </c>
      <c r="G2600" s="43" t="s">
        <v>262</v>
      </c>
      <c r="H2600" s="49">
        <v>45934</v>
      </c>
      <c r="I2600" s="49">
        <v>45942</v>
      </c>
      <c r="J2600" s="44">
        <v>9</v>
      </c>
      <c r="K2600" s="51">
        <f>IF(H2600&lt;='Расчёт не доделан'!$C$20,IF(I2600-'Расчёт не доделан'!$C$20&lt;1,J2600,I2600-'Расчёт не доделан'!$C$20),J2600)</f>
        <v>9</v>
      </c>
    </row>
    <row r="2601" spans="1:11" ht="23.1" customHeight="1" outlineLevel="1" x14ac:dyDescent="0.2">
      <c r="A2601" s="39" t="str">
        <f t="shared" si="120"/>
        <v>0016957745857</v>
      </c>
      <c r="B2601" s="39">
        <f t="shared" si="121"/>
        <v>2</v>
      </c>
      <c r="C2601" s="39" t="str">
        <f t="shared" si="122"/>
        <v>Ким Светлана Викторовна2</v>
      </c>
      <c r="D2601" s="42" t="s">
        <v>2570</v>
      </c>
      <c r="E2601" s="43" t="s">
        <v>2571</v>
      </c>
      <c r="F2601" s="43" t="s">
        <v>233</v>
      </c>
      <c r="G2601" s="43" t="s">
        <v>262</v>
      </c>
      <c r="H2601" s="49">
        <v>45857</v>
      </c>
      <c r="I2601" s="49">
        <v>45872</v>
      </c>
      <c r="J2601" s="44">
        <v>16</v>
      </c>
      <c r="K2601" s="51">
        <f>IF(H2601&lt;='Расчёт не доделан'!$C$20,IF(I2601-'Расчёт не доделан'!$C$20&lt;1,J2601,I2601-'Расчёт не доделан'!$C$20),J2601)</f>
        <v>16</v>
      </c>
    </row>
    <row r="2602" spans="1:11" ht="23.1" customHeight="1" outlineLevel="1" x14ac:dyDescent="0.2">
      <c r="A2602" s="39" t="str">
        <f t="shared" si="120"/>
        <v>0018637945894</v>
      </c>
      <c r="B2602" s="39">
        <f t="shared" si="121"/>
        <v>1</v>
      </c>
      <c r="C2602" s="39" t="str">
        <f t="shared" si="122"/>
        <v>Ким Юрий Константинович1</v>
      </c>
      <c r="D2602" s="42" t="s">
        <v>2572</v>
      </c>
      <c r="E2602" s="43" t="s">
        <v>2573</v>
      </c>
      <c r="F2602" s="43" t="s">
        <v>225</v>
      </c>
      <c r="G2602" s="43" t="s">
        <v>299</v>
      </c>
      <c r="H2602" s="49">
        <v>45894</v>
      </c>
      <c r="I2602" s="49">
        <v>45907</v>
      </c>
      <c r="J2602" s="44">
        <v>14</v>
      </c>
      <c r="K2602" s="51">
        <f>IF(H2602&lt;='Расчёт не доделан'!$C$20,IF(I2602-'Расчёт не доделан'!$C$20&lt;1,J2602,I2602-'Расчёт не доделан'!$C$20),J2602)</f>
        <v>14</v>
      </c>
    </row>
    <row r="2603" spans="1:11" ht="23.1" customHeight="1" outlineLevel="1" x14ac:dyDescent="0.2">
      <c r="A2603" s="39" t="str">
        <f t="shared" si="120"/>
        <v>0018637945987</v>
      </c>
      <c r="B2603" s="39">
        <f t="shared" si="121"/>
        <v>2</v>
      </c>
      <c r="C2603" s="39" t="str">
        <f t="shared" si="122"/>
        <v>Ким Юрий Константинович2</v>
      </c>
      <c r="D2603" s="42" t="s">
        <v>2572</v>
      </c>
      <c r="E2603" s="43" t="s">
        <v>2573</v>
      </c>
      <c r="F2603" s="43" t="s">
        <v>225</v>
      </c>
      <c r="G2603" s="43" t="s">
        <v>299</v>
      </c>
      <c r="H2603" s="49">
        <v>45987</v>
      </c>
      <c r="I2603" s="49">
        <v>45989</v>
      </c>
      <c r="J2603" s="44">
        <v>3</v>
      </c>
      <c r="K2603" s="51">
        <f>IF(H2603&lt;='Расчёт не доделан'!$C$20,IF(I2603-'Расчёт не доделан'!$C$20&lt;1,J2603,I2603-'Расчёт не доделан'!$C$20),J2603)</f>
        <v>3</v>
      </c>
    </row>
    <row r="2604" spans="1:11" ht="11.1" customHeight="1" outlineLevel="1" x14ac:dyDescent="0.2">
      <c r="A2604" s="39" t="str">
        <f t="shared" si="120"/>
        <v>0018637946020</v>
      </c>
      <c r="B2604" s="39">
        <f t="shared" si="121"/>
        <v>3</v>
      </c>
      <c r="C2604" s="39" t="str">
        <f t="shared" si="122"/>
        <v>Ким Юрий Константинович3</v>
      </c>
      <c r="D2604" s="42" t="s">
        <v>2572</v>
      </c>
      <c r="E2604" s="43" t="s">
        <v>2573</v>
      </c>
      <c r="F2604" s="43" t="s">
        <v>225</v>
      </c>
      <c r="G2604" s="43" t="s">
        <v>299</v>
      </c>
      <c r="H2604" s="49">
        <v>46020</v>
      </c>
      <c r="I2604" s="49">
        <v>46021</v>
      </c>
      <c r="J2604" s="44">
        <v>2</v>
      </c>
      <c r="K2604" s="51">
        <f>IF(H2604&lt;='Расчёт не доделан'!$C$20,IF(I2604-'Расчёт не доделан'!$C$20&lt;1,J2604,I2604-'Расчёт не доделан'!$C$20),J2604)</f>
        <v>2</v>
      </c>
    </row>
    <row r="2605" spans="1:11" ht="11.1" customHeight="1" outlineLevel="1" x14ac:dyDescent="0.2">
      <c r="A2605" s="39" t="str">
        <f t="shared" si="120"/>
        <v>0015853745908</v>
      </c>
      <c r="B2605" s="39">
        <f t="shared" si="121"/>
        <v>1</v>
      </c>
      <c r="C2605" s="39" t="str">
        <f t="shared" si="122"/>
        <v>Киракосян Денис Андреевич1</v>
      </c>
      <c r="D2605" s="42" t="s">
        <v>2574</v>
      </c>
      <c r="E2605" s="43" t="s">
        <v>2575</v>
      </c>
      <c r="F2605" s="43" t="s">
        <v>217</v>
      </c>
      <c r="G2605" s="43" t="s">
        <v>262</v>
      </c>
      <c r="H2605" s="49">
        <v>45908</v>
      </c>
      <c r="I2605" s="49">
        <v>45921</v>
      </c>
      <c r="J2605" s="44">
        <v>14</v>
      </c>
      <c r="K2605" s="51">
        <f>IF(H2605&lt;='Расчёт не доделан'!$C$20,IF(I2605-'Расчёт не доделан'!$C$20&lt;1,J2605,I2605-'Расчёт не доделан'!$C$20),J2605)</f>
        <v>14</v>
      </c>
    </row>
    <row r="2606" spans="1:11" ht="11.1" customHeight="1" outlineLevel="1" x14ac:dyDescent="0.2">
      <c r="A2606" s="39" t="str">
        <f t="shared" si="120"/>
        <v>0015853745880</v>
      </c>
      <c r="B2606" s="39">
        <f t="shared" si="121"/>
        <v>2</v>
      </c>
      <c r="C2606" s="39" t="str">
        <f t="shared" si="122"/>
        <v>Киракосян Денис Андреевич2</v>
      </c>
      <c r="D2606" s="42" t="s">
        <v>2574</v>
      </c>
      <c r="E2606" s="43" t="s">
        <v>2575</v>
      </c>
      <c r="F2606" s="43" t="s">
        <v>217</v>
      </c>
      <c r="G2606" s="43" t="s">
        <v>262</v>
      </c>
      <c r="H2606" s="49">
        <v>45880</v>
      </c>
      <c r="I2606" s="49">
        <v>45886</v>
      </c>
      <c r="J2606" s="44">
        <v>7</v>
      </c>
      <c r="K2606" s="51">
        <f>IF(H2606&lt;='Расчёт не доделан'!$C$20,IF(I2606-'Расчёт не доделан'!$C$20&lt;1,J2606,I2606-'Расчёт не доделан'!$C$20),J2606)</f>
        <v>7</v>
      </c>
    </row>
    <row r="2607" spans="1:11" ht="11.1" customHeight="1" outlineLevel="1" x14ac:dyDescent="0.2">
      <c r="A2607" s="39" t="str">
        <f t="shared" si="120"/>
        <v>0015853746020</v>
      </c>
      <c r="B2607" s="39">
        <f t="shared" si="121"/>
        <v>3</v>
      </c>
      <c r="C2607" s="39" t="str">
        <f t="shared" si="122"/>
        <v>Киракосян Денис Андреевич3</v>
      </c>
      <c r="D2607" s="42" t="s">
        <v>2574</v>
      </c>
      <c r="E2607" s="43" t="s">
        <v>2575</v>
      </c>
      <c r="F2607" s="43" t="s">
        <v>217</v>
      </c>
      <c r="G2607" s="43" t="s">
        <v>262</v>
      </c>
      <c r="H2607" s="49">
        <v>46020</v>
      </c>
      <c r="I2607" s="49">
        <v>46021</v>
      </c>
      <c r="J2607" s="44">
        <v>2</v>
      </c>
      <c r="K2607" s="51">
        <f>IF(H2607&lt;='Расчёт не доделан'!$C$20,IF(I2607-'Расчёт не доделан'!$C$20&lt;1,J2607,I2607-'Расчёт не доделан'!$C$20),J2607)</f>
        <v>2</v>
      </c>
    </row>
    <row r="2608" spans="1:11" ht="11.1" customHeight="1" outlineLevel="1" x14ac:dyDescent="0.2">
      <c r="A2608" s="39" t="str">
        <f t="shared" si="120"/>
        <v>0015663145852</v>
      </c>
      <c r="B2608" s="39">
        <f t="shared" si="121"/>
        <v>1</v>
      </c>
      <c r="C2608" s="39" t="str">
        <f t="shared" si="122"/>
        <v>Киреев Владимир Эдуардович1</v>
      </c>
      <c r="D2608" s="42" t="s">
        <v>2576</v>
      </c>
      <c r="E2608" s="43" t="s">
        <v>2577</v>
      </c>
      <c r="F2608" s="43" t="s">
        <v>240</v>
      </c>
      <c r="G2608" s="43" t="s">
        <v>302</v>
      </c>
      <c r="H2608" s="49">
        <v>45852</v>
      </c>
      <c r="I2608" s="49">
        <v>45856</v>
      </c>
      <c r="J2608" s="44">
        <v>5</v>
      </c>
      <c r="K2608" s="51">
        <f>IF(H2608&lt;='Расчёт не доделан'!$C$20,IF(I2608-'Расчёт не доделан'!$C$20&lt;1,J2608,I2608-'Расчёт не доделан'!$C$20),J2608)</f>
        <v>5</v>
      </c>
    </row>
    <row r="2609" spans="1:11" ht="11.1" customHeight="1" outlineLevel="1" x14ac:dyDescent="0.2">
      <c r="A2609" s="39" t="str">
        <f t="shared" si="120"/>
        <v>0015663145922</v>
      </c>
      <c r="B2609" s="39">
        <f t="shared" si="121"/>
        <v>2</v>
      </c>
      <c r="C2609" s="39" t="str">
        <f t="shared" si="122"/>
        <v>Киреев Владимир Эдуардович2</v>
      </c>
      <c r="D2609" s="42" t="s">
        <v>2576</v>
      </c>
      <c r="E2609" s="43" t="s">
        <v>2577</v>
      </c>
      <c r="F2609" s="43" t="s">
        <v>240</v>
      </c>
      <c r="G2609" s="43" t="s">
        <v>302</v>
      </c>
      <c r="H2609" s="49">
        <v>45922</v>
      </c>
      <c r="I2609" s="49">
        <v>45935</v>
      </c>
      <c r="J2609" s="44">
        <v>14</v>
      </c>
      <c r="K2609" s="51">
        <f>IF(H2609&lt;='Расчёт не доделан'!$C$20,IF(I2609-'Расчёт не доделан'!$C$20&lt;1,J2609,I2609-'Расчёт не доделан'!$C$20),J2609)</f>
        <v>14</v>
      </c>
    </row>
    <row r="2610" spans="1:11" ht="11.1" customHeight="1" outlineLevel="1" x14ac:dyDescent="0.2">
      <c r="A2610" s="39" t="str">
        <f t="shared" si="120"/>
        <v>0021297245971</v>
      </c>
      <c r="B2610" s="39">
        <f t="shared" si="121"/>
        <v>1</v>
      </c>
      <c r="C2610" s="39" t="str">
        <f t="shared" si="122"/>
        <v>Киреев Петр Николаевич1</v>
      </c>
      <c r="D2610" s="42" t="s">
        <v>2578</v>
      </c>
      <c r="E2610" s="43" t="s">
        <v>2579</v>
      </c>
      <c r="F2610" s="43" t="s">
        <v>240</v>
      </c>
      <c r="G2610" s="43" t="s">
        <v>438</v>
      </c>
      <c r="H2610" s="49">
        <v>45971</v>
      </c>
      <c r="I2610" s="49">
        <v>45984</v>
      </c>
      <c r="J2610" s="44">
        <v>14</v>
      </c>
      <c r="K2610" s="51">
        <f>IF(H2610&lt;='Расчёт не доделан'!$C$20,IF(I2610-'Расчёт не доделан'!$C$20&lt;1,J2610,I2610-'Расчёт не доделан'!$C$20),J2610)</f>
        <v>14</v>
      </c>
    </row>
    <row r="2611" spans="1:11" ht="11.1" customHeight="1" outlineLevel="1" x14ac:dyDescent="0.2">
      <c r="A2611" s="39" t="str">
        <f t="shared" si="120"/>
        <v>0021297245922</v>
      </c>
      <c r="B2611" s="39">
        <f t="shared" si="121"/>
        <v>2</v>
      </c>
      <c r="C2611" s="39" t="str">
        <f t="shared" si="122"/>
        <v>Киреев Петр Николаевич2</v>
      </c>
      <c r="D2611" s="42" t="s">
        <v>2578</v>
      </c>
      <c r="E2611" s="43" t="s">
        <v>2579</v>
      </c>
      <c r="F2611" s="43" t="s">
        <v>240</v>
      </c>
      <c r="G2611" s="43" t="s">
        <v>438</v>
      </c>
      <c r="H2611" s="49">
        <v>45922</v>
      </c>
      <c r="I2611" s="49">
        <v>45933</v>
      </c>
      <c r="J2611" s="44">
        <v>12</v>
      </c>
      <c r="K2611" s="51">
        <f>IF(H2611&lt;='Расчёт не доделан'!$C$20,IF(I2611-'Расчёт не доделан'!$C$20&lt;1,J2611,I2611-'Расчёт не доделан'!$C$20),J2611)</f>
        <v>12</v>
      </c>
    </row>
    <row r="2612" spans="1:11" ht="11.1" customHeight="1" outlineLevel="1" x14ac:dyDescent="0.2">
      <c r="A2612" s="39" t="str">
        <f t="shared" si="120"/>
        <v>0018844446008</v>
      </c>
      <c r="B2612" s="39">
        <f t="shared" si="121"/>
        <v>1</v>
      </c>
      <c r="C2612" s="39" t="str">
        <f t="shared" si="122"/>
        <v>Киреева Екатерина Сергеевна1</v>
      </c>
      <c r="D2612" s="42" t="s">
        <v>2580</v>
      </c>
      <c r="E2612" s="43" t="s">
        <v>2581</v>
      </c>
      <c r="F2612" s="43" t="s">
        <v>221</v>
      </c>
      <c r="G2612" s="43" t="s">
        <v>241</v>
      </c>
      <c r="H2612" s="49">
        <v>46008</v>
      </c>
      <c r="I2612" s="49">
        <v>46021</v>
      </c>
      <c r="J2612" s="44">
        <v>14</v>
      </c>
      <c r="K2612" s="51">
        <f>IF(H2612&lt;='Расчёт не доделан'!$C$20,IF(I2612-'Расчёт не доделан'!$C$20&lt;1,J2612,I2612-'Расчёт не доделан'!$C$20),J2612)</f>
        <v>14</v>
      </c>
    </row>
    <row r="2613" spans="1:11" ht="11.1" customHeight="1" outlineLevel="1" x14ac:dyDescent="0.2">
      <c r="A2613" s="39" t="str">
        <f t="shared" si="120"/>
        <v>0017213845890</v>
      </c>
      <c r="B2613" s="39">
        <f t="shared" si="121"/>
        <v>1</v>
      </c>
      <c r="C2613" s="39" t="str">
        <f t="shared" si="122"/>
        <v>Киреева Ирина Валентиновна1</v>
      </c>
      <c r="D2613" s="42" t="s">
        <v>2582</v>
      </c>
      <c r="E2613" s="43" t="s">
        <v>2583</v>
      </c>
      <c r="F2613" s="43" t="s">
        <v>272</v>
      </c>
      <c r="G2613" s="43" t="s">
        <v>222</v>
      </c>
      <c r="H2613" s="49">
        <v>45890</v>
      </c>
      <c r="I2613" s="49">
        <v>45903</v>
      </c>
      <c r="J2613" s="44">
        <v>14</v>
      </c>
      <c r="K2613" s="51">
        <f>IF(H2613&lt;='Расчёт не доделан'!$C$20,IF(I2613-'Расчёт не доделан'!$C$20&lt;1,J2613,I2613-'Расчёт не доделан'!$C$20),J2613)</f>
        <v>14</v>
      </c>
    </row>
    <row r="2614" spans="1:11" ht="11.1" customHeight="1" outlineLevel="1" x14ac:dyDescent="0.2">
      <c r="A2614" s="39" t="str">
        <f t="shared" si="120"/>
        <v>0014778145908</v>
      </c>
      <c r="B2614" s="39">
        <f t="shared" si="121"/>
        <v>1</v>
      </c>
      <c r="C2614" s="39" t="str">
        <f t="shared" si="122"/>
        <v>Кирилин Вячеслав Викторович1</v>
      </c>
      <c r="D2614" s="42" t="s">
        <v>2584</v>
      </c>
      <c r="E2614" s="43" t="s">
        <v>2585</v>
      </c>
      <c r="F2614" s="43" t="s">
        <v>229</v>
      </c>
      <c r="G2614" s="43" t="s">
        <v>218</v>
      </c>
      <c r="H2614" s="49">
        <v>45908</v>
      </c>
      <c r="I2614" s="49">
        <v>45921</v>
      </c>
      <c r="J2614" s="44">
        <v>14</v>
      </c>
      <c r="K2614" s="51">
        <f>IF(H2614&lt;='Расчёт не доделан'!$C$20,IF(I2614-'Расчёт не доделан'!$C$20&lt;1,J2614,I2614-'Расчёт не доделан'!$C$20),J2614)</f>
        <v>14</v>
      </c>
    </row>
    <row r="2615" spans="1:11" ht="11.1" customHeight="1" outlineLevel="1" x14ac:dyDescent="0.2">
      <c r="A2615" s="39" t="str">
        <f t="shared" si="120"/>
        <v>0017557145931</v>
      </c>
      <c r="B2615" s="39">
        <f t="shared" si="121"/>
        <v>1</v>
      </c>
      <c r="C2615" s="39" t="str">
        <f t="shared" si="122"/>
        <v>Кириллов Игорь Анатольевич1</v>
      </c>
      <c r="D2615" s="42" t="s">
        <v>2586</v>
      </c>
      <c r="E2615" s="43" t="s">
        <v>2587</v>
      </c>
      <c r="F2615" s="43" t="s">
        <v>268</v>
      </c>
      <c r="G2615" s="43" t="s">
        <v>438</v>
      </c>
      <c r="H2615" s="49">
        <v>45931</v>
      </c>
      <c r="I2615" s="49">
        <v>45933</v>
      </c>
      <c r="J2615" s="44">
        <v>3</v>
      </c>
      <c r="K2615" s="51">
        <f>IF(H2615&lt;='Расчёт не доделан'!$C$20,IF(I2615-'Расчёт не доделан'!$C$20&lt;1,J2615,I2615-'Расчёт не доделан'!$C$20),J2615)</f>
        <v>3</v>
      </c>
    </row>
    <row r="2616" spans="1:11" ht="11.1" customHeight="1" outlineLevel="1" x14ac:dyDescent="0.2">
      <c r="A2616" s="39" t="str">
        <f t="shared" si="120"/>
        <v>0017557145873</v>
      </c>
      <c r="B2616" s="39">
        <f t="shared" si="121"/>
        <v>2</v>
      </c>
      <c r="C2616" s="39" t="str">
        <f t="shared" si="122"/>
        <v>Кириллов Игорь Анатольевич2</v>
      </c>
      <c r="D2616" s="42" t="s">
        <v>2586</v>
      </c>
      <c r="E2616" s="43" t="s">
        <v>2587</v>
      </c>
      <c r="F2616" s="43" t="s">
        <v>268</v>
      </c>
      <c r="G2616" s="43" t="s">
        <v>438</v>
      </c>
      <c r="H2616" s="49">
        <v>45873</v>
      </c>
      <c r="I2616" s="49">
        <v>45891</v>
      </c>
      <c r="J2616" s="44">
        <v>19</v>
      </c>
      <c r="K2616" s="51">
        <f>IF(H2616&lt;='Расчёт не доделан'!$C$20,IF(I2616-'Расчёт не доделан'!$C$20&lt;1,J2616,I2616-'Расчёт не доделан'!$C$20),J2616)</f>
        <v>19</v>
      </c>
    </row>
    <row r="2617" spans="1:11" ht="11.1" customHeight="1" outlineLevel="1" x14ac:dyDescent="0.2">
      <c r="A2617" s="39" t="str">
        <f t="shared" si="120"/>
        <v>0017557145966</v>
      </c>
      <c r="B2617" s="39">
        <f t="shared" si="121"/>
        <v>3</v>
      </c>
      <c r="C2617" s="39" t="str">
        <f t="shared" si="122"/>
        <v>Кириллов Игорь Анатольевич3</v>
      </c>
      <c r="D2617" s="42" t="s">
        <v>2586</v>
      </c>
      <c r="E2617" s="43" t="s">
        <v>2587</v>
      </c>
      <c r="F2617" s="43" t="s">
        <v>268</v>
      </c>
      <c r="G2617" s="43" t="s">
        <v>438</v>
      </c>
      <c r="H2617" s="49">
        <v>45966</v>
      </c>
      <c r="I2617" s="49">
        <v>45968</v>
      </c>
      <c r="J2617" s="44">
        <v>3</v>
      </c>
      <c r="K2617" s="51">
        <f>IF(H2617&lt;='Расчёт не доделан'!$C$20,IF(I2617-'Расчёт не доделан'!$C$20&lt;1,J2617,I2617-'Расчёт не доделан'!$C$20),J2617)</f>
        <v>3</v>
      </c>
    </row>
    <row r="2618" spans="1:11" ht="11.1" customHeight="1" outlineLevel="1" x14ac:dyDescent="0.2">
      <c r="A2618" s="39" t="str">
        <f t="shared" si="120"/>
        <v>0020844345873</v>
      </c>
      <c r="B2618" s="39">
        <f t="shared" si="121"/>
        <v>1</v>
      </c>
      <c r="C2618" s="39" t="str">
        <f t="shared" si="122"/>
        <v>Кириллов Олег Витальевич1</v>
      </c>
      <c r="D2618" s="42" t="s">
        <v>2588</v>
      </c>
      <c r="E2618" s="43" t="s">
        <v>2589</v>
      </c>
      <c r="F2618" s="43" t="s">
        <v>240</v>
      </c>
      <c r="G2618" s="43" t="s">
        <v>302</v>
      </c>
      <c r="H2618" s="49">
        <v>45873</v>
      </c>
      <c r="I2618" s="49">
        <v>45886</v>
      </c>
      <c r="J2618" s="44">
        <v>14</v>
      </c>
      <c r="K2618" s="51">
        <f>IF(H2618&lt;='Расчёт не доделан'!$C$20,IF(I2618-'Расчёт не доделан'!$C$20&lt;1,J2618,I2618-'Расчёт не доделан'!$C$20),J2618)</f>
        <v>14</v>
      </c>
    </row>
    <row r="2619" spans="1:11" ht="11.1" customHeight="1" outlineLevel="1" x14ac:dyDescent="0.2">
      <c r="A2619" s="39" t="str">
        <f t="shared" si="120"/>
        <v>0020844345922</v>
      </c>
      <c r="B2619" s="39">
        <f t="shared" si="121"/>
        <v>2</v>
      </c>
      <c r="C2619" s="39" t="str">
        <f t="shared" si="122"/>
        <v>Кириллов Олег Витальевич2</v>
      </c>
      <c r="D2619" s="42" t="s">
        <v>2588</v>
      </c>
      <c r="E2619" s="43" t="s">
        <v>2589</v>
      </c>
      <c r="F2619" s="43" t="s">
        <v>240</v>
      </c>
      <c r="G2619" s="43" t="s">
        <v>302</v>
      </c>
      <c r="H2619" s="49">
        <v>45922</v>
      </c>
      <c r="I2619" s="49">
        <v>45933</v>
      </c>
      <c r="J2619" s="44">
        <v>12</v>
      </c>
      <c r="K2619" s="51">
        <f>IF(H2619&lt;='Расчёт не доделан'!$C$20,IF(I2619-'Расчёт не доделан'!$C$20&lt;1,J2619,I2619-'Расчёт не доделан'!$C$20),J2619)</f>
        <v>12</v>
      </c>
    </row>
    <row r="2620" spans="1:11" ht="23.1" customHeight="1" outlineLevel="1" x14ac:dyDescent="0.2">
      <c r="A2620" s="39" t="str">
        <f t="shared" si="120"/>
        <v>0020844346020</v>
      </c>
      <c r="B2620" s="39">
        <f t="shared" si="121"/>
        <v>3</v>
      </c>
      <c r="C2620" s="39" t="str">
        <f t="shared" si="122"/>
        <v>Кириллов Олег Витальевич3</v>
      </c>
      <c r="D2620" s="42" t="s">
        <v>2588</v>
      </c>
      <c r="E2620" s="43" t="s">
        <v>2589</v>
      </c>
      <c r="F2620" s="43" t="s">
        <v>240</v>
      </c>
      <c r="G2620" s="43" t="s">
        <v>302</v>
      </c>
      <c r="H2620" s="49">
        <v>46020</v>
      </c>
      <c r="I2620" s="49">
        <v>46021</v>
      </c>
      <c r="J2620" s="44">
        <v>2</v>
      </c>
      <c r="K2620" s="51">
        <f>IF(H2620&lt;='Расчёт не доделан'!$C$20,IF(I2620-'Расчёт не доделан'!$C$20&lt;1,J2620,I2620-'Расчёт не доделан'!$C$20),J2620)</f>
        <v>2</v>
      </c>
    </row>
    <row r="2621" spans="1:11" ht="23.1" customHeight="1" outlineLevel="1" x14ac:dyDescent="0.2">
      <c r="A2621" s="39" t="str">
        <f t="shared" si="120"/>
        <v>0016757545978</v>
      </c>
      <c r="B2621" s="39">
        <f t="shared" si="121"/>
        <v>1</v>
      </c>
      <c r="C2621" s="39" t="str">
        <f t="shared" si="122"/>
        <v>Кириллов Сергей Иванович1</v>
      </c>
      <c r="D2621" s="42" t="s">
        <v>2590</v>
      </c>
      <c r="E2621" s="43" t="s">
        <v>2591</v>
      </c>
      <c r="F2621" s="43" t="s">
        <v>265</v>
      </c>
      <c r="G2621" s="43" t="s">
        <v>218</v>
      </c>
      <c r="H2621" s="49">
        <v>45978</v>
      </c>
      <c r="I2621" s="49">
        <v>45984</v>
      </c>
      <c r="J2621" s="44">
        <v>7</v>
      </c>
      <c r="K2621" s="51">
        <f>IF(H2621&lt;='Расчёт не доделан'!$C$20,IF(I2621-'Расчёт не доделан'!$C$20&lt;1,J2621,I2621-'Расчёт не доделан'!$C$20),J2621)</f>
        <v>7</v>
      </c>
    </row>
    <row r="2622" spans="1:11" ht="11.1" customHeight="1" outlineLevel="1" x14ac:dyDescent="0.2">
      <c r="A2622" s="39" t="str">
        <f t="shared" si="120"/>
        <v>0016757545859</v>
      </c>
      <c r="B2622" s="39">
        <f t="shared" si="121"/>
        <v>2</v>
      </c>
      <c r="C2622" s="39" t="str">
        <f t="shared" si="122"/>
        <v>Кириллов Сергей Иванович2</v>
      </c>
      <c r="D2622" s="42" t="s">
        <v>2590</v>
      </c>
      <c r="E2622" s="43" t="s">
        <v>2591</v>
      </c>
      <c r="F2622" s="43" t="s">
        <v>265</v>
      </c>
      <c r="G2622" s="43" t="s">
        <v>218</v>
      </c>
      <c r="H2622" s="49">
        <v>45859</v>
      </c>
      <c r="I2622" s="49">
        <v>45872</v>
      </c>
      <c r="J2622" s="44">
        <v>14</v>
      </c>
      <c r="K2622" s="51">
        <f>IF(H2622&lt;='Расчёт не доделан'!$C$20,IF(I2622-'Расчёт не доделан'!$C$20&lt;1,J2622,I2622-'Расчёт не доделан'!$C$20),J2622)</f>
        <v>14</v>
      </c>
    </row>
    <row r="2623" spans="1:11" ht="11.1" customHeight="1" outlineLevel="1" x14ac:dyDescent="0.2">
      <c r="A2623" s="39" t="str">
        <f t="shared" si="120"/>
        <v>0021266645880</v>
      </c>
      <c r="B2623" s="39">
        <f t="shared" si="121"/>
        <v>1</v>
      </c>
      <c r="C2623" s="39" t="str">
        <f t="shared" si="122"/>
        <v>Кириллова Алина Лилиановна1</v>
      </c>
      <c r="D2623" s="42" t="s">
        <v>2592</v>
      </c>
      <c r="E2623" s="43" t="s">
        <v>2593</v>
      </c>
      <c r="F2623" s="43" t="s">
        <v>240</v>
      </c>
      <c r="G2623" s="43" t="s">
        <v>318</v>
      </c>
      <c r="H2623" s="49">
        <v>45880</v>
      </c>
      <c r="I2623" s="49">
        <v>45893</v>
      </c>
      <c r="J2623" s="44">
        <v>14</v>
      </c>
      <c r="K2623" s="51">
        <f>IF(H2623&lt;='Расчёт не доделан'!$C$20,IF(I2623-'Расчёт не доделан'!$C$20&lt;1,J2623,I2623-'Расчёт не доделан'!$C$20),J2623)</f>
        <v>14</v>
      </c>
    </row>
    <row r="2624" spans="1:11" ht="11.1" customHeight="1" outlineLevel="1" x14ac:dyDescent="0.2">
      <c r="A2624" s="39" t="str">
        <f t="shared" si="120"/>
        <v>0021266645922</v>
      </c>
      <c r="B2624" s="39">
        <f t="shared" si="121"/>
        <v>2</v>
      </c>
      <c r="C2624" s="39" t="str">
        <f t="shared" si="122"/>
        <v>Кириллова Алина Лилиановна2</v>
      </c>
      <c r="D2624" s="42" t="s">
        <v>2592</v>
      </c>
      <c r="E2624" s="43" t="s">
        <v>2593</v>
      </c>
      <c r="F2624" s="43" t="s">
        <v>240</v>
      </c>
      <c r="G2624" s="43" t="s">
        <v>318</v>
      </c>
      <c r="H2624" s="49">
        <v>45922</v>
      </c>
      <c r="I2624" s="49">
        <v>45935</v>
      </c>
      <c r="J2624" s="44">
        <v>14</v>
      </c>
      <c r="K2624" s="51">
        <f>IF(H2624&lt;='Расчёт не доделан'!$C$20,IF(I2624-'Расчёт не доделан'!$C$20&lt;1,J2624,I2624-'Расчёт не доделан'!$C$20),J2624)</f>
        <v>14</v>
      </c>
    </row>
    <row r="2625" spans="1:11" ht="11.1" customHeight="1" outlineLevel="1" x14ac:dyDescent="0.2">
      <c r="A2625" s="39" t="str">
        <f t="shared" si="120"/>
        <v>0021101745873</v>
      </c>
      <c r="B2625" s="39">
        <f t="shared" si="121"/>
        <v>1</v>
      </c>
      <c r="C2625" s="39" t="str">
        <f t="shared" si="122"/>
        <v>Кириллова Ангелина Алексеевна1</v>
      </c>
      <c r="D2625" s="42" t="s">
        <v>2594</v>
      </c>
      <c r="E2625" s="43" t="s">
        <v>2595</v>
      </c>
      <c r="F2625" s="43" t="s">
        <v>217</v>
      </c>
      <c r="G2625" s="43" t="s">
        <v>237</v>
      </c>
      <c r="H2625" s="49">
        <v>45873</v>
      </c>
      <c r="I2625" s="49">
        <v>45877</v>
      </c>
      <c r="J2625" s="44">
        <v>5</v>
      </c>
      <c r="K2625" s="51">
        <f>IF(H2625&lt;='Расчёт не доделан'!$C$20,IF(I2625-'Расчёт не доделан'!$C$20&lt;1,J2625,I2625-'Расчёт не доделан'!$C$20),J2625)</f>
        <v>5</v>
      </c>
    </row>
    <row r="2626" spans="1:11" ht="11.1" customHeight="1" outlineLevel="1" x14ac:dyDescent="0.2">
      <c r="A2626" s="39" t="str">
        <f t="shared" si="120"/>
        <v>0021101745880</v>
      </c>
      <c r="B2626" s="39">
        <f t="shared" si="121"/>
        <v>2</v>
      </c>
      <c r="C2626" s="39" t="str">
        <f t="shared" si="122"/>
        <v>Кириллова Ангелина Алексеевна2</v>
      </c>
      <c r="D2626" s="42" t="s">
        <v>2594</v>
      </c>
      <c r="E2626" s="43" t="s">
        <v>2595</v>
      </c>
      <c r="F2626" s="43" t="s">
        <v>217</v>
      </c>
      <c r="G2626" s="43" t="s">
        <v>237</v>
      </c>
      <c r="H2626" s="49">
        <v>45880</v>
      </c>
      <c r="I2626" s="49">
        <v>45884</v>
      </c>
      <c r="J2626" s="44">
        <v>5</v>
      </c>
      <c r="K2626" s="51">
        <f>IF(H2626&lt;='Расчёт не доделан'!$C$20,IF(I2626-'Расчёт не доделан'!$C$20&lt;1,J2626,I2626-'Расчёт не доделан'!$C$20),J2626)</f>
        <v>5</v>
      </c>
    </row>
    <row r="2627" spans="1:11" ht="23.1" customHeight="1" outlineLevel="1" x14ac:dyDescent="0.2">
      <c r="A2627" s="39" t="str">
        <f t="shared" ref="A2627:A2690" si="123">D2627&amp;H2627</f>
        <v>0021101746009</v>
      </c>
      <c r="B2627" s="39">
        <f t="shared" ref="B2627:B2690" si="124">IF(E2626=E2627,B2626+1,1)</f>
        <v>3</v>
      </c>
      <c r="C2627" s="39" t="str">
        <f t="shared" ref="C2627:C2690" si="125">E2627&amp;B2627</f>
        <v>Кириллова Ангелина Алексеевна3</v>
      </c>
      <c r="D2627" s="42" t="s">
        <v>2594</v>
      </c>
      <c r="E2627" s="43" t="s">
        <v>2595</v>
      </c>
      <c r="F2627" s="43" t="s">
        <v>217</v>
      </c>
      <c r="G2627" s="43" t="s">
        <v>237</v>
      </c>
      <c r="H2627" s="49">
        <v>46009</v>
      </c>
      <c r="I2627" s="49">
        <v>46009</v>
      </c>
      <c r="J2627" s="44">
        <v>1</v>
      </c>
      <c r="K2627" s="51">
        <f>IF(H2627&lt;='Расчёт не доделан'!$C$20,IF(I2627-'Расчёт не доделан'!$C$20&lt;1,J2627,I2627-'Расчёт не доделан'!$C$20),J2627)</f>
        <v>1</v>
      </c>
    </row>
    <row r="2628" spans="1:11" ht="23.1" customHeight="1" outlineLevel="1" x14ac:dyDescent="0.2">
      <c r="A2628" s="39" t="str">
        <f t="shared" si="123"/>
        <v>0012255445901</v>
      </c>
      <c r="B2628" s="39">
        <f t="shared" si="124"/>
        <v>1</v>
      </c>
      <c r="C2628" s="39" t="str">
        <f t="shared" si="125"/>
        <v>Кириллова Екатерина Викторовна1</v>
      </c>
      <c r="D2628" s="42" t="s">
        <v>2596</v>
      </c>
      <c r="E2628" s="43" t="s">
        <v>2597</v>
      </c>
      <c r="F2628" s="43" t="s">
        <v>233</v>
      </c>
      <c r="G2628" s="43" t="s">
        <v>218</v>
      </c>
      <c r="H2628" s="49">
        <v>45901</v>
      </c>
      <c r="I2628" s="49">
        <v>45914</v>
      </c>
      <c r="J2628" s="44">
        <v>14</v>
      </c>
      <c r="K2628" s="51">
        <f>IF(H2628&lt;='Расчёт не доделан'!$C$20,IF(I2628-'Расчёт не доделан'!$C$20&lt;1,J2628,I2628-'Расчёт не доделан'!$C$20),J2628)</f>
        <v>14</v>
      </c>
    </row>
    <row r="2629" spans="1:11" ht="23.1" customHeight="1" outlineLevel="1" x14ac:dyDescent="0.2">
      <c r="A2629" s="39" t="str">
        <f t="shared" si="123"/>
        <v>0016472145901</v>
      </c>
      <c r="B2629" s="39">
        <f t="shared" si="124"/>
        <v>1</v>
      </c>
      <c r="C2629" s="39" t="str">
        <f t="shared" si="125"/>
        <v>Кирилловых Юлиана Михайловна1</v>
      </c>
      <c r="D2629" s="42" t="s">
        <v>2598</v>
      </c>
      <c r="E2629" s="43" t="s">
        <v>2599</v>
      </c>
      <c r="F2629" s="43" t="s">
        <v>268</v>
      </c>
      <c r="G2629" s="43" t="s">
        <v>218</v>
      </c>
      <c r="H2629" s="49">
        <v>45901</v>
      </c>
      <c r="I2629" s="49">
        <v>45902</v>
      </c>
      <c r="J2629" s="44">
        <v>2</v>
      </c>
      <c r="K2629" s="51">
        <f>IF(H2629&lt;='Расчёт не доделан'!$C$20,IF(I2629-'Расчёт не доделан'!$C$20&lt;1,J2629,I2629-'Расчёт не доделан'!$C$20),J2629)</f>
        <v>2</v>
      </c>
    </row>
    <row r="2630" spans="1:11" ht="11.1" customHeight="1" outlineLevel="1" x14ac:dyDescent="0.2">
      <c r="A2630" s="39" t="str">
        <f t="shared" si="123"/>
        <v>0016472145852</v>
      </c>
      <c r="B2630" s="39">
        <f t="shared" si="124"/>
        <v>2</v>
      </c>
      <c r="C2630" s="39" t="str">
        <f t="shared" si="125"/>
        <v>Кирилловых Юлиана Михайловна2</v>
      </c>
      <c r="D2630" s="42" t="s">
        <v>2598</v>
      </c>
      <c r="E2630" s="43" t="s">
        <v>2599</v>
      </c>
      <c r="F2630" s="43" t="s">
        <v>268</v>
      </c>
      <c r="G2630" s="43" t="s">
        <v>218</v>
      </c>
      <c r="H2630" s="49">
        <v>45852</v>
      </c>
      <c r="I2630" s="49">
        <v>45865</v>
      </c>
      <c r="J2630" s="44">
        <v>14</v>
      </c>
      <c r="K2630" s="51">
        <f>IF(H2630&lt;='Расчёт не доделан'!$C$20,IF(I2630-'Расчёт не доделан'!$C$20&lt;1,J2630,I2630-'Расчёт не доделан'!$C$20),J2630)</f>
        <v>14</v>
      </c>
    </row>
    <row r="2631" spans="1:11" ht="11.1" customHeight="1" outlineLevel="1" x14ac:dyDescent="0.2">
      <c r="A2631" s="39" t="str">
        <f t="shared" si="123"/>
        <v>0016472145894</v>
      </c>
      <c r="B2631" s="39">
        <f t="shared" si="124"/>
        <v>3</v>
      </c>
      <c r="C2631" s="39" t="str">
        <f t="shared" si="125"/>
        <v>Кирилловых Юлиана Михайловна3</v>
      </c>
      <c r="D2631" s="42" t="s">
        <v>2598</v>
      </c>
      <c r="E2631" s="43" t="s">
        <v>2599</v>
      </c>
      <c r="F2631" s="43" t="s">
        <v>268</v>
      </c>
      <c r="G2631" s="43" t="s">
        <v>218</v>
      </c>
      <c r="H2631" s="49">
        <v>45894</v>
      </c>
      <c r="I2631" s="49">
        <v>45900</v>
      </c>
      <c r="J2631" s="44">
        <v>7</v>
      </c>
      <c r="K2631" s="51">
        <f>IF(H2631&lt;='Расчёт не доделан'!$C$20,IF(I2631-'Расчёт не доделан'!$C$20&lt;1,J2631,I2631-'Расчёт не доделан'!$C$20),J2631)</f>
        <v>7</v>
      </c>
    </row>
    <row r="2632" spans="1:11" ht="11.1" customHeight="1" outlineLevel="1" x14ac:dyDescent="0.2">
      <c r="A2632" s="39" t="str">
        <f t="shared" si="123"/>
        <v>0016472146020</v>
      </c>
      <c r="B2632" s="39">
        <f t="shared" si="124"/>
        <v>4</v>
      </c>
      <c r="C2632" s="39" t="str">
        <f t="shared" si="125"/>
        <v>Кирилловых Юлиана Михайловна4</v>
      </c>
      <c r="D2632" s="42" t="s">
        <v>2598</v>
      </c>
      <c r="E2632" s="43" t="s">
        <v>2599</v>
      </c>
      <c r="F2632" s="43" t="s">
        <v>268</v>
      </c>
      <c r="G2632" s="43" t="s">
        <v>218</v>
      </c>
      <c r="H2632" s="49">
        <v>46020</v>
      </c>
      <c r="I2632" s="49">
        <v>46021</v>
      </c>
      <c r="J2632" s="44">
        <v>2</v>
      </c>
      <c r="K2632" s="51">
        <f>IF(H2632&lt;='Расчёт не доделан'!$C$20,IF(I2632-'Расчёт не доделан'!$C$20&lt;1,J2632,I2632-'Расчёт не доделан'!$C$20),J2632)</f>
        <v>2</v>
      </c>
    </row>
    <row r="2633" spans="1:11" ht="23.1" customHeight="1" outlineLevel="1" x14ac:dyDescent="0.2">
      <c r="A2633" s="39" t="str">
        <f t="shared" si="123"/>
        <v>0014513645992</v>
      </c>
      <c r="B2633" s="39">
        <f t="shared" si="124"/>
        <v>1</v>
      </c>
      <c r="C2633" s="39" t="str">
        <f t="shared" si="125"/>
        <v>Кирилов Максим Александрович1</v>
      </c>
      <c r="D2633" s="42" t="s">
        <v>2600</v>
      </c>
      <c r="E2633" s="43" t="s">
        <v>2601</v>
      </c>
      <c r="F2633" s="43" t="s">
        <v>265</v>
      </c>
      <c r="G2633" s="43" t="s">
        <v>262</v>
      </c>
      <c r="H2633" s="49">
        <v>45992</v>
      </c>
      <c r="I2633" s="49">
        <v>46005</v>
      </c>
      <c r="J2633" s="44">
        <v>14</v>
      </c>
      <c r="K2633" s="51">
        <f>IF(H2633&lt;='Расчёт не доделан'!$C$20,IF(I2633-'Расчёт не доделан'!$C$20&lt;1,J2633,I2633-'Расчёт не доделан'!$C$20),J2633)</f>
        <v>14</v>
      </c>
    </row>
    <row r="2634" spans="1:11" ht="23.1" customHeight="1" outlineLevel="1" x14ac:dyDescent="0.2">
      <c r="A2634" s="39" t="str">
        <f t="shared" si="123"/>
        <v>0018001945901</v>
      </c>
      <c r="B2634" s="39">
        <f t="shared" si="124"/>
        <v>1</v>
      </c>
      <c r="C2634" s="39" t="str">
        <f t="shared" si="125"/>
        <v>Кирилюк Руслан Дмитриевич1</v>
      </c>
      <c r="D2634" s="42" t="s">
        <v>2602</v>
      </c>
      <c r="E2634" s="43" t="s">
        <v>2603</v>
      </c>
      <c r="F2634" s="43" t="s">
        <v>244</v>
      </c>
      <c r="G2634" s="43" t="s">
        <v>262</v>
      </c>
      <c r="H2634" s="49">
        <v>45901</v>
      </c>
      <c r="I2634" s="49">
        <v>45914</v>
      </c>
      <c r="J2634" s="44">
        <v>14</v>
      </c>
      <c r="K2634" s="51">
        <f>IF(H2634&lt;='Расчёт не доделан'!$C$20,IF(I2634-'Расчёт не доделан'!$C$20&lt;1,J2634,I2634-'Расчёт не доделан'!$C$20),J2634)</f>
        <v>14</v>
      </c>
    </row>
    <row r="2635" spans="1:11" ht="11.1" customHeight="1" outlineLevel="1" x14ac:dyDescent="0.2">
      <c r="A2635" s="39" t="str">
        <f t="shared" si="123"/>
        <v>0018001946014</v>
      </c>
      <c r="B2635" s="39">
        <f t="shared" si="124"/>
        <v>2</v>
      </c>
      <c r="C2635" s="39" t="str">
        <f t="shared" si="125"/>
        <v>Кирилюк Руслан Дмитриевич2</v>
      </c>
      <c r="D2635" s="42" t="s">
        <v>2602</v>
      </c>
      <c r="E2635" s="43" t="s">
        <v>2603</v>
      </c>
      <c r="F2635" s="43" t="s">
        <v>244</v>
      </c>
      <c r="G2635" s="43" t="s">
        <v>262</v>
      </c>
      <c r="H2635" s="49">
        <v>46014</v>
      </c>
      <c r="I2635" s="49">
        <v>46021</v>
      </c>
      <c r="J2635" s="44">
        <v>8</v>
      </c>
      <c r="K2635" s="51">
        <f>IF(H2635&lt;='Расчёт не доделан'!$C$20,IF(I2635-'Расчёт не доделан'!$C$20&lt;1,J2635,I2635-'Расчёт не доделан'!$C$20),J2635)</f>
        <v>8</v>
      </c>
    </row>
    <row r="2636" spans="1:11" ht="11.1" customHeight="1" outlineLevel="1" x14ac:dyDescent="0.2">
      <c r="A2636" s="39" t="str">
        <f t="shared" si="123"/>
        <v>0018963945922</v>
      </c>
      <c r="B2636" s="39">
        <f t="shared" si="124"/>
        <v>1</v>
      </c>
      <c r="C2636" s="39" t="str">
        <f t="shared" si="125"/>
        <v>Кириченко Роман Леонидович1</v>
      </c>
      <c r="D2636" s="42" t="s">
        <v>2604</v>
      </c>
      <c r="E2636" s="43" t="s">
        <v>2605</v>
      </c>
      <c r="F2636" s="43" t="s">
        <v>568</v>
      </c>
      <c r="G2636" s="43" t="s">
        <v>241</v>
      </c>
      <c r="H2636" s="49">
        <v>45922</v>
      </c>
      <c r="I2636" s="49">
        <v>45935</v>
      </c>
      <c r="J2636" s="44">
        <v>14</v>
      </c>
      <c r="K2636" s="51">
        <f>IF(H2636&lt;='Расчёт не доделан'!$C$20,IF(I2636-'Расчёт не доделан'!$C$20&lt;1,J2636,I2636-'Расчёт не доделан'!$C$20),J2636)</f>
        <v>14</v>
      </c>
    </row>
    <row r="2637" spans="1:11" ht="11.1" customHeight="1" outlineLevel="1" x14ac:dyDescent="0.2">
      <c r="A2637" s="39" t="str">
        <f t="shared" si="123"/>
        <v>0018963945957</v>
      </c>
      <c r="B2637" s="39">
        <f t="shared" si="124"/>
        <v>2</v>
      </c>
      <c r="C2637" s="39" t="str">
        <f t="shared" si="125"/>
        <v>Кириченко Роман Леонидович2</v>
      </c>
      <c r="D2637" s="42" t="s">
        <v>2604</v>
      </c>
      <c r="E2637" s="43" t="s">
        <v>2605</v>
      </c>
      <c r="F2637" s="43" t="s">
        <v>568</v>
      </c>
      <c r="G2637" s="43" t="s">
        <v>241</v>
      </c>
      <c r="H2637" s="49">
        <v>45957</v>
      </c>
      <c r="I2637" s="49">
        <v>45960</v>
      </c>
      <c r="J2637" s="44">
        <v>4</v>
      </c>
      <c r="K2637" s="51">
        <f>IF(H2637&lt;='Расчёт не доделан'!$C$20,IF(I2637-'Расчёт не доделан'!$C$20&lt;1,J2637,I2637-'Расчёт не доделан'!$C$20),J2637)</f>
        <v>4</v>
      </c>
    </row>
    <row r="2638" spans="1:11" ht="23.1" customHeight="1" outlineLevel="1" x14ac:dyDescent="0.2">
      <c r="A2638" s="39" t="str">
        <f t="shared" si="123"/>
        <v>0021279945866</v>
      </c>
      <c r="B2638" s="39">
        <f t="shared" si="124"/>
        <v>1</v>
      </c>
      <c r="C2638" s="39" t="str">
        <f t="shared" si="125"/>
        <v>Кирнос Василий Павлович1</v>
      </c>
      <c r="D2638" s="42" t="s">
        <v>2606</v>
      </c>
      <c r="E2638" s="43" t="s">
        <v>2607</v>
      </c>
      <c r="F2638" s="43" t="s">
        <v>225</v>
      </c>
      <c r="G2638" s="43" t="s">
        <v>241</v>
      </c>
      <c r="H2638" s="49">
        <v>45866</v>
      </c>
      <c r="I2638" s="49">
        <v>45879</v>
      </c>
      <c r="J2638" s="44">
        <v>14</v>
      </c>
      <c r="K2638" s="51">
        <f>IF(H2638&lt;='Расчёт не доделан'!$C$20,IF(I2638-'Расчёт не доделан'!$C$20&lt;1,J2638,I2638-'Расчёт не доделан'!$C$20),J2638)</f>
        <v>14</v>
      </c>
    </row>
    <row r="2639" spans="1:11" ht="23.1" customHeight="1" outlineLevel="1" x14ac:dyDescent="0.2">
      <c r="A2639" s="39" t="str">
        <f t="shared" si="123"/>
        <v>0009591945971</v>
      </c>
      <c r="B2639" s="39">
        <f t="shared" si="124"/>
        <v>1</v>
      </c>
      <c r="C2639" s="39" t="str">
        <f t="shared" si="125"/>
        <v>Кирова Ольга Анатольевна1</v>
      </c>
      <c r="D2639" s="42" t="s">
        <v>2608</v>
      </c>
      <c r="E2639" s="43" t="s">
        <v>2609</v>
      </c>
      <c r="F2639" s="43" t="s">
        <v>221</v>
      </c>
      <c r="G2639" s="43" t="s">
        <v>331</v>
      </c>
      <c r="H2639" s="49">
        <v>45971</v>
      </c>
      <c r="I2639" s="49">
        <v>45975</v>
      </c>
      <c r="J2639" s="44">
        <v>5</v>
      </c>
      <c r="K2639" s="51">
        <f>IF(H2639&lt;='Расчёт не доделан'!$C$20,IF(I2639-'Расчёт не доделан'!$C$20&lt;1,J2639,I2639-'Расчёт не доделан'!$C$20),J2639)</f>
        <v>5</v>
      </c>
    </row>
    <row r="2640" spans="1:11" ht="23.1" customHeight="1" outlineLevel="1" x14ac:dyDescent="0.2">
      <c r="A2640" s="39" t="str">
        <f t="shared" si="123"/>
        <v>0009591945978</v>
      </c>
      <c r="B2640" s="39">
        <f t="shared" si="124"/>
        <v>2</v>
      </c>
      <c r="C2640" s="39" t="str">
        <f t="shared" si="125"/>
        <v>Кирова Ольга Анатольевна2</v>
      </c>
      <c r="D2640" s="42" t="s">
        <v>2608</v>
      </c>
      <c r="E2640" s="43" t="s">
        <v>2609</v>
      </c>
      <c r="F2640" s="43" t="s">
        <v>221</v>
      </c>
      <c r="G2640" s="43" t="s">
        <v>331</v>
      </c>
      <c r="H2640" s="49">
        <v>45978</v>
      </c>
      <c r="I2640" s="49">
        <v>45980</v>
      </c>
      <c r="J2640" s="44">
        <v>3</v>
      </c>
      <c r="K2640" s="51">
        <f>IF(H2640&lt;='Расчёт не доделан'!$C$20,IF(I2640-'Расчёт не доделан'!$C$20&lt;1,J2640,I2640-'Расчёт не доделан'!$C$20),J2640)</f>
        <v>3</v>
      </c>
    </row>
    <row r="2641" spans="1:11" ht="11.1" customHeight="1" outlineLevel="1" x14ac:dyDescent="0.2">
      <c r="A2641" s="39" t="str">
        <f t="shared" si="123"/>
        <v>0017001245842</v>
      </c>
      <c r="B2641" s="39">
        <f t="shared" si="124"/>
        <v>1</v>
      </c>
      <c r="C2641" s="39" t="str">
        <f t="shared" si="125"/>
        <v>Кирсанов Антон Александрович1</v>
      </c>
      <c r="D2641" s="42" t="s">
        <v>2610</v>
      </c>
      <c r="E2641" s="43" t="s">
        <v>2611</v>
      </c>
      <c r="F2641" s="43" t="s">
        <v>244</v>
      </c>
      <c r="G2641" s="43" t="s">
        <v>253</v>
      </c>
      <c r="H2641" s="49">
        <v>45842</v>
      </c>
      <c r="I2641" s="49">
        <v>45842</v>
      </c>
      <c r="J2641" s="44">
        <v>1</v>
      </c>
      <c r="K2641" s="51">
        <f>IF(H2641&lt;='Расчёт не доделан'!$C$20,IF(I2641-'Расчёт не доделан'!$C$20&lt;1,J2641,I2641-'Расчёт не доделан'!$C$20),J2641)</f>
        <v>1</v>
      </c>
    </row>
    <row r="2642" spans="1:11" ht="11.1" customHeight="1" outlineLevel="1" x14ac:dyDescent="0.2">
      <c r="A2642" s="39" t="str">
        <f t="shared" si="123"/>
        <v>0017001245873</v>
      </c>
      <c r="B2642" s="39">
        <f t="shared" si="124"/>
        <v>2</v>
      </c>
      <c r="C2642" s="39" t="str">
        <f t="shared" si="125"/>
        <v>Кирсанов Антон Александрович2</v>
      </c>
      <c r="D2642" s="42" t="s">
        <v>2610</v>
      </c>
      <c r="E2642" s="43" t="s">
        <v>2611</v>
      </c>
      <c r="F2642" s="43" t="s">
        <v>244</v>
      </c>
      <c r="G2642" s="43" t="s">
        <v>253</v>
      </c>
      <c r="H2642" s="49">
        <v>45873</v>
      </c>
      <c r="I2642" s="49">
        <v>45886</v>
      </c>
      <c r="J2642" s="44">
        <v>14</v>
      </c>
      <c r="K2642" s="51">
        <f>IF(H2642&lt;='Расчёт не доделан'!$C$20,IF(I2642-'Расчёт не доделан'!$C$20&lt;1,J2642,I2642-'Расчёт не доделан'!$C$20),J2642)</f>
        <v>14</v>
      </c>
    </row>
    <row r="2643" spans="1:11" ht="23.1" customHeight="1" outlineLevel="1" x14ac:dyDescent="0.2">
      <c r="A2643" s="39" t="str">
        <f t="shared" si="123"/>
        <v>0017001245849</v>
      </c>
      <c r="B2643" s="39">
        <f t="shared" si="124"/>
        <v>3</v>
      </c>
      <c r="C2643" s="39" t="str">
        <f t="shared" si="125"/>
        <v>Кирсанов Антон Александрович3</v>
      </c>
      <c r="D2643" s="42" t="s">
        <v>2610</v>
      </c>
      <c r="E2643" s="43" t="s">
        <v>2611</v>
      </c>
      <c r="F2643" s="43" t="s">
        <v>244</v>
      </c>
      <c r="G2643" s="43" t="s">
        <v>253</v>
      </c>
      <c r="H2643" s="49">
        <v>45849</v>
      </c>
      <c r="I2643" s="49">
        <v>45849</v>
      </c>
      <c r="J2643" s="44">
        <v>1</v>
      </c>
      <c r="K2643" s="51">
        <f>IF(H2643&lt;='Расчёт не доделан'!$C$20,IF(I2643-'Расчёт не доделан'!$C$20&lt;1,J2643,I2643-'Расчёт не доделан'!$C$20),J2643)</f>
        <v>1</v>
      </c>
    </row>
    <row r="2644" spans="1:11" ht="23.1" customHeight="1" outlineLevel="1" x14ac:dyDescent="0.2">
      <c r="A2644" s="39" t="str">
        <f t="shared" si="123"/>
        <v>0017001245856</v>
      </c>
      <c r="B2644" s="39">
        <f t="shared" si="124"/>
        <v>4</v>
      </c>
      <c r="C2644" s="39" t="str">
        <f t="shared" si="125"/>
        <v>Кирсанов Антон Александрович4</v>
      </c>
      <c r="D2644" s="42" t="s">
        <v>2610</v>
      </c>
      <c r="E2644" s="43" t="s">
        <v>2611</v>
      </c>
      <c r="F2644" s="43" t="s">
        <v>244</v>
      </c>
      <c r="G2644" s="43" t="s">
        <v>253</v>
      </c>
      <c r="H2644" s="49">
        <v>45856</v>
      </c>
      <c r="I2644" s="49">
        <v>45856</v>
      </c>
      <c r="J2644" s="44">
        <v>1</v>
      </c>
      <c r="K2644" s="51">
        <f>IF(H2644&lt;='Расчёт не доделан'!$C$20,IF(I2644-'Расчёт не доделан'!$C$20&lt;1,J2644,I2644-'Расчёт не доделан'!$C$20),J2644)</f>
        <v>1</v>
      </c>
    </row>
    <row r="2645" spans="1:11" ht="11.1" customHeight="1" outlineLevel="1" x14ac:dyDescent="0.2">
      <c r="A2645" s="39" t="str">
        <f t="shared" si="123"/>
        <v>0017001245863</v>
      </c>
      <c r="B2645" s="39">
        <f t="shared" si="124"/>
        <v>5</v>
      </c>
      <c r="C2645" s="39" t="str">
        <f t="shared" si="125"/>
        <v>Кирсанов Антон Александрович5</v>
      </c>
      <c r="D2645" s="42" t="s">
        <v>2610</v>
      </c>
      <c r="E2645" s="43" t="s">
        <v>2611</v>
      </c>
      <c r="F2645" s="43" t="s">
        <v>244</v>
      </c>
      <c r="G2645" s="43" t="s">
        <v>253</v>
      </c>
      <c r="H2645" s="49">
        <v>45863</v>
      </c>
      <c r="I2645" s="49">
        <v>45863</v>
      </c>
      <c r="J2645" s="44">
        <v>1</v>
      </c>
      <c r="K2645" s="51">
        <f>IF(H2645&lt;='Расчёт не доделан'!$C$20,IF(I2645-'Расчёт не доделан'!$C$20&lt;1,J2645,I2645-'Расчёт не доделан'!$C$20),J2645)</f>
        <v>1</v>
      </c>
    </row>
    <row r="2646" spans="1:11" ht="11.1" customHeight="1" outlineLevel="1" x14ac:dyDescent="0.2">
      <c r="A2646" s="39" t="str">
        <f t="shared" si="123"/>
        <v>0017001246020</v>
      </c>
      <c r="B2646" s="39">
        <f t="shared" si="124"/>
        <v>6</v>
      </c>
      <c r="C2646" s="39" t="str">
        <f t="shared" si="125"/>
        <v>Кирсанов Антон Александрович6</v>
      </c>
      <c r="D2646" s="42" t="s">
        <v>2610</v>
      </c>
      <c r="E2646" s="43" t="s">
        <v>2611</v>
      </c>
      <c r="F2646" s="43" t="s">
        <v>244</v>
      </c>
      <c r="G2646" s="43" t="s">
        <v>253</v>
      </c>
      <c r="H2646" s="49">
        <v>46020</v>
      </c>
      <c r="I2646" s="49">
        <v>46021</v>
      </c>
      <c r="J2646" s="44">
        <v>2</v>
      </c>
      <c r="K2646" s="51">
        <f>IF(H2646&lt;='Расчёт не доделан'!$C$20,IF(I2646-'Расчёт не доделан'!$C$20&lt;1,J2646,I2646-'Расчёт не доделан'!$C$20),J2646)</f>
        <v>2</v>
      </c>
    </row>
    <row r="2647" spans="1:11" ht="11.1" customHeight="1" outlineLevel="1" x14ac:dyDescent="0.2">
      <c r="A2647" s="39" t="str">
        <f t="shared" si="123"/>
        <v>0017001245961</v>
      </c>
      <c r="B2647" s="39">
        <f t="shared" si="124"/>
        <v>7</v>
      </c>
      <c r="C2647" s="39" t="str">
        <f t="shared" si="125"/>
        <v>Кирсанов Антон Александрович7</v>
      </c>
      <c r="D2647" s="42" t="s">
        <v>2610</v>
      </c>
      <c r="E2647" s="43" t="s">
        <v>2611</v>
      </c>
      <c r="F2647" s="43" t="s">
        <v>244</v>
      </c>
      <c r="G2647" s="43" t="s">
        <v>253</v>
      </c>
      <c r="H2647" s="49">
        <v>45961</v>
      </c>
      <c r="I2647" s="49">
        <v>45962</v>
      </c>
      <c r="J2647" s="44">
        <v>2</v>
      </c>
      <c r="K2647" s="51">
        <f>IF(H2647&lt;='Расчёт не доделан'!$C$20,IF(I2647-'Расчёт не доделан'!$C$20&lt;1,J2647,I2647-'Расчёт не доделан'!$C$20),J2647)</f>
        <v>2</v>
      </c>
    </row>
    <row r="2648" spans="1:11" ht="11.1" customHeight="1" outlineLevel="1" x14ac:dyDescent="0.2">
      <c r="A2648" s="39" t="str">
        <f t="shared" si="123"/>
        <v>0016071345934</v>
      </c>
      <c r="B2648" s="39">
        <f t="shared" si="124"/>
        <v>1</v>
      </c>
      <c r="C2648" s="39" t="str">
        <f t="shared" si="125"/>
        <v>Кирсанов Владимир Денисович1</v>
      </c>
      <c r="D2648" s="42" t="s">
        <v>2612</v>
      </c>
      <c r="E2648" s="43" t="s">
        <v>2613</v>
      </c>
      <c r="F2648" s="43" t="s">
        <v>240</v>
      </c>
      <c r="G2648" s="43" t="s">
        <v>262</v>
      </c>
      <c r="H2648" s="49">
        <v>45934</v>
      </c>
      <c r="I2648" s="49">
        <v>45936</v>
      </c>
      <c r="J2648" s="44">
        <v>3</v>
      </c>
      <c r="K2648" s="51">
        <f>IF(H2648&lt;='Расчёт не доделан'!$C$20,IF(I2648-'Расчёт не доделан'!$C$20&lt;1,J2648,I2648-'Расчёт не доделан'!$C$20),J2648)</f>
        <v>3</v>
      </c>
    </row>
    <row r="2649" spans="1:11" ht="11.1" customHeight="1" outlineLevel="1" x14ac:dyDescent="0.2">
      <c r="A2649" s="39" t="str">
        <f t="shared" si="123"/>
        <v>0016071345941</v>
      </c>
      <c r="B2649" s="39">
        <f t="shared" si="124"/>
        <v>2</v>
      </c>
      <c r="C2649" s="39" t="str">
        <f t="shared" si="125"/>
        <v>Кирсанов Владимир Денисович2</v>
      </c>
      <c r="D2649" s="42" t="s">
        <v>2612</v>
      </c>
      <c r="E2649" s="43" t="s">
        <v>2613</v>
      </c>
      <c r="F2649" s="43" t="s">
        <v>240</v>
      </c>
      <c r="G2649" s="43" t="s">
        <v>262</v>
      </c>
      <c r="H2649" s="49">
        <v>45941</v>
      </c>
      <c r="I2649" s="49">
        <v>45943</v>
      </c>
      <c r="J2649" s="44">
        <v>3</v>
      </c>
      <c r="K2649" s="51">
        <f>IF(H2649&lt;='Расчёт не доделан'!$C$20,IF(I2649-'Расчёт не доделан'!$C$20&lt;1,J2649,I2649-'Расчёт не доделан'!$C$20),J2649)</f>
        <v>3</v>
      </c>
    </row>
    <row r="2650" spans="1:11" ht="11.1" customHeight="1" outlineLevel="1" x14ac:dyDescent="0.2">
      <c r="A2650" s="39" t="str">
        <f t="shared" si="123"/>
        <v>0016071345850</v>
      </c>
      <c r="B2650" s="39">
        <f t="shared" si="124"/>
        <v>3</v>
      </c>
      <c r="C2650" s="39" t="str">
        <f t="shared" si="125"/>
        <v>Кирсанов Владимир Денисович3</v>
      </c>
      <c r="D2650" s="42" t="s">
        <v>2612</v>
      </c>
      <c r="E2650" s="43" t="s">
        <v>2613</v>
      </c>
      <c r="F2650" s="43" t="s">
        <v>240</v>
      </c>
      <c r="G2650" s="43" t="s">
        <v>262</v>
      </c>
      <c r="H2650" s="49">
        <v>45850</v>
      </c>
      <c r="I2650" s="49">
        <v>45852</v>
      </c>
      <c r="J2650" s="44">
        <v>3</v>
      </c>
      <c r="K2650" s="51">
        <f>IF(H2650&lt;='Расчёт не доделан'!$C$20,IF(I2650-'Расчёт не доделан'!$C$20&lt;1,J2650,I2650-'Расчёт не доделан'!$C$20),J2650)</f>
        <v>3</v>
      </c>
    </row>
    <row r="2651" spans="1:11" ht="11.1" customHeight="1" outlineLevel="1" x14ac:dyDescent="0.2">
      <c r="A2651" s="39" t="str">
        <f t="shared" si="123"/>
        <v>0016071345948</v>
      </c>
      <c r="B2651" s="39">
        <f t="shared" si="124"/>
        <v>4</v>
      </c>
      <c r="C2651" s="39" t="str">
        <f t="shared" si="125"/>
        <v>Кирсанов Владимир Денисович4</v>
      </c>
      <c r="D2651" s="42" t="s">
        <v>2612</v>
      </c>
      <c r="E2651" s="43" t="s">
        <v>2613</v>
      </c>
      <c r="F2651" s="43" t="s">
        <v>240</v>
      </c>
      <c r="G2651" s="43" t="s">
        <v>262</v>
      </c>
      <c r="H2651" s="49">
        <v>45948</v>
      </c>
      <c r="I2651" s="49">
        <v>45950</v>
      </c>
      <c r="J2651" s="44">
        <v>3</v>
      </c>
      <c r="K2651" s="51">
        <f>IF(H2651&lt;='Расчёт не доделан'!$C$20,IF(I2651-'Расчёт не доделан'!$C$20&lt;1,J2651,I2651-'Расчёт не доделан'!$C$20),J2651)</f>
        <v>3</v>
      </c>
    </row>
    <row r="2652" spans="1:11" ht="11.1" customHeight="1" outlineLevel="1" x14ac:dyDescent="0.2">
      <c r="A2652" s="39" t="str">
        <f t="shared" si="123"/>
        <v>0016071345857</v>
      </c>
      <c r="B2652" s="39">
        <f t="shared" si="124"/>
        <v>5</v>
      </c>
      <c r="C2652" s="39" t="str">
        <f t="shared" si="125"/>
        <v>Кирсанов Владимир Денисович5</v>
      </c>
      <c r="D2652" s="42" t="s">
        <v>2612</v>
      </c>
      <c r="E2652" s="43" t="s">
        <v>2613</v>
      </c>
      <c r="F2652" s="43" t="s">
        <v>240</v>
      </c>
      <c r="G2652" s="43" t="s">
        <v>262</v>
      </c>
      <c r="H2652" s="49">
        <v>45857</v>
      </c>
      <c r="I2652" s="49">
        <v>45859</v>
      </c>
      <c r="J2652" s="44">
        <v>3</v>
      </c>
      <c r="K2652" s="51">
        <f>IF(H2652&lt;='Расчёт не доделан'!$C$20,IF(I2652-'Расчёт не доделан'!$C$20&lt;1,J2652,I2652-'Расчёт не доделан'!$C$20),J2652)</f>
        <v>3</v>
      </c>
    </row>
    <row r="2653" spans="1:11" ht="23.1" customHeight="1" outlineLevel="1" x14ac:dyDescent="0.2">
      <c r="A2653" s="39" t="str">
        <f t="shared" si="123"/>
        <v>0016071345894</v>
      </c>
      <c r="B2653" s="39">
        <f t="shared" si="124"/>
        <v>6</v>
      </c>
      <c r="C2653" s="39" t="str">
        <f t="shared" si="125"/>
        <v>Кирсанов Владимир Денисович6</v>
      </c>
      <c r="D2653" s="42" t="s">
        <v>2612</v>
      </c>
      <c r="E2653" s="43" t="s">
        <v>2613</v>
      </c>
      <c r="F2653" s="43" t="s">
        <v>240</v>
      </c>
      <c r="G2653" s="43" t="s">
        <v>262</v>
      </c>
      <c r="H2653" s="49">
        <v>45894</v>
      </c>
      <c r="I2653" s="49">
        <v>45907</v>
      </c>
      <c r="J2653" s="44">
        <v>14</v>
      </c>
      <c r="K2653" s="51">
        <f>IF(H2653&lt;='Расчёт не доделан'!$C$20,IF(I2653-'Расчёт не доделан'!$C$20&lt;1,J2653,I2653-'Расчёт не доделан'!$C$20),J2653)</f>
        <v>14</v>
      </c>
    </row>
    <row r="2654" spans="1:11" ht="23.1" customHeight="1" outlineLevel="1" x14ac:dyDescent="0.2">
      <c r="A2654" s="39" t="str">
        <f t="shared" si="123"/>
        <v>0016071345955</v>
      </c>
      <c r="B2654" s="39">
        <f t="shared" si="124"/>
        <v>7</v>
      </c>
      <c r="C2654" s="39" t="str">
        <f t="shared" si="125"/>
        <v>Кирсанов Владимир Денисович7</v>
      </c>
      <c r="D2654" s="42" t="s">
        <v>2612</v>
      </c>
      <c r="E2654" s="43" t="s">
        <v>2613</v>
      </c>
      <c r="F2654" s="43" t="s">
        <v>240</v>
      </c>
      <c r="G2654" s="43" t="s">
        <v>262</v>
      </c>
      <c r="H2654" s="49">
        <v>45955</v>
      </c>
      <c r="I2654" s="49">
        <v>45957</v>
      </c>
      <c r="J2654" s="44">
        <v>3</v>
      </c>
      <c r="K2654" s="51">
        <f>IF(H2654&lt;='Расчёт не доделан'!$C$20,IF(I2654-'Расчёт не доделан'!$C$20&lt;1,J2654,I2654-'Расчёт не доделан'!$C$20),J2654)</f>
        <v>3</v>
      </c>
    </row>
    <row r="2655" spans="1:11" ht="11.1" customHeight="1" outlineLevel="1" x14ac:dyDescent="0.2">
      <c r="A2655" s="39" t="str">
        <f t="shared" si="123"/>
        <v>0016071345864</v>
      </c>
      <c r="B2655" s="39">
        <f t="shared" si="124"/>
        <v>8</v>
      </c>
      <c r="C2655" s="39" t="str">
        <f t="shared" si="125"/>
        <v>Кирсанов Владимир Денисович8</v>
      </c>
      <c r="D2655" s="42" t="s">
        <v>2612</v>
      </c>
      <c r="E2655" s="43" t="s">
        <v>2613</v>
      </c>
      <c r="F2655" s="43" t="s">
        <v>240</v>
      </c>
      <c r="G2655" s="43" t="s">
        <v>262</v>
      </c>
      <c r="H2655" s="49">
        <v>45864</v>
      </c>
      <c r="I2655" s="49">
        <v>45866</v>
      </c>
      <c r="J2655" s="44">
        <v>3</v>
      </c>
      <c r="K2655" s="51">
        <f>IF(H2655&lt;='Расчёт не доделан'!$C$20,IF(I2655-'Расчёт не доделан'!$C$20&lt;1,J2655,I2655-'Расчёт не доделан'!$C$20),J2655)</f>
        <v>3</v>
      </c>
    </row>
    <row r="2656" spans="1:11" ht="11.1" customHeight="1" outlineLevel="1" x14ac:dyDescent="0.2">
      <c r="A2656" s="39" t="str">
        <f t="shared" si="123"/>
        <v>0016071346017</v>
      </c>
      <c r="B2656" s="39">
        <f t="shared" si="124"/>
        <v>9</v>
      </c>
      <c r="C2656" s="39" t="str">
        <f t="shared" si="125"/>
        <v>Кирсанов Владимир Денисович9</v>
      </c>
      <c r="D2656" s="42" t="s">
        <v>2612</v>
      </c>
      <c r="E2656" s="43" t="s">
        <v>2613</v>
      </c>
      <c r="F2656" s="43" t="s">
        <v>240</v>
      </c>
      <c r="G2656" s="43" t="s">
        <v>262</v>
      </c>
      <c r="H2656" s="49">
        <v>46017</v>
      </c>
      <c r="I2656" s="49">
        <v>46021</v>
      </c>
      <c r="J2656" s="44">
        <v>5</v>
      </c>
      <c r="K2656" s="51">
        <f>IF(H2656&lt;='Расчёт не доделан'!$C$20,IF(I2656-'Расчёт не доделан'!$C$20&lt;1,J2656,I2656-'Расчёт не доделан'!$C$20),J2656)</f>
        <v>5</v>
      </c>
    </row>
    <row r="2657" spans="1:11" ht="11.1" customHeight="1" outlineLevel="1" x14ac:dyDescent="0.2">
      <c r="A2657" s="39" t="str">
        <f t="shared" si="123"/>
        <v>0017550145978</v>
      </c>
      <c r="B2657" s="39">
        <f t="shared" si="124"/>
        <v>1</v>
      </c>
      <c r="C2657" s="39" t="str">
        <f t="shared" si="125"/>
        <v>Кирьянов Денис Алексеевич1</v>
      </c>
      <c r="D2657" s="42" t="s">
        <v>2614</v>
      </c>
      <c r="E2657" s="43" t="s">
        <v>2615</v>
      </c>
      <c r="F2657" s="43" t="s">
        <v>694</v>
      </c>
      <c r="G2657" s="43" t="s">
        <v>230</v>
      </c>
      <c r="H2657" s="49">
        <v>45978</v>
      </c>
      <c r="I2657" s="49">
        <v>45991</v>
      </c>
      <c r="J2657" s="44">
        <v>14</v>
      </c>
      <c r="K2657" s="51">
        <f>IF(H2657&lt;='Расчёт не доделан'!$C$20,IF(I2657-'Расчёт не доделан'!$C$20&lt;1,J2657,I2657-'Расчёт не доделан'!$C$20),J2657)</f>
        <v>14</v>
      </c>
    </row>
    <row r="2658" spans="1:11" ht="23.1" customHeight="1" outlineLevel="1" x14ac:dyDescent="0.2">
      <c r="A2658" s="39" t="str">
        <f t="shared" si="123"/>
        <v>0020363645962</v>
      </c>
      <c r="B2658" s="39">
        <f t="shared" si="124"/>
        <v>1</v>
      </c>
      <c r="C2658" s="39" t="str">
        <f t="shared" si="125"/>
        <v>Киселёва Екатерина Евгеньевна1</v>
      </c>
      <c r="D2658" s="42" t="s">
        <v>2616</v>
      </c>
      <c r="E2658" s="43" t="s">
        <v>2617</v>
      </c>
      <c r="F2658" s="43" t="s">
        <v>293</v>
      </c>
      <c r="G2658" s="43" t="s">
        <v>253</v>
      </c>
      <c r="H2658" s="49">
        <v>45962</v>
      </c>
      <c r="I2658" s="49">
        <v>45962</v>
      </c>
      <c r="J2658" s="44">
        <v>1</v>
      </c>
      <c r="K2658" s="51">
        <f>IF(H2658&lt;='Расчёт не доделан'!$C$20,IF(I2658-'Расчёт не доделан'!$C$20&lt;1,J2658,I2658-'Расчёт не доделан'!$C$20),J2658)</f>
        <v>1</v>
      </c>
    </row>
    <row r="2659" spans="1:11" ht="23.1" customHeight="1" outlineLevel="1" x14ac:dyDescent="0.2">
      <c r="A2659" s="39" t="str">
        <f t="shared" si="123"/>
        <v>0020363645993</v>
      </c>
      <c r="B2659" s="39">
        <f t="shared" si="124"/>
        <v>2</v>
      </c>
      <c r="C2659" s="39" t="str">
        <f t="shared" si="125"/>
        <v>Киселёва Екатерина Евгеньевна2</v>
      </c>
      <c r="D2659" s="42" t="s">
        <v>2616</v>
      </c>
      <c r="E2659" s="43" t="s">
        <v>2617</v>
      </c>
      <c r="F2659" s="43" t="s">
        <v>293</v>
      </c>
      <c r="G2659" s="43" t="s">
        <v>253</v>
      </c>
      <c r="H2659" s="49">
        <v>45993</v>
      </c>
      <c r="I2659" s="49">
        <v>46005</v>
      </c>
      <c r="J2659" s="44">
        <v>13</v>
      </c>
      <c r="K2659" s="51">
        <f>IF(H2659&lt;='Расчёт не доделан'!$C$20,IF(I2659-'Расчёт не доделан'!$C$20&lt;1,J2659,I2659-'Расчёт не доделан'!$C$20),J2659)</f>
        <v>13</v>
      </c>
    </row>
    <row r="2660" spans="1:11" ht="11.1" customHeight="1" outlineLevel="1" x14ac:dyDescent="0.2">
      <c r="A2660" s="39" t="str">
        <f t="shared" si="123"/>
        <v>0020363645929</v>
      </c>
      <c r="B2660" s="39">
        <f t="shared" si="124"/>
        <v>3</v>
      </c>
      <c r="C2660" s="39" t="str">
        <f t="shared" si="125"/>
        <v>Киселёва Екатерина Евгеньевна3</v>
      </c>
      <c r="D2660" s="42" t="s">
        <v>2616</v>
      </c>
      <c r="E2660" s="43" t="s">
        <v>2617</v>
      </c>
      <c r="F2660" s="43" t="s">
        <v>293</v>
      </c>
      <c r="G2660" s="43" t="s">
        <v>253</v>
      </c>
      <c r="H2660" s="49">
        <v>45929</v>
      </c>
      <c r="I2660" s="49">
        <v>45935</v>
      </c>
      <c r="J2660" s="44">
        <v>7</v>
      </c>
      <c r="K2660" s="51">
        <f>IF(H2660&lt;='Расчёт не доделан'!$C$20,IF(I2660-'Расчёт не доделан'!$C$20&lt;1,J2660,I2660-'Расчёт не доделан'!$C$20),J2660)</f>
        <v>7</v>
      </c>
    </row>
    <row r="2661" spans="1:11" ht="11.1" customHeight="1" outlineLevel="1" x14ac:dyDescent="0.2">
      <c r="A2661" s="39" t="str">
        <f t="shared" si="123"/>
        <v>0020727245908</v>
      </c>
      <c r="B2661" s="39">
        <f t="shared" si="124"/>
        <v>1</v>
      </c>
      <c r="C2661" s="39" t="str">
        <f t="shared" si="125"/>
        <v>Кислицын Александр Сергеевич1</v>
      </c>
      <c r="D2661" s="42" t="s">
        <v>2618</v>
      </c>
      <c r="E2661" s="43" t="s">
        <v>2619</v>
      </c>
      <c r="F2661" s="43" t="s">
        <v>459</v>
      </c>
      <c r="G2661" s="43" t="s">
        <v>218</v>
      </c>
      <c r="H2661" s="49">
        <v>45908</v>
      </c>
      <c r="I2661" s="49">
        <v>45921</v>
      </c>
      <c r="J2661" s="44">
        <v>14</v>
      </c>
      <c r="K2661" s="51">
        <f>IF(H2661&lt;='Расчёт не доделан'!$C$20,IF(I2661-'Расчёт не доделан'!$C$20&lt;1,J2661,I2661-'Расчёт не доделан'!$C$20),J2661)</f>
        <v>14</v>
      </c>
    </row>
    <row r="2662" spans="1:11" ht="11.1" customHeight="1" outlineLevel="1" x14ac:dyDescent="0.2">
      <c r="A2662" s="39" t="str">
        <f t="shared" si="123"/>
        <v>0019896245978</v>
      </c>
      <c r="B2662" s="39">
        <f t="shared" si="124"/>
        <v>1</v>
      </c>
      <c r="C2662" s="39" t="str">
        <f t="shared" si="125"/>
        <v>Кислицына Альбина Юрьевна1</v>
      </c>
      <c r="D2662" s="42" t="s">
        <v>2620</v>
      </c>
      <c r="E2662" s="43" t="s">
        <v>2621</v>
      </c>
      <c r="F2662" s="43" t="s">
        <v>265</v>
      </c>
      <c r="G2662" s="43" t="s">
        <v>230</v>
      </c>
      <c r="H2662" s="49">
        <v>45978</v>
      </c>
      <c r="I2662" s="49">
        <v>45991</v>
      </c>
      <c r="J2662" s="44">
        <v>14</v>
      </c>
      <c r="K2662" s="51">
        <f>IF(H2662&lt;='Расчёт не доделан'!$C$20,IF(I2662-'Расчёт не доделан'!$C$20&lt;1,J2662,I2662-'Расчёт не доделан'!$C$20),J2662)</f>
        <v>14</v>
      </c>
    </row>
    <row r="2663" spans="1:11" ht="11.1" customHeight="1" outlineLevel="1" x14ac:dyDescent="0.2">
      <c r="A2663" s="39" t="str">
        <f t="shared" si="123"/>
        <v>0019896245888</v>
      </c>
      <c r="B2663" s="39">
        <f t="shared" si="124"/>
        <v>2</v>
      </c>
      <c r="C2663" s="39" t="str">
        <f t="shared" si="125"/>
        <v>Кислицына Альбина Юрьевна2</v>
      </c>
      <c r="D2663" s="42" t="s">
        <v>2620</v>
      </c>
      <c r="E2663" s="43" t="s">
        <v>2621</v>
      </c>
      <c r="F2663" s="43" t="s">
        <v>265</v>
      </c>
      <c r="G2663" s="43" t="s">
        <v>230</v>
      </c>
      <c r="H2663" s="49">
        <v>45888</v>
      </c>
      <c r="I2663" s="49">
        <v>45898</v>
      </c>
      <c r="J2663" s="44">
        <v>11</v>
      </c>
      <c r="K2663" s="51">
        <f>IF(H2663&lt;='Расчёт не доделан'!$C$20,IF(I2663-'Расчёт не доделан'!$C$20&lt;1,J2663,I2663-'Расчёт не доделан'!$C$20),J2663)</f>
        <v>11</v>
      </c>
    </row>
    <row r="2664" spans="1:11" ht="11.1" customHeight="1" outlineLevel="1" x14ac:dyDescent="0.2">
      <c r="A2664" s="39" t="str">
        <f t="shared" si="123"/>
        <v>0019391145966</v>
      </c>
      <c r="B2664" s="39">
        <f t="shared" si="124"/>
        <v>1</v>
      </c>
      <c r="C2664" s="39" t="str">
        <f t="shared" si="125"/>
        <v>Кислов Алексей Денисович1</v>
      </c>
      <c r="D2664" s="42" t="s">
        <v>2622</v>
      </c>
      <c r="E2664" s="43" t="s">
        <v>2623</v>
      </c>
      <c r="F2664" s="43" t="s">
        <v>240</v>
      </c>
      <c r="G2664" s="43" t="s">
        <v>302</v>
      </c>
      <c r="H2664" s="49">
        <v>45966</v>
      </c>
      <c r="I2664" s="49">
        <v>45972</v>
      </c>
      <c r="J2664" s="44">
        <v>7</v>
      </c>
      <c r="K2664" s="51">
        <f>IF(H2664&lt;='Расчёт не доделан'!$C$20,IF(I2664-'Расчёт не доделан'!$C$20&lt;1,J2664,I2664-'Расчёт не доделан'!$C$20),J2664)</f>
        <v>7</v>
      </c>
    </row>
    <row r="2665" spans="1:11" ht="11.1" customHeight="1" outlineLevel="1" x14ac:dyDescent="0.2">
      <c r="A2665" s="39" t="str">
        <f t="shared" si="123"/>
        <v>0019391145852</v>
      </c>
      <c r="B2665" s="39">
        <f t="shared" si="124"/>
        <v>2</v>
      </c>
      <c r="C2665" s="39" t="str">
        <f t="shared" si="125"/>
        <v>Кислов Алексей Денисович2</v>
      </c>
      <c r="D2665" s="42" t="s">
        <v>2622</v>
      </c>
      <c r="E2665" s="43" t="s">
        <v>2623</v>
      </c>
      <c r="F2665" s="43" t="s">
        <v>240</v>
      </c>
      <c r="G2665" s="43" t="s">
        <v>302</v>
      </c>
      <c r="H2665" s="49">
        <v>45852</v>
      </c>
      <c r="I2665" s="49">
        <v>45858</v>
      </c>
      <c r="J2665" s="44">
        <v>7</v>
      </c>
      <c r="K2665" s="51">
        <f>IF(H2665&lt;='Расчёт не доделан'!$C$20,IF(I2665-'Расчёт не доделан'!$C$20&lt;1,J2665,I2665-'Расчёт не доделан'!$C$20),J2665)</f>
        <v>7</v>
      </c>
    </row>
    <row r="2666" spans="1:11" ht="23.1" customHeight="1" outlineLevel="1" x14ac:dyDescent="0.2">
      <c r="A2666" s="39" t="str">
        <f t="shared" si="123"/>
        <v>0019970145852</v>
      </c>
      <c r="B2666" s="39">
        <f t="shared" si="124"/>
        <v>1</v>
      </c>
      <c r="C2666" s="39" t="str">
        <f t="shared" si="125"/>
        <v>Кистанов Станислав Александрович1</v>
      </c>
      <c r="D2666" s="42" t="s">
        <v>2624</v>
      </c>
      <c r="E2666" s="43" t="s">
        <v>2625</v>
      </c>
      <c r="F2666" s="43" t="s">
        <v>217</v>
      </c>
      <c r="G2666" s="43" t="s">
        <v>500</v>
      </c>
      <c r="H2666" s="49">
        <v>45852</v>
      </c>
      <c r="I2666" s="49">
        <v>45865</v>
      </c>
      <c r="J2666" s="44">
        <v>14</v>
      </c>
      <c r="K2666" s="51">
        <f>IF(H2666&lt;='Расчёт не доделан'!$C$20,IF(I2666-'Расчёт не доделан'!$C$20&lt;1,J2666,I2666-'Расчёт не доделан'!$C$20),J2666)</f>
        <v>14</v>
      </c>
    </row>
    <row r="2667" spans="1:11" ht="23.1" customHeight="1" outlineLevel="1" x14ac:dyDescent="0.2">
      <c r="A2667" s="39" t="str">
        <f t="shared" si="123"/>
        <v>0019970145922</v>
      </c>
      <c r="B2667" s="39">
        <f t="shared" si="124"/>
        <v>2</v>
      </c>
      <c r="C2667" s="39" t="str">
        <f t="shared" si="125"/>
        <v>Кистанов Станислав Александрович2</v>
      </c>
      <c r="D2667" s="42" t="s">
        <v>2624</v>
      </c>
      <c r="E2667" s="43" t="s">
        <v>2625</v>
      </c>
      <c r="F2667" s="43" t="s">
        <v>217</v>
      </c>
      <c r="G2667" s="43" t="s">
        <v>500</v>
      </c>
      <c r="H2667" s="49">
        <v>45922</v>
      </c>
      <c r="I2667" s="49">
        <v>45935</v>
      </c>
      <c r="J2667" s="44">
        <v>14</v>
      </c>
      <c r="K2667" s="51">
        <f>IF(H2667&lt;='Расчёт не доделан'!$C$20,IF(I2667-'Расчёт не доделан'!$C$20&lt;1,J2667,I2667-'Расчёт не доделан'!$C$20),J2667)</f>
        <v>14</v>
      </c>
    </row>
    <row r="2668" spans="1:11" ht="11.1" customHeight="1" outlineLevel="1" x14ac:dyDescent="0.2">
      <c r="A2668" s="39" t="str">
        <f t="shared" si="123"/>
        <v>0019212545839</v>
      </c>
      <c r="B2668" s="39">
        <f t="shared" si="124"/>
        <v>1</v>
      </c>
      <c r="C2668" s="39" t="str">
        <f t="shared" si="125"/>
        <v>Кланг Анастасия Николаевна1</v>
      </c>
      <c r="D2668" s="42" t="s">
        <v>2626</v>
      </c>
      <c r="E2668" s="43" t="s">
        <v>2627</v>
      </c>
      <c r="F2668" s="43" t="s">
        <v>286</v>
      </c>
      <c r="G2668" s="43" t="s">
        <v>241</v>
      </c>
      <c r="H2668" s="49">
        <v>45839</v>
      </c>
      <c r="I2668" s="49">
        <v>45844</v>
      </c>
      <c r="J2668" s="44">
        <v>6</v>
      </c>
      <c r="K2668" s="51">
        <f>IF(H2668&lt;='Расчёт не доделан'!$C$20,IF(I2668-'Расчёт не доделан'!$C$20&lt;1,J2668,I2668-'Расчёт не доделан'!$C$20),J2668)</f>
        <v>6</v>
      </c>
    </row>
    <row r="2669" spans="1:11" ht="11.1" customHeight="1" outlineLevel="1" x14ac:dyDescent="0.2">
      <c r="A2669" s="39" t="str">
        <f t="shared" si="123"/>
        <v>0019212545901</v>
      </c>
      <c r="B2669" s="39">
        <f t="shared" si="124"/>
        <v>2</v>
      </c>
      <c r="C2669" s="39" t="str">
        <f t="shared" si="125"/>
        <v>Кланг Анастасия Николаевна2</v>
      </c>
      <c r="D2669" s="42" t="s">
        <v>2626</v>
      </c>
      <c r="E2669" s="43" t="s">
        <v>2627</v>
      </c>
      <c r="F2669" s="43" t="s">
        <v>286</v>
      </c>
      <c r="G2669" s="43" t="s">
        <v>241</v>
      </c>
      <c r="H2669" s="49">
        <v>45901</v>
      </c>
      <c r="I2669" s="49">
        <v>45914</v>
      </c>
      <c r="J2669" s="44">
        <v>14</v>
      </c>
      <c r="K2669" s="51">
        <f>IF(H2669&lt;='Расчёт не доделан'!$C$20,IF(I2669-'Расчёт не доделан'!$C$20&lt;1,J2669,I2669-'Расчёт не доделан'!$C$20),J2669)</f>
        <v>14</v>
      </c>
    </row>
    <row r="2670" spans="1:11" ht="11.1" customHeight="1" outlineLevel="1" x14ac:dyDescent="0.2">
      <c r="A2670" s="39" t="str">
        <f t="shared" si="123"/>
        <v>0019212545958</v>
      </c>
      <c r="B2670" s="39">
        <f t="shared" si="124"/>
        <v>3</v>
      </c>
      <c r="C2670" s="39" t="str">
        <f t="shared" si="125"/>
        <v>Кланг Анастасия Николаевна3</v>
      </c>
      <c r="D2670" s="42" t="s">
        <v>2626</v>
      </c>
      <c r="E2670" s="43" t="s">
        <v>2627</v>
      </c>
      <c r="F2670" s="43" t="s">
        <v>286</v>
      </c>
      <c r="G2670" s="43" t="s">
        <v>241</v>
      </c>
      <c r="H2670" s="49">
        <v>45958</v>
      </c>
      <c r="I2670" s="49">
        <v>45962</v>
      </c>
      <c r="J2670" s="44">
        <v>5</v>
      </c>
      <c r="K2670" s="51">
        <f>IF(H2670&lt;='Расчёт не доделан'!$C$20,IF(I2670-'Расчёт не доделан'!$C$20&lt;1,J2670,I2670-'Расчёт не доделан'!$C$20),J2670)</f>
        <v>5</v>
      </c>
    </row>
    <row r="2671" spans="1:11" ht="11.1" customHeight="1" outlineLevel="1" x14ac:dyDescent="0.2">
      <c r="A2671" s="39" t="str">
        <f t="shared" si="123"/>
        <v>0019704945901</v>
      </c>
      <c r="B2671" s="39">
        <f t="shared" si="124"/>
        <v>1</v>
      </c>
      <c r="C2671" s="39" t="str">
        <f t="shared" si="125"/>
        <v>Клеев Денис Леонидович1</v>
      </c>
      <c r="D2671" s="42" t="s">
        <v>2628</v>
      </c>
      <c r="E2671" s="43" t="s">
        <v>2629</v>
      </c>
      <c r="F2671" s="43" t="s">
        <v>286</v>
      </c>
      <c r="G2671" s="43" t="s">
        <v>599</v>
      </c>
      <c r="H2671" s="49">
        <v>45901</v>
      </c>
      <c r="I2671" s="49">
        <v>45914</v>
      </c>
      <c r="J2671" s="44">
        <v>14</v>
      </c>
      <c r="K2671" s="51">
        <f>IF(H2671&lt;='Расчёт не доделан'!$C$20,IF(I2671-'Расчёт не доделан'!$C$20&lt;1,J2671,I2671-'Расчёт не доделан'!$C$20),J2671)</f>
        <v>14</v>
      </c>
    </row>
    <row r="2672" spans="1:11" ht="11.1" customHeight="1" outlineLevel="1" x14ac:dyDescent="0.2">
      <c r="A2672" s="39" t="str">
        <f t="shared" si="123"/>
        <v>0016782345852</v>
      </c>
      <c r="B2672" s="39">
        <f t="shared" si="124"/>
        <v>1</v>
      </c>
      <c r="C2672" s="39" t="str">
        <f t="shared" si="125"/>
        <v>Клейнерман Мария Григорьевна1</v>
      </c>
      <c r="D2672" s="42" t="s">
        <v>2630</v>
      </c>
      <c r="E2672" s="43" t="s">
        <v>2631</v>
      </c>
      <c r="F2672" s="43" t="s">
        <v>244</v>
      </c>
      <c r="G2672" s="43" t="s">
        <v>315</v>
      </c>
      <c r="H2672" s="49">
        <v>45852</v>
      </c>
      <c r="I2672" s="49">
        <v>45856</v>
      </c>
      <c r="J2672" s="44">
        <v>5</v>
      </c>
      <c r="K2672" s="51">
        <f>IF(H2672&lt;='Расчёт не доделан'!$C$20,IF(I2672-'Расчёт не доделан'!$C$20&lt;1,J2672,I2672-'Расчёт не доделан'!$C$20),J2672)</f>
        <v>5</v>
      </c>
    </row>
    <row r="2673" spans="1:11" ht="11.1" customHeight="1" outlineLevel="1" x14ac:dyDescent="0.2">
      <c r="A2673" s="39" t="str">
        <f t="shared" si="123"/>
        <v>0016782345894</v>
      </c>
      <c r="B2673" s="39">
        <f t="shared" si="124"/>
        <v>2</v>
      </c>
      <c r="C2673" s="39" t="str">
        <f t="shared" si="125"/>
        <v>Клейнерман Мария Григорьевна2</v>
      </c>
      <c r="D2673" s="42" t="s">
        <v>2630</v>
      </c>
      <c r="E2673" s="43" t="s">
        <v>2631</v>
      </c>
      <c r="F2673" s="43" t="s">
        <v>244</v>
      </c>
      <c r="G2673" s="43" t="s">
        <v>315</v>
      </c>
      <c r="H2673" s="49">
        <v>45894</v>
      </c>
      <c r="I2673" s="49">
        <v>45907</v>
      </c>
      <c r="J2673" s="44">
        <v>14</v>
      </c>
      <c r="K2673" s="51">
        <f>IF(H2673&lt;='Расчёт не доделан'!$C$20,IF(I2673-'Расчёт не доделан'!$C$20&lt;1,J2673,I2673-'Расчёт не доделан'!$C$20),J2673)</f>
        <v>14</v>
      </c>
    </row>
    <row r="2674" spans="1:11" ht="11.1" customHeight="1" outlineLevel="1" x14ac:dyDescent="0.2">
      <c r="A2674" s="39" t="str">
        <f t="shared" si="123"/>
        <v>0016782345957</v>
      </c>
      <c r="B2674" s="39">
        <f t="shared" si="124"/>
        <v>3</v>
      </c>
      <c r="C2674" s="39" t="str">
        <f t="shared" si="125"/>
        <v>Клейнерман Мария Григорьевна3</v>
      </c>
      <c r="D2674" s="42" t="s">
        <v>2630</v>
      </c>
      <c r="E2674" s="43" t="s">
        <v>2631</v>
      </c>
      <c r="F2674" s="43" t="s">
        <v>244</v>
      </c>
      <c r="G2674" s="43" t="s">
        <v>315</v>
      </c>
      <c r="H2674" s="49">
        <v>45957</v>
      </c>
      <c r="I2674" s="49">
        <v>45962</v>
      </c>
      <c r="J2674" s="44">
        <v>6</v>
      </c>
      <c r="K2674" s="51">
        <f>IF(H2674&lt;='Расчёт не доделан'!$C$20,IF(I2674-'Расчёт не доделан'!$C$20&lt;1,J2674,I2674-'Расчёт не доделан'!$C$20),J2674)</f>
        <v>6</v>
      </c>
    </row>
    <row r="2675" spans="1:11" ht="11.1" customHeight="1" outlineLevel="1" x14ac:dyDescent="0.2">
      <c r="A2675" s="39" t="str">
        <f t="shared" si="123"/>
        <v>0016782346018</v>
      </c>
      <c r="B2675" s="39">
        <f t="shared" si="124"/>
        <v>4</v>
      </c>
      <c r="C2675" s="39" t="str">
        <f t="shared" si="125"/>
        <v>Клейнерман Мария Григорьевна4</v>
      </c>
      <c r="D2675" s="42" t="s">
        <v>2630</v>
      </c>
      <c r="E2675" s="43" t="s">
        <v>2631</v>
      </c>
      <c r="F2675" s="43" t="s">
        <v>244</v>
      </c>
      <c r="G2675" s="43" t="s">
        <v>315</v>
      </c>
      <c r="H2675" s="49">
        <v>46018</v>
      </c>
      <c r="I2675" s="49">
        <v>46021</v>
      </c>
      <c r="J2675" s="44">
        <v>4</v>
      </c>
      <c r="K2675" s="51">
        <f>IF(H2675&lt;='Расчёт не доделан'!$C$20,IF(I2675-'Расчёт не доделан'!$C$20&lt;1,J2675,I2675-'Расчёт не доделан'!$C$20),J2675)</f>
        <v>4</v>
      </c>
    </row>
    <row r="2676" spans="1:11" ht="11.1" customHeight="1" outlineLevel="1" x14ac:dyDescent="0.2">
      <c r="A2676" s="39" t="str">
        <f t="shared" si="123"/>
        <v>0020716645873</v>
      </c>
      <c r="B2676" s="39">
        <f t="shared" si="124"/>
        <v>1</v>
      </c>
      <c r="C2676" s="39" t="str">
        <f t="shared" si="125"/>
        <v>Клесова Ульяна Александровна1</v>
      </c>
      <c r="D2676" s="42" t="s">
        <v>2632</v>
      </c>
      <c r="E2676" s="43" t="s">
        <v>2633</v>
      </c>
      <c r="F2676" s="43" t="s">
        <v>240</v>
      </c>
      <c r="G2676" s="43" t="s">
        <v>302</v>
      </c>
      <c r="H2676" s="49">
        <v>45873</v>
      </c>
      <c r="I2676" s="49">
        <v>45879</v>
      </c>
      <c r="J2676" s="44">
        <v>7</v>
      </c>
      <c r="K2676" s="51">
        <f>IF(H2676&lt;='Расчёт не доделан'!$C$20,IF(I2676-'Расчёт не доделан'!$C$20&lt;1,J2676,I2676-'Расчёт не доделан'!$C$20),J2676)</f>
        <v>7</v>
      </c>
    </row>
    <row r="2677" spans="1:11" ht="11.1" customHeight="1" outlineLevel="1" x14ac:dyDescent="0.2">
      <c r="A2677" s="39" t="str">
        <f t="shared" si="123"/>
        <v>0020716645915</v>
      </c>
      <c r="B2677" s="39">
        <f t="shared" si="124"/>
        <v>2</v>
      </c>
      <c r="C2677" s="39" t="str">
        <f t="shared" si="125"/>
        <v>Клесова Ульяна Александровна2</v>
      </c>
      <c r="D2677" s="42" t="s">
        <v>2632</v>
      </c>
      <c r="E2677" s="43" t="s">
        <v>2633</v>
      </c>
      <c r="F2677" s="43" t="s">
        <v>240</v>
      </c>
      <c r="G2677" s="43" t="s">
        <v>302</v>
      </c>
      <c r="H2677" s="49">
        <v>45915</v>
      </c>
      <c r="I2677" s="49">
        <v>45928</v>
      </c>
      <c r="J2677" s="44">
        <v>14</v>
      </c>
      <c r="K2677" s="51">
        <f>IF(H2677&lt;='Расчёт не доделан'!$C$20,IF(I2677-'Расчёт не доделан'!$C$20&lt;1,J2677,I2677-'Расчёт не доделан'!$C$20),J2677)</f>
        <v>14</v>
      </c>
    </row>
    <row r="2678" spans="1:11" ht="11.1" customHeight="1" outlineLevel="1" x14ac:dyDescent="0.2">
      <c r="A2678" s="39" t="str">
        <f t="shared" si="123"/>
        <v>0020716645979</v>
      </c>
      <c r="B2678" s="39">
        <f t="shared" si="124"/>
        <v>3</v>
      </c>
      <c r="C2678" s="39" t="str">
        <f t="shared" si="125"/>
        <v>Клесова Ульяна Александровна3</v>
      </c>
      <c r="D2678" s="42" t="s">
        <v>2632</v>
      </c>
      <c r="E2678" s="43" t="s">
        <v>2633</v>
      </c>
      <c r="F2678" s="43" t="s">
        <v>240</v>
      </c>
      <c r="G2678" s="43" t="s">
        <v>302</v>
      </c>
      <c r="H2678" s="49">
        <v>45979</v>
      </c>
      <c r="I2678" s="49">
        <v>45982</v>
      </c>
      <c r="J2678" s="44">
        <v>4</v>
      </c>
      <c r="K2678" s="51">
        <f>IF(H2678&lt;='Расчёт не доделан'!$C$20,IF(I2678-'Расчёт не доделан'!$C$20&lt;1,J2678,I2678-'Расчёт не доделан'!$C$20),J2678)</f>
        <v>4</v>
      </c>
    </row>
    <row r="2679" spans="1:11" ht="11.1" customHeight="1" outlineLevel="1" x14ac:dyDescent="0.2">
      <c r="A2679" s="39" t="str">
        <f t="shared" si="123"/>
        <v>0020716645957</v>
      </c>
      <c r="B2679" s="39">
        <f t="shared" si="124"/>
        <v>4</v>
      </c>
      <c r="C2679" s="39" t="str">
        <f t="shared" si="125"/>
        <v>Клесова Ульяна Александровна4</v>
      </c>
      <c r="D2679" s="42" t="s">
        <v>2632</v>
      </c>
      <c r="E2679" s="43" t="s">
        <v>2633</v>
      </c>
      <c r="F2679" s="43" t="s">
        <v>240</v>
      </c>
      <c r="G2679" s="43" t="s">
        <v>302</v>
      </c>
      <c r="H2679" s="49">
        <v>45957</v>
      </c>
      <c r="I2679" s="49">
        <v>45959</v>
      </c>
      <c r="J2679" s="44">
        <v>3</v>
      </c>
      <c r="K2679" s="51">
        <f>IF(H2679&lt;='Расчёт не доделан'!$C$20,IF(I2679-'Расчёт не доделан'!$C$20&lt;1,J2679,I2679-'Расчёт не доделан'!$C$20),J2679)</f>
        <v>3</v>
      </c>
    </row>
    <row r="2680" spans="1:11" ht="11.1" customHeight="1" outlineLevel="1" x14ac:dyDescent="0.2">
      <c r="A2680" s="39" t="str">
        <f t="shared" si="123"/>
        <v>0021282145931</v>
      </c>
      <c r="B2680" s="39">
        <f t="shared" si="124"/>
        <v>1</v>
      </c>
      <c r="C2680" s="39" t="str">
        <f t="shared" si="125"/>
        <v>Клименко Алена Олеговна1</v>
      </c>
      <c r="D2680" s="42" t="s">
        <v>2634</v>
      </c>
      <c r="E2680" s="43" t="s">
        <v>2635</v>
      </c>
      <c r="F2680" s="43" t="s">
        <v>240</v>
      </c>
      <c r="G2680" s="43" t="s">
        <v>318</v>
      </c>
      <c r="H2680" s="49">
        <v>45931</v>
      </c>
      <c r="I2680" s="49">
        <v>45958</v>
      </c>
      <c r="J2680" s="44">
        <v>28</v>
      </c>
      <c r="K2680" s="51">
        <f>IF(H2680&lt;='Расчёт не доделан'!$C$20,IF(I2680-'Расчёт не доделан'!$C$20&lt;1,J2680,I2680-'Расчёт не доделан'!$C$20),J2680)</f>
        <v>13</v>
      </c>
    </row>
    <row r="2681" spans="1:11" ht="11.1" customHeight="1" outlineLevel="1" x14ac:dyDescent="0.2">
      <c r="A2681" s="39" t="str">
        <f t="shared" si="123"/>
        <v>0017746045901</v>
      </c>
      <c r="B2681" s="39">
        <f t="shared" si="124"/>
        <v>1</v>
      </c>
      <c r="C2681" s="39" t="str">
        <f t="shared" si="125"/>
        <v>Клименко Анастасия Александровна1</v>
      </c>
      <c r="D2681" s="42" t="s">
        <v>2636</v>
      </c>
      <c r="E2681" s="43" t="s">
        <v>2637</v>
      </c>
      <c r="F2681" s="43" t="s">
        <v>225</v>
      </c>
      <c r="G2681" s="43" t="s">
        <v>302</v>
      </c>
      <c r="H2681" s="49">
        <v>45901</v>
      </c>
      <c r="I2681" s="49">
        <v>45907</v>
      </c>
      <c r="J2681" s="44">
        <v>7</v>
      </c>
      <c r="K2681" s="51">
        <f>IF(H2681&lt;='Расчёт не доделан'!$C$20,IF(I2681-'Расчёт не доделан'!$C$20&lt;1,J2681,I2681-'Расчёт не доделан'!$C$20),J2681)</f>
        <v>7</v>
      </c>
    </row>
    <row r="2682" spans="1:11" ht="11.1" customHeight="1" outlineLevel="1" x14ac:dyDescent="0.2">
      <c r="A2682" s="39" t="str">
        <f t="shared" si="123"/>
        <v>0017746045845</v>
      </c>
      <c r="B2682" s="39">
        <f t="shared" si="124"/>
        <v>2</v>
      </c>
      <c r="C2682" s="39" t="str">
        <f t="shared" si="125"/>
        <v>Клименко Анастасия Александровна2</v>
      </c>
      <c r="D2682" s="42" t="s">
        <v>2636</v>
      </c>
      <c r="E2682" s="43" t="s">
        <v>2637</v>
      </c>
      <c r="F2682" s="43" t="s">
        <v>225</v>
      </c>
      <c r="G2682" s="43" t="s">
        <v>302</v>
      </c>
      <c r="H2682" s="49">
        <v>45845</v>
      </c>
      <c r="I2682" s="49">
        <v>45851</v>
      </c>
      <c r="J2682" s="44">
        <v>7</v>
      </c>
      <c r="K2682" s="51">
        <f>IF(H2682&lt;='Расчёт не доделан'!$C$20,IF(I2682-'Расчёт не доделан'!$C$20&lt;1,J2682,I2682-'Расчёт не доделан'!$C$20),J2682)</f>
        <v>7</v>
      </c>
    </row>
    <row r="2683" spans="1:11" ht="11.1" customHeight="1" outlineLevel="1" x14ac:dyDescent="0.2">
      <c r="A2683" s="39" t="str">
        <f t="shared" si="123"/>
        <v>0017746045908</v>
      </c>
      <c r="B2683" s="39">
        <f t="shared" si="124"/>
        <v>3</v>
      </c>
      <c r="C2683" s="39" t="str">
        <f t="shared" si="125"/>
        <v>Клименко Анастасия Александровна3</v>
      </c>
      <c r="D2683" s="42" t="s">
        <v>2636</v>
      </c>
      <c r="E2683" s="43" t="s">
        <v>2637</v>
      </c>
      <c r="F2683" s="43" t="s">
        <v>225</v>
      </c>
      <c r="G2683" s="43" t="s">
        <v>302</v>
      </c>
      <c r="H2683" s="49">
        <v>45908</v>
      </c>
      <c r="I2683" s="49">
        <v>45914</v>
      </c>
      <c r="J2683" s="44">
        <v>7</v>
      </c>
      <c r="K2683" s="51">
        <f>IF(H2683&lt;='Расчёт не доделан'!$C$20,IF(I2683-'Расчёт не доделан'!$C$20&lt;1,J2683,I2683-'Расчёт не доделан'!$C$20),J2683)</f>
        <v>7</v>
      </c>
    </row>
    <row r="2684" spans="1:11" ht="11.1" customHeight="1" outlineLevel="1" x14ac:dyDescent="0.2">
      <c r="A2684" s="39" t="str">
        <f t="shared" si="123"/>
        <v>0017746046016</v>
      </c>
      <c r="B2684" s="39">
        <f t="shared" si="124"/>
        <v>4</v>
      </c>
      <c r="C2684" s="39" t="str">
        <f t="shared" si="125"/>
        <v>Клименко Анастасия Александровна4</v>
      </c>
      <c r="D2684" s="42" t="s">
        <v>2636</v>
      </c>
      <c r="E2684" s="43" t="s">
        <v>2637</v>
      </c>
      <c r="F2684" s="43" t="s">
        <v>225</v>
      </c>
      <c r="G2684" s="43" t="s">
        <v>302</v>
      </c>
      <c r="H2684" s="49">
        <v>46016</v>
      </c>
      <c r="I2684" s="49">
        <v>46017</v>
      </c>
      <c r="J2684" s="44">
        <v>2</v>
      </c>
      <c r="K2684" s="51">
        <f>IF(H2684&lt;='Расчёт не доделан'!$C$20,IF(I2684-'Расчёт не доделан'!$C$20&lt;1,J2684,I2684-'Расчёт не доделан'!$C$20),J2684)</f>
        <v>2</v>
      </c>
    </row>
    <row r="2685" spans="1:11" ht="11.1" customHeight="1" outlineLevel="1" x14ac:dyDescent="0.2">
      <c r="A2685" s="39" t="str">
        <f t="shared" si="123"/>
        <v>0017746046020</v>
      </c>
      <c r="B2685" s="39">
        <f t="shared" si="124"/>
        <v>5</v>
      </c>
      <c r="C2685" s="39" t="str">
        <f t="shared" si="125"/>
        <v>Клименко Анастасия Александровна5</v>
      </c>
      <c r="D2685" s="42" t="s">
        <v>2636</v>
      </c>
      <c r="E2685" s="43" t="s">
        <v>2637</v>
      </c>
      <c r="F2685" s="43" t="s">
        <v>225</v>
      </c>
      <c r="G2685" s="43" t="s">
        <v>302</v>
      </c>
      <c r="H2685" s="49">
        <v>46020</v>
      </c>
      <c r="I2685" s="49">
        <v>46021</v>
      </c>
      <c r="J2685" s="44">
        <v>2</v>
      </c>
      <c r="K2685" s="51">
        <f>IF(H2685&lt;='Расчёт не доделан'!$C$20,IF(I2685-'Расчёт не доделан'!$C$20&lt;1,J2685,I2685-'Расчёт не доделан'!$C$20),J2685)</f>
        <v>2</v>
      </c>
    </row>
    <row r="2686" spans="1:11" ht="11.1" customHeight="1" outlineLevel="1" x14ac:dyDescent="0.2">
      <c r="A2686" s="39" t="str">
        <f t="shared" si="123"/>
        <v>0021072445887</v>
      </c>
      <c r="B2686" s="39">
        <f t="shared" si="124"/>
        <v>1</v>
      </c>
      <c r="C2686" s="39" t="str">
        <f t="shared" si="125"/>
        <v>Клименок Елена Владимировна1</v>
      </c>
      <c r="D2686" s="42" t="s">
        <v>2638</v>
      </c>
      <c r="E2686" s="43" t="s">
        <v>2639</v>
      </c>
      <c r="F2686" s="43" t="s">
        <v>217</v>
      </c>
      <c r="G2686" s="43" t="s">
        <v>222</v>
      </c>
      <c r="H2686" s="49">
        <v>45887</v>
      </c>
      <c r="I2686" s="49">
        <v>45891</v>
      </c>
      <c r="J2686" s="44">
        <v>5</v>
      </c>
      <c r="K2686" s="51">
        <f>IF(H2686&lt;='Расчёт не доделан'!$C$20,IF(I2686-'Расчёт не доделан'!$C$20&lt;1,J2686,I2686-'Расчёт не доделан'!$C$20),J2686)</f>
        <v>5</v>
      </c>
    </row>
    <row r="2687" spans="1:11" ht="23.1" customHeight="1" outlineLevel="1" x14ac:dyDescent="0.2">
      <c r="A2687" s="39" t="str">
        <f t="shared" si="123"/>
        <v>0021072445894</v>
      </c>
      <c r="B2687" s="39">
        <f t="shared" si="124"/>
        <v>2</v>
      </c>
      <c r="C2687" s="39" t="str">
        <f t="shared" si="125"/>
        <v>Клименок Елена Владимировна2</v>
      </c>
      <c r="D2687" s="42" t="s">
        <v>2638</v>
      </c>
      <c r="E2687" s="43" t="s">
        <v>2639</v>
      </c>
      <c r="F2687" s="43" t="s">
        <v>217</v>
      </c>
      <c r="G2687" s="43" t="s">
        <v>222</v>
      </c>
      <c r="H2687" s="49">
        <v>45894</v>
      </c>
      <c r="I2687" s="49">
        <v>45897</v>
      </c>
      <c r="J2687" s="44">
        <v>4</v>
      </c>
      <c r="K2687" s="51">
        <f>IF(H2687&lt;='Расчёт не доделан'!$C$20,IF(I2687-'Расчёт не доделан'!$C$20&lt;1,J2687,I2687-'Расчёт не доделан'!$C$20),J2687)</f>
        <v>4</v>
      </c>
    </row>
    <row r="2688" spans="1:11" ht="23.1" customHeight="1" outlineLevel="1" x14ac:dyDescent="0.2">
      <c r="A2688" s="39" t="str">
        <f t="shared" si="123"/>
        <v>0021072445866</v>
      </c>
      <c r="B2688" s="39">
        <f t="shared" si="124"/>
        <v>3</v>
      </c>
      <c r="C2688" s="39" t="str">
        <f t="shared" si="125"/>
        <v>Клименок Елена Владимировна3</v>
      </c>
      <c r="D2688" s="42" t="s">
        <v>2638</v>
      </c>
      <c r="E2688" s="43" t="s">
        <v>2639</v>
      </c>
      <c r="F2688" s="43" t="s">
        <v>217</v>
      </c>
      <c r="G2688" s="43" t="s">
        <v>222</v>
      </c>
      <c r="H2688" s="49">
        <v>45866</v>
      </c>
      <c r="I2688" s="49">
        <v>45879</v>
      </c>
      <c r="J2688" s="44">
        <v>14</v>
      </c>
      <c r="K2688" s="51">
        <f>IF(H2688&lt;='Расчёт не доделан'!$C$20,IF(I2688-'Расчёт не доделан'!$C$20&lt;1,J2688,I2688-'Расчёт не доделан'!$C$20),J2688)</f>
        <v>14</v>
      </c>
    </row>
    <row r="2689" spans="1:11" ht="23.1" customHeight="1" outlineLevel="1" x14ac:dyDescent="0.2">
      <c r="A2689" s="39" t="str">
        <f t="shared" si="123"/>
        <v>0016611145887</v>
      </c>
      <c r="B2689" s="39">
        <f t="shared" si="124"/>
        <v>1</v>
      </c>
      <c r="C2689" s="39" t="str">
        <f t="shared" si="125"/>
        <v>Климков Владислав Игоревич (ИНОСТРАНЕЦ)1</v>
      </c>
      <c r="D2689" s="42" t="s">
        <v>2640</v>
      </c>
      <c r="E2689" s="43" t="s">
        <v>2641</v>
      </c>
      <c r="F2689" s="43" t="s">
        <v>268</v>
      </c>
      <c r="G2689" s="43" t="s">
        <v>262</v>
      </c>
      <c r="H2689" s="49">
        <v>45887</v>
      </c>
      <c r="I2689" s="49">
        <v>45900</v>
      </c>
      <c r="J2689" s="44">
        <v>14</v>
      </c>
      <c r="K2689" s="51">
        <f>IF(H2689&lt;='Расчёт не доделан'!$C$20,IF(I2689-'Расчёт не доделан'!$C$20&lt;1,J2689,I2689-'Расчёт не доделан'!$C$20),J2689)</f>
        <v>14</v>
      </c>
    </row>
    <row r="2690" spans="1:11" ht="23.1" customHeight="1" outlineLevel="1" x14ac:dyDescent="0.2">
      <c r="A2690" s="39" t="str">
        <f t="shared" si="123"/>
        <v>0016611146015</v>
      </c>
      <c r="B2690" s="39">
        <f t="shared" si="124"/>
        <v>2</v>
      </c>
      <c r="C2690" s="39" t="str">
        <f t="shared" si="125"/>
        <v>Климков Владислав Игоревич (ИНОСТРАНЕЦ)2</v>
      </c>
      <c r="D2690" s="42" t="s">
        <v>2640</v>
      </c>
      <c r="E2690" s="43" t="s">
        <v>2641</v>
      </c>
      <c r="F2690" s="43" t="s">
        <v>268</v>
      </c>
      <c r="G2690" s="43" t="s">
        <v>262</v>
      </c>
      <c r="H2690" s="49">
        <v>46015</v>
      </c>
      <c r="I2690" s="49">
        <v>46021</v>
      </c>
      <c r="J2690" s="44">
        <v>7</v>
      </c>
      <c r="K2690" s="51">
        <f>IF(H2690&lt;='Расчёт не доделан'!$C$20,IF(I2690-'Расчёт не доделан'!$C$20&lt;1,J2690,I2690-'Расчёт не доделан'!$C$20),J2690)</f>
        <v>7</v>
      </c>
    </row>
    <row r="2691" spans="1:11" ht="23.1" customHeight="1" outlineLevel="1" x14ac:dyDescent="0.2">
      <c r="A2691" s="39" t="str">
        <f t="shared" ref="A2691:A2754" si="126">D2691&amp;H2691</f>
        <v>0020004345966</v>
      </c>
      <c r="B2691" s="39">
        <f t="shared" ref="B2691:B2754" si="127">IF(E2690=E2691,B2690+1,1)</f>
        <v>1</v>
      </c>
      <c r="C2691" s="39" t="str">
        <f t="shared" ref="C2691:C2754" si="128">E2691&amp;B2691</f>
        <v>Климкович Андрей Викторович1</v>
      </c>
      <c r="D2691" s="42" t="s">
        <v>2642</v>
      </c>
      <c r="E2691" s="43" t="s">
        <v>2643</v>
      </c>
      <c r="F2691" s="43" t="s">
        <v>268</v>
      </c>
      <c r="G2691" s="43" t="s">
        <v>438</v>
      </c>
      <c r="H2691" s="49">
        <v>45966</v>
      </c>
      <c r="I2691" s="49">
        <v>45968</v>
      </c>
      <c r="J2691" s="44">
        <v>3</v>
      </c>
      <c r="K2691" s="51">
        <f>IF(H2691&lt;='Расчёт не доделан'!$C$20,IF(I2691-'Расчёт не доделан'!$C$20&lt;1,J2691,I2691-'Расчёт не доделан'!$C$20),J2691)</f>
        <v>3</v>
      </c>
    </row>
    <row r="2692" spans="1:11" ht="11.1" customHeight="1" outlineLevel="1" x14ac:dyDescent="0.2">
      <c r="A2692" s="39" t="str">
        <f t="shared" si="126"/>
        <v>0020004345857</v>
      </c>
      <c r="B2692" s="39">
        <f t="shared" si="127"/>
        <v>2</v>
      </c>
      <c r="C2692" s="39" t="str">
        <f t="shared" si="128"/>
        <v>Климкович Андрей Викторович2</v>
      </c>
      <c r="D2692" s="42" t="s">
        <v>2642</v>
      </c>
      <c r="E2692" s="43" t="s">
        <v>2643</v>
      </c>
      <c r="F2692" s="43" t="s">
        <v>268</v>
      </c>
      <c r="G2692" s="43" t="s">
        <v>438</v>
      </c>
      <c r="H2692" s="49">
        <v>45857</v>
      </c>
      <c r="I2692" s="49">
        <v>45870</v>
      </c>
      <c r="J2692" s="44">
        <v>14</v>
      </c>
      <c r="K2692" s="51">
        <f>IF(H2692&lt;='Расчёт не доделан'!$C$20,IF(I2692-'Расчёт не доделан'!$C$20&lt;1,J2692,I2692-'Расчёт не доделан'!$C$20),J2692)</f>
        <v>14</v>
      </c>
    </row>
    <row r="2693" spans="1:11" ht="11.1" customHeight="1" outlineLevel="1" x14ac:dyDescent="0.2">
      <c r="A2693" s="39" t="str">
        <f t="shared" si="126"/>
        <v>0020004346013</v>
      </c>
      <c r="B2693" s="39">
        <f t="shared" si="127"/>
        <v>3</v>
      </c>
      <c r="C2693" s="39" t="str">
        <f t="shared" si="128"/>
        <v>Климкович Андрей Викторович3</v>
      </c>
      <c r="D2693" s="42" t="s">
        <v>2642</v>
      </c>
      <c r="E2693" s="43" t="s">
        <v>2643</v>
      </c>
      <c r="F2693" s="43" t="s">
        <v>268</v>
      </c>
      <c r="G2693" s="43" t="s">
        <v>438</v>
      </c>
      <c r="H2693" s="49">
        <v>46013</v>
      </c>
      <c r="I2693" s="49">
        <v>46017</v>
      </c>
      <c r="J2693" s="44">
        <v>5</v>
      </c>
      <c r="K2693" s="51">
        <f>IF(H2693&lt;='Расчёт не доделан'!$C$20,IF(I2693-'Расчёт не доделан'!$C$20&lt;1,J2693,I2693-'Расчёт не доделан'!$C$20),J2693)</f>
        <v>5</v>
      </c>
    </row>
    <row r="2694" spans="1:11" ht="11.1" customHeight="1" outlineLevel="1" x14ac:dyDescent="0.2">
      <c r="A2694" s="39" t="str">
        <f t="shared" si="126"/>
        <v>0020004346020</v>
      </c>
      <c r="B2694" s="39">
        <f t="shared" si="127"/>
        <v>4</v>
      </c>
      <c r="C2694" s="39" t="str">
        <f t="shared" si="128"/>
        <v>Климкович Андрей Викторович4</v>
      </c>
      <c r="D2694" s="42" t="s">
        <v>2642</v>
      </c>
      <c r="E2694" s="43" t="s">
        <v>2643</v>
      </c>
      <c r="F2694" s="43" t="s">
        <v>268</v>
      </c>
      <c r="G2694" s="43" t="s">
        <v>438</v>
      </c>
      <c r="H2694" s="49">
        <v>46020</v>
      </c>
      <c r="I2694" s="49">
        <v>46021</v>
      </c>
      <c r="J2694" s="44">
        <v>2</v>
      </c>
      <c r="K2694" s="51">
        <f>IF(H2694&lt;='Расчёт не доделан'!$C$20,IF(I2694-'Расчёт не доделан'!$C$20&lt;1,J2694,I2694-'Расчёт не доделан'!$C$20),J2694)</f>
        <v>2</v>
      </c>
    </row>
    <row r="2695" spans="1:11" ht="11.1" customHeight="1" outlineLevel="1" x14ac:dyDescent="0.2">
      <c r="A2695" s="39" t="str">
        <f t="shared" si="126"/>
        <v>0019665445903</v>
      </c>
      <c r="B2695" s="39">
        <f t="shared" si="127"/>
        <v>1</v>
      </c>
      <c r="C2695" s="39" t="str">
        <f t="shared" si="128"/>
        <v>Климов Павел Сергеевич1</v>
      </c>
      <c r="D2695" s="42" t="s">
        <v>2644</v>
      </c>
      <c r="E2695" s="43" t="s">
        <v>2645</v>
      </c>
      <c r="F2695" s="43" t="s">
        <v>459</v>
      </c>
      <c r="G2695" s="43" t="s">
        <v>218</v>
      </c>
      <c r="H2695" s="49">
        <v>45903</v>
      </c>
      <c r="I2695" s="49">
        <v>45906</v>
      </c>
      <c r="J2695" s="44">
        <v>4</v>
      </c>
      <c r="K2695" s="51">
        <f>IF(H2695&lt;='Расчёт не доделан'!$C$20,IF(I2695-'Расчёт не доделан'!$C$20&lt;1,J2695,I2695-'Расчёт не доделан'!$C$20),J2695)</f>
        <v>4</v>
      </c>
    </row>
    <row r="2696" spans="1:11" ht="23.1" customHeight="1" outlineLevel="1" x14ac:dyDescent="0.2">
      <c r="A2696" s="39" t="str">
        <f t="shared" si="126"/>
        <v>0013024645845</v>
      </c>
      <c r="B2696" s="39">
        <f t="shared" si="127"/>
        <v>1</v>
      </c>
      <c r="C2696" s="39" t="str">
        <f t="shared" si="128"/>
        <v>Климова Мария Николаевна1</v>
      </c>
      <c r="D2696" s="42" t="s">
        <v>2646</v>
      </c>
      <c r="E2696" s="43" t="s">
        <v>2647</v>
      </c>
      <c r="F2696" s="43" t="s">
        <v>221</v>
      </c>
      <c r="G2696" s="43" t="s">
        <v>241</v>
      </c>
      <c r="H2696" s="49">
        <v>45845</v>
      </c>
      <c r="I2696" s="49">
        <v>45858</v>
      </c>
      <c r="J2696" s="44">
        <v>14</v>
      </c>
      <c r="K2696" s="51">
        <f>IF(H2696&lt;='Расчёт не доделан'!$C$20,IF(I2696-'Расчёт не доделан'!$C$20&lt;1,J2696,I2696-'Расчёт не доделан'!$C$20),J2696)</f>
        <v>14</v>
      </c>
    </row>
    <row r="2697" spans="1:11" ht="23.1" customHeight="1" outlineLevel="1" x14ac:dyDescent="0.2">
      <c r="A2697" s="39" t="str">
        <f t="shared" si="126"/>
        <v>0013024645929</v>
      </c>
      <c r="B2697" s="39">
        <f t="shared" si="127"/>
        <v>2</v>
      </c>
      <c r="C2697" s="39" t="str">
        <f t="shared" si="128"/>
        <v>Климова Мария Николаевна2</v>
      </c>
      <c r="D2697" s="42" t="s">
        <v>2646</v>
      </c>
      <c r="E2697" s="43" t="s">
        <v>2647</v>
      </c>
      <c r="F2697" s="43" t="s">
        <v>221</v>
      </c>
      <c r="G2697" s="43" t="s">
        <v>241</v>
      </c>
      <c r="H2697" s="49">
        <v>45929</v>
      </c>
      <c r="I2697" s="49">
        <v>45940</v>
      </c>
      <c r="J2697" s="44">
        <v>12</v>
      </c>
      <c r="K2697" s="51">
        <f>IF(H2697&lt;='Расчёт не доделан'!$C$20,IF(I2697-'Расчёт не доделан'!$C$20&lt;1,J2697,I2697-'Расчёт не доделан'!$C$20),J2697)</f>
        <v>12</v>
      </c>
    </row>
    <row r="2698" spans="1:11" ht="11.1" customHeight="1" outlineLevel="1" x14ac:dyDescent="0.2">
      <c r="A2698" s="39" t="str">
        <f t="shared" si="126"/>
        <v>0020994245845</v>
      </c>
      <c r="B2698" s="39">
        <f t="shared" si="127"/>
        <v>1</v>
      </c>
      <c r="C2698" s="39" t="str">
        <f t="shared" si="128"/>
        <v>Клипов Павел Владимирович1</v>
      </c>
      <c r="D2698" s="42" t="s">
        <v>2648</v>
      </c>
      <c r="E2698" s="43" t="s">
        <v>2649</v>
      </c>
      <c r="F2698" s="43" t="s">
        <v>240</v>
      </c>
      <c r="G2698" s="43" t="s">
        <v>241</v>
      </c>
      <c r="H2698" s="49">
        <v>45845</v>
      </c>
      <c r="I2698" s="49">
        <v>45858</v>
      </c>
      <c r="J2698" s="44">
        <v>14</v>
      </c>
      <c r="K2698" s="51">
        <f>IF(H2698&lt;='Расчёт не доделан'!$C$20,IF(I2698-'Расчёт не доделан'!$C$20&lt;1,J2698,I2698-'Расчёт не доделан'!$C$20),J2698)</f>
        <v>14</v>
      </c>
    </row>
    <row r="2699" spans="1:11" ht="11.1" customHeight="1" outlineLevel="1" x14ac:dyDescent="0.2">
      <c r="A2699" s="39" t="str">
        <f t="shared" si="126"/>
        <v>0020994245880</v>
      </c>
      <c r="B2699" s="39">
        <f t="shared" si="127"/>
        <v>2</v>
      </c>
      <c r="C2699" s="39" t="str">
        <f t="shared" si="128"/>
        <v>Клипов Павел Владимирович2</v>
      </c>
      <c r="D2699" s="42" t="s">
        <v>2648</v>
      </c>
      <c r="E2699" s="43" t="s">
        <v>2649</v>
      </c>
      <c r="F2699" s="43" t="s">
        <v>240</v>
      </c>
      <c r="G2699" s="43" t="s">
        <v>241</v>
      </c>
      <c r="H2699" s="49">
        <v>45880</v>
      </c>
      <c r="I2699" s="49">
        <v>45893</v>
      </c>
      <c r="J2699" s="44">
        <v>14</v>
      </c>
      <c r="K2699" s="51">
        <f>IF(H2699&lt;='Расчёт не доделан'!$C$20,IF(I2699-'Расчёт не доделан'!$C$20&lt;1,J2699,I2699-'Расчёт не доделан'!$C$20),J2699)</f>
        <v>14</v>
      </c>
    </row>
    <row r="2700" spans="1:11" ht="11.1" customHeight="1" outlineLevel="1" x14ac:dyDescent="0.2">
      <c r="A2700" s="39" t="str">
        <f t="shared" si="126"/>
        <v>0013025645971</v>
      </c>
      <c r="B2700" s="39">
        <f t="shared" si="127"/>
        <v>1</v>
      </c>
      <c r="C2700" s="39" t="str">
        <f t="shared" si="128"/>
        <v>Клопов Игорь Валерьевич1</v>
      </c>
      <c r="D2700" s="42" t="s">
        <v>2650</v>
      </c>
      <c r="E2700" s="43" t="s">
        <v>2651</v>
      </c>
      <c r="F2700" s="43" t="s">
        <v>217</v>
      </c>
      <c r="G2700" s="43" t="s">
        <v>283</v>
      </c>
      <c r="H2700" s="49">
        <v>45971</v>
      </c>
      <c r="I2700" s="49">
        <v>45977</v>
      </c>
      <c r="J2700" s="44">
        <v>7</v>
      </c>
      <c r="K2700" s="51">
        <f>IF(H2700&lt;='Расчёт не доделан'!$C$20,IF(I2700-'Расчёт не доделан'!$C$20&lt;1,J2700,I2700-'Расчёт не доделан'!$C$20),J2700)</f>
        <v>7</v>
      </c>
    </row>
    <row r="2701" spans="1:11" ht="11.1" customHeight="1" outlineLevel="1" x14ac:dyDescent="0.2">
      <c r="A2701" s="39" t="str">
        <f t="shared" si="126"/>
        <v>0013025645866</v>
      </c>
      <c r="B2701" s="39">
        <f t="shared" si="127"/>
        <v>2</v>
      </c>
      <c r="C2701" s="39" t="str">
        <f t="shared" si="128"/>
        <v>Клопов Игорь Валерьевич2</v>
      </c>
      <c r="D2701" s="42" t="s">
        <v>2650</v>
      </c>
      <c r="E2701" s="43" t="s">
        <v>2651</v>
      </c>
      <c r="F2701" s="43" t="s">
        <v>217</v>
      </c>
      <c r="G2701" s="43" t="s">
        <v>283</v>
      </c>
      <c r="H2701" s="49">
        <v>45866</v>
      </c>
      <c r="I2701" s="49">
        <v>45879</v>
      </c>
      <c r="J2701" s="44">
        <v>14</v>
      </c>
      <c r="K2701" s="51">
        <f>IF(H2701&lt;='Расчёт не доделан'!$C$20,IF(I2701-'Расчёт не доделан'!$C$20&lt;1,J2701,I2701-'Расчёт не доделан'!$C$20),J2701)</f>
        <v>14</v>
      </c>
    </row>
    <row r="2702" spans="1:11" ht="11.1" customHeight="1" outlineLevel="1" x14ac:dyDescent="0.2">
      <c r="A2702" s="39" t="str">
        <f t="shared" si="126"/>
        <v>0012511145908</v>
      </c>
      <c r="B2702" s="39">
        <f t="shared" si="127"/>
        <v>1</v>
      </c>
      <c r="C2702" s="39" t="str">
        <f t="shared" si="128"/>
        <v>Клюшин Олег Викторович1</v>
      </c>
      <c r="D2702" s="42" t="s">
        <v>2652</v>
      </c>
      <c r="E2702" s="43" t="s">
        <v>2653</v>
      </c>
      <c r="F2702" s="43" t="s">
        <v>233</v>
      </c>
      <c r="G2702" s="43" t="s">
        <v>230</v>
      </c>
      <c r="H2702" s="49">
        <v>45908</v>
      </c>
      <c r="I2702" s="49">
        <v>45921</v>
      </c>
      <c r="J2702" s="44">
        <v>14</v>
      </c>
      <c r="K2702" s="51">
        <f>IF(H2702&lt;='Расчёт не доделан'!$C$20,IF(I2702-'Расчёт не доделан'!$C$20&lt;1,J2702,I2702-'Расчёт не доделан'!$C$20),J2702)</f>
        <v>14</v>
      </c>
    </row>
    <row r="2703" spans="1:11" ht="23.1" customHeight="1" outlineLevel="1" x14ac:dyDescent="0.2">
      <c r="A2703" s="39" t="str">
        <f t="shared" si="126"/>
        <v>0020649445842</v>
      </c>
      <c r="B2703" s="39">
        <f t="shared" si="127"/>
        <v>1</v>
      </c>
      <c r="C2703" s="39" t="str">
        <f t="shared" si="128"/>
        <v>Кляйн Денис Анатольевич1</v>
      </c>
      <c r="D2703" s="42" t="s">
        <v>2654</v>
      </c>
      <c r="E2703" s="43" t="s">
        <v>2655</v>
      </c>
      <c r="F2703" s="43" t="s">
        <v>265</v>
      </c>
      <c r="G2703" s="43" t="s">
        <v>253</v>
      </c>
      <c r="H2703" s="49">
        <v>45842</v>
      </c>
      <c r="I2703" s="49">
        <v>45855</v>
      </c>
      <c r="J2703" s="44">
        <v>14</v>
      </c>
      <c r="K2703" s="51">
        <f>IF(H2703&lt;='Расчёт не доделан'!$C$20,IF(I2703-'Расчёт не доделан'!$C$20&lt;1,J2703,I2703-'Расчёт не доделан'!$C$20),J2703)</f>
        <v>14</v>
      </c>
    </row>
    <row r="2704" spans="1:11" ht="23.1" customHeight="1" outlineLevel="1" x14ac:dyDescent="0.2">
      <c r="A2704" s="39" t="str">
        <f t="shared" si="126"/>
        <v>0020649446015</v>
      </c>
      <c r="B2704" s="39">
        <f t="shared" si="127"/>
        <v>2</v>
      </c>
      <c r="C2704" s="39" t="str">
        <f t="shared" si="128"/>
        <v>Кляйн Денис Анатольевич2</v>
      </c>
      <c r="D2704" s="42" t="s">
        <v>2654</v>
      </c>
      <c r="E2704" s="43" t="s">
        <v>2655</v>
      </c>
      <c r="F2704" s="43" t="s">
        <v>265</v>
      </c>
      <c r="G2704" s="43" t="s">
        <v>253</v>
      </c>
      <c r="H2704" s="49">
        <v>46015</v>
      </c>
      <c r="I2704" s="49">
        <v>46018</v>
      </c>
      <c r="J2704" s="44">
        <v>4</v>
      </c>
      <c r="K2704" s="51">
        <f>IF(H2704&lt;='Расчёт не доделан'!$C$20,IF(I2704-'Расчёт не доделан'!$C$20&lt;1,J2704,I2704-'Расчёт не доделан'!$C$20),J2704)</f>
        <v>4</v>
      </c>
    </row>
    <row r="2705" spans="1:11" ht="11.1" customHeight="1" outlineLevel="1" x14ac:dyDescent="0.2">
      <c r="A2705" s="39" t="str">
        <f t="shared" si="126"/>
        <v>0020649445957</v>
      </c>
      <c r="B2705" s="39">
        <f t="shared" si="127"/>
        <v>3</v>
      </c>
      <c r="C2705" s="39" t="str">
        <f t="shared" si="128"/>
        <v>Кляйн Денис Анатольевич3</v>
      </c>
      <c r="D2705" s="42" t="s">
        <v>2654</v>
      </c>
      <c r="E2705" s="43" t="s">
        <v>2655</v>
      </c>
      <c r="F2705" s="43" t="s">
        <v>265</v>
      </c>
      <c r="G2705" s="43" t="s">
        <v>253</v>
      </c>
      <c r="H2705" s="49">
        <v>45957</v>
      </c>
      <c r="I2705" s="49">
        <v>45961</v>
      </c>
      <c r="J2705" s="44">
        <v>5</v>
      </c>
      <c r="K2705" s="51">
        <f>IF(H2705&lt;='Расчёт не доделан'!$C$20,IF(I2705-'Расчёт не доделан'!$C$20&lt;1,J2705,I2705-'Расчёт не доделан'!$C$20),J2705)</f>
        <v>5</v>
      </c>
    </row>
    <row r="2706" spans="1:11" ht="11.1" customHeight="1" outlineLevel="1" x14ac:dyDescent="0.2">
      <c r="A2706" s="39" t="str">
        <f t="shared" si="126"/>
        <v>0020438145936</v>
      </c>
      <c r="B2706" s="39">
        <f t="shared" si="127"/>
        <v>1</v>
      </c>
      <c r="C2706" s="39" t="str">
        <f t="shared" si="128"/>
        <v>Кныжова Ольга Сергеевна1</v>
      </c>
      <c r="D2706" s="42" t="s">
        <v>2656</v>
      </c>
      <c r="E2706" s="43" t="s">
        <v>2657</v>
      </c>
      <c r="F2706" s="43" t="s">
        <v>240</v>
      </c>
      <c r="G2706" s="43" t="s">
        <v>299</v>
      </c>
      <c r="H2706" s="49">
        <v>45936</v>
      </c>
      <c r="I2706" s="49">
        <v>45940</v>
      </c>
      <c r="J2706" s="44">
        <v>5</v>
      </c>
      <c r="K2706" s="51">
        <f>IF(H2706&lt;='Расчёт не доделан'!$C$20,IF(I2706-'Расчёт не доделан'!$C$20&lt;1,J2706,I2706-'Расчёт не доделан'!$C$20),J2706)</f>
        <v>5</v>
      </c>
    </row>
    <row r="2707" spans="1:11" ht="11.1" customHeight="1" outlineLevel="1" x14ac:dyDescent="0.2">
      <c r="A2707" s="39" t="str">
        <f t="shared" si="126"/>
        <v>0020438145852</v>
      </c>
      <c r="B2707" s="39">
        <f t="shared" si="127"/>
        <v>2</v>
      </c>
      <c r="C2707" s="39" t="str">
        <f t="shared" si="128"/>
        <v>Кныжова Ольга Сергеевна2</v>
      </c>
      <c r="D2707" s="42" t="s">
        <v>2656</v>
      </c>
      <c r="E2707" s="43" t="s">
        <v>2657</v>
      </c>
      <c r="F2707" s="43" t="s">
        <v>240</v>
      </c>
      <c r="G2707" s="43" t="s">
        <v>299</v>
      </c>
      <c r="H2707" s="49">
        <v>45852</v>
      </c>
      <c r="I2707" s="49">
        <v>45865</v>
      </c>
      <c r="J2707" s="44">
        <v>14</v>
      </c>
      <c r="K2707" s="51">
        <f>IF(H2707&lt;='Расчёт не доделан'!$C$20,IF(I2707-'Расчёт не доделан'!$C$20&lt;1,J2707,I2707-'Расчёт не доделан'!$C$20),J2707)</f>
        <v>14</v>
      </c>
    </row>
    <row r="2708" spans="1:11" ht="11.1" customHeight="1" outlineLevel="1" x14ac:dyDescent="0.2">
      <c r="A2708" s="39" t="str">
        <f t="shared" si="126"/>
        <v>0020438145894</v>
      </c>
      <c r="B2708" s="39">
        <f t="shared" si="127"/>
        <v>3</v>
      </c>
      <c r="C2708" s="39" t="str">
        <f t="shared" si="128"/>
        <v>Кныжова Ольга Сергеевна3</v>
      </c>
      <c r="D2708" s="42" t="s">
        <v>2656</v>
      </c>
      <c r="E2708" s="43" t="s">
        <v>2657</v>
      </c>
      <c r="F2708" s="43" t="s">
        <v>240</v>
      </c>
      <c r="G2708" s="43" t="s">
        <v>299</v>
      </c>
      <c r="H2708" s="49">
        <v>45894</v>
      </c>
      <c r="I2708" s="49">
        <v>45897</v>
      </c>
      <c r="J2708" s="44">
        <v>4</v>
      </c>
      <c r="K2708" s="51">
        <f>IF(H2708&lt;='Расчёт не доделан'!$C$20,IF(I2708-'Расчёт не доделан'!$C$20&lt;1,J2708,I2708-'Расчёт не доделан'!$C$20),J2708)</f>
        <v>4</v>
      </c>
    </row>
    <row r="2709" spans="1:11" ht="11.1" customHeight="1" outlineLevel="1" x14ac:dyDescent="0.2">
      <c r="A2709" s="39" t="str">
        <f t="shared" si="126"/>
        <v>0016622445957</v>
      </c>
      <c r="B2709" s="39">
        <f t="shared" si="127"/>
        <v>1</v>
      </c>
      <c r="C2709" s="39" t="str">
        <f t="shared" si="128"/>
        <v>Князев Александр Валерьевич1</v>
      </c>
      <c r="D2709" s="42" t="s">
        <v>2658</v>
      </c>
      <c r="E2709" s="43" t="s">
        <v>2659</v>
      </c>
      <c r="F2709" s="43" t="s">
        <v>225</v>
      </c>
      <c r="G2709" s="43" t="s">
        <v>262</v>
      </c>
      <c r="H2709" s="49">
        <v>45957</v>
      </c>
      <c r="I2709" s="49">
        <v>45963</v>
      </c>
      <c r="J2709" s="44">
        <v>7</v>
      </c>
      <c r="K2709" s="51">
        <f>IF(H2709&lt;='Расчёт не доделан'!$C$20,IF(I2709-'Расчёт не доделан'!$C$20&lt;1,J2709,I2709-'Расчёт не доделан'!$C$20),J2709)</f>
        <v>7</v>
      </c>
    </row>
    <row r="2710" spans="1:11" ht="11.1" customHeight="1" outlineLevel="1" x14ac:dyDescent="0.2">
      <c r="A2710" s="39" t="str">
        <f t="shared" si="126"/>
        <v>0016622446020</v>
      </c>
      <c r="B2710" s="39">
        <f t="shared" si="127"/>
        <v>2</v>
      </c>
      <c r="C2710" s="39" t="str">
        <f t="shared" si="128"/>
        <v>Князев Александр Валерьевич2</v>
      </c>
      <c r="D2710" s="42" t="s">
        <v>2658</v>
      </c>
      <c r="E2710" s="43" t="s">
        <v>2659</v>
      </c>
      <c r="F2710" s="43" t="s">
        <v>225</v>
      </c>
      <c r="G2710" s="43" t="s">
        <v>262</v>
      </c>
      <c r="H2710" s="49">
        <v>46020</v>
      </c>
      <c r="I2710" s="49">
        <v>46021</v>
      </c>
      <c r="J2710" s="44">
        <v>2</v>
      </c>
      <c r="K2710" s="51">
        <f>IF(H2710&lt;='Расчёт не доделан'!$C$20,IF(I2710-'Расчёт не доделан'!$C$20&lt;1,J2710,I2710-'Расчёт не доделан'!$C$20),J2710)</f>
        <v>2</v>
      </c>
    </row>
    <row r="2711" spans="1:11" ht="11.1" customHeight="1" outlineLevel="1" x14ac:dyDescent="0.2">
      <c r="A2711" s="39" t="str">
        <f t="shared" si="126"/>
        <v>0011952745966</v>
      </c>
      <c r="B2711" s="39">
        <f t="shared" si="127"/>
        <v>1</v>
      </c>
      <c r="C2711" s="39" t="str">
        <f t="shared" si="128"/>
        <v>Князев Сергей Юрьевич1</v>
      </c>
      <c r="D2711" s="42" t="s">
        <v>2660</v>
      </c>
      <c r="E2711" s="43" t="s">
        <v>2661</v>
      </c>
      <c r="F2711" s="43" t="s">
        <v>233</v>
      </c>
      <c r="G2711" s="43" t="s">
        <v>218</v>
      </c>
      <c r="H2711" s="49">
        <v>45966</v>
      </c>
      <c r="I2711" s="49">
        <v>45967</v>
      </c>
      <c r="J2711" s="44">
        <v>2</v>
      </c>
      <c r="K2711" s="51">
        <f>IF(H2711&lt;='Расчёт не доделан'!$C$20,IF(I2711-'Расчёт не доделан'!$C$20&lt;1,J2711,I2711-'Расчёт не доделан'!$C$20),J2711)</f>
        <v>2</v>
      </c>
    </row>
    <row r="2712" spans="1:11" ht="11.1" customHeight="1" outlineLevel="1" x14ac:dyDescent="0.2">
      <c r="A2712" s="39" t="str">
        <f t="shared" si="126"/>
        <v>0021098845845</v>
      </c>
      <c r="B2712" s="39">
        <f t="shared" si="127"/>
        <v>1</v>
      </c>
      <c r="C2712" s="39" t="str">
        <f t="shared" si="128"/>
        <v>Князева Ольга Игоревна1</v>
      </c>
      <c r="D2712" s="42" t="s">
        <v>2662</v>
      </c>
      <c r="E2712" s="43" t="s">
        <v>2663</v>
      </c>
      <c r="F2712" s="43" t="s">
        <v>217</v>
      </c>
      <c r="G2712" s="43" t="s">
        <v>218</v>
      </c>
      <c r="H2712" s="49">
        <v>45845</v>
      </c>
      <c r="I2712" s="49">
        <v>45858</v>
      </c>
      <c r="J2712" s="44">
        <v>14</v>
      </c>
      <c r="K2712" s="51">
        <f>IF(H2712&lt;='Расчёт не доделан'!$C$20,IF(I2712-'Расчёт не доделан'!$C$20&lt;1,J2712,I2712-'Расчёт не доделан'!$C$20),J2712)</f>
        <v>14</v>
      </c>
    </row>
    <row r="2713" spans="1:11" ht="11.1" customHeight="1" outlineLevel="1" x14ac:dyDescent="0.2">
      <c r="A2713" s="39" t="str">
        <f t="shared" si="126"/>
        <v>0021098845922</v>
      </c>
      <c r="B2713" s="39">
        <f t="shared" si="127"/>
        <v>2</v>
      </c>
      <c r="C2713" s="39" t="str">
        <f t="shared" si="128"/>
        <v>Князева Ольга Игоревна2</v>
      </c>
      <c r="D2713" s="42" t="s">
        <v>2662</v>
      </c>
      <c r="E2713" s="43" t="s">
        <v>2663</v>
      </c>
      <c r="F2713" s="43" t="s">
        <v>217</v>
      </c>
      <c r="G2713" s="43" t="s">
        <v>218</v>
      </c>
      <c r="H2713" s="49">
        <v>45922</v>
      </c>
      <c r="I2713" s="49">
        <v>45925</v>
      </c>
      <c r="J2713" s="44">
        <v>4</v>
      </c>
      <c r="K2713" s="51">
        <f>IF(H2713&lt;='Расчёт не доделан'!$C$20,IF(I2713-'Расчёт не доделан'!$C$20&lt;1,J2713,I2713-'Расчёт не доделан'!$C$20),J2713)</f>
        <v>4</v>
      </c>
    </row>
    <row r="2714" spans="1:11" ht="11.1" customHeight="1" outlineLevel="1" x14ac:dyDescent="0.2">
      <c r="A2714" s="39" t="str">
        <f t="shared" si="126"/>
        <v>0021098845894</v>
      </c>
      <c r="B2714" s="39">
        <f t="shared" si="127"/>
        <v>3</v>
      </c>
      <c r="C2714" s="39" t="str">
        <f t="shared" si="128"/>
        <v>Князева Ольга Игоревна3</v>
      </c>
      <c r="D2714" s="42" t="s">
        <v>2662</v>
      </c>
      <c r="E2714" s="43" t="s">
        <v>2663</v>
      </c>
      <c r="F2714" s="43" t="s">
        <v>217</v>
      </c>
      <c r="G2714" s="43" t="s">
        <v>218</v>
      </c>
      <c r="H2714" s="49">
        <v>45894</v>
      </c>
      <c r="I2714" s="49">
        <v>45899</v>
      </c>
      <c r="J2714" s="44">
        <v>6</v>
      </c>
      <c r="K2714" s="51">
        <f>IF(H2714&lt;='Расчёт не доделан'!$C$20,IF(I2714-'Расчёт не доделан'!$C$20&lt;1,J2714,I2714-'Расчёт не доделан'!$C$20),J2714)</f>
        <v>6</v>
      </c>
    </row>
    <row r="2715" spans="1:11" ht="11.1" customHeight="1" outlineLevel="1" x14ac:dyDescent="0.2">
      <c r="A2715" s="39" t="str">
        <f t="shared" si="126"/>
        <v>0018229745966</v>
      </c>
      <c r="B2715" s="39">
        <f t="shared" si="127"/>
        <v>1</v>
      </c>
      <c r="C2715" s="39" t="str">
        <f t="shared" si="128"/>
        <v>Князева Юлия Анатольевна1</v>
      </c>
      <c r="D2715" s="42" t="s">
        <v>2664</v>
      </c>
      <c r="E2715" s="43" t="s">
        <v>2665</v>
      </c>
      <c r="F2715" s="43" t="s">
        <v>286</v>
      </c>
      <c r="G2715" s="43" t="s">
        <v>331</v>
      </c>
      <c r="H2715" s="49">
        <v>45966</v>
      </c>
      <c r="I2715" s="49">
        <v>45968</v>
      </c>
      <c r="J2715" s="44">
        <v>3</v>
      </c>
      <c r="K2715" s="51">
        <f>IF(H2715&lt;='Расчёт не доделан'!$C$20,IF(I2715-'Расчёт не доделан'!$C$20&lt;1,J2715,I2715-'Расчёт не доделан'!$C$20),J2715)</f>
        <v>3</v>
      </c>
    </row>
    <row r="2716" spans="1:11" ht="11.1" customHeight="1" outlineLevel="1" x14ac:dyDescent="0.2">
      <c r="A2716" s="39" t="str">
        <f t="shared" si="126"/>
        <v>0018229745845</v>
      </c>
      <c r="B2716" s="39">
        <f t="shared" si="127"/>
        <v>2</v>
      </c>
      <c r="C2716" s="39" t="str">
        <f t="shared" si="128"/>
        <v>Князева Юлия Анатольевна2</v>
      </c>
      <c r="D2716" s="42" t="s">
        <v>2664</v>
      </c>
      <c r="E2716" s="43" t="s">
        <v>2665</v>
      </c>
      <c r="F2716" s="43" t="s">
        <v>286</v>
      </c>
      <c r="G2716" s="43" t="s">
        <v>331</v>
      </c>
      <c r="H2716" s="49">
        <v>45845</v>
      </c>
      <c r="I2716" s="49">
        <v>45858</v>
      </c>
      <c r="J2716" s="44">
        <v>14</v>
      </c>
      <c r="K2716" s="51">
        <f>IF(H2716&lt;='Расчёт не доделан'!$C$20,IF(I2716-'Расчёт не доделан'!$C$20&lt;1,J2716,I2716-'Расчёт не доделан'!$C$20),J2716)</f>
        <v>14</v>
      </c>
    </row>
    <row r="2717" spans="1:11" ht="11.1" customHeight="1" outlineLevel="1" x14ac:dyDescent="0.2">
      <c r="A2717" s="39" t="str">
        <f t="shared" si="126"/>
        <v>0018229745915</v>
      </c>
      <c r="B2717" s="39">
        <f t="shared" si="127"/>
        <v>3</v>
      </c>
      <c r="C2717" s="39" t="str">
        <f t="shared" si="128"/>
        <v>Князева Юлия Анатольевна3</v>
      </c>
      <c r="D2717" s="42" t="s">
        <v>2664</v>
      </c>
      <c r="E2717" s="43" t="s">
        <v>2665</v>
      </c>
      <c r="F2717" s="43" t="s">
        <v>286</v>
      </c>
      <c r="G2717" s="43" t="s">
        <v>331</v>
      </c>
      <c r="H2717" s="49">
        <v>45915</v>
      </c>
      <c r="I2717" s="49">
        <v>45919</v>
      </c>
      <c r="J2717" s="44">
        <v>5</v>
      </c>
      <c r="K2717" s="51">
        <f>IF(H2717&lt;='Расчёт не доделан'!$C$20,IF(I2717-'Расчёт не доделан'!$C$20&lt;1,J2717,I2717-'Расчёт не доделан'!$C$20),J2717)</f>
        <v>5</v>
      </c>
    </row>
    <row r="2718" spans="1:11" ht="11.1" customHeight="1" outlineLevel="1" x14ac:dyDescent="0.2">
      <c r="A2718" s="39" t="str">
        <f t="shared" si="126"/>
        <v>0017930545966</v>
      </c>
      <c r="B2718" s="39">
        <f t="shared" si="127"/>
        <v>1</v>
      </c>
      <c r="C2718" s="39" t="str">
        <f t="shared" si="128"/>
        <v>Князьков Илья Владимирович1</v>
      </c>
      <c r="D2718" s="42" t="s">
        <v>2666</v>
      </c>
      <c r="E2718" s="43" t="s">
        <v>2667</v>
      </c>
      <c r="F2718" s="43" t="s">
        <v>459</v>
      </c>
      <c r="G2718" s="43" t="s">
        <v>218</v>
      </c>
      <c r="H2718" s="49">
        <v>45966</v>
      </c>
      <c r="I2718" s="49">
        <v>45975</v>
      </c>
      <c r="J2718" s="44">
        <v>10</v>
      </c>
      <c r="K2718" s="51">
        <f>IF(H2718&lt;='Расчёт не доделан'!$C$20,IF(I2718-'Расчёт не доделан'!$C$20&lt;1,J2718,I2718-'Расчёт не доделан'!$C$20),J2718)</f>
        <v>10</v>
      </c>
    </row>
    <row r="2719" spans="1:11" ht="11.1" customHeight="1" outlineLevel="1" x14ac:dyDescent="0.2">
      <c r="A2719" s="39" t="str">
        <f t="shared" si="126"/>
        <v>0017206445873</v>
      </c>
      <c r="B2719" s="39">
        <f t="shared" si="127"/>
        <v>1</v>
      </c>
      <c r="C2719" s="39" t="str">
        <f t="shared" si="128"/>
        <v>Князькова Виктория Викторовна1</v>
      </c>
      <c r="D2719" s="42" t="s">
        <v>2668</v>
      </c>
      <c r="E2719" s="43" t="s">
        <v>2669</v>
      </c>
      <c r="F2719" s="43" t="s">
        <v>272</v>
      </c>
      <c r="G2719" s="43" t="s">
        <v>222</v>
      </c>
      <c r="H2719" s="49">
        <v>45873</v>
      </c>
      <c r="I2719" s="49">
        <v>45886</v>
      </c>
      <c r="J2719" s="44">
        <v>14</v>
      </c>
      <c r="K2719" s="51">
        <f>IF(H2719&lt;='Расчёт не доделан'!$C$20,IF(I2719-'Расчёт не доделан'!$C$20&lt;1,J2719,I2719-'Расчёт не доделан'!$C$20),J2719)</f>
        <v>14</v>
      </c>
    </row>
    <row r="2720" spans="1:11" ht="11.1" customHeight="1" outlineLevel="1" x14ac:dyDescent="0.2">
      <c r="A2720" s="39" t="str">
        <f t="shared" si="126"/>
        <v>0017206445936</v>
      </c>
      <c r="B2720" s="39">
        <f t="shared" si="127"/>
        <v>2</v>
      </c>
      <c r="C2720" s="39" t="str">
        <f t="shared" si="128"/>
        <v>Князькова Виктория Викторовна2</v>
      </c>
      <c r="D2720" s="42" t="s">
        <v>2668</v>
      </c>
      <c r="E2720" s="43" t="s">
        <v>2669</v>
      </c>
      <c r="F2720" s="43" t="s">
        <v>272</v>
      </c>
      <c r="G2720" s="43" t="s">
        <v>222</v>
      </c>
      <c r="H2720" s="49">
        <v>45936</v>
      </c>
      <c r="I2720" s="49">
        <v>45940</v>
      </c>
      <c r="J2720" s="44">
        <v>5</v>
      </c>
      <c r="K2720" s="51">
        <f>IF(H2720&lt;='Расчёт не доделан'!$C$20,IF(I2720-'Расчёт не доделан'!$C$20&lt;1,J2720,I2720-'Расчёт не доделан'!$C$20),J2720)</f>
        <v>5</v>
      </c>
    </row>
    <row r="2721" spans="1:11" ht="11.1" customHeight="1" outlineLevel="1" x14ac:dyDescent="0.2">
      <c r="A2721" s="39" t="str">
        <f t="shared" si="126"/>
        <v>0014971045972</v>
      </c>
      <c r="B2721" s="39">
        <f t="shared" si="127"/>
        <v>1</v>
      </c>
      <c r="C2721" s="39" t="str">
        <f t="shared" si="128"/>
        <v>Кобазев Антон Игоревич1</v>
      </c>
      <c r="D2721" s="42" t="s">
        <v>2670</v>
      </c>
      <c r="E2721" s="43" t="s">
        <v>2671</v>
      </c>
      <c r="F2721" s="43" t="s">
        <v>225</v>
      </c>
      <c r="G2721" s="43" t="s">
        <v>296</v>
      </c>
      <c r="H2721" s="49">
        <v>45972</v>
      </c>
      <c r="I2721" s="49">
        <v>45975</v>
      </c>
      <c r="J2721" s="44">
        <v>4</v>
      </c>
      <c r="K2721" s="51">
        <f>IF(H2721&lt;='Расчёт не доделан'!$C$20,IF(I2721-'Расчёт не доделан'!$C$20&lt;1,J2721,I2721-'Расчёт не доделан'!$C$20),J2721)</f>
        <v>4</v>
      </c>
    </row>
    <row r="2722" spans="1:11" ht="11.1" customHeight="1" outlineLevel="1" x14ac:dyDescent="0.2">
      <c r="A2722" s="39" t="str">
        <f t="shared" si="126"/>
        <v>0014971045859</v>
      </c>
      <c r="B2722" s="39">
        <f t="shared" si="127"/>
        <v>2</v>
      </c>
      <c r="C2722" s="39" t="str">
        <f t="shared" si="128"/>
        <v>Кобазев Антон Игоревич2</v>
      </c>
      <c r="D2722" s="42" t="s">
        <v>2670</v>
      </c>
      <c r="E2722" s="43" t="s">
        <v>2671</v>
      </c>
      <c r="F2722" s="43" t="s">
        <v>225</v>
      </c>
      <c r="G2722" s="43" t="s">
        <v>296</v>
      </c>
      <c r="H2722" s="49">
        <v>45859</v>
      </c>
      <c r="I2722" s="49">
        <v>45863</v>
      </c>
      <c r="J2722" s="44">
        <v>5</v>
      </c>
      <c r="K2722" s="51">
        <f>IF(H2722&lt;='Расчёт не доделан'!$C$20,IF(I2722-'Расчёт не доделан'!$C$20&lt;1,J2722,I2722-'Расчёт не доделан'!$C$20),J2722)</f>
        <v>5</v>
      </c>
    </row>
    <row r="2723" spans="1:11" ht="11.1" customHeight="1" outlineLevel="1" x14ac:dyDescent="0.2">
      <c r="A2723" s="39" t="str">
        <f t="shared" si="126"/>
        <v>0020549845901</v>
      </c>
      <c r="B2723" s="39">
        <f t="shared" si="127"/>
        <v>1</v>
      </c>
      <c r="C2723" s="39" t="str">
        <f t="shared" si="128"/>
        <v>Кобзарев Павел Викторович1</v>
      </c>
      <c r="D2723" s="42" t="s">
        <v>2672</v>
      </c>
      <c r="E2723" s="43" t="s">
        <v>2673</v>
      </c>
      <c r="F2723" s="43" t="s">
        <v>244</v>
      </c>
      <c r="G2723" s="43" t="s">
        <v>290</v>
      </c>
      <c r="H2723" s="49">
        <v>45901</v>
      </c>
      <c r="I2723" s="49">
        <v>45914</v>
      </c>
      <c r="J2723" s="44">
        <v>14</v>
      </c>
      <c r="K2723" s="51">
        <f>IF(H2723&lt;='Расчёт не доделан'!$C$20,IF(I2723-'Расчёт не доделан'!$C$20&lt;1,J2723,I2723-'Расчёт не доделан'!$C$20),J2723)</f>
        <v>14</v>
      </c>
    </row>
    <row r="2724" spans="1:11" ht="11.1" customHeight="1" outlineLevel="1" x14ac:dyDescent="0.2">
      <c r="A2724" s="39" t="str">
        <f t="shared" si="126"/>
        <v>0020549845985</v>
      </c>
      <c r="B2724" s="39">
        <f t="shared" si="127"/>
        <v>2</v>
      </c>
      <c r="C2724" s="39" t="str">
        <f t="shared" si="128"/>
        <v>Кобзарев Павел Викторович2</v>
      </c>
      <c r="D2724" s="42" t="s">
        <v>2672</v>
      </c>
      <c r="E2724" s="43" t="s">
        <v>2673</v>
      </c>
      <c r="F2724" s="43" t="s">
        <v>244</v>
      </c>
      <c r="G2724" s="43" t="s">
        <v>290</v>
      </c>
      <c r="H2724" s="49">
        <v>45985</v>
      </c>
      <c r="I2724" s="49">
        <v>45996</v>
      </c>
      <c r="J2724" s="44">
        <v>12</v>
      </c>
      <c r="K2724" s="51">
        <f>IF(H2724&lt;='Расчёт не доделан'!$C$20,IF(I2724-'Расчёт не доделан'!$C$20&lt;1,J2724,I2724-'Расчёт не доделан'!$C$20),J2724)</f>
        <v>12</v>
      </c>
    </row>
    <row r="2725" spans="1:11" ht="11.1" customHeight="1" outlineLevel="1" x14ac:dyDescent="0.2">
      <c r="A2725" s="39" t="str">
        <f t="shared" si="126"/>
        <v>0020549846021</v>
      </c>
      <c r="B2725" s="39">
        <f t="shared" si="127"/>
        <v>3</v>
      </c>
      <c r="C2725" s="39" t="str">
        <f t="shared" si="128"/>
        <v>Кобзарев Павел Викторович3</v>
      </c>
      <c r="D2725" s="42" t="s">
        <v>2672</v>
      </c>
      <c r="E2725" s="43" t="s">
        <v>2673</v>
      </c>
      <c r="F2725" s="43" t="s">
        <v>244</v>
      </c>
      <c r="G2725" s="43" t="s">
        <v>290</v>
      </c>
      <c r="H2725" s="49">
        <v>46021</v>
      </c>
      <c r="I2725" s="49">
        <v>46021</v>
      </c>
      <c r="J2725" s="44">
        <v>1</v>
      </c>
      <c r="K2725" s="51">
        <f>IF(H2725&lt;='Расчёт не доделан'!$C$20,IF(I2725-'Расчёт не доделан'!$C$20&lt;1,J2725,I2725-'Расчёт не доделан'!$C$20),J2725)</f>
        <v>1</v>
      </c>
    </row>
    <row r="2726" spans="1:11" ht="11.1" customHeight="1" outlineLevel="1" x14ac:dyDescent="0.2">
      <c r="A2726" s="39" t="str">
        <f t="shared" si="126"/>
        <v>0018656645936</v>
      </c>
      <c r="B2726" s="39">
        <f t="shared" si="127"/>
        <v>1</v>
      </c>
      <c r="C2726" s="39" t="str">
        <f t="shared" si="128"/>
        <v>Кобзева Мария Викторовна1</v>
      </c>
      <c r="D2726" s="42" t="s">
        <v>2674</v>
      </c>
      <c r="E2726" s="43" t="s">
        <v>2675</v>
      </c>
      <c r="F2726" s="43" t="s">
        <v>240</v>
      </c>
      <c r="G2726" s="43" t="s">
        <v>253</v>
      </c>
      <c r="H2726" s="49">
        <v>45936</v>
      </c>
      <c r="I2726" s="49">
        <v>45940</v>
      </c>
      <c r="J2726" s="44">
        <v>5</v>
      </c>
      <c r="K2726" s="51">
        <f>IF(H2726&lt;='Расчёт не доделан'!$C$20,IF(I2726-'Расчёт не доделан'!$C$20&lt;1,J2726,I2726-'Расчёт не доделан'!$C$20),J2726)</f>
        <v>5</v>
      </c>
    </row>
    <row r="2727" spans="1:11" ht="23.1" customHeight="1" outlineLevel="1" x14ac:dyDescent="0.2">
      <c r="A2727" s="39" t="str">
        <f t="shared" si="126"/>
        <v>0012511845971</v>
      </c>
      <c r="B2727" s="39">
        <f t="shared" si="127"/>
        <v>1</v>
      </c>
      <c r="C2727" s="39" t="str">
        <f t="shared" si="128"/>
        <v>Кобина Кристина Валерьевна1</v>
      </c>
      <c r="D2727" s="42" t="s">
        <v>2676</v>
      </c>
      <c r="E2727" s="43" t="s">
        <v>2677</v>
      </c>
      <c r="F2727" s="43" t="s">
        <v>221</v>
      </c>
      <c r="G2727" s="43" t="s">
        <v>262</v>
      </c>
      <c r="H2727" s="49">
        <v>45971</v>
      </c>
      <c r="I2727" s="49">
        <v>45975</v>
      </c>
      <c r="J2727" s="44">
        <v>5</v>
      </c>
      <c r="K2727" s="51">
        <f>IF(H2727&lt;='Расчёт не доделан'!$C$20,IF(I2727-'Расчёт не доделан'!$C$20&lt;1,J2727,I2727-'Расчёт не доделан'!$C$20),J2727)</f>
        <v>5</v>
      </c>
    </row>
    <row r="2728" spans="1:11" ht="23.1" customHeight="1" outlineLevel="1" x14ac:dyDescent="0.2">
      <c r="A2728" s="39" t="str">
        <f t="shared" si="126"/>
        <v>0012511845849</v>
      </c>
      <c r="B2728" s="39">
        <f t="shared" si="127"/>
        <v>2</v>
      </c>
      <c r="C2728" s="39" t="str">
        <f t="shared" si="128"/>
        <v>Кобина Кристина Валерьевна2</v>
      </c>
      <c r="D2728" s="42" t="s">
        <v>2676</v>
      </c>
      <c r="E2728" s="43" t="s">
        <v>2677</v>
      </c>
      <c r="F2728" s="43" t="s">
        <v>221</v>
      </c>
      <c r="G2728" s="43" t="s">
        <v>262</v>
      </c>
      <c r="H2728" s="49">
        <v>45849</v>
      </c>
      <c r="I2728" s="49">
        <v>45862</v>
      </c>
      <c r="J2728" s="44">
        <v>14</v>
      </c>
      <c r="K2728" s="51">
        <f>IF(H2728&lt;='Расчёт не доделан'!$C$20,IF(I2728-'Расчёт не доделан'!$C$20&lt;1,J2728,I2728-'Расчёт не доделан'!$C$20),J2728)</f>
        <v>14</v>
      </c>
    </row>
    <row r="2729" spans="1:11" ht="23.1" customHeight="1" outlineLevel="1" x14ac:dyDescent="0.2">
      <c r="A2729" s="39" t="str">
        <f t="shared" si="126"/>
        <v>0012511845978</v>
      </c>
      <c r="B2729" s="39">
        <f t="shared" si="127"/>
        <v>3</v>
      </c>
      <c r="C2729" s="39" t="str">
        <f t="shared" si="128"/>
        <v>Кобина Кристина Валерьевна3</v>
      </c>
      <c r="D2729" s="42" t="s">
        <v>2676</v>
      </c>
      <c r="E2729" s="43" t="s">
        <v>2677</v>
      </c>
      <c r="F2729" s="43" t="s">
        <v>221</v>
      </c>
      <c r="G2729" s="43" t="s">
        <v>262</v>
      </c>
      <c r="H2729" s="49">
        <v>45978</v>
      </c>
      <c r="I2729" s="49">
        <v>45979</v>
      </c>
      <c r="J2729" s="44">
        <v>2</v>
      </c>
      <c r="K2729" s="51">
        <f>IF(H2729&lt;='Расчёт не доделан'!$C$20,IF(I2729-'Расчёт не доделан'!$C$20&lt;1,J2729,I2729-'Расчёт не доделан'!$C$20),J2729)</f>
        <v>2</v>
      </c>
    </row>
    <row r="2730" spans="1:11" ht="23.1" customHeight="1" outlineLevel="1" x14ac:dyDescent="0.2">
      <c r="A2730" s="39" t="str">
        <f t="shared" si="126"/>
        <v>0019108946008</v>
      </c>
      <c r="B2730" s="39">
        <f t="shared" si="127"/>
        <v>1</v>
      </c>
      <c r="C2730" s="39" t="str">
        <f t="shared" si="128"/>
        <v>Кобылковский Игорь Евгеньевич1</v>
      </c>
      <c r="D2730" s="42" t="s">
        <v>2678</v>
      </c>
      <c r="E2730" s="43" t="s">
        <v>2679</v>
      </c>
      <c r="F2730" s="43" t="s">
        <v>286</v>
      </c>
      <c r="G2730" s="43" t="s">
        <v>262</v>
      </c>
      <c r="H2730" s="49">
        <v>46008</v>
      </c>
      <c r="I2730" s="49">
        <v>46021</v>
      </c>
      <c r="J2730" s="44">
        <v>14</v>
      </c>
      <c r="K2730" s="51">
        <f>IF(H2730&lt;='Расчёт не доделан'!$C$20,IF(I2730-'Расчёт не доделан'!$C$20&lt;1,J2730,I2730-'Расчёт не доделан'!$C$20),J2730)</f>
        <v>14</v>
      </c>
    </row>
    <row r="2731" spans="1:11" ht="23.1" customHeight="1" outlineLevel="1" x14ac:dyDescent="0.2">
      <c r="A2731" s="39" t="str">
        <f t="shared" si="126"/>
        <v>0015124045947</v>
      </c>
      <c r="B2731" s="39">
        <f t="shared" si="127"/>
        <v>1</v>
      </c>
      <c r="C2731" s="39" t="str">
        <f t="shared" si="128"/>
        <v>Кобяков Константин Валерьевич1</v>
      </c>
      <c r="D2731" s="42" t="s">
        <v>2680</v>
      </c>
      <c r="E2731" s="43" t="s">
        <v>2681</v>
      </c>
      <c r="F2731" s="43" t="s">
        <v>240</v>
      </c>
      <c r="G2731" s="43" t="s">
        <v>230</v>
      </c>
      <c r="H2731" s="49">
        <v>45947</v>
      </c>
      <c r="I2731" s="49">
        <v>45953</v>
      </c>
      <c r="J2731" s="44">
        <v>7</v>
      </c>
      <c r="K2731" s="51">
        <f>IF(H2731&lt;='Расчёт не доделан'!$C$20,IF(I2731-'Расчёт не доделан'!$C$20&lt;1,J2731,I2731-'Расчёт не доделан'!$C$20),J2731)</f>
        <v>7</v>
      </c>
    </row>
    <row r="2732" spans="1:11" ht="23.1" customHeight="1" outlineLevel="1" x14ac:dyDescent="0.2">
      <c r="A2732" s="39" t="str">
        <f t="shared" si="126"/>
        <v>0015124045856</v>
      </c>
      <c r="B2732" s="39">
        <f t="shared" si="127"/>
        <v>2</v>
      </c>
      <c r="C2732" s="39" t="str">
        <f t="shared" si="128"/>
        <v>Кобяков Константин Валерьевич2</v>
      </c>
      <c r="D2732" s="42" t="s">
        <v>2680</v>
      </c>
      <c r="E2732" s="43" t="s">
        <v>2681</v>
      </c>
      <c r="F2732" s="43" t="s">
        <v>240</v>
      </c>
      <c r="G2732" s="43" t="s">
        <v>230</v>
      </c>
      <c r="H2732" s="49">
        <v>45856</v>
      </c>
      <c r="I2732" s="49">
        <v>45869</v>
      </c>
      <c r="J2732" s="44">
        <v>14</v>
      </c>
      <c r="K2732" s="51">
        <f>IF(H2732&lt;='Расчёт не доделан'!$C$20,IF(I2732-'Расчёт не доделан'!$C$20&lt;1,J2732,I2732-'Расчёт не доделан'!$C$20),J2732)</f>
        <v>14</v>
      </c>
    </row>
    <row r="2733" spans="1:11" ht="23.1" customHeight="1" outlineLevel="1" x14ac:dyDescent="0.2">
      <c r="A2733" s="39" t="str">
        <f t="shared" si="126"/>
        <v>0020709845966</v>
      </c>
      <c r="B2733" s="39">
        <f t="shared" si="127"/>
        <v>1</v>
      </c>
      <c r="C2733" s="39" t="str">
        <f t="shared" si="128"/>
        <v>Кобякова Анастасия Владимировна1</v>
      </c>
      <c r="D2733" s="42" t="s">
        <v>2682</v>
      </c>
      <c r="E2733" s="43" t="s">
        <v>2683</v>
      </c>
      <c r="F2733" s="43" t="s">
        <v>268</v>
      </c>
      <c r="G2733" s="43" t="s">
        <v>299</v>
      </c>
      <c r="H2733" s="49">
        <v>45966</v>
      </c>
      <c r="I2733" s="49">
        <v>45968</v>
      </c>
      <c r="J2733" s="44">
        <v>3</v>
      </c>
      <c r="K2733" s="51">
        <f>IF(H2733&lt;='Расчёт не доделан'!$C$20,IF(I2733-'Расчёт не доделан'!$C$20&lt;1,J2733,I2733-'Расчёт не доделан'!$C$20),J2733)</f>
        <v>3</v>
      </c>
    </row>
    <row r="2734" spans="1:11" ht="23.1" customHeight="1" outlineLevel="1" x14ac:dyDescent="0.2">
      <c r="A2734" s="39" t="str">
        <f t="shared" si="126"/>
        <v>0020709845845</v>
      </c>
      <c r="B2734" s="39">
        <f t="shared" si="127"/>
        <v>2</v>
      </c>
      <c r="C2734" s="39" t="str">
        <f t="shared" si="128"/>
        <v>Кобякова Анастасия Владимировна2</v>
      </c>
      <c r="D2734" s="42" t="s">
        <v>2682</v>
      </c>
      <c r="E2734" s="43" t="s">
        <v>2683</v>
      </c>
      <c r="F2734" s="43" t="s">
        <v>268</v>
      </c>
      <c r="G2734" s="43" t="s">
        <v>299</v>
      </c>
      <c r="H2734" s="49">
        <v>45845</v>
      </c>
      <c r="I2734" s="49">
        <v>45849</v>
      </c>
      <c r="J2734" s="44">
        <v>5</v>
      </c>
      <c r="K2734" s="51">
        <f>IF(H2734&lt;='Расчёт не доделан'!$C$20,IF(I2734-'Расчёт не доделан'!$C$20&lt;1,J2734,I2734-'Расчёт не доделан'!$C$20),J2734)</f>
        <v>5</v>
      </c>
    </row>
    <row r="2735" spans="1:11" ht="23.1" customHeight="1" outlineLevel="1" x14ac:dyDescent="0.2">
      <c r="A2735" s="39" t="str">
        <f t="shared" si="126"/>
        <v>0020709845915</v>
      </c>
      <c r="B2735" s="39">
        <f t="shared" si="127"/>
        <v>3</v>
      </c>
      <c r="C2735" s="39" t="str">
        <f t="shared" si="128"/>
        <v>Кобякова Анастасия Владимировна3</v>
      </c>
      <c r="D2735" s="42" t="s">
        <v>2682</v>
      </c>
      <c r="E2735" s="43" t="s">
        <v>2683</v>
      </c>
      <c r="F2735" s="43" t="s">
        <v>268</v>
      </c>
      <c r="G2735" s="43" t="s">
        <v>299</v>
      </c>
      <c r="H2735" s="49">
        <v>45915</v>
      </c>
      <c r="I2735" s="49">
        <v>45916</v>
      </c>
      <c r="J2735" s="44">
        <v>2</v>
      </c>
      <c r="K2735" s="51">
        <f>IF(H2735&lt;='Расчёт не доделан'!$C$20,IF(I2735-'Расчёт не доделан'!$C$20&lt;1,J2735,I2735-'Расчёт не доделан'!$C$20),J2735)</f>
        <v>2</v>
      </c>
    </row>
    <row r="2736" spans="1:11" ht="23.1" customHeight="1" outlineLevel="1" x14ac:dyDescent="0.2">
      <c r="A2736" s="39" t="str">
        <f t="shared" si="126"/>
        <v>0020709845887</v>
      </c>
      <c r="B2736" s="39">
        <f t="shared" si="127"/>
        <v>4</v>
      </c>
      <c r="C2736" s="39" t="str">
        <f t="shared" si="128"/>
        <v>Кобякова Анастасия Владимировна4</v>
      </c>
      <c r="D2736" s="42" t="s">
        <v>2682</v>
      </c>
      <c r="E2736" s="43" t="s">
        <v>2683</v>
      </c>
      <c r="F2736" s="43" t="s">
        <v>268</v>
      </c>
      <c r="G2736" s="43" t="s">
        <v>299</v>
      </c>
      <c r="H2736" s="49">
        <v>45887</v>
      </c>
      <c r="I2736" s="49">
        <v>45900</v>
      </c>
      <c r="J2736" s="44">
        <v>14</v>
      </c>
      <c r="K2736" s="51">
        <f>IF(H2736&lt;='Расчёт не доделан'!$C$20,IF(I2736-'Расчёт не доделан'!$C$20&lt;1,J2736,I2736-'Расчёт не доделан'!$C$20),J2736)</f>
        <v>14</v>
      </c>
    </row>
    <row r="2737" spans="1:11" ht="11.1" customHeight="1" outlineLevel="1" x14ac:dyDescent="0.2">
      <c r="A2737" s="39" t="str">
        <f t="shared" si="126"/>
        <v>0019474345882</v>
      </c>
      <c r="B2737" s="39">
        <f t="shared" si="127"/>
        <v>1</v>
      </c>
      <c r="C2737" s="39" t="str">
        <f t="shared" si="128"/>
        <v>Ковалев Виталий Михайлович1</v>
      </c>
      <c r="D2737" s="42" t="s">
        <v>2684</v>
      </c>
      <c r="E2737" s="43" t="s">
        <v>2685</v>
      </c>
      <c r="F2737" s="43" t="s">
        <v>217</v>
      </c>
      <c r="G2737" s="43" t="s">
        <v>237</v>
      </c>
      <c r="H2737" s="49">
        <v>45882</v>
      </c>
      <c r="I2737" s="49">
        <v>45884</v>
      </c>
      <c r="J2737" s="44">
        <v>3</v>
      </c>
      <c r="K2737" s="51">
        <f>IF(H2737&lt;='Расчёт не доделан'!$C$20,IF(I2737-'Расчёт не доделан'!$C$20&lt;1,J2737,I2737-'Расчёт не доделан'!$C$20),J2737)</f>
        <v>3</v>
      </c>
    </row>
    <row r="2738" spans="1:11" ht="11.1" customHeight="1" outlineLevel="1" x14ac:dyDescent="0.2">
      <c r="A2738" s="39" t="str">
        <f t="shared" si="126"/>
        <v>0019474345852</v>
      </c>
      <c r="B2738" s="39">
        <f t="shared" si="127"/>
        <v>2</v>
      </c>
      <c r="C2738" s="39" t="str">
        <f t="shared" si="128"/>
        <v>Ковалев Виталий Михайлович2</v>
      </c>
      <c r="D2738" s="42" t="s">
        <v>2684</v>
      </c>
      <c r="E2738" s="43" t="s">
        <v>2685</v>
      </c>
      <c r="F2738" s="43" t="s">
        <v>217</v>
      </c>
      <c r="G2738" s="43" t="s">
        <v>237</v>
      </c>
      <c r="H2738" s="49">
        <v>45852</v>
      </c>
      <c r="I2738" s="49">
        <v>45866</v>
      </c>
      <c r="J2738" s="44">
        <v>15</v>
      </c>
      <c r="K2738" s="51">
        <f>IF(H2738&lt;='Расчёт не доделан'!$C$20,IF(I2738-'Расчёт не доделан'!$C$20&lt;1,J2738,I2738-'Расчёт не доделан'!$C$20),J2738)</f>
        <v>15</v>
      </c>
    </row>
    <row r="2739" spans="1:11" ht="11.1" customHeight="1" outlineLevel="1" x14ac:dyDescent="0.2">
      <c r="A2739" s="39" t="str">
        <f t="shared" si="126"/>
        <v>0019474345922</v>
      </c>
      <c r="B2739" s="39">
        <f t="shared" si="127"/>
        <v>3</v>
      </c>
      <c r="C2739" s="39" t="str">
        <f t="shared" si="128"/>
        <v>Ковалев Виталий Михайлович3</v>
      </c>
      <c r="D2739" s="42" t="s">
        <v>2684</v>
      </c>
      <c r="E2739" s="43" t="s">
        <v>2685</v>
      </c>
      <c r="F2739" s="43" t="s">
        <v>217</v>
      </c>
      <c r="G2739" s="43" t="s">
        <v>237</v>
      </c>
      <c r="H2739" s="49">
        <v>45922</v>
      </c>
      <c r="I2739" s="49">
        <v>45928</v>
      </c>
      <c r="J2739" s="44">
        <v>7</v>
      </c>
      <c r="K2739" s="51">
        <f>IF(H2739&lt;='Расчёт не доделан'!$C$20,IF(I2739-'Расчёт не доделан'!$C$20&lt;1,J2739,I2739-'Расчёт не доделан'!$C$20),J2739)</f>
        <v>7</v>
      </c>
    </row>
    <row r="2740" spans="1:11" ht="23.1" customHeight="1" outlineLevel="1" x14ac:dyDescent="0.2">
      <c r="A2740" s="39" t="str">
        <f t="shared" si="126"/>
        <v>0021121345873</v>
      </c>
      <c r="B2740" s="39">
        <f t="shared" si="127"/>
        <v>1</v>
      </c>
      <c r="C2740" s="39" t="str">
        <f t="shared" si="128"/>
        <v>Ковалев Глеб Александрович1</v>
      </c>
      <c r="D2740" s="42" t="s">
        <v>2686</v>
      </c>
      <c r="E2740" s="43" t="s">
        <v>2687</v>
      </c>
      <c r="F2740" s="43" t="s">
        <v>240</v>
      </c>
      <c r="G2740" s="43" t="s">
        <v>302</v>
      </c>
      <c r="H2740" s="49">
        <v>45873</v>
      </c>
      <c r="I2740" s="49">
        <v>45886</v>
      </c>
      <c r="J2740" s="44">
        <v>14</v>
      </c>
      <c r="K2740" s="51">
        <f>IF(H2740&lt;='Расчёт не доделан'!$C$20,IF(I2740-'Расчёт не доделан'!$C$20&lt;1,J2740,I2740-'Расчёт не доделан'!$C$20),J2740)</f>
        <v>14</v>
      </c>
    </row>
    <row r="2741" spans="1:11" ht="23.1" customHeight="1" outlineLevel="1" x14ac:dyDescent="0.2">
      <c r="A2741" s="39" t="str">
        <f t="shared" si="126"/>
        <v>0021121345966</v>
      </c>
      <c r="B2741" s="39">
        <f t="shared" si="127"/>
        <v>2</v>
      </c>
      <c r="C2741" s="39" t="str">
        <f t="shared" si="128"/>
        <v>Ковалев Глеб Александрович2</v>
      </c>
      <c r="D2741" s="42" t="s">
        <v>2686</v>
      </c>
      <c r="E2741" s="43" t="s">
        <v>2687</v>
      </c>
      <c r="F2741" s="43" t="s">
        <v>240</v>
      </c>
      <c r="G2741" s="43" t="s">
        <v>302</v>
      </c>
      <c r="H2741" s="49">
        <v>45966</v>
      </c>
      <c r="I2741" s="49">
        <v>45968</v>
      </c>
      <c r="J2741" s="44">
        <v>3</v>
      </c>
      <c r="K2741" s="51">
        <f>IF(H2741&lt;='Расчёт не доделан'!$C$20,IF(I2741-'Расчёт не доделан'!$C$20&lt;1,J2741,I2741-'Расчёт не доделан'!$C$20),J2741)</f>
        <v>3</v>
      </c>
    </row>
    <row r="2742" spans="1:11" ht="11.1" customHeight="1" outlineLevel="1" x14ac:dyDescent="0.2">
      <c r="A2742" s="39" t="str">
        <f t="shared" si="126"/>
        <v>0021121346014</v>
      </c>
      <c r="B2742" s="39">
        <f t="shared" si="127"/>
        <v>3</v>
      </c>
      <c r="C2742" s="39" t="str">
        <f t="shared" si="128"/>
        <v>Ковалев Глеб Александрович3</v>
      </c>
      <c r="D2742" s="42" t="s">
        <v>2686</v>
      </c>
      <c r="E2742" s="43" t="s">
        <v>2687</v>
      </c>
      <c r="F2742" s="43" t="s">
        <v>240</v>
      </c>
      <c r="G2742" s="43" t="s">
        <v>302</v>
      </c>
      <c r="H2742" s="49">
        <v>46014</v>
      </c>
      <c r="I2742" s="49">
        <v>46021</v>
      </c>
      <c r="J2742" s="44">
        <v>8</v>
      </c>
      <c r="K2742" s="51">
        <f>IF(H2742&lt;='Расчёт не доделан'!$C$20,IF(I2742-'Расчёт не доделан'!$C$20&lt;1,J2742,I2742-'Расчёт не доделан'!$C$20),J2742)</f>
        <v>8</v>
      </c>
    </row>
    <row r="2743" spans="1:11" ht="11.1" customHeight="1" outlineLevel="1" x14ac:dyDescent="0.2">
      <c r="A2743" s="39" t="str">
        <f t="shared" si="126"/>
        <v>0018648645993</v>
      </c>
      <c r="B2743" s="39">
        <f t="shared" si="127"/>
        <v>1</v>
      </c>
      <c r="C2743" s="39" t="str">
        <f t="shared" si="128"/>
        <v>Ковалев Иван Сергеевич1</v>
      </c>
      <c r="D2743" s="42" t="s">
        <v>2688</v>
      </c>
      <c r="E2743" s="43" t="s">
        <v>2689</v>
      </c>
      <c r="F2743" s="43" t="s">
        <v>217</v>
      </c>
      <c r="G2743" s="43" t="s">
        <v>218</v>
      </c>
      <c r="H2743" s="49">
        <v>45993</v>
      </c>
      <c r="I2743" s="49">
        <v>45996</v>
      </c>
      <c r="J2743" s="44">
        <v>4</v>
      </c>
      <c r="K2743" s="51">
        <f>IF(H2743&lt;='Расчёт не доделан'!$C$20,IF(I2743-'Расчёт не доделан'!$C$20&lt;1,J2743,I2743-'Расчёт не доделан'!$C$20),J2743)</f>
        <v>4</v>
      </c>
    </row>
    <row r="2744" spans="1:11" ht="11.1" customHeight="1" outlineLevel="1" x14ac:dyDescent="0.2">
      <c r="A2744" s="39" t="str">
        <f t="shared" si="126"/>
        <v>0018648645966</v>
      </c>
      <c r="B2744" s="39">
        <f t="shared" si="127"/>
        <v>2</v>
      </c>
      <c r="C2744" s="39" t="str">
        <f t="shared" si="128"/>
        <v>Ковалев Иван Сергеевич2</v>
      </c>
      <c r="D2744" s="42" t="s">
        <v>2688</v>
      </c>
      <c r="E2744" s="43" t="s">
        <v>2689</v>
      </c>
      <c r="F2744" s="43" t="s">
        <v>217</v>
      </c>
      <c r="G2744" s="43" t="s">
        <v>218</v>
      </c>
      <c r="H2744" s="49">
        <v>45966</v>
      </c>
      <c r="I2744" s="49">
        <v>45968</v>
      </c>
      <c r="J2744" s="44">
        <v>3</v>
      </c>
      <c r="K2744" s="51">
        <f>IF(H2744&lt;='Расчёт не доделан'!$C$20,IF(I2744-'Расчёт не доделан'!$C$20&lt;1,J2744,I2744-'Расчёт не доделан'!$C$20),J2744)</f>
        <v>3</v>
      </c>
    </row>
    <row r="2745" spans="1:11" ht="11.1" customHeight="1" outlineLevel="1" x14ac:dyDescent="0.2">
      <c r="A2745" s="39" t="str">
        <f t="shared" si="126"/>
        <v>0018648645936</v>
      </c>
      <c r="B2745" s="39">
        <f t="shared" si="127"/>
        <v>3</v>
      </c>
      <c r="C2745" s="39" t="str">
        <f t="shared" si="128"/>
        <v>Ковалев Иван Сергеевич3</v>
      </c>
      <c r="D2745" s="42" t="s">
        <v>2688</v>
      </c>
      <c r="E2745" s="43" t="s">
        <v>2689</v>
      </c>
      <c r="F2745" s="43" t="s">
        <v>217</v>
      </c>
      <c r="G2745" s="43" t="s">
        <v>218</v>
      </c>
      <c r="H2745" s="49">
        <v>45936</v>
      </c>
      <c r="I2745" s="49">
        <v>45940</v>
      </c>
      <c r="J2745" s="44">
        <v>5</v>
      </c>
      <c r="K2745" s="51">
        <f>IF(H2745&lt;='Расчёт не доделан'!$C$20,IF(I2745-'Расчёт не доделан'!$C$20&lt;1,J2745,I2745-'Расчёт не доделан'!$C$20),J2745)</f>
        <v>5</v>
      </c>
    </row>
    <row r="2746" spans="1:11" ht="11.1" customHeight="1" outlineLevel="1" x14ac:dyDescent="0.2">
      <c r="A2746" s="39" t="str">
        <f t="shared" si="126"/>
        <v>0018648645943</v>
      </c>
      <c r="B2746" s="39">
        <f t="shared" si="127"/>
        <v>4</v>
      </c>
      <c r="C2746" s="39" t="str">
        <f t="shared" si="128"/>
        <v>Ковалев Иван Сергеевич4</v>
      </c>
      <c r="D2746" s="42" t="s">
        <v>2688</v>
      </c>
      <c r="E2746" s="43" t="s">
        <v>2689</v>
      </c>
      <c r="F2746" s="43" t="s">
        <v>217</v>
      </c>
      <c r="G2746" s="43" t="s">
        <v>218</v>
      </c>
      <c r="H2746" s="49">
        <v>45943</v>
      </c>
      <c r="I2746" s="49">
        <v>45947</v>
      </c>
      <c r="J2746" s="44">
        <v>5</v>
      </c>
      <c r="K2746" s="51">
        <f>IF(H2746&lt;='Расчёт не доделан'!$C$20,IF(I2746-'Расчёт не доделан'!$C$20&lt;1,J2746,I2746-'Расчёт не доделан'!$C$20),J2746)</f>
        <v>2</v>
      </c>
    </row>
    <row r="2747" spans="1:11" ht="11.1" customHeight="1" outlineLevel="1" x14ac:dyDescent="0.2">
      <c r="A2747" s="39" t="str">
        <f t="shared" si="126"/>
        <v>0018648645852</v>
      </c>
      <c r="B2747" s="39">
        <f t="shared" si="127"/>
        <v>5</v>
      </c>
      <c r="C2747" s="39" t="str">
        <f t="shared" si="128"/>
        <v>Ковалев Иван Сергеевич5</v>
      </c>
      <c r="D2747" s="42" t="s">
        <v>2688</v>
      </c>
      <c r="E2747" s="43" t="s">
        <v>2689</v>
      </c>
      <c r="F2747" s="43" t="s">
        <v>217</v>
      </c>
      <c r="G2747" s="43" t="s">
        <v>218</v>
      </c>
      <c r="H2747" s="49">
        <v>45852</v>
      </c>
      <c r="I2747" s="49">
        <v>45865</v>
      </c>
      <c r="J2747" s="44">
        <v>14</v>
      </c>
      <c r="K2747" s="51">
        <f>IF(H2747&lt;='Расчёт не доделан'!$C$20,IF(I2747-'Расчёт не доделан'!$C$20&lt;1,J2747,I2747-'Расчёт не доделан'!$C$20),J2747)</f>
        <v>14</v>
      </c>
    </row>
    <row r="2748" spans="1:11" ht="11.1" customHeight="1" outlineLevel="1" x14ac:dyDescent="0.2">
      <c r="A2748" s="39" t="str">
        <f t="shared" si="126"/>
        <v>0016559345873</v>
      </c>
      <c r="B2748" s="39">
        <f t="shared" si="127"/>
        <v>1</v>
      </c>
      <c r="C2748" s="39" t="str">
        <f t="shared" si="128"/>
        <v>Коваленко Алексей Алексеевич1</v>
      </c>
      <c r="D2748" s="42" t="s">
        <v>2690</v>
      </c>
      <c r="E2748" s="43" t="s">
        <v>2691</v>
      </c>
      <c r="F2748" s="43" t="s">
        <v>268</v>
      </c>
      <c r="G2748" s="43" t="s">
        <v>230</v>
      </c>
      <c r="H2748" s="49">
        <v>45873</v>
      </c>
      <c r="I2748" s="49">
        <v>45886</v>
      </c>
      <c r="J2748" s="44">
        <v>14</v>
      </c>
      <c r="K2748" s="51">
        <f>IF(H2748&lt;='Расчёт не доделан'!$C$20,IF(I2748-'Расчёт не доделан'!$C$20&lt;1,J2748,I2748-'Расчёт не доделан'!$C$20),J2748)</f>
        <v>14</v>
      </c>
    </row>
    <row r="2749" spans="1:11" ht="11.1" customHeight="1" outlineLevel="1" x14ac:dyDescent="0.2">
      <c r="A2749" s="39" t="str">
        <f t="shared" si="126"/>
        <v>0016559345950</v>
      </c>
      <c r="B2749" s="39">
        <f t="shared" si="127"/>
        <v>2</v>
      </c>
      <c r="C2749" s="39" t="str">
        <f t="shared" si="128"/>
        <v>Коваленко Алексей Алексеевич2</v>
      </c>
      <c r="D2749" s="42" t="s">
        <v>2690</v>
      </c>
      <c r="E2749" s="43" t="s">
        <v>2691</v>
      </c>
      <c r="F2749" s="43" t="s">
        <v>268</v>
      </c>
      <c r="G2749" s="43" t="s">
        <v>230</v>
      </c>
      <c r="H2749" s="49">
        <v>45950</v>
      </c>
      <c r="I2749" s="49">
        <v>45956</v>
      </c>
      <c r="J2749" s="44">
        <v>7</v>
      </c>
      <c r="K2749" s="51">
        <f>IF(H2749&lt;='Расчёт не доделан'!$C$20,IF(I2749-'Расчёт не доделан'!$C$20&lt;1,J2749,I2749-'Расчёт не доделан'!$C$20),J2749)</f>
        <v>7</v>
      </c>
    </row>
    <row r="2750" spans="1:11" ht="11.1" customHeight="1" outlineLevel="1" x14ac:dyDescent="0.2">
      <c r="A2750" s="39" t="str">
        <f t="shared" si="126"/>
        <v>0019027545904</v>
      </c>
      <c r="B2750" s="39">
        <f t="shared" si="127"/>
        <v>1</v>
      </c>
      <c r="C2750" s="39" t="str">
        <f t="shared" si="128"/>
        <v>Коваленко Анна Михайловна1</v>
      </c>
      <c r="D2750" s="42" t="s">
        <v>2692</v>
      </c>
      <c r="E2750" s="43" t="s">
        <v>2693</v>
      </c>
      <c r="F2750" s="43" t="s">
        <v>244</v>
      </c>
      <c r="G2750" s="43" t="s">
        <v>262</v>
      </c>
      <c r="H2750" s="49">
        <v>45904</v>
      </c>
      <c r="I2750" s="49">
        <v>45905</v>
      </c>
      <c r="J2750" s="44">
        <v>2</v>
      </c>
      <c r="K2750" s="51">
        <f>IF(H2750&lt;='Расчёт не доделан'!$C$20,IF(I2750-'Расчёт не доделан'!$C$20&lt;1,J2750,I2750-'Расчёт не доделан'!$C$20),J2750)</f>
        <v>2</v>
      </c>
    </row>
    <row r="2751" spans="1:11" ht="11.1" customHeight="1" outlineLevel="1" x14ac:dyDescent="0.2">
      <c r="A2751" s="39" t="str">
        <f t="shared" si="126"/>
        <v>0019027545908</v>
      </c>
      <c r="B2751" s="39">
        <f t="shared" si="127"/>
        <v>2</v>
      </c>
      <c r="C2751" s="39" t="str">
        <f t="shared" si="128"/>
        <v>Коваленко Анна Михайловна2</v>
      </c>
      <c r="D2751" s="42" t="s">
        <v>2692</v>
      </c>
      <c r="E2751" s="43" t="s">
        <v>2693</v>
      </c>
      <c r="F2751" s="43" t="s">
        <v>244</v>
      </c>
      <c r="G2751" s="43" t="s">
        <v>262</v>
      </c>
      <c r="H2751" s="49">
        <v>45908</v>
      </c>
      <c r="I2751" s="49">
        <v>45912</v>
      </c>
      <c r="J2751" s="44">
        <v>5</v>
      </c>
      <c r="K2751" s="51">
        <f>IF(H2751&lt;='Расчёт не доделан'!$C$20,IF(I2751-'Расчёт не доделан'!$C$20&lt;1,J2751,I2751-'Расчёт не доделан'!$C$20),J2751)</f>
        <v>5</v>
      </c>
    </row>
    <row r="2752" spans="1:11" ht="11.1" customHeight="1" outlineLevel="1" x14ac:dyDescent="0.2">
      <c r="A2752" s="39" t="str">
        <f t="shared" si="126"/>
        <v>0019027545999</v>
      </c>
      <c r="B2752" s="39">
        <f t="shared" si="127"/>
        <v>3</v>
      </c>
      <c r="C2752" s="39" t="str">
        <f t="shared" si="128"/>
        <v>Коваленко Анна Михайловна3</v>
      </c>
      <c r="D2752" s="42" t="s">
        <v>2692</v>
      </c>
      <c r="E2752" s="43" t="s">
        <v>2693</v>
      </c>
      <c r="F2752" s="43" t="s">
        <v>244</v>
      </c>
      <c r="G2752" s="43" t="s">
        <v>262</v>
      </c>
      <c r="H2752" s="49">
        <v>45999</v>
      </c>
      <c r="I2752" s="49">
        <v>46003</v>
      </c>
      <c r="J2752" s="44">
        <v>5</v>
      </c>
      <c r="K2752" s="51">
        <f>IF(H2752&lt;='Расчёт не доделан'!$C$20,IF(I2752-'Расчёт не доделан'!$C$20&lt;1,J2752,I2752-'Расчёт не доделан'!$C$20),J2752)</f>
        <v>5</v>
      </c>
    </row>
    <row r="2753" spans="1:11" ht="11.1" customHeight="1" outlineLevel="1" x14ac:dyDescent="0.2">
      <c r="A2753" s="39" t="str">
        <f t="shared" si="126"/>
        <v>0019027546006</v>
      </c>
      <c r="B2753" s="39">
        <f t="shared" si="127"/>
        <v>4</v>
      </c>
      <c r="C2753" s="39" t="str">
        <f t="shared" si="128"/>
        <v>Коваленко Анна Михайловна4</v>
      </c>
      <c r="D2753" s="42" t="s">
        <v>2692</v>
      </c>
      <c r="E2753" s="43" t="s">
        <v>2693</v>
      </c>
      <c r="F2753" s="43" t="s">
        <v>244</v>
      </c>
      <c r="G2753" s="43" t="s">
        <v>262</v>
      </c>
      <c r="H2753" s="49">
        <v>46006</v>
      </c>
      <c r="I2753" s="49">
        <v>46007</v>
      </c>
      <c r="J2753" s="44">
        <v>2</v>
      </c>
      <c r="K2753" s="51">
        <f>IF(H2753&lt;='Расчёт не доделан'!$C$20,IF(I2753-'Расчёт не доделан'!$C$20&lt;1,J2753,I2753-'Расчёт не доделан'!$C$20),J2753)</f>
        <v>2</v>
      </c>
    </row>
    <row r="2754" spans="1:11" ht="11.1" customHeight="1" outlineLevel="1" x14ac:dyDescent="0.2">
      <c r="A2754" s="39" t="str">
        <f t="shared" si="126"/>
        <v>0012610845922</v>
      </c>
      <c r="B2754" s="39">
        <f t="shared" si="127"/>
        <v>1</v>
      </c>
      <c r="C2754" s="39" t="str">
        <f t="shared" si="128"/>
        <v>Коваленко Максим Сергеевич1</v>
      </c>
      <c r="D2754" s="42" t="s">
        <v>2694</v>
      </c>
      <c r="E2754" s="43" t="s">
        <v>2695</v>
      </c>
      <c r="F2754" s="43" t="s">
        <v>233</v>
      </c>
      <c r="G2754" s="43" t="s">
        <v>218</v>
      </c>
      <c r="H2754" s="49">
        <v>45922</v>
      </c>
      <c r="I2754" s="49">
        <v>45926</v>
      </c>
      <c r="J2754" s="44">
        <v>5</v>
      </c>
      <c r="K2754" s="51">
        <f>IF(H2754&lt;='Расчёт не доделан'!$C$20,IF(I2754-'Расчёт не доделан'!$C$20&lt;1,J2754,I2754-'Расчёт не доделан'!$C$20),J2754)</f>
        <v>5</v>
      </c>
    </row>
    <row r="2755" spans="1:11" ht="11.1" customHeight="1" outlineLevel="1" x14ac:dyDescent="0.2">
      <c r="A2755" s="39" t="str">
        <f t="shared" ref="A2755:A2818" si="129">D2755&amp;H2755</f>
        <v>0012610845929</v>
      </c>
      <c r="B2755" s="39">
        <f t="shared" ref="B2755:B2818" si="130">IF(E2754=E2755,B2754+1,1)</f>
        <v>2</v>
      </c>
      <c r="C2755" s="39" t="str">
        <f t="shared" ref="C2755:C2818" si="131">E2755&amp;B2755</f>
        <v>Коваленко Максим Сергеевич2</v>
      </c>
      <c r="D2755" s="42" t="s">
        <v>2694</v>
      </c>
      <c r="E2755" s="43" t="s">
        <v>2695</v>
      </c>
      <c r="F2755" s="43" t="s">
        <v>233</v>
      </c>
      <c r="G2755" s="43" t="s">
        <v>218</v>
      </c>
      <c r="H2755" s="49">
        <v>45929</v>
      </c>
      <c r="I2755" s="49">
        <v>45933</v>
      </c>
      <c r="J2755" s="44">
        <v>5</v>
      </c>
      <c r="K2755" s="51">
        <f>IF(H2755&lt;='Расчёт не доделан'!$C$20,IF(I2755-'Расчёт не доделан'!$C$20&lt;1,J2755,I2755-'Расчёт не доделан'!$C$20),J2755)</f>
        <v>5</v>
      </c>
    </row>
    <row r="2756" spans="1:11" ht="11.1" customHeight="1" outlineLevel="1" x14ac:dyDescent="0.2">
      <c r="A2756" s="39" t="str">
        <f t="shared" si="129"/>
        <v>0019217545964</v>
      </c>
      <c r="B2756" s="39">
        <f t="shared" si="130"/>
        <v>1</v>
      </c>
      <c r="C2756" s="39" t="str">
        <f t="shared" si="131"/>
        <v>Коваль Демьян Валентинович1</v>
      </c>
      <c r="D2756" s="42" t="s">
        <v>2696</v>
      </c>
      <c r="E2756" s="43" t="s">
        <v>2697</v>
      </c>
      <c r="F2756" s="43" t="s">
        <v>459</v>
      </c>
      <c r="G2756" s="43" t="s">
        <v>218</v>
      </c>
      <c r="H2756" s="49">
        <v>45964</v>
      </c>
      <c r="I2756" s="49">
        <v>45976</v>
      </c>
      <c r="J2756" s="44">
        <v>12</v>
      </c>
      <c r="K2756" s="51">
        <f>IF(H2756&lt;='Расчёт не доделан'!$C$20,IF(I2756-'Расчёт не доделан'!$C$20&lt;1,J2756,I2756-'Расчёт не доделан'!$C$20),J2756)</f>
        <v>12</v>
      </c>
    </row>
    <row r="2757" spans="1:11" ht="11.1" customHeight="1" outlineLevel="1" x14ac:dyDescent="0.2">
      <c r="A2757" s="39" t="str">
        <f t="shared" si="129"/>
        <v>0021143345966</v>
      </c>
      <c r="B2757" s="39">
        <f t="shared" si="130"/>
        <v>1</v>
      </c>
      <c r="C2757" s="39" t="str">
        <f t="shared" si="131"/>
        <v>Коваль Эльвира Рауфовна1</v>
      </c>
      <c r="D2757" s="42" t="s">
        <v>2698</v>
      </c>
      <c r="E2757" s="43" t="s">
        <v>2699</v>
      </c>
      <c r="F2757" s="43" t="s">
        <v>361</v>
      </c>
      <c r="G2757" s="43" t="s">
        <v>237</v>
      </c>
      <c r="H2757" s="49">
        <v>45966</v>
      </c>
      <c r="I2757" s="49">
        <v>45968</v>
      </c>
      <c r="J2757" s="44">
        <v>3</v>
      </c>
      <c r="K2757" s="51">
        <f>IF(H2757&lt;='Расчёт не доделан'!$C$20,IF(I2757-'Расчёт не доделан'!$C$20&lt;1,J2757,I2757-'Расчёт не доделан'!$C$20),J2757)</f>
        <v>3</v>
      </c>
    </row>
    <row r="2758" spans="1:11" ht="11.1" customHeight="1" outlineLevel="1" x14ac:dyDescent="0.2">
      <c r="A2758" s="39" t="str">
        <f t="shared" si="129"/>
        <v>0021143345880</v>
      </c>
      <c r="B2758" s="39">
        <f t="shared" si="130"/>
        <v>2</v>
      </c>
      <c r="C2758" s="39" t="str">
        <f t="shared" si="131"/>
        <v>Коваль Эльвира Рауфовна2</v>
      </c>
      <c r="D2758" s="42" t="s">
        <v>2698</v>
      </c>
      <c r="E2758" s="43" t="s">
        <v>2699</v>
      </c>
      <c r="F2758" s="43" t="s">
        <v>361</v>
      </c>
      <c r="G2758" s="43" t="s">
        <v>237</v>
      </c>
      <c r="H2758" s="49">
        <v>45880</v>
      </c>
      <c r="I2758" s="49">
        <v>45884</v>
      </c>
      <c r="J2758" s="44">
        <v>5</v>
      </c>
      <c r="K2758" s="51">
        <f>IF(H2758&lt;='Расчёт не доделан'!$C$20,IF(I2758-'Расчёт не доделан'!$C$20&lt;1,J2758,I2758-'Расчёт не доделан'!$C$20),J2758)</f>
        <v>5</v>
      </c>
    </row>
    <row r="2759" spans="1:11" ht="11.1" customHeight="1" outlineLevel="1" x14ac:dyDescent="0.2">
      <c r="A2759" s="39" t="str">
        <f t="shared" si="129"/>
        <v>0021143346020</v>
      </c>
      <c r="B2759" s="39">
        <f t="shared" si="130"/>
        <v>3</v>
      </c>
      <c r="C2759" s="39" t="str">
        <f t="shared" si="131"/>
        <v>Коваль Эльвира Рауфовна3</v>
      </c>
      <c r="D2759" s="42" t="s">
        <v>2698</v>
      </c>
      <c r="E2759" s="43" t="s">
        <v>2699</v>
      </c>
      <c r="F2759" s="43" t="s">
        <v>361</v>
      </c>
      <c r="G2759" s="43" t="s">
        <v>237</v>
      </c>
      <c r="H2759" s="49">
        <v>46020</v>
      </c>
      <c r="I2759" s="49">
        <v>46021</v>
      </c>
      <c r="J2759" s="44">
        <v>2</v>
      </c>
      <c r="K2759" s="51">
        <f>IF(H2759&lt;='Расчёт не доделан'!$C$20,IF(I2759-'Расчёт не доделан'!$C$20&lt;1,J2759,I2759-'Расчёт не доделан'!$C$20),J2759)</f>
        <v>2</v>
      </c>
    </row>
    <row r="2760" spans="1:11" ht="11.1" customHeight="1" outlineLevel="1" x14ac:dyDescent="0.2">
      <c r="A2760" s="39" t="str">
        <f t="shared" si="129"/>
        <v>0020369145901</v>
      </c>
      <c r="B2760" s="39">
        <f t="shared" si="130"/>
        <v>1</v>
      </c>
      <c r="C2760" s="39" t="str">
        <f t="shared" si="131"/>
        <v>Ковальчук Владимир Алексеевич1</v>
      </c>
      <c r="D2760" s="42" t="s">
        <v>2700</v>
      </c>
      <c r="E2760" s="43" t="s">
        <v>2701</v>
      </c>
      <c r="F2760" s="43" t="s">
        <v>249</v>
      </c>
      <c r="G2760" s="43" t="s">
        <v>241</v>
      </c>
      <c r="H2760" s="49">
        <v>45901</v>
      </c>
      <c r="I2760" s="49">
        <v>45912</v>
      </c>
      <c r="J2760" s="44">
        <v>12</v>
      </c>
      <c r="K2760" s="51">
        <f>IF(H2760&lt;='Расчёт не доделан'!$C$20,IF(I2760-'Расчёт не доделан'!$C$20&lt;1,J2760,I2760-'Расчёт не доделан'!$C$20),J2760)</f>
        <v>12</v>
      </c>
    </row>
    <row r="2761" spans="1:11" ht="11.1" customHeight="1" outlineLevel="1" x14ac:dyDescent="0.2">
      <c r="A2761" s="39" t="str">
        <f t="shared" si="129"/>
        <v>0019347545901</v>
      </c>
      <c r="B2761" s="39">
        <f t="shared" si="130"/>
        <v>1</v>
      </c>
      <c r="C2761" s="39" t="str">
        <f t="shared" si="131"/>
        <v>Ковба Ирина Александровна1</v>
      </c>
      <c r="D2761" s="42" t="s">
        <v>2702</v>
      </c>
      <c r="E2761" s="43" t="s">
        <v>2703</v>
      </c>
      <c r="F2761" s="43" t="s">
        <v>293</v>
      </c>
      <c r="G2761" s="43" t="s">
        <v>262</v>
      </c>
      <c r="H2761" s="49">
        <v>45901</v>
      </c>
      <c r="I2761" s="49">
        <v>45912</v>
      </c>
      <c r="J2761" s="44">
        <v>12</v>
      </c>
      <c r="K2761" s="51">
        <f>IF(H2761&lt;='Расчёт не доделан'!$C$20,IF(I2761-'Расчёт не доделан'!$C$20&lt;1,J2761,I2761-'Расчёт не доделан'!$C$20),J2761)</f>
        <v>12</v>
      </c>
    </row>
    <row r="2762" spans="1:11" ht="11.1" customHeight="1" outlineLevel="1" x14ac:dyDescent="0.2">
      <c r="A2762" s="39" t="str">
        <f t="shared" si="129"/>
        <v>0019347545852</v>
      </c>
      <c r="B2762" s="39">
        <f t="shared" si="130"/>
        <v>2</v>
      </c>
      <c r="C2762" s="39" t="str">
        <f t="shared" si="131"/>
        <v>Ковба Ирина Александровна2</v>
      </c>
      <c r="D2762" s="42" t="s">
        <v>2702</v>
      </c>
      <c r="E2762" s="43" t="s">
        <v>2703</v>
      </c>
      <c r="F2762" s="43" t="s">
        <v>293</v>
      </c>
      <c r="G2762" s="43" t="s">
        <v>262</v>
      </c>
      <c r="H2762" s="49">
        <v>45852</v>
      </c>
      <c r="I2762" s="49">
        <v>45867</v>
      </c>
      <c r="J2762" s="44">
        <v>16</v>
      </c>
      <c r="K2762" s="51">
        <f>IF(H2762&lt;='Расчёт не доделан'!$C$20,IF(I2762-'Расчёт не доделан'!$C$20&lt;1,J2762,I2762-'Расчёт не доделан'!$C$20),J2762)</f>
        <v>16</v>
      </c>
    </row>
    <row r="2763" spans="1:11" ht="11.1" customHeight="1" outlineLevel="1" x14ac:dyDescent="0.2">
      <c r="A2763" s="39" t="str">
        <f t="shared" si="129"/>
        <v>0021336245901</v>
      </c>
      <c r="B2763" s="39">
        <f t="shared" si="130"/>
        <v>1</v>
      </c>
      <c r="C2763" s="39" t="str">
        <f t="shared" si="131"/>
        <v>Ковецкая Марина Игоревна1</v>
      </c>
      <c r="D2763" s="42" t="s">
        <v>2704</v>
      </c>
      <c r="E2763" s="43" t="s">
        <v>2705</v>
      </c>
      <c r="F2763" s="43" t="s">
        <v>265</v>
      </c>
      <c r="G2763" s="43" t="s">
        <v>253</v>
      </c>
      <c r="H2763" s="49">
        <v>45901</v>
      </c>
      <c r="I2763" s="49">
        <v>45908</v>
      </c>
      <c r="J2763" s="44">
        <v>8</v>
      </c>
      <c r="K2763" s="51">
        <f>IF(H2763&lt;='Расчёт не доделан'!$C$20,IF(I2763-'Расчёт не доделан'!$C$20&lt;1,J2763,I2763-'Расчёт не доделан'!$C$20),J2763)</f>
        <v>8</v>
      </c>
    </row>
    <row r="2764" spans="1:11" ht="11.1" customHeight="1" outlineLevel="1" x14ac:dyDescent="0.2">
      <c r="A2764" s="39" t="str">
        <f t="shared" si="129"/>
        <v>0021336245971</v>
      </c>
      <c r="B2764" s="39">
        <f t="shared" si="130"/>
        <v>2</v>
      </c>
      <c r="C2764" s="39" t="str">
        <f t="shared" si="131"/>
        <v>Ковецкая Марина Игоревна2</v>
      </c>
      <c r="D2764" s="42" t="s">
        <v>2704</v>
      </c>
      <c r="E2764" s="43" t="s">
        <v>2705</v>
      </c>
      <c r="F2764" s="43" t="s">
        <v>265</v>
      </c>
      <c r="G2764" s="43" t="s">
        <v>253</v>
      </c>
      <c r="H2764" s="49">
        <v>45971</v>
      </c>
      <c r="I2764" s="49">
        <v>45984</v>
      </c>
      <c r="J2764" s="44">
        <v>14</v>
      </c>
      <c r="K2764" s="51">
        <f>IF(H2764&lt;='Расчёт не доделан'!$C$20,IF(I2764-'Расчёт не доделан'!$C$20&lt;1,J2764,I2764-'Расчёт не доделан'!$C$20),J2764)</f>
        <v>14</v>
      </c>
    </row>
    <row r="2765" spans="1:11" ht="11.1" customHeight="1" outlineLevel="1" x14ac:dyDescent="0.2">
      <c r="A2765" s="39" t="str">
        <f t="shared" si="129"/>
        <v>0018716845873</v>
      </c>
      <c r="B2765" s="39">
        <f t="shared" si="130"/>
        <v>1</v>
      </c>
      <c r="C2765" s="39" t="str">
        <f t="shared" si="131"/>
        <v>Ковтун Елена Владимировна1</v>
      </c>
      <c r="D2765" s="42" t="s">
        <v>2706</v>
      </c>
      <c r="E2765" s="43" t="s">
        <v>2707</v>
      </c>
      <c r="F2765" s="43" t="s">
        <v>240</v>
      </c>
      <c r="G2765" s="43" t="s">
        <v>299</v>
      </c>
      <c r="H2765" s="49">
        <v>45873</v>
      </c>
      <c r="I2765" s="49">
        <v>45886</v>
      </c>
      <c r="J2765" s="44">
        <v>14</v>
      </c>
      <c r="K2765" s="51">
        <f>IF(H2765&lt;='Расчёт не доделан'!$C$20,IF(I2765-'Расчёт не доделан'!$C$20&lt;1,J2765,I2765-'Расчёт не доделан'!$C$20),J2765)</f>
        <v>14</v>
      </c>
    </row>
    <row r="2766" spans="1:11" ht="11.1" customHeight="1" outlineLevel="1" x14ac:dyDescent="0.2">
      <c r="A2766" s="39" t="str">
        <f t="shared" si="129"/>
        <v>0018716845957</v>
      </c>
      <c r="B2766" s="39">
        <f t="shared" si="130"/>
        <v>2</v>
      </c>
      <c r="C2766" s="39" t="str">
        <f t="shared" si="131"/>
        <v>Ковтун Елена Владимировна2</v>
      </c>
      <c r="D2766" s="42" t="s">
        <v>2706</v>
      </c>
      <c r="E2766" s="43" t="s">
        <v>2707</v>
      </c>
      <c r="F2766" s="43" t="s">
        <v>240</v>
      </c>
      <c r="G2766" s="43" t="s">
        <v>299</v>
      </c>
      <c r="H2766" s="49">
        <v>45957</v>
      </c>
      <c r="I2766" s="49">
        <v>45963</v>
      </c>
      <c r="J2766" s="44">
        <v>7</v>
      </c>
      <c r="K2766" s="51">
        <f>IF(H2766&lt;='Расчёт не доделан'!$C$20,IF(I2766-'Расчёт не доделан'!$C$20&lt;1,J2766,I2766-'Расчёт не доделан'!$C$20),J2766)</f>
        <v>7</v>
      </c>
    </row>
    <row r="2767" spans="1:11" ht="11.1" customHeight="1" outlineLevel="1" x14ac:dyDescent="0.2">
      <c r="A2767" s="39" t="str">
        <f t="shared" si="129"/>
        <v>0021240345931</v>
      </c>
      <c r="B2767" s="39">
        <f t="shared" si="130"/>
        <v>1</v>
      </c>
      <c r="C2767" s="39" t="str">
        <f t="shared" si="131"/>
        <v>Ковчегов Максим Сергеевич1</v>
      </c>
      <c r="D2767" s="42" t="s">
        <v>2708</v>
      </c>
      <c r="E2767" s="43" t="s">
        <v>2709</v>
      </c>
      <c r="F2767" s="43" t="s">
        <v>240</v>
      </c>
      <c r="G2767" s="43" t="s">
        <v>299</v>
      </c>
      <c r="H2767" s="49">
        <v>45931</v>
      </c>
      <c r="I2767" s="49">
        <v>45958</v>
      </c>
      <c r="J2767" s="44">
        <v>28</v>
      </c>
      <c r="K2767" s="51">
        <f>IF(H2767&lt;='Расчёт не доделан'!$C$20,IF(I2767-'Расчёт не доделан'!$C$20&lt;1,J2767,I2767-'Расчёт не доделан'!$C$20),J2767)</f>
        <v>13</v>
      </c>
    </row>
    <row r="2768" spans="1:11" ht="11.1" customHeight="1" outlineLevel="1" x14ac:dyDescent="0.2">
      <c r="A2768" s="39" t="str">
        <f t="shared" si="129"/>
        <v>0017670145880</v>
      </c>
      <c r="B2768" s="39">
        <f t="shared" si="130"/>
        <v>1</v>
      </c>
      <c r="C2768" s="39" t="str">
        <f t="shared" si="131"/>
        <v>Коданев Алексей Витальевич1</v>
      </c>
      <c r="D2768" s="42" t="s">
        <v>2710</v>
      </c>
      <c r="E2768" s="43" t="s">
        <v>2711</v>
      </c>
      <c r="F2768" s="43" t="s">
        <v>568</v>
      </c>
      <c r="G2768" s="43" t="s">
        <v>262</v>
      </c>
      <c r="H2768" s="49">
        <v>45880</v>
      </c>
      <c r="I2768" s="49">
        <v>45884</v>
      </c>
      <c r="J2768" s="44">
        <v>5</v>
      </c>
      <c r="K2768" s="51">
        <f>IF(H2768&lt;='Расчёт не доделан'!$C$20,IF(I2768-'Расчёт не доделан'!$C$20&lt;1,J2768,I2768-'Расчёт не доделан'!$C$20),J2768)</f>
        <v>5</v>
      </c>
    </row>
    <row r="2769" spans="1:11" ht="11.1" customHeight="1" outlineLevel="1" x14ac:dyDescent="0.2">
      <c r="A2769" s="39" t="str">
        <f t="shared" si="129"/>
        <v>0017670145852</v>
      </c>
      <c r="B2769" s="39">
        <f t="shared" si="130"/>
        <v>2</v>
      </c>
      <c r="C2769" s="39" t="str">
        <f t="shared" si="131"/>
        <v>Коданев Алексей Витальевич2</v>
      </c>
      <c r="D2769" s="42" t="s">
        <v>2710</v>
      </c>
      <c r="E2769" s="43" t="s">
        <v>2711</v>
      </c>
      <c r="F2769" s="43" t="s">
        <v>568</v>
      </c>
      <c r="G2769" s="43" t="s">
        <v>262</v>
      </c>
      <c r="H2769" s="49">
        <v>45852</v>
      </c>
      <c r="I2769" s="49">
        <v>45865</v>
      </c>
      <c r="J2769" s="44">
        <v>14</v>
      </c>
      <c r="K2769" s="51">
        <f>IF(H2769&lt;='Расчёт не доделан'!$C$20,IF(I2769-'Расчёт не доделан'!$C$20&lt;1,J2769,I2769-'Расчёт не доделан'!$C$20),J2769)</f>
        <v>14</v>
      </c>
    </row>
    <row r="2770" spans="1:11" ht="11.1" customHeight="1" outlineLevel="1" x14ac:dyDescent="0.2">
      <c r="A2770" s="39" t="str">
        <f t="shared" si="129"/>
        <v>0017670145887</v>
      </c>
      <c r="B2770" s="39">
        <f t="shared" si="130"/>
        <v>3</v>
      </c>
      <c r="C2770" s="39" t="str">
        <f t="shared" si="131"/>
        <v>Коданев Алексей Витальевич3</v>
      </c>
      <c r="D2770" s="42" t="s">
        <v>2710</v>
      </c>
      <c r="E2770" s="43" t="s">
        <v>2711</v>
      </c>
      <c r="F2770" s="43" t="s">
        <v>568</v>
      </c>
      <c r="G2770" s="43" t="s">
        <v>262</v>
      </c>
      <c r="H2770" s="49">
        <v>45887</v>
      </c>
      <c r="I2770" s="49">
        <v>45891</v>
      </c>
      <c r="J2770" s="44">
        <v>5</v>
      </c>
      <c r="K2770" s="51">
        <f>IF(H2770&lt;='Расчёт не доделан'!$C$20,IF(I2770-'Расчёт не доделан'!$C$20&lt;1,J2770,I2770-'Расчёт не доделан'!$C$20),J2770)</f>
        <v>5</v>
      </c>
    </row>
    <row r="2771" spans="1:11" ht="11.1" customHeight="1" outlineLevel="1" x14ac:dyDescent="0.2">
      <c r="A2771" s="39" t="str">
        <f t="shared" si="129"/>
        <v>0019887545992</v>
      </c>
      <c r="B2771" s="39">
        <f t="shared" si="130"/>
        <v>1</v>
      </c>
      <c r="C2771" s="39" t="str">
        <f t="shared" si="131"/>
        <v>Кожанова Лиана Викторовна1</v>
      </c>
      <c r="D2771" s="42" t="s">
        <v>2712</v>
      </c>
      <c r="E2771" s="43" t="s">
        <v>2713</v>
      </c>
      <c r="F2771" s="43" t="s">
        <v>249</v>
      </c>
      <c r="G2771" s="43" t="s">
        <v>2714</v>
      </c>
      <c r="H2771" s="49">
        <v>45992</v>
      </c>
      <c r="I2771" s="49">
        <v>46005</v>
      </c>
      <c r="J2771" s="44">
        <v>14</v>
      </c>
      <c r="K2771" s="51">
        <f>IF(H2771&lt;='Расчёт не доделан'!$C$20,IF(I2771-'Расчёт не доделан'!$C$20&lt;1,J2771,I2771-'Расчёт не доделан'!$C$20),J2771)</f>
        <v>14</v>
      </c>
    </row>
    <row r="2772" spans="1:11" ht="11.1" customHeight="1" outlineLevel="1" x14ac:dyDescent="0.2">
      <c r="A2772" s="39" t="str">
        <f t="shared" si="129"/>
        <v>0019887545908</v>
      </c>
      <c r="B2772" s="39">
        <f t="shared" si="130"/>
        <v>2</v>
      </c>
      <c r="C2772" s="39" t="str">
        <f t="shared" si="131"/>
        <v>Кожанова Лиана Викторовна2</v>
      </c>
      <c r="D2772" s="42" t="s">
        <v>2712</v>
      </c>
      <c r="E2772" s="43" t="s">
        <v>2713</v>
      </c>
      <c r="F2772" s="43" t="s">
        <v>249</v>
      </c>
      <c r="G2772" s="43" t="s">
        <v>2714</v>
      </c>
      <c r="H2772" s="49">
        <v>45908</v>
      </c>
      <c r="I2772" s="49">
        <v>45921</v>
      </c>
      <c r="J2772" s="44">
        <v>14</v>
      </c>
      <c r="K2772" s="51">
        <f>IF(H2772&lt;='Расчёт не доделан'!$C$20,IF(I2772-'Расчёт не доделан'!$C$20&lt;1,J2772,I2772-'Расчёт не доделан'!$C$20),J2772)</f>
        <v>14</v>
      </c>
    </row>
    <row r="2773" spans="1:11" ht="11.1" customHeight="1" outlineLevel="1" x14ac:dyDescent="0.2">
      <c r="A2773" s="39" t="str">
        <f t="shared" si="129"/>
        <v>0020997445966</v>
      </c>
      <c r="B2773" s="39">
        <f t="shared" si="130"/>
        <v>1</v>
      </c>
      <c r="C2773" s="39" t="str">
        <f t="shared" si="131"/>
        <v>Кожевников Алексей Андреевич1</v>
      </c>
      <c r="D2773" s="42" t="s">
        <v>2715</v>
      </c>
      <c r="E2773" s="43" t="s">
        <v>2716</v>
      </c>
      <c r="F2773" s="43" t="s">
        <v>240</v>
      </c>
      <c r="G2773" s="43" t="s">
        <v>241</v>
      </c>
      <c r="H2773" s="49">
        <v>45966</v>
      </c>
      <c r="I2773" s="49">
        <v>45968</v>
      </c>
      <c r="J2773" s="44">
        <v>3</v>
      </c>
      <c r="K2773" s="51">
        <f>IF(H2773&lt;='Расчёт не доделан'!$C$20,IF(I2773-'Расчёт не доделан'!$C$20&lt;1,J2773,I2773-'Расчёт не доделан'!$C$20),J2773)</f>
        <v>3</v>
      </c>
    </row>
    <row r="2774" spans="1:11" ht="11.1" customHeight="1" outlineLevel="1" x14ac:dyDescent="0.2">
      <c r="A2774" s="39" t="str">
        <f t="shared" si="129"/>
        <v>0020997446006</v>
      </c>
      <c r="B2774" s="39">
        <f t="shared" si="130"/>
        <v>2</v>
      </c>
      <c r="C2774" s="39" t="str">
        <f t="shared" si="131"/>
        <v>Кожевников Алексей Андреевич2</v>
      </c>
      <c r="D2774" s="42" t="s">
        <v>2715</v>
      </c>
      <c r="E2774" s="43" t="s">
        <v>2716</v>
      </c>
      <c r="F2774" s="43" t="s">
        <v>240</v>
      </c>
      <c r="G2774" s="43" t="s">
        <v>241</v>
      </c>
      <c r="H2774" s="49">
        <v>46006</v>
      </c>
      <c r="I2774" s="49">
        <v>46015</v>
      </c>
      <c r="J2774" s="44">
        <v>10</v>
      </c>
      <c r="K2774" s="51">
        <f>IF(H2774&lt;='Расчёт не доделан'!$C$20,IF(I2774-'Расчёт не доделан'!$C$20&lt;1,J2774,I2774-'Расчёт не доделан'!$C$20),J2774)</f>
        <v>10</v>
      </c>
    </row>
    <row r="2775" spans="1:11" ht="23.1" customHeight="1" outlineLevel="1" x14ac:dyDescent="0.2">
      <c r="A2775" s="39" t="str">
        <f t="shared" si="129"/>
        <v>0016660545966</v>
      </c>
      <c r="B2775" s="39">
        <f t="shared" si="130"/>
        <v>1</v>
      </c>
      <c r="C2775" s="39" t="str">
        <f t="shared" si="131"/>
        <v>Кожевников Виталий Алексеевич1</v>
      </c>
      <c r="D2775" s="42" t="s">
        <v>2717</v>
      </c>
      <c r="E2775" s="43" t="s">
        <v>2718</v>
      </c>
      <c r="F2775" s="43" t="s">
        <v>229</v>
      </c>
      <c r="G2775" s="43" t="s">
        <v>218</v>
      </c>
      <c r="H2775" s="49">
        <v>45966</v>
      </c>
      <c r="I2775" s="49">
        <v>45968</v>
      </c>
      <c r="J2775" s="44">
        <v>3</v>
      </c>
      <c r="K2775" s="51">
        <f>IF(H2775&lt;='Расчёт не доделан'!$C$20,IF(I2775-'Расчёт не доделан'!$C$20&lt;1,J2775,I2775-'Расчёт не доделан'!$C$20),J2775)</f>
        <v>3</v>
      </c>
    </row>
    <row r="2776" spans="1:11" ht="23.1" customHeight="1" outlineLevel="1" x14ac:dyDescent="0.2">
      <c r="A2776" s="39" t="str">
        <f t="shared" si="129"/>
        <v>0016660546020</v>
      </c>
      <c r="B2776" s="39">
        <f t="shared" si="130"/>
        <v>2</v>
      </c>
      <c r="C2776" s="39" t="str">
        <f t="shared" si="131"/>
        <v>Кожевников Виталий Алексеевич2</v>
      </c>
      <c r="D2776" s="42" t="s">
        <v>2717</v>
      </c>
      <c r="E2776" s="43" t="s">
        <v>2718</v>
      </c>
      <c r="F2776" s="43" t="s">
        <v>229</v>
      </c>
      <c r="G2776" s="43" t="s">
        <v>218</v>
      </c>
      <c r="H2776" s="49">
        <v>46020</v>
      </c>
      <c r="I2776" s="49">
        <v>46021</v>
      </c>
      <c r="J2776" s="44">
        <v>2</v>
      </c>
      <c r="K2776" s="51">
        <f>IF(H2776&lt;='Расчёт не доделан'!$C$20,IF(I2776-'Расчёт не доделан'!$C$20&lt;1,J2776,I2776-'Расчёт не доделан'!$C$20),J2776)</f>
        <v>2</v>
      </c>
    </row>
    <row r="2777" spans="1:11" ht="23.1" customHeight="1" outlineLevel="1" x14ac:dyDescent="0.2">
      <c r="A2777" s="39" t="str">
        <f t="shared" si="129"/>
        <v>0021089645962</v>
      </c>
      <c r="B2777" s="39">
        <f t="shared" si="130"/>
        <v>1</v>
      </c>
      <c r="C2777" s="39" t="str">
        <f t="shared" si="131"/>
        <v>Кожевников Владислав Валерьевич1</v>
      </c>
      <c r="D2777" s="42" t="s">
        <v>2719</v>
      </c>
      <c r="E2777" s="43" t="s">
        <v>2720</v>
      </c>
      <c r="F2777" s="43" t="s">
        <v>244</v>
      </c>
      <c r="G2777" s="43" t="s">
        <v>218</v>
      </c>
      <c r="H2777" s="49">
        <v>45962</v>
      </c>
      <c r="I2777" s="49">
        <v>45962</v>
      </c>
      <c r="J2777" s="44">
        <v>1</v>
      </c>
      <c r="K2777" s="51">
        <f>IF(H2777&lt;='Расчёт не доделан'!$C$20,IF(I2777-'Расчёт не доделан'!$C$20&lt;1,J2777,I2777-'Расчёт не доделан'!$C$20),J2777)</f>
        <v>1</v>
      </c>
    </row>
    <row r="2778" spans="1:11" ht="23.1" customHeight="1" outlineLevel="1" x14ac:dyDescent="0.2">
      <c r="A2778" s="39" t="str">
        <f t="shared" si="129"/>
        <v>0021089645845</v>
      </c>
      <c r="B2778" s="39">
        <f t="shared" si="130"/>
        <v>2</v>
      </c>
      <c r="C2778" s="39" t="str">
        <f t="shared" si="131"/>
        <v>Кожевников Владислав Валерьевич2</v>
      </c>
      <c r="D2778" s="42" t="s">
        <v>2719</v>
      </c>
      <c r="E2778" s="43" t="s">
        <v>2720</v>
      </c>
      <c r="F2778" s="43" t="s">
        <v>244</v>
      </c>
      <c r="G2778" s="43" t="s">
        <v>218</v>
      </c>
      <c r="H2778" s="49">
        <v>45845</v>
      </c>
      <c r="I2778" s="49">
        <v>45861</v>
      </c>
      <c r="J2778" s="44">
        <v>17</v>
      </c>
      <c r="K2778" s="51">
        <f>IF(H2778&lt;='Расчёт не доделан'!$C$20,IF(I2778-'Расчёт не доделан'!$C$20&lt;1,J2778,I2778-'Расчёт не доделан'!$C$20),J2778)</f>
        <v>17</v>
      </c>
    </row>
    <row r="2779" spans="1:11" ht="23.1" customHeight="1" outlineLevel="1" x14ac:dyDescent="0.2">
      <c r="A2779" s="39" t="str">
        <f t="shared" si="129"/>
        <v>0021089645957</v>
      </c>
      <c r="B2779" s="39">
        <f t="shared" si="130"/>
        <v>3</v>
      </c>
      <c r="C2779" s="39" t="str">
        <f t="shared" si="131"/>
        <v>Кожевников Владислав Валерьевич3</v>
      </c>
      <c r="D2779" s="42" t="s">
        <v>2719</v>
      </c>
      <c r="E2779" s="43" t="s">
        <v>2720</v>
      </c>
      <c r="F2779" s="43" t="s">
        <v>244</v>
      </c>
      <c r="G2779" s="43" t="s">
        <v>218</v>
      </c>
      <c r="H2779" s="49">
        <v>45957</v>
      </c>
      <c r="I2779" s="49">
        <v>45961</v>
      </c>
      <c r="J2779" s="44">
        <v>5</v>
      </c>
      <c r="K2779" s="51">
        <f>IF(H2779&lt;='Расчёт не доделан'!$C$20,IF(I2779-'Расчёт не доделан'!$C$20&lt;1,J2779,I2779-'Расчёт не доделан'!$C$20),J2779)</f>
        <v>5</v>
      </c>
    </row>
    <row r="2780" spans="1:11" ht="23.1" customHeight="1" outlineLevel="1" x14ac:dyDescent="0.2">
      <c r="A2780" s="39" t="str">
        <f t="shared" si="129"/>
        <v>0015831045887</v>
      </c>
      <c r="B2780" s="39">
        <f t="shared" si="130"/>
        <v>1</v>
      </c>
      <c r="C2780" s="39" t="str">
        <f t="shared" si="131"/>
        <v>Кожевников Константин Сергеевич1</v>
      </c>
      <c r="D2780" s="42" t="s">
        <v>2721</v>
      </c>
      <c r="E2780" s="43" t="s">
        <v>2722</v>
      </c>
      <c r="F2780" s="43" t="s">
        <v>229</v>
      </c>
      <c r="G2780" s="43" t="s">
        <v>262</v>
      </c>
      <c r="H2780" s="49">
        <v>45887</v>
      </c>
      <c r="I2780" s="49">
        <v>45893</v>
      </c>
      <c r="J2780" s="44">
        <v>7</v>
      </c>
      <c r="K2780" s="51">
        <f>IF(H2780&lt;='Расчёт не доделан'!$C$20,IF(I2780-'Расчёт не доделан'!$C$20&lt;1,J2780,I2780-'Расчёт не доделан'!$C$20),J2780)</f>
        <v>7</v>
      </c>
    </row>
    <row r="2781" spans="1:11" ht="23.1" customHeight="1" outlineLevel="1" x14ac:dyDescent="0.2">
      <c r="A2781" s="39" t="str">
        <f t="shared" si="129"/>
        <v>0015831045950</v>
      </c>
      <c r="B2781" s="39">
        <f t="shared" si="130"/>
        <v>2</v>
      </c>
      <c r="C2781" s="39" t="str">
        <f t="shared" si="131"/>
        <v>Кожевников Константин Сергеевич2</v>
      </c>
      <c r="D2781" s="42" t="s">
        <v>2721</v>
      </c>
      <c r="E2781" s="43" t="s">
        <v>2722</v>
      </c>
      <c r="F2781" s="43" t="s">
        <v>229</v>
      </c>
      <c r="G2781" s="43" t="s">
        <v>262</v>
      </c>
      <c r="H2781" s="49">
        <v>45950</v>
      </c>
      <c r="I2781" s="49">
        <v>45956</v>
      </c>
      <c r="J2781" s="44">
        <v>7</v>
      </c>
      <c r="K2781" s="51">
        <f>IF(H2781&lt;='Расчёт не доделан'!$C$20,IF(I2781-'Расчёт не доделан'!$C$20&lt;1,J2781,I2781-'Расчёт не доделан'!$C$20),J2781)</f>
        <v>7</v>
      </c>
    </row>
    <row r="2782" spans="1:11" ht="11.1" customHeight="1" outlineLevel="1" x14ac:dyDescent="0.2">
      <c r="A2782" s="39" t="str">
        <f t="shared" si="129"/>
        <v>0015831045866</v>
      </c>
      <c r="B2782" s="39">
        <f t="shared" si="130"/>
        <v>3</v>
      </c>
      <c r="C2782" s="39" t="str">
        <f t="shared" si="131"/>
        <v>Кожевников Константин Сергеевич3</v>
      </c>
      <c r="D2782" s="42" t="s">
        <v>2721</v>
      </c>
      <c r="E2782" s="43" t="s">
        <v>2722</v>
      </c>
      <c r="F2782" s="43" t="s">
        <v>229</v>
      </c>
      <c r="G2782" s="43" t="s">
        <v>262</v>
      </c>
      <c r="H2782" s="49">
        <v>45866</v>
      </c>
      <c r="I2782" s="49">
        <v>45879</v>
      </c>
      <c r="J2782" s="44">
        <v>14</v>
      </c>
      <c r="K2782" s="51">
        <f>IF(H2782&lt;='Расчёт не доделан'!$C$20,IF(I2782-'Расчёт не доделан'!$C$20&lt;1,J2782,I2782-'Расчёт не доделан'!$C$20),J2782)</f>
        <v>14</v>
      </c>
    </row>
    <row r="2783" spans="1:11" ht="11.1" customHeight="1" outlineLevel="1" x14ac:dyDescent="0.2">
      <c r="A2783" s="39" t="str">
        <f t="shared" si="129"/>
        <v>0021352445901</v>
      </c>
      <c r="B2783" s="39">
        <f t="shared" si="130"/>
        <v>1</v>
      </c>
      <c r="C2783" s="39" t="str">
        <f t="shared" si="131"/>
        <v>Кожевникова Анастасия Александровна1</v>
      </c>
      <c r="D2783" s="42" t="s">
        <v>2723</v>
      </c>
      <c r="E2783" s="43" t="s">
        <v>2724</v>
      </c>
      <c r="F2783" s="43" t="s">
        <v>265</v>
      </c>
      <c r="G2783" s="43" t="s">
        <v>230</v>
      </c>
      <c r="H2783" s="49">
        <v>45901</v>
      </c>
      <c r="I2783" s="49">
        <v>45914</v>
      </c>
      <c r="J2783" s="44">
        <v>14</v>
      </c>
      <c r="K2783" s="51">
        <f>IF(H2783&lt;='Расчёт не доделан'!$C$20,IF(I2783-'Расчёт не доделан'!$C$20&lt;1,J2783,I2783-'Расчёт не доделан'!$C$20),J2783)</f>
        <v>14</v>
      </c>
    </row>
    <row r="2784" spans="1:11" ht="11.1" customHeight="1" outlineLevel="1" x14ac:dyDescent="0.2">
      <c r="A2784" s="39" t="str">
        <f t="shared" si="129"/>
        <v>0021352445966</v>
      </c>
      <c r="B2784" s="39">
        <f t="shared" si="130"/>
        <v>2</v>
      </c>
      <c r="C2784" s="39" t="str">
        <f t="shared" si="131"/>
        <v>Кожевникова Анастасия Александровна2</v>
      </c>
      <c r="D2784" s="42" t="s">
        <v>2723</v>
      </c>
      <c r="E2784" s="43" t="s">
        <v>2724</v>
      </c>
      <c r="F2784" s="43" t="s">
        <v>265</v>
      </c>
      <c r="G2784" s="43" t="s">
        <v>230</v>
      </c>
      <c r="H2784" s="49">
        <v>45966</v>
      </c>
      <c r="I2784" s="49">
        <v>45968</v>
      </c>
      <c r="J2784" s="44">
        <v>3</v>
      </c>
      <c r="K2784" s="51">
        <f>IF(H2784&lt;='Расчёт не доделан'!$C$20,IF(I2784-'Расчёт не доделан'!$C$20&lt;1,J2784,I2784-'Расчёт не доделан'!$C$20),J2784)</f>
        <v>3</v>
      </c>
    </row>
    <row r="2785" spans="1:11" ht="23.1" customHeight="1" outlineLevel="1" x14ac:dyDescent="0.2">
      <c r="A2785" s="39" t="str">
        <f t="shared" si="129"/>
        <v>0021352445852</v>
      </c>
      <c r="B2785" s="39">
        <f t="shared" si="130"/>
        <v>3</v>
      </c>
      <c r="C2785" s="39" t="str">
        <f t="shared" si="131"/>
        <v>Кожевникова Анастасия Александровна3</v>
      </c>
      <c r="D2785" s="42" t="s">
        <v>2723</v>
      </c>
      <c r="E2785" s="43" t="s">
        <v>2724</v>
      </c>
      <c r="F2785" s="43" t="s">
        <v>265</v>
      </c>
      <c r="G2785" s="43" t="s">
        <v>230</v>
      </c>
      <c r="H2785" s="49">
        <v>45852</v>
      </c>
      <c r="I2785" s="49">
        <v>45858</v>
      </c>
      <c r="J2785" s="44">
        <v>7</v>
      </c>
      <c r="K2785" s="51">
        <f>IF(H2785&lt;='Расчёт не доделан'!$C$20,IF(I2785-'Расчёт не доделан'!$C$20&lt;1,J2785,I2785-'Расчёт не доделан'!$C$20),J2785)</f>
        <v>7</v>
      </c>
    </row>
    <row r="2786" spans="1:11" ht="23.1" customHeight="1" outlineLevel="1" x14ac:dyDescent="0.2">
      <c r="A2786" s="39" t="str">
        <f t="shared" si="129"/>
        <v>0021352446014</v>
      </c>
      <c r="B2786" s="39">
        <f t="shared" si="130"/>
        <v>4</v>
      </c>
      <c r="C2786" s="39" t="str">
        <f t="shared" si="131"/>
        <v>Кожевникова Анастасия Александровна4</v>
      </c>
      <c r="D2786" s="42" t="s">
        <v>2723</v>
      </c>
      <c r="E2786" s="43" t="s">
        <v>2724</v>
      </c>
      <c r="F2786" s="43" t="s">
        <v>265</v>
      </c>
      <c r="G2786" s="43" t="s">
        <v>230</v>
      </c>
      <c r="H2786" s="49">
        <v>46014</v>
      </c>
      <c r="I2786" s="49">
        <v>46017</v>
      </c>
      <c r="J2786" s="44">
        <v>4</v>
      </c>
      <c r="K2786" s="51">
        <f>IF(H2786&lt;='Расчёт не доделан'!$C$20,IF(I2786-'Расчёт не доделан'!$C$20&lt;1,J2786,I2786-'Расчёт не доделан'!$C$20),J2786)</f>
        <v>4</v>
      </c>
    </row>
    <row r="2787" spans="1:11" ht="23.1" customHeight="1" outlineLevel="1" x14ac:dyDescent="0.2">
      <c r="A2787" s="39" t="str">
        <f t="shared" si="129"/>
        <v>0018172545915</v>
      </c>
      <c r="B2787" s="39">
        <f t="shared" si="130"/>
        <v>1</v>
      </c>
      <c r="C2787" s="39" t="str">
        <f t="shared" si="131"/>
        <v>Кожевникова Ирина Дмитриевна1</v>
      </c>
      <c r="D2787" s="42" t="s">
        <v>2725</v>
      </c>
      <c r="E2787" s="43" t="s">
        <v>2726</v>
      </c>
      <c r="F2787" s="43" t="s">
        <v>225</v>
      </c>
      <c r="G2787" s="43" t="s">
        <v>299</v>
      </c>
      <c r="H2787" s="49">
        <v>45915</v>
      </c>
      <c r="I2787" s="49">
        <v>45931</v>
      </c>
      <c r="J2787" s="44">
        <v>17</v>
      </c>
      <c r="K2787" s="51">
        <f>IF(H2787&lt;='Расчёт не доделан'!$C$20,IF(I2787-'Расчёт не доделан'!$C$20&lt;1,J2787,I2787-'Расчёт не доделан'!$C$20),J2787)</f>
        <v>17</v>
      </c>
    </row>
    <row r="2788" spans="1:11" ht="23.1" customHeight="1" outlineLevel="1" x14ac:dyDescent="0.2">
      <c r="A2788" s="39" t="str">
        <f t="shared" si="129"/>
        <v>0018172545867</v>
      </c>
      <c r="B2788" s="39">
        <f t="shared" si="130"/>
        <v>2</v>
      </c>
      <c r="C2788" s="39" t="str">
        <f t="shared" si="131"/>
        <v>Кожевникова Ирина Дмитриевна2</v>
      </c>
      <c r="D2788" s="42" t="s">
        <v>2725</v>
      </c>
      <c r="E2788" s="43" t="s">
        <v>2726</v>
      </c>
      <c r="F2788" s="43" t="s">
        <v>225</v>
      </c>
      <c r="G2788" s="43" t="s">
        <v>299</v>
      </c>
      <c r="H2788" s="49">
        <v>45867</v>
      </c>
      <c r="I2788" s="49">
        <v>45867</v>
      </c>
      <c r="J2788" s="44">
        <v>1</v>
      </c>
      <c r="K2788" s="51">
        <f>IF(H2788&lt;='Расчёт не доделан'!$C$20,IF(I2788-'Расчёт не доделан'!$C$20&lt;1,J2788,I2788-'Расчёт не доделан'!$C$20),J2788)</f>
        <v>1</v>
      </c>
    </row>
    <row r="2789" spans="1:11" ht="23.1" customHeight="1" outlineLevel="1" x14ac:dyDescent="0.2">
      <c r="A2789" s="39" t="str">
        <f t="shared" si="129"/>
        <v>0018172546020</v>
      </c>
      <c r="B2789" s="39">
        <f t="shared" si="130"/>
        <v>3</v>
      </c>
      <c r="C2789" s="39" t="str">
        <f t="shared" si="131"/>
        <v>Кожевникова Ирина Дмитриевна3</v>
      </c>
      <c r="D2789" s="42" t="s">
        <v>2725</v>
      </c>
      <c r="E2789" s="43" t="s">
        <v>2726</v>
      </c>
      <c r="F2789" s="43" t="s">
        <v>225</v>
      </c>
      <c r="G2789" s="43" t="s">
        <v>299</v>
      </c>
      <c r="H2789" s="49">
        <v>46020</v>
      </c>
      <c r="I2789" s="49">
        <v>46021</v>
      </c>
      <c r="J2789" s="44">
        <v>2</v>
      </c>
      <c r="K2789" s="51">
        <f>IF(H2789&lt;='Расчёт не доделан'!$C$20,IF(I2789-'Расчёт не доделан'!$C$20&lt;1,J2789,I2789-'Расчёт не доделан'!$C$20),J2789)</f>
        <v>2</v>
      </c>
    </row>
    <row r="2790" spans="1:11" ht="11.1" customHeight="1" outlineLevel="1" x14ac:dyDescent="0.2">
      <c r="A2790" s="39" t="str">
        <f t="shared" si="129"/>
        <v>0018172545868</v>
      </c>
      <c r="B2790" s="39">
        <f t="shared" si="130"/>
        <v>4</v>
      </c>
      <c r="C2790" s="39" t="str">
        <f t="shared" si="131"/>
        <v>Кожевникова Ирина Дмитриевна4</v>
      </c>
      <c r="D2790" s="42" t="s">
        <v>2725</v>
      </c>
      <c r="E2790" s="43" t="s">
        <v>2726</v>
      </c>
      <c r="F2790" s="43" t="s">
        <v>225</v>
      </c>
      <c r="G2790" s="43" t="s">
        <v>299</v>
      </c>
      <c r="H2790" s="49">
        <v>45868</v>
      </c>
      <c r="I2790" s="49">
        <v>45870</v>
      </c>
      <c r="J2790" s="44">
        <v>3</v>
      </c>
      <c r="K2790" s="51">
        <f>IF(H2790&lt;='Расчёт не доделан'!$C$20,IF(I2790-'Расчёт не доделан'!$C$20&lt;1,J2790,I2790-'Расчёт не доделан'!$C$20),J2790)</f>
        <v>3</v>
      </c>
    </row>
    <row r="2791" spans="1:11" ht="11.1" customHeight="1" outlineLevel="1" x14ac:dyDescent="0.2">
      <c r="A2791" s="39" t="str">
        <f t="shared" si="129"/>
        <v>0020924345873</v>
      </c>
      <c r="B2791" s="39">
        <f t="shared" si="130"/>
        <v>1</v>
      </c>
      <c r="C2791" s="39" t="str">
        <f t="shared" si="131"/>
        <v>Козлачков Евгений Викторович1</v>
      </c>
      <c r="D2791" s="42" t="s">
        <v>2727</v>
      </c>
      <c r="E2791" s="43" t="s">
        <v>2728</v>
      </c>
      <c r="F2791" s="43" t="s">
        <v>1433</v>
      </c>
      <c r="G2791" s="43" t="s">
        <v>1173</v>
      </c>
      <c r="H2791" s="49">
        <v>45873</v>
      </c>
      <c r="I2791" s="49">
        <v>45886</v>
      </c>
      <c r="J2791" s="44">
        <v>14</v>
      </c>
      <c r="K2791" s="51">
        <f>IF(H2791&lt;='Расчёт не доделан'!$C$20,IF(I2791-'Расчёт не доделан'!$C$20&lt;1,J2791,I2791-'Расчёт не доделан'!$C$20),J2791)</f>
        <v>14</v>
      </c>
    </row>
    <row r="2792" spans="1:11" ht="11.1" customHeight="1" outlineLevel="1" x14ac:dyDescent="0.2">
      <c r="A2792" s="39" t="str">
        <f t="shared" si="129"/>
        <v>0012510845936</v>
      </c>
      <c r="B2792" s="39">
        <f t="shared" si="130"/>
        <v>1</v>
      </c>
      <c r="C2792" s="39" t="str">
        <f t="shared" si="131"/>
        <v>Козлов Алексей Владимирович1</v>
      </c>
      <c r="D2792" s="42" t="s">
        <v>2729</v>
      </c>
      <c r="E2792" s="43" t="s">
        <v>2730</v>
      </c>
      <c r="F2792" s="43" t="s">
        <v>233</v>
      </c>
      <c r="G2792" s="43" t="s">
        <v>218</v>
      </c>
      <c r="H2792" s="49">
        <v>45936</v>
      </c>
      <c r="I2792" s="49">
        <v>45944</v>
      </c>
      <c r="J2792" s="44">
        <v>9</v>
      </c>
      <c r="K2792" s="51">
        <f>IF(H2792&lt;='Расчёт не доделан'!$C$20,IF(I2792-'Расчёт не доделан'!$C$20&lt;1,J2792,I2792-'Расчёт не доделан'!$C$20),J2792)</f>
        <v>9</v>
      </c>
    </row>
    <row r="2793" spans="1:11" ht="23.1" customHeight="1" outlineLevel="1" x14ac:dyDescent="0.2">
      <c r="A2793" s="39" t="str">
        <f t="shared" si="129"/>
        <v>0012510845978</v>
      </c>
      <c r="B2793" s="39">
        <f t="shared" si="130"/>
        <v>2</v>
      </c>
      <c r="C2793" s="39" t="str">
        <f t="shared" si="131"/>
        <v>Козлов Алексей Владимирович2</v>
      </c>
      <c r="D2793" s="42" t="s">
        <v>2729</v>
      </c>
      <c r="E2793" s="43" t="s">
        <v>2730</v>
      </c>
      <c r="F2793" s="43" t="s">
        <v>233</v>
      </c>
      <c r="G2793" s="43" t="s">
        <v>218</v>
      </c>
      <c r="H2793" s="49">
        <v>45978</v>
      </c>
      <c r="I2793" s="49">
        <v>45982</v>
      </c>
      <c r="J2793" s="44">
        <v>5</v>
      </c>
      <c r="K2793" s="51">
        <f>IF(H2793&lt;='Расчёт не доделан'!$C$20,IF(I2793-'Расчёт не доделан'!$C$20&lt;1,J2793,I2793-'Расчёт не доделан'!$C$20),J2793)</f>
        <v>5</v>
      </c>
    </row>
    <row r="2794" spans="1:11" ht="23.1" customHeight="1" outlineLevel="1" x14ac:dyDescent="0.2">
      <c r="A2794" s="39" t="str">
        <f t="shared" si="129"/>
        <v>0018128945962</v>
      </c>
      <c r="B2794" s="39">
        <f t="shared" si="130"/>
        <v>1</v>
      </c>
      <c r="C2794" s="39" t="str">
        <f t="shared" si="131"/>
        <v>Козлов Андрей Сергеевич1</v>
      </c>
      <c r="D2794" s="42" t="s">
        <v>2731</v>
      </c>
      <c r="E2794" s="43" t="s">
        <v>2732</v>
      </c>
      <c r="F2794" s="43" t="s">
        <v>240</v>
      </c>
      <c r="G2794" s="43" t="s">
        <v>253</v>
      </c>
      <c r="H2794" s="49">
        <v>45962</v>
      </c>
      <c r="I2794" s="49">
        <v>45962</v>
      </c>
      <c r="J2794" s="44">
        <v>1</v>
      </c>
      <c r="K2794" s="51">
        <f>IF(H2794&lt;='Расчёт не доделан'!$C$20,IF(I2794-'Расчёт не доделан'!$C$20&lt;1,J2794,I2794-'Расчёт не доделан'!$C$20),J2794)</f>
        <v>1</v>
      </c>
    </row>
    <row r="2795" spans="1:11" ht="23.1" customHeight="1" outlineLevel="1" x14ac:dyDescent="0.2">
      <c r="A2795" s="39" t="str">
        <f t="shared" si="129"/>
        <v>0018128945966</v>
      </c>
      <c r="B2795" s="39">
        <f t="shared" si="130"/>
        <v>2</v>
      </c>
      <c r="C2795" s="39" t="str">
        <f t="shared" si="131"/>
        <v>Козлов Андрей Сергеевич2</v>
      </c>
      <c r="D2795" s="42" t="s">
        <v>2731</v>
      </c>
      <c r="E2795" s="43" t="s">
        <v>2732</v>
      </c>
      <c r="F2795" s="43" t="s">
        <v>240</v>
      </c>
      <c r="G2795" s="43" t="s">
        <v>253</v>
      </c>
      <c r="H2795" s="49">
        <v>45966</v>
      </c>
      <c r="I2795" s="49">
        <v>45968</v>
      </c>
      <c r="J2795" s="44">
        <v>3</v>
      </c>
      <c r="K2795" s="51">
        <f>IF(H2795&lt;='Расчёт не доделан'!$C$20,IF(I2795-'Расчёт не доделан'!$C$20&lt;1,J2795,I2795-'Расчёт не доделан'!$C$20),J2795)</f>
        <v>3</v>
      </c>
    </row>
    <row r="2796" spans="1:11" ht="23.1" customHeight="1" outlineLevel="1" x14ac:dyDescent="0.2">
      <c r="A2796" s="39" t="str">
        <f t="shared" si="129"/>
        <v>0018128945887</v>
      </c>
      <c r="B2796" s="39">
        <f t="shared" si="130"/>
        <v>3</v>
      </c>
      <c r="C2796" s="39" t="str">
        <f t="shared" si="131"/>
        <v>Козлов Андрей Сергеевич3</v>
      </c>
      <c r="D2796" s="42" t="s">
        <v>2731</v>
      </c>
      <c r="E2796" s="43" t="s">
        <v>2732</v>
      </c>
      <c r="F2796" s="43" t="s">
        <v>240</v>
      </c>
      <c r="G2796" s="43" t="s">
        <v>253</v>
      </c>
      <c r="H2796" s="49">
        <v>45887</v>
      </c>
      <c r="I2796" s="49">
        <v>45900</v>
      </c>
      <c r="J2796" s="44">
        <v>14</v>
      </c>
      <c r="K2796" s="51">
        <f>IF(H2796&lt;='Расчёт не доделан'!$C$20,IF(I2796-'Расчёт не доделан'!$C$20&lt;1,J2796,I2796-'Расчёт не доделан'!$C$20),J2796)</f>
        <v>14</v>
      </c>
    </row>
    <row r="2797" spans="1:11" ht="23.1" customHeight="1" outlineLevel="1" x14ac:dyDescent="0.2">
      <c r="A2797" s="39" t="str">
        <f t="shared" si="129"/>
        <v>0018128945958</v>
      </c>
      <c r="B2797" s="39">
        <f t="shared" si="130"/>
        <v>4</v>
      </c>
      <c r="C2797" s="39" t="str">
        <f t="shared" si="131"/>
        <v>Козлов Андрей Сергеевич4</v>
      </c>
      <c r="D2797" s="42" t="s">
        <v>2731</v>
      </c>
      <c r="E2797" s="43" t="s">
        <v>2732</v>
      </c>
      <c r="F2797" s="43" t="s">
        <v>240</v>
      </c>
      <c r="G2797" s="43" t="s">
        <v>253</v>
      </c>
      <c r="H2797" s="49">
        <v>45958</v>
      </c>
      <c r="I2797" s="49">
        <v>45961</v>
      </c>
      <c r="J2797" s="44">
        <v>4</v>
      </c>
      <c r="K2797" s="51">
        <f>IF(H2797&lt;='Расчёт не доделан'!$C$20,IF(I2797-'Расчёт не доделан'!$C$20&lt;1,J2797,I2797-'Расчёт не доделан'!$C$20),J2797)</f>
        <v>4</v>
      </c>
    </row>
    <row r="2798" spans="1:11" ht="11.1" customHeight="1" outlineLevel="1" x14ac:dyDescent="0.2">
      <c r="A2798" s="39" t="str">
        <f t="shared" si="129"/>
        <v>0021409145873</v>
      </c>
      <c r="B2798" s="39">
        <f t="shared" si="130"/>
        <v>1</v>
      </c>
      <c r="C2798" s="39" t="str">
        <f t="shared" si="131"/>
        <v>Козлов Вадим Олегович1</v>
      </c>
      <c r="D2798" s="42" t="s">
        <v>2733</v>
      </c>
      <c r="E2798" s="43" t="s">
        <v>2734</v>
      </c>
      <c r="F2798" s="43" t="s">
        <v>240</v>
      </c>
      <c r="G2798" s="43" t="s">
        <v>241</v>
      </c>
      <c r="H2798" s="49">
        <v>45873</v>
      </c>
      <c r="I2798" s="49">
        <v>45886</v>
      </c>
      <c r="J2798" s="44">
        <v>14</v>
      </c>
      <c r="K2798" s="51">
        <f>IF(H2798&lt;='Расчёт не доделан'!$C$20,IF(I2798-'Расчёт не доделан'!$C$20&lt;1,J2798,I2798-'Расчёт не доделан'!$C$20),J2798)</f>
        <v>14</v>
      </c>
    </row>
    <row r="2799" spans="1:11" ht="11.1" customHeight="1" outlineLevel="1" x14ac:dyDescent="0.2">
      <c r="A2799" s="39" t="str">
        <f t="shared" si="129"/>
        <v>0021409146006</v>
      </c>
      <c r="B2799" s="39">
        <f t="shared" si="130"/>
        <v>2</v>
      </c>
      <c r="C2799" s="39" t="str">
        <f t="shared" si="131"/>
        <v>Козлов Вадим Олегович2</v>
      </c>
      <c r="D2799" s="42" t="s">
        <v>2733</v>
      </c>
      <c r="E2799" s="43" t="s">
        <v>2734</v>
      </c>
      <c r="F2799" s="43" t="s">
        <v>240</v>
      </c>
      <c r="G2799" s="43" t="s">
        <v>241</v>
      </c>
      <c r="H2799" s="49">
        <v>46006</v>
      </c>
      <c r="I2799" s="49">
        <v>46019</v>
      </c>
      <c r="J2799" s="44">
        <v>14</v>
      </c>
      <c r="K2799" s="51">
        <f>IF(H2799&lt;='Расчёт не доделан'!$C$20,IF(I2799-'Расчёт не доделан'!$C$20&lt;1,J2799,I2799-'Расчёт не доделан'!$C$20),J2799)</f>
        <v>14</v>
      </c>
    </row>
    <row r="2800" spans="1:11" ht="11.1" customHeight="1" outlineLevel="1" x14ac:dyDescent="0.2">
      <c r="A2800" s="39" t="str">
        <f t="shared" si="129"/>
        <v>0017480245966</v>
      </c>
      <c r="B2800" s="39">
        <f t="shared" si="130"/>
        <v>1</v>
      </c>
      <c r="C2800" s="39" t="str">
        <f t="shared" si="131"/>
        <v>Козлов Юрий Константинович1</v>
      </c>
      <c r="D2800" s="42" t="s">
        <v>2735</v>
      </c>
      <c r="E2800" s="43" t="s">
        <v>2736</v>
      </c>
      <c r="F2800" s="43" t="s">
        <v>225</v>
      </c>
      <c r="G2800" s="43" t="s">
        <v>302</v>
      </c>
      <c r="H2800" s="49">
        <v>45966</v>
      </c>
      <c r="I2800" s="49">
        <v>45968</v>
      </c>
      <c r="J2800" s="44">
        <v>3</v>
      </c>
      <c r="K2800" s="51">
        <f>IF(H2800&lt;='Расчёт не доделан'!$C$20,IF(I2800-'Расчёт не доделан'!$C$20&lt;1,J2800,I2800-'Расчёт не доделан'!$C$20),J2800)</f>
        <v>3</v>
      </c>
    </row>
    <row r="2801" spans="1:11" ht="11.1" customHeight="1" outlineLevel="1" x14ac:dyDescent="0.2">
      <c r="A2801" s="39" t="str">
        <f t="shared" si="129"/>
        <v>0017480245936</v>
      </c>
      <c r="B2801" s="39">
        <f t="shared" si="130"/>
        <v>2</v>
      </c>
      <c r="C2801" s="39" t="str">
        <f t="shared" si="131"/>
        <v>Козлов Юрий Константинович2</v>
      </c>
      <c r="D2801" s="42" t="s">
        <v>2735</v>
      </c>
      <c r="E2801" s="43" t="s">
        <v>2736</v>
      </c>
      <c r="F2801" s="43" t="s">
        <v>225</v>
      </c>
      <c r="G2801" s="43" t="s">
        <v>302</v>
      </c>
      <c r="H2801" s="49">
        <v>45936</v>
      </c>
      <c r="I2801" s="49">
        <v>45949</v>
      </c>
      <c r="J2801" s="44">
        <v>14</v>
      </c>
      <c r="K2801" s="51">
        <f>IF(H2801&lt;='Расчёт не доделан'!$C$20,IF(I2801-'Расчёт не доделан'!$C$20&lt;1,J2801,I2801-'Расчёт не доделан'!$C$20),J2801)</f>
        <v>4</v>
      </c>
    </row>
    <row r="2802" spans="1:11" ht="11.1" customHeight="1" outlineLevel="1" x14ac:dyDescent="0.2">
      <c r="A2802" s="39" t="str">
        <f t="shared" si="129"/>
        <v>0017480245876</v>
      </c>
      <c r="B2802" s="39">
        <f t="shared" si="130"/>
        <v>3</v>
      </c>
      <c r="C2802" s="39" t="str">
        <f t="shared" si="131"/>
        <v>Козлов Юрий Константинович3</v>
      </c>
      <c r="D2802" s="42" t="s">
        <v>2735</v>
      </c>
      <c r="E2802" s="43" t="s">
        <v>2736</v>
      </c>
      <c r="F2802" s="43" t="s">
        <v>225</v>
      </c>
      <c r="G2802" s="43" t="s">
        <v>302</v>
      </c>
      <c r="H2802" s="49">
        <v>45876</v>
      </c>
      <c r="I2802" s="49">
        <v>45877</v>
      </c>
      <c r="J2802" s="44">
        <v>2</v>
      </c>
      <c r="K2802" s="51">
        <f>IF(H2802&lt;='Расчёт не доделан'!$C$20,IF(I2802-'Расчёт не доделан'!$C$20&lt;1,J2802,I2802-'Расчёт не доделан'!$C$20),J2802)</f>
        <v>2</v>
      </c>
    </row>
    <row r="2803" spans="1:11" ht="11.1" customHeight="1" outlineLevel="1" x14ac:dyDescent="0.2">
      <c r="A2803" s="39" t="str">
        <f t="shared" si="129"/>
        <v>0017480245847</v>
      </c>
      <c r="B2803" s="39">
        <f t="shared" si="130"/>
        <v>4</v>
      </c>
      <c r="C2803" s="39" t="str">
        <f t="shared" si="131"/>
        <v>Козлов Юрий Константинович4</v>
      </c>
      <c r="D2803" s="42" t="s">
        <v>2735</v>
      </c>
      <c r="E2803" s="43" t="s">
        <v>2736</v>
      </c>
      <c r="F2803" s="43" t="s">
        <v>225</v>
      </c>
      <c r="G2803" s="43" t="s">
        <v>302</v>
      </c>
      <c r="H2803" s="49">
        <v>45847</v>
      </c>
      <c r="I2803" s="49">
        <v>45849</v>
      </c>
      <c r="J2803" s="44">
        <v>3</v>
      </c>
      <c r="K2803" s="51">
        <f>IF(H2803&lt;='Расчёт не доделан'!$C$20,IF(I2803-'Расчёт не доделан'!$C$20&lt;1,J2803,I2803-'Расчёт не доделан'!$C$20),J2803)</f>
        <v>3</v>
      </c>
    </row>
    <row r="2804" spans="1:11" ht="11.1" customHeight="1" outlineLevel="1" x14ac:dyDescent="0.2">
      <c r="A2804" s="39" t="str">
        <f t="shared" si="129"/>
        <v>0017481045845</v>
      </c>
      <c r="B2804" s="39">
        <f t="shared" si="130"/>
        <v>1</v>
      </c>
      <c r="C2804" s="39" t="str">
        <f t="shared" si="131"/>
        <v>Козлова Анна Дмитриевна1</v>
      </c>
      <c r="D2804" s="42" t="s">
        <v>2737</v>
      </c>
      <c r="E2804" s="43" t="s">
        <v>2738</v>
      </c>
      <c r="F2804" s="43" t="s">
        <v>265</v>
      </c>
      <c r="G2804" s="43" t="s">
        <v>230</v>
      </c>
      <c r="H2804" s="49">
        <v>45845</v>
      </c>
      <c r="I2804" s="49">
        <v>45858</v>
      </c>
      <c r="J2804" s="44">
        <v>14</v>
      </c>
      <c r="K2804" s="51">
        <f>IF(H2804&lt;='Расчёт не доделан'!$C$20,IF(I2804-'Расчёт не доделан'!$C$20&lt;1,J2804,I2804-'Расчёт не доделан'!$C$20),J2804)</f>
        <v>14</v>
      </c>
    </row>
    <row r="2805" spans="1:11" ht="23.1" customHeight="1" outlineLevel="1" x14ac:dyDescent="0.2">
      <c r="A2805" s="39" t="str">
        <f t="shared" si="129"/>
        <v>0017481045922</v>
      </c>
      <c r="B2805" s="39">
        <f t="shared" si="130"/>
        <v>2</v>
      </c>
      <c r="C2805" s="39" t="str">
        <f t="shared" si="131"/>
        <v>Козлова Анна Дмитриевна2</v>
      </c>
      <c r="D2805" s="42" t="s">
        <v>2737</v>
      </c>
      <c r="E2805" s="43" t="s">
        <v>2738</v>
      </c>
      <c r="F2805" s="43" t="s">
        <v>265</v>
      </c>
      <c r="G2805" s="43" t="s">
        <v>230</v>
      </c>
      <c r="H2805" s="49">
        <v>45922</v>
      </c>
      <c r="I2805" s="49">
        <v>45928</v>
      </c>
      <c r="J2805" s="44">
        <v>7</v>
      </c>
      <c r="K2805" s="51">
        <f>IF(H2805&lt;='Расчёт не доделан'!$C$20,IF(I2805-'Расчёт не доделан'!$C$20&lt;1,J2805,I2805-'Расчёт не доделан'!$C$20),J2805)</f>
        <v>7</v>
      </c>
    </row>
    <row r="2806" spans="1:11" ht="23.1" customHeight="1" outlineLevel="1" x14ac:dyDescent="0.2">
      <c r="A2806" s="39" t="str">
        <f t="shared" si="129"/>
        <v>0018858245870</v>
      </c>
      <c r="B2806" s="39">
        <f t="shared" si="130"/>
        <v>1</v>
      </c>
      <c r="C2806" s="39" t="str">
        <f t="shared" si="131"/>
        <v>Козлова Валерия Игоревна1</v>
      </c>
      <c r="D2806" s="42" t="s">
        <v>2739</v>
      </c>
      <c r="E2806" s="43" t="s">
        <v>2740</v>
      </c>
      <c r="F2806" s="43" t="s">
        <v>249</v>
      </c>
      <c r="G2806" s="43" t="s">
        <v>218</v>
      </c>
      <c r="H2806" s="49">
        <v>45870</v>
      </c>
      <c r="I2806" s="49">
        <v>45872</v>
      </c>
      <c r="J2806" s="44">
        <v>3</v>
      </c>
      <c r="K2806" s="51">
        <f>IF(H2806&lt;='Расчёт не доделан'!$C$20,IF(I2806-'Расчёт не доделан'!$C$20&lt;1,J2806,I2806-'Расчёт не доделан'!$C$20),J2806)</f>
        <v>3</v>
      </c>
    </row>
    <row r="2807" spans="1:11" ht="23.1" customHeight="1" outlineLevel="1" x14ac:dyDescent="0.2">
      <c r="A2807" s="39" t="str">
        <f t="shared" si="129"/>
        <v>0018858245873</v>
      </c>
      <c r="B2807" s="39">
        <f t="shared" si="130"/>
        <v>2</v>
      </c>
      <c r="C2807" s="39" t="str">
        <f t="shared" si="131"/>
        <v>Козлова Валерия Игоревна2</v>
      </c>
      <c r="D2807" s="42" t="s">
        <v>2739</v>
      </c>
      <c r="E2807" s="43" t="s">
        <v>2740</v>
      </c>
      <c r="F2807" s="43" t="s">
        <v>249</v>
      </c>
      <c r="G2807" s="43" t="s">
        <v>218</v>
      </c>
      <c r="H2807" s="49">
        <v>45873</v>
      </c>
      <c r="I2807" s="49">
        <v>45877</v>
      </c>
      <c r="J2807" s="44">
        <v>5</v>
      </c>
      <c r="K2807" s="51">
        <f>IF(H2807&lt;='Расчёт не доделан'!$C$20,IF(I2807-'Расчёт не доделан'!$C$20&lt;1,J2807,I2807-'Расчёт не доделан'!$C$20),J2807)</f>
        <v>5</v>
      </c>
    </row>
    <row r="2808" spans="1:11" ht="23.1" customHeight="1" outlineLevel="1" x14ac:dyDescent="0.2">
      <c r="A2808" s="39" t="str">
        <f t="shared" si="129"/>
        <v>0018858245966</v>
      </c>
      <c r="B2808" s="39">
        <f t="shared" si="130"/>
        <v>3</v>
      </c>
      <c r="C2808" s="39" t="str">
        <f t="shared" si="131"/>
        <v>Козлова Валерия Игоревна3</v>
      </c>
      <c r="D2808" s="42" t="s">
        <v>2739</v>
      </c>
      <c r="E2808" s="43" t="s">
        <v>2740</v>
      </c>
      <c r="F2808" s="43" t="s">
        <v>249</v>
      </c>
      <c r="G2808" s="43" t="s">
        <v>218</v>
      </c>
      <c r="H2808" s="49">
        <v>45966</v>
      </c>
      <c r="I2808" s="49">
        <v>45979</v>
      </c>
      <c r="J2808" s="44">
        <v>14</v>
      </c>
      <c r="K2808" s="51">
        <f>IF(H2808&lt;='Расчёт не доделан'!$C$20,IF(I2808-'Расчёт не доделан'!$C$20&lt;1,J2808,I2808-'Расчёт не доделан'!$C$20),J2808)</f>
        <v>14</v>
      </c>
    </row>
    <row r="2809" spans="1:11" ht="11.1" customHeight="1" outlineLevel="1" x14ac:dyDescent="0.2">
      <c r="A2809" s="39" t="str">
        <f t="shared" si="129"/>
        <v>0020440445845</v>
      </c>
      <c r="B2809" s="39">
        <f t="shared" si="130"/>
        <v>1</v>
      </c>
      <c r="C2809" s="39" t="str">
        <f t="shared" si="131"/>
        <v>Козлова Диана Дмитриевна1</v>
      </c>
      <c r="D2809" s="42" t="s">
        <v>2741</v>
      </c>
      <c r="E2809" s="43" t="s">
        <v>2742</v>
      </c>
      <c r="F2809" s="43" t="s">
        <v>229</v>
      </c>
      <c r="G2809" s="43" t="s">
        <v>237</v>
      </c>
      <c r="H2809" s="49">
        <v>45845</v>
      </c>
      <c r="I2809" s="49">
        <v>45851</v>
      </c>
      <c r="J2809" s="44">
        <v>7</v>
      </c>
      <c r="K2809" s="51">
        <f>IF(H2809&lt;='Расчёт не доделан'!$C$20,IF(I2809-'Расчёт не доделан'!$C$20&lt;1,J2809,I2809-'Расчёт не доделан'!$C$20),J2809)</f>
        <v>7</v>
      </c>
    </row>
    <row r="2810" spans="1:11" ht="11.1" customHeight="1" outlineLevel="1" x14ac:dyDescent="0.2">
      <c r="A2810" s="39" t="str">
        <f t="shared" si="129"/>
        <v>0020440446013</v>
      </c>
      <c r="B2810" s="39">
        <f t="shared" si="130"/>
        <v>2</v>
      </c>
      <c r="C2810" s="39" t="str">
        <f t="shared" si="131"/>
        <v>Козлова Диана Дмитриевна2</v>
      </c>
      <c r="D2810" s="42" t="s">
        <v>2741</v>
      </c>
      <c r="E2810" s="43" t="s">
        <v>2742</v>
      </c>
      <c r="F2810" s="43" t="s">
        <v>229</v>
      </c>
      <c r="G2810" s="43" t="s">
        <v>237</v>
      </c>
      <c r="H2810" s="49">
        <v>46013</v>
      </c>
      <c r="I2810" s="49">
        <v>46019</v>
      </c>
      <c r="J2810" s="44">
        <v>7</v>
      </c>
      <c r="K2810" s="51">
        <f>IF(H2810&lt;='Расчёт не доделан'!$C$20,IF(I2810-'Расчёт не доделан'!$C$20&lt;1,J2810,I2810-'Расчёт не доделан'!$C$20),J2810)</f>
        <v>7</v>
      </c>
    </row>
    <row r="2811" spans="1:11" ht="11.1" customHeight="1" outlineLevel="1" x14ac:dyDescent="0.2">
      <c r="A2811" s="39" t="str">
        <f t="shared" si="129"/>
        <v>0020440445957</v>
      </c>
      <c r="B2811" s="39">
        <f t="shared" si="130"/>
        <v>3</v>
      </c>
      <c r="C2811" s="39" t="str">
        <f t="shared" si="131"/>
        <v>Козлова Диана Дмитриевна3</v>
      </c>
      <c r="D2811" s="42" t="s">
        <v>2741</v>
      </c>
      <c r="E2811" s="43" t="s">
        <v>2742</v>
      </c>
      <c r="F2811" s="43" t="s">
        <v>229</v>
      </c>
      <c r="G2811" s="43" t="s">
        <v>237</v>
      </c>
      <c r="H2811" s="49">
        <v>45957</v>
      </c>
      <c r="I2811" s="49">
        <v>45970</v>
      </c>
      <c r="J2811" s="44">
        <v>13</v>
      </c>
      <c r="K2811" s="51">
        <f>IF(H2811&lt;='Расчёт не доделан'!$C$20,IF(I2811-'Расчёт не доделан'!$C$20&lt;1,J2811,I2811-'Расчёт не доделан'!$C$20),J2811)</f>
        <v>13</v>
      </c>
    </row>
    <row r="2812" spans="1:11" ht="11.1" customHeight="1" outlineLevel="1" x14ac:dyDescent="0.2">
      <c r="A2812" s="39" t="str">
        <f t="shared" si="129"/>
        <v>0019849945845</v>
      </c>
      <c r="B2812" s="39">
        <f t="shared" si="130"/>
        <v>1</v>
      </c>
      <c r="C2812" s="39" t="str">
        <f t="shared" si="131"/>
        <v>Козлова Мария Владимировна1</v>
      </c>
      <c r="D2812" s="42" t="s">
        <v>2743</v>
      </c>
      <c r="E2812" s="43" t="s">
        <v>2744</v>
      </c>
      <c r="F2812" s="43" t="s">
        <v>225</v>
      </c>
      <c r="G2812" s="43" t="s">
        <v>302</v>
      </c>
      <c r="H2812" s="49">
        <v>45845</v>
      </c>
      <c r="I2812" s="49">
        <v>45858</v>
      </c>
      <c r="J2812" s="44">
        <v>14</v>
      </c>
      <c r="K2812" s="51">
        <f>IF(H2812&lt;='Расчёт не доделан'!$C$20,IF(I2812-'Расчёт не доделан'!$C$20&lt;1,J2812,I2812-'Расчёт не доделан'!$C$20),J2812)</f>
        <v>14</v>
      </c>
    </row>
    <row r="2813" spans="1:11" ht="11.1" customHeight="1" outlineLevel="1" x14ac:dyDescent="0.2">
      <c r="A2813" s="39" t="str">
        <f t="shared" si="129"/>
        <v>0019849945908</v>
      </c>
      <c r="B2813" s="39">
        <f t="shared" si="130"/>
        <v>2</v>
      </c>
      <c r="C2813" s="39" t="str">
        <f t="shared" si="131"/>
        <v>Козлова Мария Владимировна2</v>
      </c>
      <c r="D2813" s="42" t="s">
        <v>2743</v>
      </c>
      <c r="E2813" s="43" t="s">
        <v>2744</v>
      </c>
      <c r="F2813" s="43" t="s">
        <v>225</v>
      </c>
      <c r="G2813" s="43" t="s">
        <v>302</v>
      </c>
      <c r="H2813" s="49">
        <v>45908</v>
      </c>
      <c r="I2813" s="49">
        <v>45921</v>
      </c>
      <c r="J2813" s="44">
        <v>14</v>
      </c>
      <c r="K2813" s="51">
        <f>IF(H2813&lt;='Расчёт не доделан'!$C$20,IF(I2813-'Расчёт не доделан'!$C$20&lt;1,J2813,I2813-'Расчёт не доделан'!$C$20),J2813)</f>
        <v>14</v>
      </c>
    </row>
    <row r="2814" spans="1:11" ht="11.1" customHeight="1" outlineLevel="1" x14ac:dyDescent="0.2">
      <c r="A2814" s="39" t="str">
        <f t="shared" si="129"/>
        <v>0020242045845</v>
      </c>
      <c r="B2814" s="39">
        <f t="shared" si="130"/>
        <v>1</v>
      </c>
      <c r="C2814" s="39" t="str">
        <f t="shared" si="131"/>
        <v>Козубенко Артемий Иванович1</v>
      </c>
      <c r="D2814" s="42" t="s">
        <v>2745</v>
      </c>
      <c r="E2814" s="43" t="s">
        <v>2746</v>
      </c>
      <c r="F2814" s="43" t="s">
        <v>568</v>
      </c>
      <c r="G2814" s="43" t="s">
        <v>241</v>
      </c>
      <c r="H2814" s="49">
        <v>45845</v>
      </c>
      <c r="I2814" s="49">
        <v>45858</v>
      </c>
      <c r="J2814" s="44">
        <v>14</v>
      </c>
      <c r="K2814" s="51">
        <f>IF(H2814&lt;='Расчёт не доделан'!$C$20,IF(I2814-'Расчёт не доделан'!$C$20&lt;1,J2814,I2814-'Расчёт не доделан'!$C$20),J2814)</f>
        <v>14</v>
      </c>
    </row>
    <row r="2815" spans="1:11" ht="11.1" customHeight="1" outlineLevel="1" x14ac:dyDescent="0.2">
      <c r="A2815" s="39" t="str">
        <f t="shared" si="129"/>
        <v>0020242045908</v>
      </c>
      <c r="B2815" s="39">
        <f t="shared" si="130"/>
        <v>2</v>
      </c>
      <c r="C2815" s="39" t="str">
        <f t="shared" si="131"/>
        <v>Козубенко Артемий Иванович2</v>
      </c>
      <c r="D2815" s="42" t="s">
        <v>2745</v>
      </c>
      <c r="E2815" s="43" t="s">
        <v>2746</v>
      </c>
      <c r="F2815" s="43" t="s">
        <v>568</v>
      </c>
      <c r="G2815" s="43" t="s">
        <v>241</v>
      </c>
      <c r="H2815" s="49">
        <v>45908</v>
      </c>
      <c r="I2815" s="49">
        <v>45921</v>
      </c>
      <c r="J2815" s="44">
        <v>14</v>
      </c>
      <c r="K2815" s="51">
        <f>IF(H2815&lt;='Расчёт не доделан'!$C$20,IF(I2815-'Расчёт не доделан'!$C$20&lt;1,J2815,I2815-'Расчёт не доделан'!$C$20),J2815)</f>
        <v>14</v>
      </c>
    </row>
    <row r="2816" spans="1:11" ht="11.1" customHeight="1" outlineLevel="1" x14ac:dyDescent="0.2">
      <c r="A2816" s="39" t="str">
        <f t="shared" si="129"/>
        <v>0011617245881</v>
      </c>
      <c r="B2816" s="39">
        <f t="shared" si="130"/>
        <v>1</v>
      </c>
      <c r="C2816" s="39" t="str">
        <f t="shared" si="131"/>
        <v>Козырева Елена Александровна1</v>
      </c>
      <c r="D2816" s="42" t="s">
        <v>2747</v>
      </c>
      <c r="E2816" s="43" t="s">
        <v>2748</v>
      </c>
      <c r="F2816" s="43" t="s">
        <v>265</v>
      </c>
      <c r="G2816" s="43" t="s">
        <v>237</v>
      </c>
      <c r="H2816" s="49">
        <v>45881</v>
      </c>
      <c r="I2816" s="49">
        <v>45883</v>
      </c>
      <c r="J2816" s="44">
        <v>3</v>
      </c>
      <c r="K2816" s="51">
        <f>IF(H2816&lt;='Расчёт не доделан'!$C$20,IF(I2816-'Расчёт не доделан'!$C$20&lt;1,J2816,I2816-'Расчёт не доделан'!$C$20),J2816)</f>
        <v>3</v>
      </c>
    </row>
    <row r="2817" spans="1:11" ht="11.1" customHeight="1" outlineLevel="1" x14ac:dyDescent="0.2">
      <c r="A2817" s="39" t="str">
        <f t="shared" si="129"/>
        <v>0011617245866</v>
      </c>
      <c r="B2817" s="39">
        <f t="shared" si="130"/>
        <v>2</v>
      </c>
      <c r="C2817" s="39" t="str">
        <f t="shared" si="131"/>
        <v>Козырева Елена Александровна2</v>
      </c>
      <c r="D2817" s="42" t="s">
        <v>2747</v>
      </c>
      <c r="E2817" s="43" t="s">
        <v>2748</v>
      </c>
      <c r="F2817" s="43" t="s">
        <v>265</v>
      </c>
      <c r="G2817" s="43" t="s">
        <v>237</v>
      </c>
      <c r="H2817" s="49">
        <v>45866</v>
      </c>
      <c r="I2817" s="49">
        <v>45880</v>
      </c>
      <c r="J2817" s="44">
        <v>15</v>
      </c>
      <c r="K2817" s="51">
        <f>IF(H2817&lt;='Расчёт не доделан'!$C$20,IF(I2817-'Расчёт не доделан'!$C$20&lt;1,J2817,I2817-'Расчёт не доделан'!$C$20),J2817)</f>
        <v>15</v>
      </c>
    </row>
    <row r="2818" spans="1:11" ht="11.1" customHeight="1" outlineLevel="1" x14ac:dyDescent="0.2">
      <c r="A2818" s="39" t="str">
        <f t="shared" si="129"/>
        <v>0016565245957</v>
      </c>
      <c r="B2818" s="39">
        <f t="shared" si="130"/>
        <v>1</v>
      </c>
      <c r="C2818" s="39" t="str">
        <f t="shared" si="131"/>
        <v>Козырчук Людмила Владимировна1</v>
      </c>
      <c r="D2818" s="42" t="s">
        <v>2749</v>
      </c>
      <c r="E2818" s="43" t="s">
        <v>2750</v>
      </c>
      <c r="F2818" s="43" t="s">
        <v>265</v>
      </c>
      <c r="G2818" s="43" t="s">
        <v>262</v>
      </c>
      <c r="H2818" s="49">
        <v>45957</v>
      </c>
      <c r="I2818" s="49">
        <v>45963</v>
      </c>
      <c r="J2818" s="44">
        <v>7</v>
      </c>
      <c r="K2818" s="51">
        <f>IF(H2818&lt;='Расчёт не доделан'!$C$20,IF(I2818-'Расчёт не доделан'!$C$20&lt;1,J2818,I2818-'Расчёт не доделан'!$C$20),J2818)</f>
        <v>7</v>
      </c>
    </row>
    <row r="2819" spans="1:11" ht="11.1" customHeight="1" outlineLevel="1" x14ac:dyDescent="0.2">
      <c r="A2819" s="39" t="str">
        <f t="shared" ref="A2819:A2882" si="132">D2819&amp;H2819</f>
        <v>0018632945908</v>
      </c>
      <c r="B2819" s="39">
        <f t="shared" ref="B2819:B2882" si="133">IF(E2818=E2819,B2818+1,1)</f>
        <v>1</v>
      </c>
      <c r="C2819" s="39" t="str">
        <f t="shared" ref="C2819:C2882" si="134">E2819&amp;B2819</f>
        <v>Козякин Павел Алексеевич1</v>
      </c>
      <c r="D2819" s="42" t="s">
        <v>2751</v>
      </c>
      <c r="E2819" s="43" t="s">
        <v>2752</v>
      </c>
      <c r="F2819" s="43" t="s">
        <v>217</v>
      </c>
      <c r="G2819" s="43" t="s">
        <v>237</v>
      </c>
      <c r="H2819" s="49">
        <v>45908</v>
      </c>
      <c r="I2819" s="49">
        <v>45914</v>
      </c>
      <c r="J2819" s="44">
        <v>7</v>
      </c>
      <c r="K2819" s="51">
        <f>IF(H2819&lt;='Расчёт не доделан'!$C$20,IF(I2819-'Расчёт не доделан'!$C$20&lt;1,J2819,I2819-'Расчёт не доделан'!$C$20),J2819)</f>
        <v>7</v>
      </c>
    </row>
    <row r="2820" spans="1:11" ht="11.1" customHeight="1" outlineLevel="1" x14ac:dyDescent="0.2">
      <c r="A2820" s="39" t="str">
        <f t="shared" si="132"/>
        <v>0018632945978</v>
      </c>
      <c r="B2820" s="39">
        <f t="shared" si="133"/>
        <v>2</v>
      </c>
      <c r="C2820" s="39" t="str">
        <f t="shared" si="134"/>
        <v>Козякин Павел Алексеевич2</v>
      </c>
      <c r="D2820" s="42" t="s">
        <v>2751</v>
      </c>
      <c r="E2820" s="43" t="s">
        <v>2752</v>
      </c>
      <c r="F2820" s="43" t="s">
        <v>217</v>
      </c>
      <c r="G2820" s="43" t="s">
        <v>237</v>
      </c>
      <c r="H2820" s="49">
        <v>45978</v>
      </c>
      <c r="I2820" s="49">
        <v>45991</v>
      </c>
      <c r="J2820" s="44">
        <v>14</v>
      </c>
      <c r="K2820" s="51">
        <f>IF(H2820&lt;='Расчёт не доделан'!$C$20,IF(I2820-'Расчёт не доделан'!$C$20&lt;1,J2820,I2820-'Расчёт не доделан'!$C$20),J2820)</f>
        <v>14</v>
      </c>
    </row>
    <row r="2821" spans="1:11" ht="11.1" customHeight="1" outlineLevel="1" x14ac:dyDescent="0.2">
      <c r="A2821" s="39" t="str">
        <f t="shared" si="132"/>
        <v>0018632946013</v>
      </c>
      <c r="B2821" s="39">
        <f t="shared" si="133"/>
        <v>3</v>
      </c>
      <c r="C2821" s="39" t="str">
        <f t="shared" si="134"/>
        <v>Козякин Павел Алексеевич3</v>
      </c>
      <c r="D2821" s="42" t="s">
        <v>2751</v>
      </c>
      <c r="E2821" s="43" t="s">
        <v>2752</v>
      </c>
      <c r="F2821" s="43" t="s">
        <v>217</v>
      </c>
      <c r="G2821" s="43" t="s">
        <v>237</v>
      </c>
      <c r="H2821" s="49">
        <v>46013</v>
      </c>
      <c r="I2821" s="49">
        <v>46019</v>
      </c>
      <c r="J2821" s="44">
        <v>7</v>
      </c>
      <c r="K2821" s="51">
        <f>IF(H2821&lt;='Расчёт не доделан'!$C$20,IF(I2821-'Расчёт не доделан'!$C$20&lt;1,J2821,I2821-'Расчёт не доделан'!$C$20),J2821)</f>
        <v>7</v>
      </c>
    </row>
    <row r="2822" spans="1:11" ht="11.1" customHeight="1" outlineLevel="1" x14ac:dyDescent="0.2">
      <c r="A2822" s="39" t="str">
        <f t="shared" si="132"/>
        <v>0020595345915</v>
      </c>
      <c r="B2822" s="39">
        <f t="shared" si="133"/>
        <v>1</v>
      </c>
      <c r="C2822" s="39" t="str">
        <f t="shared" si="134"/>
        <v>Кокин Александр Александрович1</v>
      </c>
      <c r="D2822" s="42" t="s">
        <v>2753</v>
      </c>
      <c r="E2822" s="43" t="s">
        <v>2754</v>
      </c>
      <c r="F2822" s="43" t="s">
        <v>244</v>
      </c>
      <c r="G2822" s="43" t="s">
        <v>262</v>
      </c>
      <c r="H2822" s="49">
        <v>45915</v>
      </c>
      <c r="I2822" s="49">
        <v>45916</v>
      </c>
      <c r="J2822" s="44">
        <v>2</v>
      </c>
      <c r="K2822" s="51">
        <f>IF(H2822&lt;='Расчёт не доделан'!$C$20,IF(I2822-'Расчёт не доделан'!$C$20&lt;1,J2822,I2822-'Расчёт не доделан'!$C$20),J2822)</f>
        <v>2</v>
      </c>
    </row>
    <row r="2823" spans="1:11" ht="11.1" customHeight="1" outlineLevel="1" x14ac:dyDescent="0.2">
      <c r="A2823" s="39" t="str">
        <f t="shared" si="132"/>
        <v>0020595345859</v>
      </c>
      <c r="B2823" s="39">
        <f t="shared" si="133"/>
        <v>2</v>
      </c>
      <c r="C2823" s="39" t="str">
        <f t="shared" si="134"/>
        <v>Кокин Александр Александрович2</v>
      </c>
      <c r="D2823" s="42" t="s">
        <v>2753</v>
      </c>
      <c r="E2823" s="43" t="s">
        <v>2754</v>
      </c>
      <c r="F2823" s="43" t="s">
        <v>244</v>
      </c>
      <c r="G2823" s="43" t="s">
        <v>262</v>
      </c>
      <c r="H2823" s="49">
        <v>45859</v>
      </c>
      <c r="I2823" s="49">
        <v>45872</v>
      </c>
      <c r="J2823" s="44">
        <v>14</v>
      </c>
      <c r="K2823" s="51">
        <f>IF(H2823&lt;='Расчёт не доделан'!$C$20,IF(I2823-'Расчёт не доделан'!$C$20&lt;1,J2823,I2823-'Расчёт не доделан'!$C$20),J2823)</f>
        <v>14</v>
      </c>
    </row>
    <row r="2824" spans="1:11" ht="11.1" customHeight="1" outlineLevel="1" x14ac:dyDescent="0.2">
      <c r="A2824" s="39" t="str">
        <f t="shared" si="132"/>
        <v>0016807945901</v>
      </c>
      <c r="B2824" s="39">
        <f t="shared" si="133"/>
        <v>1</v>
      </c>
      <c r="C2824" s="39" t="str">
        <f t="shared" si="134"/>
        <v>Колганова Наталья Павловна1</v>
      </c>
      <c r="D2824" s="42" t="s">
        <v>2755</v>
      </c>
      <c r="E2824" s="43" t="s">
        <v>2756</v>
      </c>
      <c r="F2824" s="43" t="s">
        <v>265</v>
      </c>
      <c r="G2824" s="43" t="s">
        <v>262</v>
      </c>
      <c r="H2824" s="49">
        <v>45901</v>
      </c>
      <c r="I2824" s="49">
        <v>45901</v>
      </c>
      <c r="J2824" s="44">
        <v>1</v>
      </c>
      <c r="K2824" s="51">
        <f>IF(H2824&lt;='Расчёт не доделан'!$C$20,IF(I2824-'Расчёт не доделан'!$C$20&lt;1,J2824,I2824-'Расчёт не доделан'!$C$20),J2824)</f>
        <v>1</v>
      </c>
    </row>
    <row r="2825" spans="1:11" ht="11.1" customHeight="1" outlineLevel="1" x14ac:dyDescent="0.2">
      <c r="A2825" s="39" t="str">
        <f t="shared" si="132"/>
        <v>0016807945966</v>
      </c>
      <c r="B2825" s="39">
        <f t="shared" si="133"/>
        <v>2</v>
      </c>
      <c r="C2825" s="39" t="str">
        <f t="shared" si="134"/>
        <v>Колганова Наталья Павловна2</v>
      </c>
      <c r="D2825" s="42" t="s">
        <v>2755</v>
      </c>
      <c r="E2825" s="43" t="s">
        <v>2756</v>
      </c>
      <c r="F2825" s="43" t="s">
        <v>265</v>
      </c>
      <c r="G2825" s="43" t="s">
        <v>262</v>
      </c>
      <c r="H2825" s="49">
        <v>45966</v>
      </c>
      <c r="I2825" s="49">
        <v>45968</v>
      </c>
      <c r="J2825" s="44">
        <v>3</v>
      </c>
      <c r="K2825" s="51">
        <f>IF(H2825&lt;='Расчёт не доделан'!$C$20,IF(I2825-'Расчёт не доделан'!$C$20&lt;1,J2825,I2825-'Расчёт не доделан'!$C$20),J2825)</f>
        <v>3</v>
      </c>
    </row>
    <row r="2826" spans="1:11" ht="11.1" customHeight="1" outlineLevel="1" x14ac:dyDescent="0.2">
      <c r="A2826" s="39" t="str">
        <f t="shared" si="132"/>
        <v>0016807945924</v>
      </c>
      <c r="B2826" s="39">
        <f t="shared" si="133"/>
        <v>3</v>
      </c>
      <c r="C2826" s="39" t="str">
        <f t="shared" si="134"/>
        <v>Колганова Наталья Павловна3</v>
      </c>
      <c r="D2826" s="42" t="s">
        <v>2755</v>
      </c>
      <c r="E2826" s="43" t="s">
        <v>2756</v>
      </c>
      <c r="F2826" s="43" t="s">
        <v>265</v>
      </c>
      <c r="G2826" s="43" t="s">
        <v>262</v>
      </c>
      <c r="H2826" s="49">
        <v>45924</v>
      </c>
      <c r="I2826" s="49">
        <v>45933</v>
      </c>
      <c r="J2826" s="44">
        <v>10</v>
      </c>
      <c r="K2826" s="51">
        <f>IF(H2826&lt;='Расчёт не доделан'!$C$20,IF(I2826-'Расчёт не доделан'!$C$20&lt;1,J2826,I2826-'Расчёт не доделан'!$C$20),J2826)</f>
        <v>10</v>
      </c>
    </row>
    <row r="2827" spans="1:11" ht="11.1" customHeight="1" outlineLevel="1" x14ac:dyDescent="0.2">
      <c r="A2827" s="39" t="str">
        <f t="shared" si="132"/>
        <v>0016807945866</v>
      </c>
      <c r="B2827" s="39">
        <f t="shared" si="133"/>
        <v>4</v>
      </c>
      <c r="C2827" s="39" t="str">
        <f t="shared" si="134"/>
        <v>Колганова Наталья Павловна4</v>
      </c>
      <c r="D2827" s="42" t="s">
        <v>2755</v>
      </c>
      <c r="E2827" s="43" t="s">
        <v>2756</v>
      </c>
      <c r="F2827" s="43" t="s">
        <v>265</v>
      </c>
      <c r="G2827" s="43" t="s">
        <v>262</v>
      </c>
      <c r="H2827" s="49">
        <v>45866</v>
      </c>
      <c r="I2827" s="49">
        <v>45879</v>
      </c>
      <c r="J2827" s="44">
        <v>14</v>
      </c>
      <c r="K2827" s="51">
        <f>IF(H2827&lt;='Расчёт не доделан'!$C$20,IF(I2827-'Расчёт не доделан'!$C$20&lt;1,J2827,I2827-'Расчёт не доделан'!$C$20),J2827)</f>
        <v>14</v>
      </c>
    </row>
    <row r="2828" spans="1:11" ht="11.1" customHeight="1" outlineLevel="1" x14ac:dyDescent="0.2">
      <c r="A2828" s="39" t="str">
        <f t="shared" si="132"/>
        <v>0017600545966</v>
      </c>
      <c r="B2828" s="39">
        <f t="shared" si="133"/>
        <v>1</v>
      </c>
      <c r="C2828" s="39" t="str">
        <f t="shared" si="134"/>
        <v>Колесник Сергей Викторович1</v>
      </c>
      <c r="D2828" s="42" t="s">
        <v>2757</v>
      </c>
      <c r="E2828" s="43" t="s">
        <v>2758</v>
      </c>
      <c r="F2828" s="43" t="s">
        <v>459</v>
      </c>
      <c r="G2828" s="43" t="s">
        <v>1136</v>
      </c>
      <c r="H2828" s="49">
        <v>45966</v>
      </c>
      <c r="I2828" s="49">
        <v>45968</v>
      </c>
      <c r="J2828" s="44">
        <v>3</v>
      </c>
      <c r="K2828" s="51">
        <f>IF(H2828&lt;='Расчёт не доделан'!$C$20,IF(I2828-'Расчёт не доделан'!$C$20&lt;1,J2828,I2828-'Расчёт не доделан'!$C$20),J2828)</f>
        <v>3</v>
      </c>
    </row>
    <row r="2829" spans="1:11" ht="11.1" customHeight="1" outlineLevel="1" x14ac:dyDescent="0.2">
      <c r="A2829" s="39" t="str">
        <f t="shared" si="132"/>
        <v>0017600545875</v>
      </c>
      <c r="B2829" s="39">
        <f t="shared" si="133"/>
        <v>2</v>
      </c>
      <c r="C2829" s="39" t="str">
        <f t="shared" si="134"/>
        <v>Колесник Сергей Викторович2</v>
      </c>
      <c r="D2829" s="42" t="s">
        <v>2757</v>
      </c>
      <c r="E2829" s="43" t="s">
        <v>2758</v>
      </c>
      <c r="F2829" s="43" t="s">
        <v>459</v>
      </c>
      <c r="G2829" s="43" t="s">
        <v>1136</v>
      </c>
      <c r="H2829" s="49">
        <v>45875</v>
      </c>
      <c r="I2829" s="49">
        <v>45877</v>
      </c>
      <c r="J2829" s="44">
        <v>3</v>
      </c>
      <c r="K2829" s="51">
        <f>IF(H2829&lt;='Расчёт не доделан'!$C$20,IF(I2829-'Расчёт не доделан'!$C$20&lt;1,J2829,I2829-'Расчёт не доделан'!$C$20),J2829)</f>
        <v>3</v>
      </c>
    </row>
    <row r="2830" spans="1:11" ht="11.1" customHeight="1" outlineLevel="1" x14ac:dyDescent="0.2">
      <c r="A2830" s="39" t="str">
        <f t="shared" si="132"/>
        <v>0017600545845</v>
      </c>
      <c r="B2830" s="39">
        <f t="shared" si="133"/>
        <v>3</v>
      </c>
      <c r="C2830" s="39" t="str">
        <f t="shared" si="134"/>
        <v>Колесник Сергей Викторович3</v>
      </c>
      <c r="D2830" s="42" t="s">
        <v>2757</v>
      </c>
      <c r="E2830" s="43" t="s">
        <v>2758</v>
      </c>
      <c r="F2830" s="43" t="s">
        <v>459</v>
      </c>
      <c r="G2830" s="43" t="s">
        <v>1136</v>
      </c>
      <c r="H2830" s="49">
        <v>45845</v>
      </c>
      <c r="I2830" s="49">
        <v>45858</v>
      </c>
      <c r="J2830" s="44">
        <v>14</v>
      </c>
      <c r="K2830" s="51">
        <f>IF(H2830&lt;='Расчёт не доделан'!$C$20,IF(I2830-'Расчёт не доделан'!$C$20&lt;1,J2830,I2830-'Расчёт не доделан'!$C$20),J2830)</f>
        <v>14</v>
      </c>
    </row>
    <row r="2831" spans="1:11" ht="11.1" customHeight="1" outlineLevel="1" x14ac:dyDescent="0.2">
      <c r="A2831" s="39" t="str">
        <f t="shared" si="132"/>
        <v>0014097745992</v>
      </c>
      <c r="B2831" s="39">
        <f t="shared" si="133"/>
        <v>1</v>
      </c>
      <c r="C2831" s="39" t="str">
        <f t="shared" si="134"/>
        <v>Колесников Александр Николаевич1</v>
      </c>
      <c r="D2831" s="42" t="s">
        <v>2759</v>
      </c>
      <c r="E2831" s="43" t="s">
        <v>2760</v>
      </c>
      <c r="F2831" s="43" t="s">
        <v>233</v>
      </c>
      <c r="G2831" s="43" t="s">
        <v>218</v>
      </c>
      <c r="H2831" s="49">
        <v>45992</v>
      </c>
      <c r="I2831" s="49">
        <v>45996</v>
      </c>
      <c r="J2831" s="44">
        <v>5</v>
      </c>
      <c r="K2831" s="51">
        <f>IF(H2831&lt;='Расчёт не доделан'!$C$20,IF(I2831-'Расчёт не доделан'!$C$20&lt;1,J2831,I2831-'Расчёт не доделан'!$C$20),J2831)</f>
        <v>5</v>
      </c>
    </row>
    <row r="2832" spans="1:11" ht="11.1" customHeight="1" outlineLevel="1" x14ac:dyDescent="0.2">
      <c r="A2832" s="39" t="str">
        <f t="shared" si="132"/>
        <v>0014097745915</v>
      </c>
      <c r="B2832" s="39">
        <f t="shared" si="133"/>
        <v>2</v>
      </c>
      <c r="C2832" s="39" t="str">
        <f t="shared" si="134"/>
        <v>Колесников Александр Николаевич2</v>
      </c>
      <c r="D2832" s="42" t="s">
        <v>2759</v>
      </c>
      <c r="E2832" s="43" t="s">
        <v>2760</v>
      </c>
      <c r="F2832" s="43" t="s">
        <v>233</v>
      </c>
      <c r="G2832" s="43" t="s">
        <v>218</v>
      </c>
      <c r="H2832" s="49">
        <v>45915</v>
      </c>
      <c r="I2832" s="49">
        <v>45928</v>
      </c>
      <c r="J2832" s="44">
        <v>14</v>
      </c>
      <c r="K2832" s="51">
        <f>IF(H2832&lt;='Расчёт не доделан'!$C$20,IF(I2832-'Расчёт не доделан'!$C$20&lt;1,J2832,I2832-'Расчёт не доделан'!$C$20),J2832)</f>
        <v>14</v>
      </c>
    </row>
    <row r="2833" spans="1:11" ht="11.1" customHeight="1" outlineLevel="1" x14ac:dyDescent="0.2">
      <c r="A2833" s="39" t="str">
        <f t="shared" si="132"/>
        <v>0014097745866</v>
      </c>
      <c r="B2833" s="39">
        <f t="shared" si="133"/>
        <v>3</v>
      </c>
      <c r="C2833" s="39" t="str">
        <f t="shared" si="134"/>
        <v>Колесников Александр Николаевич3</v>
      </c>
      <c r="D2833" s="42" t="s">
        <v>2759</v>
      </c>
      <c r="E2833" s="43" t="s">
        <v>2760</v>
      </c>
      <c r="F2833" s="43" t="s">
        <v>233</v>
      </c>
      <c r="G2833" s="43" t="s">
        <v>218</v>
      </c>
      <c r="H2833" s="49">
        <v>45866</v>
      </c>
      <c r="I2833" s="49">
        <v>45870</v>
      </c>
      <c r="J2833" s="44">
        <v>5</v>
      </c>
      <c r="K2833" s="51">
        <f>IF(H2833&lt;='Расчёт не доделан'!$C$20,IF(I2833-'Расчёт не доделан'!$C$20&lt;1,J2833,I2833-'Расчёт не доделан'!$C$20),J2833)</f>
        <v>5</v>
      </c>
    </row>
    <row r="2834" spans="1:11" ht="11.1" customHeight="1" outlineLevel="1" x14ac:dyDescent="0.2">
      <c r="A2834" s="39" t="str">
        <f t="shared" si="132"/>
        <v>0021290645845</v>
      </c>
      <c r="B2834" s="39">
        <f t="shared" si="133"/>
        <v>1</v>
      </c>
      <c r="C2834" s="39" t="str">
        <f t="shared" si="134"/>
        <v>Колесов Павел Андреевич1</v>
      </c>
      <c r="D2834" s="42" t="s">
        <v>2761</v>
      </c>
      <c r="E2834" s="43" t="s">
        <v>2762</v>
      </c>
      <c r="F2834" s="43" t="s">
        <v>265</v>
      </c>
      <c r="G2834" s="43" t="s">
        <v>218</v>
      </c>
      <c r="H2834" s="49">
        <v>45845</v>
      </c>
      <c r="I2834" s="49">
        <v>45858</v>
      </c>
      <c r="J2834" s="44">
        <v>14</v>
      </c>
      <c r="K2834" s="51">
        <f>IF(H2834&lt;='Расчёт не доделан'!$C$20,IF(I2834-'Расчёт не доделан'!$C$20&lt;1,J2834,I2834-'Расчёт не доделан'!$C$20),J2834)</f>
        <v>14</v>
      </c>
    </row>
    <row r="2835" spans="1:11" ht="11.1" customHeight="1" outlineLevel="1" x14ac:dyDescent="0.2">
      <c r="A2835" s="39" t="str">
        <f t="shared" si="132"/>
        <v>0021290645943</v>
      </c>
      <c r="B2835" s="39">
        <f t="shared" si="133"/>
        <v>2</v>
      </c>
      <c r="C2835" s="39" t="str">
        <f t="shared" si="134"/>
        <v>Колесов Павел Андреевич2</v>
      </c>
      <c r="D2835" s="42" t="s">
        <v>2761</v>
      </c>
      <c r="E2835" s="43" t="s">
        <v>2762</v>
      </c>
      <c r="F2835" s="43" t="s">
        <v>265</v>
      </c>
      <c r="G2835" s="43" t="s">
        <v>218</v>
      </c>
      <c r="H2835" s="49">
        <v>45943</v>
      </c>
      <c r="I2835" s="49">
        <v>45956</v>
      </c>
      <c r="J2835" s="44">
        <v>14</v>
      </c>
      <c r="K2835" s="51">
        <f>IF(H2835&lt;='Расчёт не доделан'!$C$20,IF(I2835-'Расчёт не доделан'!$C$20&lt;1,J2835,I2835-'Расчёт не доделан'!$C$20),J2835)</f>
        <v>11</v>
      </c>
    </row>
    <row r="2836" spans="1:11" ht="11.1" customHeight="1" outlineLevel="1" x14ac:dyDescent="0.2">
      <c r="A2836" s="39" t="str">
        <f t="shared" si="132"/>
        <v>0013843045992</v>
      </c>
      <c r="B2836" s="39">
        <f t="shared" si="133"/>
        <v>1</v>
      </c>
      <c r="C2836" s="39" t="str">
        <f t="shared" si="134"/>
        <v>Колобов Владимир Иванович1</v>
      </c>
      <c r="D2836" s="42" t="s">
        <v>2763</v>
      </c>
      <c r="E2836" s="43" t="s">
        <v>2764</v>
      </c>
      <c r="F2836" s="43" t="s">
        <v>233</v>
      </c>
      <c r="G2836" s="43" t="s">
        <v>230</v>
      </c>
      <c r="H2836" s="49">
        <v>45992</v>
      </c>
      <c r="I2836" s="49">
        <v>46005</v>
      </c>
      <c r="J2836" s="44">
        <v>14</v>
      </c>
      <c r="K2836" s="51">
        <f>IF(H2836&lt;='Расчёт не доделан'!$C$20,IF(I2836-'Расчёт не доделан'!$C$20&lt;1,J2836,I2836-'Расчёт не доделан'!$C$20),J2836)</f>
        <v>14</v>
      </c>
    </row>
    <row r="2837" spans="1:11" ht="11.1" customHeight="1" outlineLevel="1" x14ac:dyDescent="0.2">
      <c r="A2837" s="39" t="str">
        <f t="shared" si="132"/>
        <v>0013843045840</v>
      </c>
      <c r="B2837" s="39">
        <f t="shared" si="133"/>
        <v>2</v>
      </c>
      <c r="C2837" s="39" t="str">
        <f t="shared" si="134"/>
        <v>Колобов Владимир Иванович2</v>
      </c>
      <c r="D2837" s="42" t="s">
        <v>2763</v>
      </c>
      <c r="E2837" s="43" t="s">
        <v>2764</v>
      </c>
      <c r="F2837" s="43" t="s">
        <v>233</v>
      </c>
      <c r="G2837" s="43" t="s">
        <v>230</v>
      </c>
      <c r="H2837" s="49">
        <v>45840</v>
      </c>
      <c r="I2837" s="49">
        <v>45856</v>
      </c>
      <c r="J2837" s="44">
        <v>17</v>
      </c>
      <c r="K2837" s="51">
        <f>IF(H2837&lt;='Расчёт не доделан'!$C$20,IF(I2837-'Расчёт не доделан'!$C$20&lt;1,J2837,I2837-'Расчёт не доделан'!$C$20),J2837)</f>
        <v>17</v>
      </c>
    </row>
    <row r="2838" spans="1:11" ht="11.1" customHeight="1" outlineLevel="1" x14ac:dyDescent="0.2">
      <c r="A2838" s="39" t="str">
        <f t="shared" si="132"/>
        <v>0013843045944</v>
      </c>
      <c r="B2838" s="39">
        <f t="shared" si="133"/>
        <v>3</v>
      </c>
      <c r="C2838" s="39" t="str">
        <f t="shared" si="134"/>
        <v>Колобов Владимир Иванович3</v>
      </c>
      <c r="D2838" s="42" t="s">
        <v>2763</v>
      </c>
      <c r="E2838" s="43" t="s">
        <v>2764</v>
      </c>
      <c r="F2838" s="43" t="s">
        <v>233</v>
      </c>
      <c r="G2838" s="43" t="s">
        <v>230</v>
      </c>
      <c r="H2838" s="49">
        <v>45944</v>
      </c>
      <c r="I2838" s="49">
        <v>45954</v>
      </c>
      <c r="J2838" s="44">
        <v>11</v>
      </c>
      <c r="K2838" s="51">
        <f>IF(H2838&lt;='Расчёт не доделан'!$C$20,IF(I2838-'Расчёт не доделан'!$C$20&lt;1,J2838,I2838-'Расчёт не доделан'!$C$20),J2838)</f>
        <v>9</v>
      </c>
    </row>
    <row r="2839" spans="1:11" ht="11.1" customHeight="1" outlineLevel="1" x14ac:dyDescent="0.2">
      <c r="A2839" s="39" t="str">
        <f t="shared" si="132"/>
        <v>0015237945908</v>
      </c>
      <c r="B2839" s="39">
        <f t="shared" si="133"/>
        <v>1</v>
      </c>
      <c r="C2839" s="39" t="str">
        <f t="shared" si="134"/>
        <v>Колодин Андрей Викторович1</v>
      </c>
      <c r="D2839" s="42" t="s">
        <v>2765</v>
      </c>
      <c r="E2839" s="43" t="s">
        <v>2766</v>
      </c>
      <c r="F2839" s="43" t="s">
        <v>233</v>
      </c>
      <c r="G2839" s="43" t="s">
        <v>218</v>
      </c>
      <c r="H2839" s="49">
        <v>45908</v>
      </c>
      <c r="I2839" s="49">
        <v>45921</v>
      </c>
      <c r="J2839" s="44">
        <v>14</v>
      </c>
      <c r="K2839" s="51">
        <f>IF(H2839&lt;='Расчёт не доделан'!$C$20,IF(I2839-'Расчёт не доделан'!$C$20&lt;1,J2839,I2839-'Расчёт не доделан'!$C$20),J2839)</f>
        <v>14</v>
      </c>
    </row>
    <row r="2840" spans="1:11" ht="11.1" customHeight="1" outlineLevel="1" x14ac:dyDescent="0.2">
      <c r="A2840" s="39" t="str">
        <f t="shared" si="132"/>
        <v>0015237946019</v>
      </c>
      <c r="B2840" s="39">
        <f t="shared" si="133"/>
        <v>2</v>
      </c>
      <c r="C2840" s="39" t="str">
        <f t="shared" si="134"/>
        <v>Колодин Андрей Викторович2</v>
      </c>
      <c r="D2840" s="42" t="s">
        <v>2765</v>
      </c>
      <c r="E2840" s="43" t="s">
        <v>2766</v>
      </c>
      <c r="F2840" s="43" t="s">
        <v>233</v>
      </c>
      <c r="G2840" s="43" t="s">
        <v>218</v>
      </c>
      <c r="H2840" s="49">
        <v>46019</v>
      </c>
      <c r="I2840" s="49">
        <v>46021</v>
      </c>
      <c r="J2840" s="44">
        <v>3</v>
      </c>
      <c r="K2840" s="51">
        <f>IF(H2840&lt;='Расчёт не доделан'!$C$20,IF(I2840-'Расчёт не доделан'!$C$20&lt;1,J2840,I2840-'Расчёт не доделан'!$C$20),J2840)</f>
        <v>3</v>
      </c>
    </row>
    <row r="2841" spans="1:11" ht="11.1" customHeight="1" outlineLevel="1" x14ac:dyDescent="0.2">
      <c r="A2841" s="39" t="str">
        <f t="shared" si="132"/>
        <v>0018477445931</v>
      </c>
      <c r="B2841" s="39">
        <f t="shared" si="133"/>
        <v>1</v>
      </c>
      <c r="C2841" s="39" t="str">
        <f t="shared" si="134"/>
        <v>Колоколов Данила Валерьевич1</v>
      </c>
      <c r="D2841" s="42" t="s">
        <v>2767</v>
      </c>
      <c r="E2841" s="43" t="s">
        <v>2768</v>
      </c>
      <c r="F2841" s="43" t="s">
        <v>240</v>
      </c>
      <c r="G2841" s="43" t="s">
        <v>302</v>
      </c>
      <c r="H2841" s="49">
        <v>45931</v>
      </c>
      <c r="I2841" s="49">
        <v>45937</v>
      </c>
      <c r="J2841" s="44">
        <v>7</v>
      </c>
      <c r="K2841" s="51">
        <f>IF(H2841&lt;='Расчёт не доделан'!$C$20,IF(I2841-'Расчёт не доделан'!$C$20&lt;1,J2841,I2841-'Расчёт не доделан'!$C$20),J2841)</f>
        <v>7</v>
      </c>
    </row>
    <row r="2842" spans="1:11" ht="11.1" customHeight="1" outlineLevel="1" x14ac:dyDescent="0.2">
      <c r="A2842" s="39" t="str">
        <f t="shared" si="132"/>
        <v>0018477445880</v>
      </c>
      <c r="B2842" s="39">
        <f t="shared" si="133"/>
        <v>2</v>
      </c>
      <c r="C2842" s="39" t="str">
        <f t="shared" si="134"/>
        <v>Колоколов Данила Валерьевич2</v>
      </c>
      <c r="D2842" s="42" t="s">
        <v>2767</v>
      </c>
      <c r="E2842" s="43" t="s">
        <v>2768</v>
      </c>
      <c r="F2842" s="43" t="s">
        <v>240</v>
      </c>
      <c r="G2842" s="43" t="s">
        <v>302</v>
      </c>
      <c r="H2842" s="49">
        <v>45880</v>
      </c>
      <c r="I2842" s="49">
        <v>45893</v>
      </c>
      <c r="J2842" s="44">
        <v>14</v>
      </c>
      <c r="K2842" s="51">
        <f>IF(H2842&lt;='Расчёт не доделан'!$C$20,IF(I2842-'Расчёт не доделан'!$C$20&lt;1,J2842,I2842-'Расчёт не доделан'!$C$20),J2842)</f>
        <v>14</v>
      </c>
    </row>
    <row r="2843" spans="1:11" ht="11.1" customHeight="1" outlineLevel="1" x14ac:dyDescent="0.2">
      <c r="A2843" s="39" t="str">
        <f t="shared" si="132"/>
        <v>0018928945901</v>
      </c>
      <c r="B2843" s="39">
        <f t="shared" si="133"/>
        <v>1</v>
      </c>
      <c r="C2843" s="39" t="str">
        <f t="shared" si="134"/>
        <v>Коломенская Наталья Александровна1</v>
      </c>
      <c r="D2843" s="42" t="s">
        <v>2769</v>
      </c>
      <c r="E2843" s="43" t="s">
        <v>2770</v>
      </c>
      <c r="F2843" s="43" t="s">
        <v>286</v>
      </c>
      <c r="G2843" s="43" t="s">
        <v>2771</v>
      </c>
      <c r="H2843" s="49">
        <v>45901</v>
      </c>
      <c r="I2843" s="49">
        <v>45914</v>
      </c>
      <c r="J2843" s="44">
        <v>14</v>
      </c>
      <c r="K2843" s="51">
        <f>IF(H2843&lt;='Расчёт не доделан'!$C$20,IF(I2843-'Расчёт не доделан'!$C$20&lt;1,J2843,I2843-'Расчёт не доделан'!$C$20),J2843)</f>
        <v>14</v>
      </c>
    </row>
    <row r="2844" spans="1:11" ht="11.1" customHeight="1" outlineLevel="1" x14ac:dyDescent="0.2">
      <c r="A2844" s="39" t="str">
        <f t="shared" si="132"/>
        <v>0018928945862</v>
      </c>
      <c r="B2844" s="39">
        <f t="shared" si="133"/>
        <v>2</v>
      </c>
      <c r="C2844" s="39" t="str">
        <f t="shared" si="134"/>
        <v>Коломенская Наталья Александровна2</v>
      </c>
      <c r="D2844" s="42" t="s">
        <v>2769</v>
      </c>
      <c r="E2844" s="43" t="s">
        <v>2770</v>
      </c>
      <c r="F2844" s="43" t="s">
        <v>286</v>
      </c>
      <c r="G2844" s="43" t="s">
        <v>2771</v>
      </c>
      <c r="H2844" s="49">
        <v>45862</v>
      </c>
      <c r="I2844" s="49">
        <v>45868</v>
      </c>
      <c r="J2844" s="44">
        <v>7</v>
      </c>
      <c r="K2844" s="51">
        <f>IF(H2844&lt;='Расчёт не доделан'!$C$20,IF(I2844-'Расчёт не доделан'!$C$20&lt;1,J2844,I2844-'Расчёт не доделан'!$C$20),J2844)</f>
        <v>7</v>
      </c>
    </row>
    <row r="2845" spans="1:11" ht="11.1" customHeight="1" outlineLevel="1" x14ac:dyDescent="0.2">
      <c r="A2845" s="39" t="str">
        <f t="shared" si="132"/>
        <v>0018928945957</v>
      </c>
      <c r="B2845" s="39">
        <f t="shared" si="133"/>
        <v>3</v>
      </c>
      <c r="C2845" s="39" t="str">
        <f t="shared" si="134"/>
        <v>Коломенская Наталья Александровна3</v>
      </c>
      <c r="D2845" s="42" t="s">
        <v>2769</v>
      </c>
      <c r="E2845" s="43" t="s">
        <v>2770</v>
      </c>
      <c r="F2845" s="43" t="s">
        <v>286</v>
      </c>
      <c r="G2845" s="43" t="s">
        <v>2771</v>
      </c>
      <c r="H2845" s="49">
        <v>45957</v>
      </c>
      <c r="I2845" s="49">
        <v>45961</v>
      </c>
      <c r="J2845" s="44">
        <v>5</v>
      </c>
      <c r="K2845" s="51">
        <f>IF(H2845&lt;='Расчёт не доделан'!$C$20,IF(I2845-'Расчёт не доделан'!$C$20&lt;1,J2845,I2845-'Расчёт не доделан'!$C$20),J2845)</f>
        <v>5</v>
      </c>
    </row>
    <row r="2846" spans="1:11" ht="11.1" customHeight="1" outlineLevel="1" x14ac:dyDescent="0.2">
      <c r="A2846" s="39" t="str">
        <f t="shared" si="132"/>
        <v>0018928945869</v>
      </c>
      <c r="B2846" s="39">
        <f t="shared" si="133"/>
        <v>4</v>
      </c>
      <c r="C2846" s="39" t="str">
        <f t="shared" si="134"/>
        <v>Коломенская Наталья Александровна4</v>
      </c>
      <c r="D2846" s="42" t="s">
        <v>2769</v>
      </c>
      <c r="E2846" s="43" t="s">
        <v>2770</v>
      </c>
      <c r="F2846" s="43" t="s">
        <v>286</v>
      </c>
      <c r="G2846" s="43" t="s">
        <v>2771</v>
      </c>
      <c r="H2846" s="49">
        <v>45869</v>
      </c>
      <c r="I2846" s="49">
        <v>45870</v>
      </c>
      <c r="J2846" s="44">
        <v>2</v>
      </c>
      <c r="K2846" s="51">
        <f>IF(H2846&lt;='Расчёт не доделан'!$C$20,IF(I2846-'Расчёт не доделан'!$C$20&lt;1,J2846,I2846-'Расчёт не доделан'!$C$20),J2846)</f>
        <v>2</v>
      </c>
    </row>
    <row r="2847" spans="1:11" ht="11.1" customHeight="1" outlineLevel="1" x14ac:dyDescent="0.2">
      <c r="A2847" s="39" t="str">
        <f t="shared" si="132"/>
        <v>0020841545852</v>
      </c>
      <c r="B2847" s="39">
        <f t="shared" si="133"/>
        <v>1</v>
      </c>
      <c r="C2847" s="39" t="str">
        <f t="shared" si="134"/>
        <v>Колонин Борис Константинович1</v>
      </c>
      <c r="D2847" s="42" t="s">
        <v>2772</v>
      </c>
      <c r="E2847" s="43" t="s">
        <v>2773</v>
      </c>
      <c r="F2847" s="43" t="s">
        <v>265</v>
      </c>
      <c r="G2847" s="43" t="s">
        <v>218</v>
      </c>
      <c r="H2847" s="49">
        <v>45852</v>
      </c>
      <c r="I2847" s="49">
        <v>45858</v>
      </c>
      <c r="J2847" s="44">
        <v>7</v>
      </c>
      <c r="K2847" s="51">
        <f>IF(H2847&lt;='Расчёт не доделан'!$C$20,IF(I2847-'Расчёт не доделан'!$C$20&lt;1,J2847,I2847-'Расчёт не доделан'!$C$20),J2847)</f>
        <v>7</v>
      </c>
    </row>
    <row r="2848" spans="1:11" ht="11.1" customHeight="1" outlineLevel="1" x14ac:dyDescent="0.2">
      <c r="A2848" s="39" t="str">
        <f t="shared" si="132"/>
        <v>0020841545859</v>
      </c>
      <c r="B2848" s="39">
        <f t="shared" si="133"/>
        <v>2</v>
      </c>
      <c r="C2848" s="39" t="str">
        <f t="shared" si="134"/>
        <v>Колонин Борис Константинович2</v>
      </c>
      <c r="D2848" s="42" t="s">
        <v>2772</v>
      </c>
      <c r="E2848" s="43" t="s">
        <v>2773</v>
      </c>
      <c r="F2848" s="43" t="s">
        <v>265</v>
      </c>
      <c r="G2848" s="43" t="s">
        <v>218</v>
      </c>
      <c r="H2848" s="49">
        <v>45859</v>
      </c>
      <c r="I2848" s="49">
        <v>45863</v>
      </c>
      <c r="J2848" s="44">
        <v>5</v>
      </c>
      <c r="K2848" s="51">
        <f>IF(H2848&lt;='Расчёт не доделан'!$C$20,IF(I2848-'Расчёт не доделан'!$C$20&lt;1,J2848,I2848-'Расчёт не доделан'!$C$20),J2848)</f>
        <v>5</v>
      </c>
    </row>
    <row r="2849" spans="1:11" ht="11.1" customHeight="1" outlineLevel="1" x14ac:dyDescent="0.2">
      <c r="A2849" s="39" t="str">
        <f t="shared" si="132"/>
        <v>0020841545985</v>
      </c>
      <c r="B2849" s="39">
        <f t="shared" si="133"/>
        <v>3</v>
      </c>
      <c r="C2849" s="39" t="str">
        <f t="shared" si="134"/>
        <v>Колонин Борис Константинович3</v>
      </c>
      <c r="D2849" s="42" t="s">
        <v>2772</v>
      </c>
      <c r="E2849" s="43" t="s">
        <v>2773</v>
      </c>
      <c r="F2849" s="43" t="s">
        <v>265</v>
      </c>
      <c r="G2849" s="43" t="s">
        <v>218</v>
      </c>
      <c r="H2849" s="49">
        <v>45985</v>
      </c>
      <c r="I2849" s="49">
        <v>45989</v>
      </c>
      <c r="J2849" s="44">
        <v>5</v>
      </c>
      <c r="K2849" s="51">
        <f>IF(H2849&lt;='Расчёт не доделан'!$C$20,IF(I2849-'Расчёт не доделан'!$C$20&lt;1,J2849,I2849-'Расчёт не доделан'!$C$20),J2849)</f>
        <v>5</v>
      </c>
    </row>
    <row r="2850" spans="1:11" ht="23.1" customHeight="1" outlineLevel="1" x14ac:dyDescent="0.2">
      <c r="A2850" s="39" t="str">
        <f t="shared" si="132"/>
        <v>0020841545864</v>
      </c>
      <c r="B2850" s="39">
        <f t="shared" si="133"/>
        <v>4</v>
      </c>
      <c r="C2850" s="39" t="str">
        <f t="shared" si="134"/>
        <v>Колонин Борис Константинович4</v>
      </c>
      <c r="D2850" s="42" t="s">
        <v>2772</v>
      </c>
      <c r="E2850" s="43" t="s">
        <v>2773</v>
      </c>
      <c r="F2850" s="43" t="s">
        <v>265</v>
      </c>
      <c r="G2850" s="43" t="s">
        <v>218</v>
      </c>
      <c r="H2850" s="49">
        <v>45864</v>
      </c>
      <c r="I2850" s="49">
        <v>45865</v>
      </c>
      <c r="J2850" s="44">
        <v>2</v>
      </c>
      <c r="K2850" s="51">
        <f>IF(H2850&lt;='Расчёт не доделан'!$C$20,IF(I2850-'Расчёт не доделан'!$C$20&lt;1,J2850,I2850-'Расчёт не доделан'!$C$20),J2850)</f>
        <v>2</v>
      </c>
    </row>
    <row r="2851" spans="1:11" ht="23.1" customHeight="1" outlineLevel="1" x14ac:dyDescent="0.2">
      <c r="A2851" s="39" t="str">
        <f t="shared" si="132"/>
        <v>0018632645908</v>
      </c>
      <c r="B2851" s="39">
        <f t="shared" si="133"/>
        <v>1</v>
      </c>
      <c r="C2851" s="39" t="str">
        <f t="shared" si="134"/>
        <v>Колонских Асмик Меружановна1</v>
      </c>
      <c r="D2851" s="42" t="s">
        <v>2774</v>
      </c>
      <c r="E2851" s="43" t="s">
        <v>2775</v>
      </c>
      <c r="F2851" s="43" t="s">
        <v>233</v>
      </c>
      <c r="G2851" s="43" t="s">
        <v>218</v>
      </c>
      <c r="H2851" s="49">
        <v>45908</v>
      </c>
      <c r="I2851" s="49">
        <v>45912</v>
      </c>
      <c r="J2851" s="44">
        <v>5</v>
      </c>
      <c r="K2851" s="51">
        <f>IF(H2851&lt;='Расчёт не доделан'!$C$20,IF(I2851-'Расчёт не доделан'!$C$20&lt;1,J2851,I2851-'Расчёт не доделан'!$C$20),J2851)</f>
        <v>5</v>
      </c>
    </row>
    <row r="2852" spans="1:11" ht="23.1" customHeight="1" outlineLevel="1" x14ac:dyDescent="0.2">
      <c r="A2852" s="39" t="str">
        <f t="shared" si="132"/>
        <v>0018632645971</v>
      </c>
      <c r="B2852" s="39">
        <f t="shared" si="133"/>
        <v>2</v>
      </c>
      <c r="C2852" s="39" t="str">
        <f t="shared" si="134"/>
        <v>Колонских Асмик Меружановна2</v>
      </c>
      <c r="D2852" s="42" t="s">
        <v>2774</v>
      </c>
      <c r="E2852" s="43" t="s">
        <v>2775</v>
      </c>
      <c r="F2852" s="43" t="s">
        <v>233</v>
      </c>
      <c r="G2852" s="43" t="s">
        <v>218</v>
      </c>
      <c r="H2852" s="49">
        <v>45971</v>
      </c>
      <c r="I2852" s="49">
        <v>45975</v>
      </c>
      <c r="J2852" s="44">
        <v>5</v>
      </c>
      <c r="K2852" s="51">
        <f>IF(H2852&lt;='Расчёт не доделан'!$C$20,IF(I2852-'Расчёт не доделан'!$C$20&lt;1,J2852,I2852-'Расчёт не доделан'!$C$20),J2852)</f>
        <v>5</v>
      </c>
    </row>
    <row r="2853" spans="1:11" ht="11.1" customHeight="1" outlineLevel="1" x14ac:dyDescent="0.2">
      <c r="A2853" s="39" t="str">
        <f t="shared" si="132"/>
        <v>0018632645852</v>
      </c>
      <c r="B2853" s="39">
        <f t="shared" si="133"/>
        <v>3</v>
      </c>
      <c r="C2853" s="39" t="str">
        <f t="shared" si="134"/>
        <v>Колонских Асмик Меружановна3</v>
      </c>
      <c r="D2853" s="42" t="s">
        <v>2774</v>
      </c>
      <c r="E2853" s="43" t="s">
        <v>2775</v>
      </c>
      <c r="F2853" s="43" t="s">
        <v>233</v>
      </c>
      <c r="G2853" s="43" t="s">
        <v>218</v>
      </c>
      <c r="H2853" s="49">
        <v>45852</v>
      </c>
      <c r="I2853" s="49">
        <v>45865</v>
      </c>
      <c r="J2853" s="44">
        <v>14</v>
      </c>
      <c r="K2853" s="51">
        <f>IF(H2853&lt;='Расчёт не доделан'!$C$20,IF(I2853-'Расчёт не доделан'!$C$20&lt;1,J2853,I2853-'Расчёт не доделан'!$C$20),J2853)</f>
        <v>14</v>
      </c>
    </row>
    <row r="2854" spans="1:11" ht="11.1" customHeight="1" outlineLevel="1" x14ac:dyDescent="0.2">
      <c r="A2854" s="39" t="str">
        <f t="shared" si="132"/>
        <v>0012611245908</v>
      </c>
      <c r="B2854" s="39">
        <f t="shared" si="133"/>
        <v>1</v>
      </c>
      <c r="C2854" s="39" t="str">
        <f t="shared" si="134"/>
        <v>Колонских Глеб Вячеславович1</v>
      </c>
      <c r="D2854" s="42" t="s">
        <v>2776</v>
      </c>
      <c r="E2854" s="43" t="s">
        <v>2777</v>
      </c>
      <c r="F2854" s="43" t="s">
        <v>233</v>
      </c>
      <c r="G2854" s="43" t="s">
        <v>218</v>
      </c>
      <c r="H2854" s="49">
        <v>45908</v>
      </c>
      <c r="I2854" s="49">
        <v>45914</v>
      </c>
      <c r="J2854" s="44">
        <v>7</v>
      </c>
      <c r="K2854" s="51">
        <f>IF(H2854&lt;='Расчёт не доделан'!$C$20,IF(I2854-'Расчёт не доделан'!$C$20&lt;1,J2854,I2854-'Расчёт не доделан'!$C$20),J2854)</f>
        <v>7</v>
      </c>
    </row>
    <row r="2855" spans="1:11" ht="11.1" customHeight="1" outlineLevel="1" x14ac:dyDescent="0.2">
      <c r="A2855" s="39" t="str">
        <f t="shared" si="132"/>
        <v>0012611245852</v>
      </c>
      <c r="B2855" s="39">
        <f t="shared" si="133"/>
        <v>2</v>
      </c>
      <c r="C2855" s="39" t="str">
        <f t="shared" si="134"/>
        <v>Колонских Глеб Вячеславович2</v>
      </c>
      <c r="D2855" s="42" t="s">
        <v>2776</v>
      </c>
      <c r="E2855" s="43" t="s">
        <v>2777</v>
      </c>
      <c r="F2855" s="43" t="s">
        <v>233</v>
      </c>
      <c r="G2855" s="43" t="s">
        <v>218</v>
      </c>
      <c r="H2855" s="49">
        <v>45852</v>
      </c>
      <c r="I2855" s="49">
        <v>45865</v>
      </c>
      <c r="J2855" s="44">
        <v>14</v>
      </c>
      <c r="K2855" s="51">
        <f>IF(H2855&lt;='Расчёт не доделан'!$C$20,IF(I2855-'Расчёт не доделан'!$C$20&lt;1,J2855,I2855-'Расчёт не доделан'!$C$20),J2855)</f>
        <v>14</v>
      </c>
    </row>
    <row r="2856" spans="1:11" ht="11.1" customHeight="1" outlineLevel="1" x14ac:dyDescent="0.2">
      <c r="A2856" s="39" t="str">
        <f t="shared" si="132"/>
        <v>0012611245985</v>
      </c>
      <c r="B2856" s="39">
        <f t="shared" si="133"/>
        <v>3</v>
      </c>
      <c r="C2856" s="39" t="str">
        <f t="shared" si="134"/>
        <v>Колонских Глеб Вячеславович3</v>
      </c>
      <c r="D2856" s="42" t="s">
        <v>2776</v>
      </c>
      <c r="E2856" s="43" t="s">
        <v>2777</v>
      </c>
      <c r="F2856" s="43" t="s">
        <v>233</v>
      </c>
      <c r="G2856" s="43" t="s">
        <v>218</v>
      </c>
      <c r="H2856" s="49">
        <v>45985</v>
      </c>
      <c r="I2856" s="49">
        <v>45991</v>
      </c>
      <c r="J2856" s="44">
        <v>7</v>
      </c>
      <c r="K2856" s="51">
        <f>IF(H2856&lt;='Расчёт не доделан'!$C$20,IF(I2856-'Расчёт не доделан'!$C$20&lt;1,J2856,I2856-'Расчёт не доделан'!$C$20),J2856)</f>
        <v>7</v>
      </c>
    </row>
    <row r="2857" spans="1:11" ht="11.1" customHeight="1" outlineLevel="1" x14ac:dyDescent="0.2">
      <c r="A2857" s="39" t="str">
        <f t="shared" si="132"/>
        <v>0012611246016</v>
      </c>
      <c r="B2857" s="39">
        <f t="shared" si="133"/>
        <v>4</v>
      </c>
      <c r="C2857" s="39" t="str">
        <f t="shared" si="134"/>
        <v>Колонских Глеб Вячеславович4</v>
      </c>
      <c r="D2857" s="42" t="s">
        <v>2776</v>
      </c>
      <c r="E2857" s="43" t="s">
        <v>2777</v>
      </c>
      <c r="F2857" s="43" t="s">
        <v>233</v>
      </c>
      <c r="G2857" s="43" t="s">
        <v>218</v>
      </c>
      <c r="H2857" s="49">
        <v>46016</v>
      </c>
      <c r="I2857" s="49">
        <v>46021</v>
      </c>
      <c r="J2857" s="44">
        <v>6</v>
      </c>
      <c r="K2857" s="51">
        <f>IF(H2857&lt;='Расчёт не доделан'!$C$20,IF(I2857-'Расчёт не доделан'!$C$20&lt;1,J2857,I2857-'Расчёт не доделан'!$C$20),J2857)</f>
        <v>6</v>
      </c>
    </row>
    <row r="2858" spans="1:11" ht="11.1" customHeight="1" outlineLevel="1" x14ac:dyDescent="0.2">
      <c r="A2858" s="39" t="str">
        <f t="shared" si="132"/>
        <v>0009224445859</v>
      </c>
      <c r="B2858" s="39">
        <f t="shared" si="133"/>
        <v>1</v>
      </c>
      <c r="C2858" s="39" t="str">
        <f t="shared" si="134"/>
        <v>Колошеин Юрий Александрович1</v>
      </c>
      <c r="D2858" s="42" t="s">
        <v>2778</v>
      </c>
      <c r="E2858" s="43" t="s">
        <v>2779</v>
      </c>
      <c r="F2858" s="43" t="s">
        <v>217</v>
      </c>
      <c r="G2858" s="43" t="s">
        <v>296</v>
      </c>
      <c r="H2858" s="49">
        <v>45859</v>
      </c>
      <c r="I2858" s="49">
        <v>45872</v>
      </c>
      <c r="J2858" s="44">
        <v>14</v>
      </c>
      <c r="K2858" s="51">
        <f>IF(H2858&lt;='Расчёт не доделан'!$C$20,IF(I2858-'Расчёт не доделан'!$C$20&lt;1,J2858,I2858-'Расчёт не доделан'!$C$20),J2858)</f>
        <v>14</v>
      </c>
    </row>
    <row r="2859" spans="1:11" ht="11.1" customHeight="1" outlineLevel="1" x14ac:dyDescent="0.2">
      <c r="A2859" s="39" t="str">
        <f t="shared" si="132"/>
        <v>0009224446013</v>
      </c>
      <c r="B2859" s="39">
        <f t="shared" si="133"/>
        <v>2</v>
      </c>
      <c r="C2859" s="39" t="str">
        <f t="shared" si="134"/>
        <v>Колошеин Юрий Александрович2</v>
      </c>
      <c r="D2859" s="42" t="s">
        <v>2778</v>
      </c>
      <c r="E2859" s="43" t="s">
        <v>2779</v>
      </c>
      <c r="F2859" s="43" t="s">
        <v>217</v>
      </c>
      <c r="G2859" s="43" t="s">
        <v>296</v>
      </c>
      <c r="H2859" s="49">
        <v>46013</v>
      </c>
      <c r="I2859" s="49">
        <v>46021</v>
      </c>
      <c r="J2859" s="44">
        <v>9</v>
      </c>
      <c r="K2859" s="51">
        <f>IF(H2859&lt;='Расчёт не доделан'!$C$20,IF(I2859-'Расчёт не доделан'!$C$20&lt;1,J2859,I2859-'Расчёт не доделан'!$C$20),J2859)</f>
        <v>9</v>
      </c>
    </row>
    <row r="2860" spans="1:11" ht="23.1" customHeight="1" outlineLevel="1" x14ac:dyDescent="0.2">
      <c r="A2860" s="39" t="str">
        <f t="shared" si="132"/>
        <v>0009224445985</v>
      </c>
      <c r="B2860" s="39">
        <f t="shared" si="133"/>
        <v>3</v>
      </c>
      <c r="C2860" s="39" t="str">
        <f t="shared" si="134"/>
        <v>Колошеин Юрий Александрович3</v>
      </c>
      <c r="D2860" s="42" t="s">
        <v>2778</v>
      </c>
      <c r="E2860" s="43" t="s">
        <v>2779</v>
      </c>
      <c r="F2860" s="43" t="s">
        <v>217</v>
      </c>
      <c r="G2860" s="43" t="s">
        <v>296</v>
      </c>
      <c r="H2860" s="49">
        <v>45985</v>
      </c>
      <c r="I2860" s="49">
        <v>45995</v>
      </c>
      <c r="J2860" s="44">
        <v>11</v>
      </c>
      <c r="K2860" s="51">
        <f>IF(H2860&lt;='Расчёт не доделан'!$C$20,IF(I2860-'Расчёт не доделан'!$C$20&lt;1,J2860,I2860-'Расчёт не доделан'!$C$20),J2860)</f>
        <v>11</v>
      </c>
    </row>
    <row r="2861" spans="1:11" ht="23.1" customHeight="1" outlineLevel="1" x14ac:dyDescent="0.2">
      <c r="A2861" s="39" t="str">
        <f t="shared" si="132"/>
        <v>0020969345887</v>
      </c>
      <c r="B2861" s="39">
        <f t="shared" si="133"/>
        <v>1</v>
      </c>
      <c r="C2861" s="39" t="str">
        <f t="shared" si="134"/>
        <v>Колпаков Александр Павлович1</v>
      </c>
      <c r="D2861" s="42" t="s">
        <v>2780</v>
      </c>
      <c r="E2861" s="43" t="s">
        <v>2781</v>
      </c>
      <c r="F2861" s="43" t="s">
        <v>217</v>
      </c>
      <c r="G2861" s="43" t="s">
        <v>1331</v>
      </c>
      <c r="H2861" s="49">
        <v>45887</v>
      </c>
      <c r="I2861" s="49">
        <v>45900</v>
      </c>
      <c r="J2861" s="44">
        <v>14</v>
      </c>
      <c r="K2861" s="51">
        <f>IF(H2861&lt;='Расчёт не доделан'!$C$20,IF(I2861-'Расчёт не доделан'!$C$20&lt;1,J2861,I2861-'Расчёт не доделан'!$C$20),J2861)</f>
        <v>14</v>
      </c>
    </row>
    <row r="2862" spans="1:11" ht="11.1" customHeight="1" outlineLevel="1" x14ac:dyDescent="0.2">
      <c r="A2862" s="39" t="str">
        <f t="shared" si="132"/>
        <v>0019992045943</v>
      </c>
      <c r="B2862" s="39">
        <f t="shared" si="133"/>
        <v>1</v>
      </c>
      <c r="C2862" s="39" t="str">
        <f t="shared" si="134"/>
        <v>Кольниченко Евгений Георгиевич1</v>
      </c>
      <c r="D2862" s="42" t="s">
        <v>2782</v>
      </c>
      <c r="E2862" s="43" t="s">
        <v>2783</v>
      </c>
      <c r="F2862" s="43" t="s">
        <v>568</v>
      </c>
      <c r="G2862" s="43" t="s">
        <v>241</v>
      </c>
      <c r="H2862" s="49">
        <v>45943</v>
      </c>
      <c r="I2862" s="49">
        <v>45956</v>
      </c>
      <c r="J2862" s="44">
        <v>14</v>
      </c>
      <c r="K2862" s="51">
        <f>IF(H2862&lt;='Расчёт не доделан'!$C$20,IF(I2862-'Расчёт не доделан'!$C$20&lt;1,J2862,I2862-'Расчёт не доделан'!$C$20),J2862)</f>
        <v>11</v>
      </c>
    </row>
    <row r="2863" spans="1:11" ht="11.1" customHeight="1" outlineLevel="1" x14ac:dyDescent="0.2">
      <c r="A2863" s="39" t="str">
        <f t="shared" si="132"/>
        <v>0020679745966</v>
      </c>
      <c r="B2863" s="39">
        <f t="shared" si="133"/>
        <v>1</v>
      </c>
      <c r="C2863" s="39" t="str">
        <f t="shared" si="134"/>
        <v>Колягин Павел Юрьевич1</v>
      </c>
      <c r="D2863" s="42" t="s">
        <v>2784</v>
      </c>
      <c r="E2863" s="43" t="s">
        <v>2785</v>
      </c>
      <c r="F2863" s="43" t="s">
        <v>265</v>
      </c>
      <c r="G2863" s="43" t="s">
        <v>253</v>
      </c>
      <c r="H2863" s="49">
        <v>45966</v>
      </c>
      <c r="I2863" s="49">
        <v>45970</v>
      </c>
      <c r="J2863" s="44">
        <v>5</v>
      </c>
      <c r="K2863" s="51">
        <f>IF(H2863&lt;='Расчёт не доделан'!$C$20,IF(I2863-'Расчёт не доделан'!$C$20&lt;1,J2863,I2863-'Расчёт не доделан'!$C$20),J2863)</f>
        <v>5</v>
      </c>
    </row>
    <row r="2864" spans="1:11" ht="11.1" customHeight="1" outlineLevel="1" x14ac:dyDescent="0.2">
      <c r="A2864" s="39" t="str">
        <f t="shared" si="132"/>
        <v>0020679745971</v>
      </c>
      <c r="B2864" s="39">
        <f t="shared" si="133"/>
        <v>2</v>
      </c>
      <c r="C2864" s="39" t="str">
        <f t="shared" si="134"/>
        <v>Колягин Павел Юрьевич2</v>
      </c>
      <c r="D2864" s="42" t="s">
        <v>2784</v>
      </c>
      <c r="E2864" s="43" t="s">
        <v>2785</v>
      </c>
      <c r="F2864" s="43" t="s">
        <v>265</v>
      </c>
      <c r="G2864" s="43" t="s">
        <v>253</v>
      </c>
      <c r="H2864" s="49">
        <v>45971</v>
      </c>
      <c r="I2864" s="49">
        <v>45972</v>
      </c>
      <c r="J2864" s="44">
        <v>2</v>
      </c>
      <c r="K2864" s="51">
        <f>IF(H2864&lt;='Расчёт не доделан'!$C$20,IF(I2864-'Расчёт не доделан'!$C$20&lt;1,J2864,I2864-'Расчёт не доделан'!$C$20),J2864)</f>
        <v>2</v>
      </c>
    </row>
    <row r="2865" spans="1:11" ht="11.1" customHeight="1" outlineLevel="1" x14ac:dyDescent="0.2">
      <c r="A2865" s="39" t="str">
        <f t="shared" si="132"/>
        <v>0020679745915</v>
      </c>
      <c r="B2865" s="39">
        <f t="shared" si="133"/>
        <v>3</v>
      </c>
      <c r="C2865" s="39" t="str">
        <f t="shared" si="134"/>
        <v>Колягин Павел Юрьевич3</v>
      </c>
      <c r="D2865" s="42" t="s">
        <v>2784</v>
      </c>
      <c r="E2865" s="43" t="s">
        <v>2785</v>
      </c>
      <c r="F2865" s="43" t="s">
        <v>265</v>
      </c>
      <c r="G2865" s="43" t="s">
        <v>253</v>
      </c>
      <c r="H2865" s="49">
        <v>45915</v>
      </c>
      <c r="I2865" s="49">
        <v>45921</v>
      </c>
      <c r="J2865" s="44">
        <v>7</v>
      </c>
      <c r="K2865" s="51">
        <f>IF(H2865&lt;='Расчёт не доделан'!$C$20,IF(I2865-'Расчёт не доделан'!$C$20&lt;1,J2865,I2865-'Расчёт не доделан'!$C$20),J2865)</f>
        <v>7</v>
      </c>
    </row>
    <row r="2866" spans="1:11" ht="23.1" customHeight="1" outlineLevel="1" x14ac:dyDescent="0.2">
      <c r="A2866" s="39" t="str">
        <f t="shared" si="132"/>
        <v>0020679745947</v>
      </c>
      <c r="B2866" s="39">
        <f t="shared" si="133"/>
        <v>4</v>
      </c>
      <c r="C2866" s="39" t="str">
        <f t="shared" si="134"/>
        <v>Колягин Павел Юрьевич4</v>
      </c>
      <c r="D2866" s="42" t="s">
        <v>2784</v>
      </c>
      <c r="E2866" s="43" t="s">
        <v>2785</v>
      </c>
      <c r="F2866" s="43" t="s">
        <v>265</v>
      </c>
      <c r="G2866" s="43" t="s">
        <v>253</v>
      </c>
      <c r="H2866" s="49">
        <v>45947</v>
      </c>
      <c r="I2866" s="49">
        <v>45949</v>
      </c>
      <c r="J2866" s="44">
        <v>3</v>
      </c>
      <c r="K2866" s="51">
        <f>IF(H2866&lt;='Расчёт не доделан'!$C$20,IF(I2866-'Расчёт не доделан'!$C$20&lt;1,J2866,I2866-'Расчёт не доделан'!$C$20),J2866)</f>
        <v>3</v>
      </c>
    </row>
    <row r="2867" spans="1:11" ht="11.1" customHeight="1" outlineLevel="1" x14ac:dyDescent="0.2">
      <c r="A2867" s="39" t="str">
        <f t="shared" si="132"/>
        <v>0020679745954</v>
      </c>
      <c r="B2867" s="39">
        <f t="shared" si="133"/>
        <v>5</v>
      </c>
      <c r="C2867" s="39" t="str">
        <f t="shared" si="134"/>
        <v>Колягин Павел Юрьевич5</v>
      </c>
      <c r="D2867" s="42" t="s">
        <v>2784</v>
      </c>
      <c r="E2867" s="43" t="s">
        <v>2785</v>
      </c>
      <c r="F2867" s="43" t="s">
        <v>265</v>
      </c>
      <c r="G2867" s="43" t="s">
        <v>253</v>
      </c>
      <c r="H2867" s="49">
        <v>45954</v>
      </c>
      <c r="I2867" s="49">
        <v>45956</v>
      </c>
      <c r="J2867" s="44">
        <v>3</v>
      </c>
      <c r="K2867" s="51">
        <f>IF(H2867&lt;='Расчёт не доделан'!$C$20,IF(I2867-'Расчёт не доделан'!$C$20&lt;1,J2867,I2867-'Расчёт не доделан'!$C$20),J2867)</f>
        <v>3</v>
      </c>
    </row>
    <row r="2868" spans="1:11" ht="11.1" customHeight="1" outlineLevel="1" x14ac:dyDescent="0.2">
      <c r="A2868" s="39" t="str">
        <f t="shared" si="132"/>
        <v>0020679746016</v>
      </c>
      <c r="B2868" s="39">
        <f t="shared" si="133"/>
        <v>6</v>
      </c>
      <c r="C2868" s="39" t="str">
        <f t="shared" si="134"/>
        <v>Колягин Павел Юрьевич6</v>
      </c>
      <c r="D2868" s="42" t="s">
        <v>2784</v>
      </c>
      <c r="E2868" s="43" t="s">
        <v>2785</v>
      </c>
      <c r="F2868" s="43" t="s">
        <v>265</v>
      </c>
      <c r="G2868" s="43" t="s">
        <v>253</v>
      </c>
      <c r="H2868" s="49">
        <v>46016</v>
      </c>
      <c r="I2868" s="49">
        <v>46019</v>
      </c>
      <c r="J2868" s="44">
        <v>4</v>
      </c>
      <c r="K2868" s="51">
        <f>IF(H2868&lt;='Расчёт не доделан'!$C$20,IF(I2868-'Расчёт не доделан'!$C$20&lt;1,J2868,I2868-'Расчёт не доделан'!$C$20),J2868)</f>
        <v>4</v>
      </c>
    </row>
    <row r="2869" spans="1:11" ht="11.1" customHeight="1" outlineLevel="1" x14ac:dyDescent="0.2">
      <c r="A2869" s="39" t="str">
        <f t="shared" si="132"/>
        <v>0018097445901</v>
      </c>
      <c r="B2869" s="39">
        <f t="shared" si="133"/>
        <v>1</v>
      </c>
      <c r="C2869" s="39" t="str">
        <f t="shared" si="134"/>
        <v>Колякин Владислав Валерьевич1</v>
      </c>
      <c r="D2869" s="42" t="s">
        <v>2786</v>
      </c>
      <c r="E2869" s="43" t="s">
        <v>2787</v>
      </c>
      <c r="F2869" s="43" t="s">
        <v>240</v>
      </c>
      <c r="G2869" s="43" t="s">
        <v>241</v>
      </c>
      <c r="H2869" s="49">
        <v>45901</v>
      </c>
      <c r="I2869" s="49">
        <v>45914</v>
      </c>
      <c r="J2869" s="44">
        <v>14</v>
      </c>
      <c r="K2869" s="51">
        <f>IF(H2869&lt;='Расчёт не доделан'!$C$20,IF(I2869-'Расчёт не доделан'!$C$20&lt;1,J2869,I2869-'Расчёт не доделан'!$C$20),J2869)</f>
        <v>14</v>
      </c>
    </row>
    <row r="2870" spans="1:11" ht="11.1" customHeight="1" outlineLevel="1" x14ac:dyDescent="0.2">
      <c r="A2870" s="39" t="str">
        <f t="shared" si="132"/>
        <v>0018097445845</v>
      </c>
      <c r="B2870" s="39">
        <f t="shared" si="133"/>
        <v>2</v>
      </c>
      <c r="C2870" s="39" t="str">
        <f t="shared" si="134"/>
        <v>Колякин Владислав Валерьевич2</v>
      </c>
      <c r="D2870" s="42" t="s">
        <v>2786</v>
      </c>
      <c r="E2870" s="43" t="s">
        <v>2787</v>
      </c>
      <c r="F2870" s="43" t="s">
        <v>240</v>
      </c>
      <c r="G2870" s="43" t="s">
        <v>241</v>
      </c>
      <c r="H2870" s="49">
        <v>45845</v>
      </c>
      <c r="I2870" s="49">
        <v>45858</v>
      </c>
      <c r="J2870" s="44">
        <v>14</v>
      </c>
      <c r="K2870" s="51">
        <f>IF(H2870&lt;='Расчёт не доделан'!$C$20,IF(I2870-'Расчёт не доделан'!$C$20&lt;1,J2870,I2870-'Расчёт не доделан'!$C$20),J2870)</f>
        <v>14</v>
      </c>
    </row>
    <row r="2871" spans="1:11" ht="11.1" customHeight="1" outlineLevel="1" x14ac:dyDescent="0.2">
      <c r="A2871" s="39" t="str">
        <f t="shared" si="132"/>
        <v>0014814045999</v>
      </c>
      <c r="B2871" s="39">
        <f t="shared" si="133"/>
        <v>1</v>
      </c>
      <c r="C2871" s="39" t="str">
        <f t="shared" si="134"/>
        <v>Колясников Кирилл Владимирович1</v>
      </c>
      <c r="D2871" s="42" t="s">
        <v>2788</v>
      </c>
      <c r="E2871" s="43" t="s">
        <v>2789</v>
      </c>
      <c r="F2871" s="43" t="s">
        <v>229</v>
      </c>
      <c r="G2871" s="43" t="s">
        <v>500</v>
      </c>
      <c r="H2871" s="49">
        <v>45999</v>
      </c>
      <c r="I2871" s="49">
        <v>46005</v>
      </c>
      <c r="J2871" s="44">
        <v>7</v>
      </c>
      <c r="K2871" s="51">
        <f>IF(H2871&lt;='Расчёт не доделан'!$C$20,IF(I2871-'Расчёт не доделан'!$C$20&lt;1,J2871,I2871-'Расчёт не доделан'!$C$20),J2871)</f>
        <v>7</v>
      </c>
    </row>
    <row r="2872" spans="1:11" ht="23.1" customHeight="1" outlineLevel="1" x14ac:dyDescent="0.2">
      <c r="A2872" s="39" t="str">
        <f t="shared" si="132"/>
        <v>0014814046006</v>
      </c>
      <c r="B2872" s="39">
        <f t="shared" si="133"/>
        <v>2</v>
      </c>
      <c r="C2872" s="39" t="str">
        <f t="shared" si="134"/>
        <v>Колясников Кирилл Владимирович2</v>
      </c>
      <c r="D2872" s="42" t="s">
        <v>2788</v>
      </c>
      <c r="E2872" s="43" t="s">
        <v>2789</v>
      </c>
      <c r="F2872" s="43" t="s">
        <v>229</v>
      </c>
      <c r="G2872" s="43" t="s">
        <v>500</v>
      </c>
      <c r="H2872" s="49">
        <v>46006</v>
      </c>
      <c r="I2872" s="49">
        <v>46019</v>
      </c>
      <c r="J2872" s="44">
        <v>14</v>
      </c>
      <c r="K2872" s="51">
        <f>IF(H2872&lt;='Расчёт не доделан'!$C$20,IF(I2872-'Расчёт не доделан'!$C$20&lt;1,J2872,I2872-'Расчёт не доделан'!$C$20),J2872)</f>
        <v>14</v>
      </c>
    </row>
    <row r="2873" spans="1:11" ht="11.1" customHeight="1" outlineLevel="1" x14ac:dyDescent="0.2">
      <c r="A2873" s="39" t="str">
        <f t="shared" si="132"/>
        <v>0014814045859</v>
      </c>
      <c r="B2873" s="39">
        <f t="shared" si="133"/>
        <v>3</v>
      </c>
      <c r="C2873" s="39" t="str">
        <f t="shared" si="134"/>
        <v>Колясников Кирилл Владимирович3</v>
      </c>
      <c r="D2873" s="42" t="s">
        <v>2788</v>
      </c>
      <c r="E2873" s="43" t="s">
        <v>2789</v>
      </c>
      <c r="F2873" s="43" t="s">
        <v>229</v>
      </c>
      <c r="G2873" s="43" t="s">
        <v>500</v>
      </c>
      <c r="H2873" s="49">
        <v>45859</v>
      </c>
      <c r="I2873" s="49">
        <v>45865</v>
      </c>
      <c r="J2873" s="44">
        <v>7</v>
      </c>
      <c r="K2873" s="51">
        <f>IF(H2873&lt;='Расчёт не доделан'!$C$20,IF(I2873-'Расчёт не доделан'!$C$20&lt;1,J2873,I2873-'Расчёт не доделан'!$C$20),J2873)</f>
        <v>7</v>
      </c>
    </row>
    <row r="2874" spans="1:11" ht="11.1" customHeight="1" outlineLevel="1" x14ac:dyDescent="0.2">
      <c r="A2874" s="39" t="str">
        <f t="shared" si="132"/>
        <v>0017658645962</v>
      </c>
      <c r="B2874" s="39">
        <f t="shared" si="133"/>
        <v>1</v>
      </c>
      <c r="C2874" s="39" t="str">
        <f t="shared" si="134"/>
        <v>Комаев Сергей Вадимович1</v>
      </c>
      <c r="D2874" s="42" t="s">
        <v>2790</v>
      </c>
      <c r="E2874" s="43" t="s">
        <v>2791</v>
      </c>
      <c r="F2874" s="43" t="s">
        <v>233</v>
      </c>
      <c r="G2874" s="43" t="s">
        <v>230</v>
      </c>
      <c r="H2874" s="49">
        <v>45962</v>
      </c>
      <c r="I2874" s="49">
        <v>45962</v>
      </c>
      <c r="J2874" s="44">
        <v>1</v>
      </c>
      <c r="K2874" s="51">
        <f>IF(H2874&lt;='Расчёт не доделан'!$C$20,IF(I2874-'Расчёт не доделан'!$C$20&lt;1,J2874,I2874-'Расчёт не доделан'!$C$20),J2874)</f>
        <v>1</v>
      </c>
    </row>
    <row r="2875" spans="1:11" ht="11.1" customHeight="1" outlineLevel="1" x14ac:dyDescent="0.2">
      <c r="A2875" s="39" t="str">
        <f t="shared" si="132"/>
        <v>0017658645966</v>
      </c>
      <c r="B2875" s="39">
        <f t="shared" si="133"/>
        <v>2</v>
      </c>
      <c r="C2875" s="39" t="str">
        <f t="shared" si="134"/>
        <v>Комаев Сергей Вадимович2</v>
      </c>
      <c r="D2875" s="42" t="s">
        <v>2790</v>
      </c>
      <c r="E2875" s="43" t="s">
        <v>2791</v>
      </c>
      <c r="F2875" s="43" t="s">
        <v>233</v>
      </c>
      <c r="G2875" s="43" t="s">
        <v>230</v>
      </c>
      <c r="H2875" s="49">
        <v>45966</v>
      </c>
      <c r="I2875" s="49">
        <v>45968</v>
      </c>
      <c r="J2875" s="44">
        <v>3</v>
      </c>
      <c r="K2875" s="51">
        <f>IF(H2875&lt;='Расчёт не доделан'!$C$20,IF(I2875-'Расчёт не доделан'!$C$20&lt;1,J2875,I2875-'Расчёт не доделан'!$C$20),J2875)</f>
        <v>3</v>
      </c>
    </row>
    <row r="2876" spans="1:11" ht="11.1" customHeight="1" outlineLevel="1" x14ac:dyDescent="0.2">
      <c r="A2876" s="39" t="str">
        <f t="shared" si="132"/>
        <v>0017658645908</v>
      </c>
      <c r="B2876" s="39">
        <f t="shared" si="133"/>
        <v>3</v>
      </c>
      <c r="C2876" s="39" t="str">
        <f t="shared" si="134"/>
        <v>Комаев Сергей Вадимович3</v>
      </c>
      <c r="D2876" s="42" t="s">
        <v>2790</v>
      </c>
      <c r="E2876" s="43" t="s">
        <v>2791</v>
      </c>
      <c r="F2876" s="43" t="s">
        <v>233</v>
      </c>
      <c r="G2876" s="43" t="s">
        <v>230</v>
      </c>
      <c r="H2876" s="49">
        <v>45908</v>
      </c>
      <c r="I2876" s="49">
        <v>45921</v>
      </c>
      <c r="J2876" s="44">
        <v>14</v>
      </c>
      <c r="K2876" s="51">
        <f>IF(H2876&lt;='Расчёт не доделан'!$C$20,IF(I2876-'Расчёт не доделан'!$C$20&lt;1,J2876,I2876-'Расчёт не доделан'!$C$20),J2876)</f>
        <v>14</v>
      </c>
    </row>
    <row r="2877" spans="1:11" ht="11.1" customHeight="1" outlineLevel="1" x14ac:dyDescent="0.2">
      <c r="A2877" s="39" t="str">
        <f t="shared" si="132"/>
        <v>0017658646020</v>
      </c>
      <c r="B2877" s="39">
        <f t="shared" si="133"/>
        <v>4</v>
      </c>
      <c r="C2877" s="39" t="str">
        <f t="shared" si="134"/>
        <v>Комаев Сергей Вадимович4</v>
      </c>
      <c r="D2877" s="42" t="s">
        <v>2790</v>
      </c>
      <c r="E2877" s="43" t="s">
        <v>2791</v>
      </c>
      <c r="F2877" s="43" t="s">
        <v>233</v>
      </c>
      <c r="G2877" s="43" t="s">
        <v>230</v>
      </c>
      <c r="H2877" s="49">
        <v>46020</v>
      </c>
      <c r="I2877" s="49">
        <v>46021</v>
      </c>
      <c r="J2877" s="44">
        <v>2</v>
      </c>
      <c r="K2877" s="51">
        <f>IF(H2877&lt;='Расчёт не доделан'!$C$20,IF(I2877-'Расчёт не доделан'!$C$20&lt;1,J2877,I2877-'Расчёт не доделан'!$C$20),J2877)</f>
        <v>2</v>
      </c>
    </row>
    <row r="2878" spans="1:11" ht="11.1" customHeight="1" outlineLevel="1" x14ac:dyDescent="0.2">
      <c r="A2878" s="39" t="str">
        <f t="shared" si="132"/>
        <v>0020304045966</v>
      </c>
      <c r="B2878" s="39">
        <f t="shared" si="133"/>
        <v>1</v>
      </c>
      <c r="C2878" s="39" t="str">
        <f t="shared" si="134"/>
        <v>Комаров Владимир Александрович1</v>
      </c>
      <c r="D2878" s="42" t="s">
        <v>2792</v>
      </c>
      <c r="E2878" s="43" t="s">
        <v>2793</v>
      </c>
      <c r="F2878" s="43" t="s">
        <v>240</v>
      </c>
      <c r="G2878" s="43" t="s">
        <v>253</v>
      </c>
      <c r="H2878" s="49">
        <v>45966</v>
      </c>
      <c r="I2878" s="49">
        <v>45979</v>
      </c>
      <c r="J2878" s="44">
        <v>14</v>
      </c>
      <c r="K2878" s="51">
        <f>IF(H2878&lt;='Расчёт не доделан'!$C$20,IF(I2878-'Расчёт не доделан'!$C$20&lt;1,J2878,I2878-'Расчёт не доделан'!$C$20),J2878)</f>
        <v>14</v>
      </c>
    </row>
    <row r="2879" spans="1:11" ht="11.1" customHeight="1" outlineLevel="1" x14ac:dyDescent="0.2">
      <c r="A2879" s="39" t="str">
        <f t="shared" si="132"/>
        <v>0020304045887</v>
      </c>
      <c r="B2879" s="39">
        <f t="shared" si="133"/>
        <v>2</v>
      </c>
      <c r="C2879" s="39" t="str">
        <f t="shared" si="134"/>
        <v>Комаров Владимир Александрович2</v>
      </c>
      <c r="D2879" s="42" t="s">
        <v>2792</v>
      </c>
      <c r="E2879" s="43" t="s">
        <v>2793</v>
      </c>
      <c r="F2879" s="43" t="s">
        <v>240</v>
      </c>
      <c r="G2879" s="43" t="s">
        <v>253</v>
      </c>
      <c r="H2879" s="49">
        <v>45887</v>
      </c>
      <c r="I2879" s="49">
        <v>45900</v>
      </c>
      <c r="J2879" s="44">
        <v>14</v>
      </c>
      <c r="K2879" s="51">
        <f>IF(H2879&lt;='Расчёт не доделан'!$C$20,IF(I2879-'Расчёт не доделан'!$C$20&lt;1,J2879,I2879-'Расчёт не доделан'!$C$20),J2879)</f>
        <v>14</v>
      </c>
    </row>
    <row r="2880" spans="1:11" ht="11.1" customHeight="1" outlineLevel="1" x14ac:dyDescent="0.2">
      <c r="A2880" s="39" t="str">
        <f t="shared" si="132"/>
        <v>0018648745936</v>
      </c>
      <c r="B2880" s="39">
        <f t="shared" si="133"/>
        <v>1</v>
      </c>
      <c r="C2880" s="39" t="str">
        <f t="shared" si="134"/>
        <v>Комаров Дмитрий Олегович1</v>
      </c>
      <c r="D2880" s="42" t="s">
        <v>2794</v>
      </c>
      <c r="E2880" s="43" t="s">
        <v>2795</v>
      </c>
      <c r="F2880" s="43" t="s">
        <v>240</v>
      </c>
      <c r="G2880" s="43" t="s">
        <v>237</v>
      </c>
      <c r="H2880" s="49">
        <v>45936</v>
      </c>
      <c r="I2880" s="49">
        <v>45940</v>
      </c>
      <c r="J2880" s="44">
        <v>5</v>
      </c>
      <c r="K2880" s="51">
        <f>IF(H2880&lt;='Расчёт не доделан'!$C$20,IF(I2880-'Расчёт не доделан'!$C$20&lt;1,J2880,I2880-'Расчёт не доделан'!$C$20),J2880)</f>
        <v>5</v>
      </c>
    </row>
    <row r="2881" spans="1:11" ht="11.1" customHeight="1" outlineLevel="1" x14ac:dyDescent="0.2">
      <c r="A2881" s="39" t="str">
        <f t="shared" si="132"/>
        <v>0020275845966</v>
      </c>
      <c r="B2881" s="39">
        <f t="shared" si="133"/>
        <v>1</v>
      </c>
      <c r="C2881" s="39" t="str">
        <f t="shared" si="134"/>
        <v>Комарова Марина Васильевна1</v>
      </c>
      <c r="D2881" s="42" t="s">
        <v>2796</v>
      </c>
      <c r="E2881" s="43" t="s">
        <v>2797</v>
      </c>
      <c r="F2881" s="43" t="s">
        <v>217</v>
      </c>
      <c r="G2881" s="43" t="s">
        <v>237</v>
      </c>
      <c r="H2881" s="49">
        <v>45966</v>
      </c>
      <c r="I2881" s="49">
        <v>45968</v>
      </c>
      <c r="J2881" s="44">
        <v>3</v>
      </c>
      <c r="K2881" s="51">
        <f>IF(H2881&lt;='Расчёт не доделан'!$C$20,IF(I2881-'Расчёт не доделан'!$C$20&lt;1,J2881,I2881-'Расчёт не доделан'!$C$20),J2881)</f>
        <v>3</v>
      </c>
    </row>
    <row r="2882" spans="1:11" ht="11.1" customHeight="1" outlineLevel="1" x14ac:dyDescent="0.2">
      <c r="A2882" s="39" t="str">
        <f t="shared" si="132"/>
        <v>0020275845887</v>
      </c>
      <c r="B2882" s="39">
        <f t="shared" si="133"/>
        <v>2</v>
      </c>
      <c r="C2882" s="39" t="str">
        <f t="shared" si="134"/>
        <v>Комарова Марина Васильевна2</v>
      </c>
      <c r="D2882" s="42" t="s">
        <v>2796</v>
      </c>
      <c r="E2882" s="43" t="s">
        <v>2797</v>
      </c>
      <c r="F2882" s="43" t="s">
        <v>217</v>
      </c>
      <c r="G2882" s="43" t="s">
        <v>237</v>
      </c>
      <c r="H2882" s="49">
        <v>45887</v>
      </c>
      <c r="I2882" s="49">
        <v>45891</v>
      </c>
      <c r="J2882" s="44">
        <v>5</v>
      </c>
      <c r="K2882" s="51">
        <f>IF(H2882&lt;='Расчёт не доделан'!$C$20,IF(I2882-'Расчёт не доделан'!$C$20&lt;1,J2882,I2882-'Расчёт не доделан'!$C$20),J2882)</f>
        <v>5</v>
      </c>
    </row>
    <row r="2883" spans="1:11" ht="23.1" customHeight="1" outlineLevel="1" x14ac:dyDescent="0.2">
      <c r="A2883" s="39" t="str">
        <f t="shared" ref="A2883:A2946" si="135">D2883&amp;H2883</f>
        <v>0018255045849</v>
      </c>
      <c r="B2883" s="39">
        <f t="shared" ref="B2883:B2946" si="136">IF(E2882=E2883,B2882+1,1)</f>
        <v>1</v>
      </c>
      <c r="C2883" s="39" t="str">
        <f t="shared" ref="C2883:C2946" si="137">E2883&amp;B2883</f>
        <v>Комиссаров Владимир Владимирович1</v>
      </c>
      <c r="D2883" s="42" t="s">
        <v>2798</v>
      </c>
      <c r="E2883" s="43" t="s">
        <v>2799</v>
      </c>
      <c r="F2883" s="43" t="s">
        <v>249</v>
      </c>
      <c r="G2883" s="43" t="s">
        <v>253</v>
      </c>
      <c r="H2883" s="49">
        <v>45849</v>
      </c>
      <c r="I2883" s="49">
        <v>45862</v>
      </c>
      <c r="J2883" s="44">
        <v>14</v>
      </c>
      <c r="K2883" s="51">
        <f>IF(H2883&lt;='Расчёт не доделан'!$C$20,IF(I2883-'Расчёт не доделан'!$C$20&lt;1,J2883,I2883-'Расчёт не доделан'!$C$20),J2883)</f>
        <v>14</v>
      </c>
    </row>
    <row r="2884" spans="1:11" ht="23.1" customHeight="1" outlineLevel="1" x14ac:dyDescent="0.2">
      <c r="A2884" s="39" t="str">
        <f t="shared" si="135"/>
        <v>0018255046007</v>
      </c>
      <c r="B2884" s="39">
        <f t="shared" si="136"/>
        <v>2</v>
      </c>
      <c r="C2884" s="39" t="str">
        <f t="shared" si="137"/>
        <v>Комиссаров Владимир Владимирович2</v>
      </c>
      <c r="D2884" s="42" t="s">
        <v>2798</v>
      </c>
      <c r="E2884" s="43" t="s">
        <v>2799</v>
      </c>
      <c r="F2884" s="43" t="s">
        <v>249</v>
      </c>
      <c r="G2884" s="43" t="s">
        <v>253</v>
      </c>
      <c r="H2884" s="49">
        <v>46007</v>
      </c>
      <c r="I2884" s="49">
        <v>46013</v>
      </c>
      <c r="J2884" s="44">
        <v>7</v>
      </c>
      <c r="K2884" s="51">
        <f>IF(H2884&lt;='Расчёт не доделан'!$C$20,IF(I2884-'Расчёт не доделан'!$C$20&lt;1,J2884,I2884-'Расчёт не доделан'!$C$20),J2884)</f>
        <v>7</v>
      </c>
    </row>
    <row r="2885" spans="1:11" ht="23.1" customHeight="1" outlineLevel="1" x14ac:dyDescent="0.2">
      <c r="A2885" s="39" t="str">
        <f t="shared" si="135"/>
        <v>0018255045922</v>
      </c>
      <c r="B2885" s="39">
        <f t="shared" si="136"/>
        <v>3</v>
      </c>
      <c r="C2885" s="39" t="str">
        <f t="shared" si="137"/>
        <v>Комиссаров Владимир Владимирович3</v>
      </c>
      <c r="D2885" s="42" t="s">
        <v>2798</v>
      </c>
      <c r="E2885" s="43" t="s">
        <v>2799</v>
      </c>
      <c r="F2885" s="43" t="s">
        <v>249</v>
      </c>
      <c r="G2885" s="43" t="s">
        <v>253</v>
      </c>
      <c r="H2885" s="49">
        <v>45922</v>
      </c>
      <c r="I2885" s="49">
        <v>45928</v>
      </c>
      <c r="J2885" s="44">
        <v>7</v>
      </c>
      <c r="K2885" s="51">
        <f>IF(H2885&lt;='Расчёт не доделан'!$C$20,IF(I2885-'Расчёт не доделан'!$C$20&lt;1,J2885,I2885-'Расчёт не доделан'!$C$20),J2885)</f>
        <v>7</v>
      </c>
    </row>
    <row r="2886" spans="1:11" ht="23.1" customHeight="1" outlineLevel="1" x14ac:dyDescent="0.2">
      <c r="A2886" s="39" t="str">
        <f t="shared" si="135"/>
        <v>0020485545931</v>
      </c>
      <c r="B2886" s="39">
        <f t="shared" si="136"/>
        <v>1</v>
      </c>
      <c r="C2886" s="39" t="str">
        <f t="shared" si="137"/>
        <v>Комков Александр Сергеевич1</v>
      </c>
      <c r="D2886" s="42" t="s">
        <v>2800</v>
      </c>
      <c r="E2886" s="43" t="s">
        <v>2801</v>
      </c>
      <c r="F2886" s="43" t="s">
        <v>240</v>
      </c>
      <c r="G2886" s="43" t="s">
        <v>218</v>
      </c>
      <c r="H2886" s="49">
        <v>45931</v>
      </c>
      <c r="I2886" s="49">
        <v>45944</v>
      </c>
      <c r="J2886" s="44">
        <v>14</v>
      </c>
      <c r="K2886" s="51">
        <f>IF(H2886&lt;='Расчёт не доделан'!$C$20,IF(I2886-'Расчёт не доделан'!$C$20&lt;1,J2886,I2886-'Расчёт не доделан'!$C$20),J2886)</f>
        <v>14</v>
      </c>
    </row>
    <row r="2887" spans="1:11" ht="23.1" customHeight="1" outlineLevel="1" x14ac:dyDescent="0.2">
      <c r="A2887" s="39" t="str">
        <f t="shared" si="135"/>
        <v>0020485545962</v>
      </c>
      <c r="B2887" s="39">
        <f t="shared" si="136"/>
        <v>2</v>
      </c>
      <c r="C2887" s="39" t="str">
        <f t="shared" si="137"/>
        <v>Комков Александр Сергеевич2</v>
      </c>
      <c r="D2887" s="42" t="s">
        <v>2800</v>
      </c>
      <c r="E2887" s="43" t="s">
        <v>2801</v>
      </c>
      <c r="F2887" s="43" t="s">
        <v>240</v>
      </c>
      <c r="G2887" s="43" t="s">
        <v>218</v>
      </c>
      <c r="H2887" s="49">
        <v>45962</v>
      </c>
      <c r="I2887" s="49">
        <v>45976</v>
      </c>
      <c r="J2887" s="44">
        <v>14</v>
      </c>
      <c r="K2887" s="51">
        <f>IF(H2887&lt;='Расчёт не доделан'!$C$20,IF(I2887-'Расчёт не доделан'!$C$20&lt;1,J2887,I2887-'Расчёт не доделан'!$C$20),J2887)</f>
        <v>14</v>
      </c>
    </row>
    <row r="2888" spans="1:11" ht="23.1" customHeight="1" outlineLevel="1" x14ac:dyDescent="0.2">
      <c r="A2888" s="39" t="str">
        <f t="shared" si="135"/>
        <v>0020471545978</v>
      </c>
      <c r="B2888" s="39">
        <f t="shared" si="136"/>
        <v>1</v>
      </c>
      <c r="C2888" s="39" t="str">
        <f t="shared" si="137"/>
        <v>Комкова Ольга Александровна1</v>
      </c>
      <c r="D2888" s="42" t="s">
        <v>2802</v>
      </c>
      <c r="E2888" s="43" t="s">
        <v>2803</v>
      </c>
      <c r="F2888" s="43" t="s">
        <v>217</v>
      </c>
      <c r="G2888" s="43" t="s">
        <v>237</v>
      </c>
      <c r="H2888" s="49">
        <v>45978</v>
      </c>
      <c r="I2888" s="49">
        <v>45982</v>
      </c>
      <c r="J2888" s="44">
        <v>5</v>
      </c>
      <c r="K2888" s="51">
        <f>IF(H2888&lt;='Расчёт не доделан'!$C$20,IF(I2888-'Расчёт не доделан'!$C$20&lt;1,J2888,I2888-'Расчёт не доделан'!$C$20),J2888)</f>
        <v>5</v>
      </c>
    </row>
    <row r="2889" spans="1:11" ht="23.1" customHeight="1" outlineLevel="1" x14ac:dyDescent="0.2">
      <c r="A2889" s="39" t="str">
        <f t="shared" si="135"/>
        <v>0020471545887</v>
      </c>
      <c r="B2889" s="39">
        <f t="shared" si="136"/>
        <v>2</v>
      </c>
      <c r="C2889" s="39" t="str">
        <f t="shared" si="137"/>
        <v>Комкова Ольга Александровна2</v>
      </c>
      <c r="D2889" s="42" t="s">
        <v>2802</v>
      </c>
      <c r="E2889" s="43" t="s">
        <v>2803</v>
      </c>
      <c r="F2889" s="43" t="s">
        <v>217</v>
      </c>
      <c r="G2889" s="43" t="s">
        <v>237</v>
      </c>
      <c r="H2889" s="49">
        <v>45887</v>
      </c>
      <c r="I2889" s="49">
        <v>45900</v>
      </c>
      <c r="J2889" s="44">
        <v>14</v>
      </c>
      <c r="K2889" s="51">
        <f>IF(H2889&lt;='Расчёт не доделан'!$C$20,IF(I2889-'Расчёт не доделан'!$C$20&lt;1,J2889,I2889-'Расчёт не доделан'!$C$20),J2889)</f>
        <v>14</v>
      </c>
    </row>
    <row r="2890" spans="1:11" ht="23.1" customHeight="1" outlineLevel="1" x14ac:dyDescent="0.2">
      <c r="A2890" s="39" t="str">
        <f t="shared" si="135"/>
        <v>0020471546020</v>
      </c>
      <c r="B2890" s="39">
        <f t="shared" si="136"/>
        <v>3</v>
      </c>
      <c r="C2890" s="39" t="str">
        <f t="shared" si="137"/>
        <v>Комкова Ольга Александровна3</v>
      </c>
      <c r="D2890" s="42" t="s">
        <v>2802</v>
      </c>
      <c r="E2890" s="43" t="s">
        <v>2803</v>
      </c>
      <c r="F2890" s="43" t="s">
        <v>217</v>
      </c>
      <c r="G2890" s="43" t="s">
        <v>237</v>
      </c>
      <c r="H2890" s="49">
        <v>46020</v>
      </c>
      <c r="I2890" s="49">
        <v>46021</v>
      </c>
      <c r="J2890" s="44">
        <v>2</v>
      </c>
      <c r="K2890" s="51">
        <f>IF(H2890&lt;='Расчёт не доделан'!$C$20,IF(I2890-'Расчёт не доделан'!$C$20&lt;1,J2890,I2890-'Расчёт не доделан'!$C$20),J2890)</f>
        <v>2</v>
      </c>
    </row>
    <row r="2891" spans="1:11" ht="23.1" customHeight="1" outlineLevel="1" x14ac:dyDescent="0.2">
      <c r="A2891" s="39" t="str">
        <f t="shared" si="135"/>
        <v>0021099945852</v>
      </c>
      <c r="B2891" s="39">
        <f t="shared" si="136"/>
        <v>1</v>
      </c>
      <c r="C2891" s="39" t="str">
        <f t="shared" si="137"/>
        <v>Комлев Данила Олегович1</v>
      </c>
      <c r="D2891" s="42" t="s">
        <v>2804</v>
      </c>
      <c r="E2891" s="43" t="s">
        <v>2805</v>
      </c>
      <c r="F2891" s="43" t="s">
        <v>694</v>
      </c>
      <c r="G2891" s="43" t="s">
        <v>241</v>
      </c>
      <c r="H2891" s="49">
        <v>45852</v>
      </c>
      <c r="I2891" s="49">
        <v>45865</v>
      </c>
      <c r="J2891" s="44">
        <v>14</v>
      </c>
      <c r="K2891" s="51">
        <f>IF(H2891&lt;='Расчёт не доделан'!$C$20,IF(I2891-'Расчёт не доделан'!$C$20&lt;1,J2891,I2891-'Расчёт не доделан'!$C$20),J2891)</f>
        <v>14</v>
      </c>
    </row>
    <row r="2892" spans="1:11" ht="23.1" customHeight="1" outlineLevel="1" x14ac:dyDescent="0.2">
      <c r="A2892" s="39" t="str">
        <f t="shared" si="135"/>
        <v>0015758345887</v>
      </c>
      <c r="B2892" s="39">
        <f t="shared" si="136"/>
        <v>1</v>
      </c>
      <c r="C2892" s="39" t="str">
        <f t="shared" si="137"/>
        <v>Комолов Петр Станиславович1</v>
      </c>
      <c r="D2892" s="42" t="s">
        <v>2806</v>
      </c>
      <c r="E2892" s="43" t="s">
        <v>2807</v>
      </c>
      <c r="F2892" s="43" t="s">
        <v>233</v>
      </c>
      <c r="G2892" s="43" t="s">
        <v>230</v>
      </c>
      <c r="H2892" s="49">
        <v>45887</v>
      </c>
      <c r="I2892" s="49">
        <v>45900</v>
      </c>
      <c r="J2892" s="44">
        <v>14</v>
      </c>
      <c r="K2892" s="51">
        <f>IF(H2892&lt;='Расчёт не доделан'!$C$20,IF(I2892-'Расчёт не доделан'!$C$20&lt;1,J2892,I2892-'Расчёт не доделан'!$C$20),J2892)</f>
        <v>14</v>
      </c>
    </row>
    <row r="2893" spans="1:11" ht="11.1" customHeight="1" outlineLevel="1" x14ac:dyDescent="0.2">
      <c r="A2893" s="39" t="str">
        <f t="shared" si="135"/>
        <v>0015534746013</v>
      </c>
      <c r="B2893" s="39">
        <f t="shared" si="136"/>
        <v>1</v>
      </c>
      <c r="C2893" s="39" t="str">
        <f t="shared" si="137"/>
        <v>Комолов Сергей Викторович1</v>
      </c>
      <c r="D2893" s="42" t="s">
        <v>2808</v>
      </c>
      <c r="E2893" s="43" t="s">
        <v>2809</v>
      </c>
      <c r="F2893" s="43" t="s">
        <v>217</v>
      </c>
      <c r="G2893" s="43" t="s">
        <v>237</v>
      </c>
      <c r="H2893" s="49">
        <v>46013</v>
      </c>
      <c r="I2893" s="49">
        <v>46021</v>
      </c>
      <c r="J2893" s="44">
        <v>9</v>
      </c>
      <c r="K2893" s="51">
        <f>IF(H2893&lt;='Расчёт не доделан'!$C$20,IF(I2893-'Расчёт не доделан'!$C$20&lt;1,J2893,I2893-'Расчёт не доделан'!$C$20),J2893)</f>
        <v>9</v>
      </c>
    </row>
    <row r="2894" spans="1:11" ht="11.1" customHeight="1" outlineLevel="1" x14ac:dyDescent="0.2">
      <c r="A2894" s="39" t="str">
        <f t="shared" si="135"/>
        <v>0015534745961</v>
      </c>
      <c r="B2894" s="39">
        <f t="shared" si="136"/>
        <v>2</v>
      </c>
      <c r="C2894" s="39" t="str">
        <f t="shared" si="137"/>
        <v>Комолов Сергей Викторович2</v>
      </c>
      <c r="D2894" s="42" t="s">
        <v>2808</v>
      </c>
      <c r="E2894" s="43" t="s">
        <v>2809</v>
      </c>
      <c r="F2894" s="43" t="s">
        <v>217</v>
      </c>
      <c r="G2894" s="43" t="s">
        <v>237</v>
      </c>
      <c r="H2894" s="49">
        <v>45961</v>
      </c>
      <c r="I2894" s="49">
        <v>45962</v>
      </c>
      <c r="J2894" s="44">
        <v>2</v>
      </c>
      <c r="K2894" s="51">
        <f>IF(H2894&lt;='Расчёт не доделан'!$C$20,IF(I2894-'Расчёт не доделан'!$C$20&lt;1,J2894,I2894-'Расчёт не доделан'!$C$20),J2894)</f>
        <v>2</v>
      </c>
    </row>
    <row r="2895" spans="1:11" ht="11.1" customHeight="1" outlineLevel="1" x14ac:dyDescent="0.2">
      <c r="A2895" s="39" t="str">
        <f t="shared" si="135"/>
        <v>0015748245873</v>
      </c>
      <c r="B2895" s="39">
        <f t="shared" si="136"/>
        <v>1</v>
      </c>
      <c r="C2895" s="39" t="str">
        <f t="shared" si="137"/>
        <v>Кондаков Александр Сергеевич1</v>
      </c>
      <c r="D2895" s="42" t="s">
        <v>2810</v>
      </c>
      <c r="E2895" s="43" t="s">
        <v>2811</v>
      </c>
      <c r="F2895" s="43" t="s">
        <v>240</v>
      </c>
      <c r="G2895" s="43" t="s">
        <v>241</v>
      </c>
      <c r="H2895" s="49">
        <v>45873</v>
      </c>
      <c r="I2895" s="49">
        <v>45893</v>
      </c>
      <c r="J2895" s="44">
        <v>21</v>
      </c>
      <c r="K2895" s="51">
        <f>IF(H2895&lt;='Расчёт не доделан'!$C$20,IF(I2895-'Расчёт не доделан'!$C$20&lt;1,J2895,I2895-'Расчёт не доделан'!$C$20),J2895)</f>
        <v>21</v>
      </c>
    </row>
    <row r="2896" spans="1:11" ht="11.1" customHeight="1" outlineLevel="1" x14ac:dyDescent="0.2">
      <c r="A2896" s="39" t="str">
        <f t="shared" si="135"/>
        <v>0017044045971</v>
      </c>
      <c r="B2896" s="39">
        <f t="shared" si="136"/>
        <v>1</v>
      </c>
      <c r="C2896" s="39" t="str">
        <f t="shared" si="137"/>
        <v>Кондратенко Владимир Сергеевич1</v>
      </c>
      <c r="D2896" s="42" t="s">
        <v>2812</v>
      </c>
      <c r="E2896" s="43" t="s">
        <v>2813</v>
      </c>
      <c r="F2896" s="43" t="s">
        <v>217</v>
      </c>
      <c r="G2896" s="43" t="s">
        <v>230</v>
      </c>
      <c r="H2896" s="49">
        <v>45971</v>
      </c>
      <c r="I2896" s="49">
        <v>45984</v>
      </c>
      <c r="J2896" s="44">
        <v>14</v>
      </c>
      <c r="K2896" s="51">
        <f>IF(H2896&lt;='Расчёт не доделан'!$C$20,IF(I2896-'Расчёт не доделан'!$C$20&lt;1,J2896,I2896-'Расчёт не доделан'!$C$20),J2896)</f>
        <v>14</v>
      </c>
    </row>
    <row r="2897" spans="1:11" ht="11.1" customHeight="1" outlineLevel="1" x14ac:dyDescent="0.2">
      <c r="A2897" s="39" t="str">
        <f t="shared" si="135"/>
        <v>0020944345845</v>
      </c>
      <c r="B2897" s="39">
        <f t="shared" si="136"/>
        <v>1</v>
      </c>
      <c r="C2897" s="39" t="str">
        <f t="shared" si="137"/>
        <v>Кондратьев Руслан Евгеньевич1</v>
      </c>
      <c r="D2897" s="42" t="s">
        <v>2814</v>
      </c>
      <c r="E2897" s="43" t="s">
        <v>2815</v>
      </c>
      <c r="F2897" s="43" t="s">
        <v>240</v>
      </c>
      <c r="G2897" s="43" t="s">
        <v>241</v>
      </c>
      <c r="H2897" s="49">
        <v>45845</v>
      </c>
      <c r="I2897" s="49">
        <v>45863</v>
      </c>
      <c r="J2897" s="44">
        <v>19</v>
      </c>
      <c r="K2897" s="51">
        <f>IF(H2897&lt;='Расчёт не доделан'!$C$20,IF(I2897-'Расчёт не доделан'!$C$20&lt;1,J2897,I2897-'Расчёт не доделан'!$C$20),J2897)</f>
        <v>19</v>
      </c>
    </row>
    <row r="2898" spans="1:11" ht="11.1" customHeight="1" outlineLevel="1" x14ac:dyDescent="0.2">
      <c r="A2898" s="39" t="str">
        <f t="shared" si="135"/>
        <v>0020944346006</v>
      </c>
      <c r="B2898" s="39">
        <f t="shared" si="136"/>
        <v>2</v>
      </c>
      <c r="C2898" s="39" t="str">
        <f t="shared" si="137"/>
        <v>Кондратьев Руслан Евгеньевич2</v>
      </c>
      <c r="D2898" s="42" t="s">
        <v>2814</v>
      </c>
      <c r="E2898" s="43" t="s">
        <v>2815</v>
      </c>
      <c r="F2898" s="43" t="s">
        <v>240</v>
      </c>
      <c r="G2898" s="43" t="s">
        <v>241</v>
      </c>
      <c r="H2898" s="49">
        <v>46006</v>
      </c>
      <c r="I2898" s="49">
        <v>46021</v>
      </c>
      <c r="J2898" s="44">
        <v>16</v>
      </c>
      <c r="K2898" s="51">
        <f>IF(H2898&lt;='Расчёт не доделан'!$C$20,IF(I2898-'Расчёт не доделан'!$C$20&lt;1,J2898,I2898-'Расчёт не доделан'!$C$20),J2898)</f>
        <v>16</v>
      </c>
    </row>
    <row r="2899" spans="1:11" ht="11.1" customHeight="1" outlineLevel="1" x14ac:dyDescent="0.2">
      <c r="A2899" s="39" t="str">
        <f t="shared" si="135"/>
        <v>0020833445992</v>
      </c>
      <c r="B2899" s="39">
        <f t="shared" si="136"/>
        <v>1</v>
      </c>
      <c r="C2899" s="39" t="str">
        <f t="shared" si="137"/>
        <v>Кондратьева Анна Валерьевна1</v>
      </c>
      <c r="D2899" s="42" t="s">
        <v>2816</v>
      </c>
      <c r="E2899" s="43" t="s">
        <v>2817</v>
      </c>
      <c r="F2899" s="43" t="s">
        <v>217</v>
      </c>
      <c r="G2899" s="43" t="s">
        <v>237</v>
      </c>
      <c r="H2899" s="49">
        <v>45992</v>
      </c>
      <c r="I2899" s="49">
        <v>45996</v>
      </c>
      <c r="J2899" s="44">
        <v>5</v>
      </c>
      <c r="K2899" s="51">
        <f>IF(H2899&lt;='Расчёт не доделан'!$C$20,IF(I2899-'Расчёт не доделан'!$C$20&lt;1,J2899,I2899-'Расчёт не доделан'!$C$20),J2899)</f>
        <v>5</v>
      </c>
    </row>
    <row r="2900" spans="1:11" ht="11.1" customHeight="1" outlineLevel="1" x14ac:dyDescent="0.2">
      <c r="A2900" s="39" t="str">
        <f t="shared" si="135"/>
        <v>0020833446007</v>
      </c>
      <c r="B2900" s="39">
        <f t="shared" si="136"/>
        <v>2</v>
      </c>
      <c r="C2900" s="39" t="str">
        <f t="shared" si="137"/>
        <v>Кондратьева Анна Валерьевна2</v>
      </c>
      <c r="D2900" s="42" t="s">
        <v>2816</v>
      </c>
      <c r="E2900" s="43" t="s">
        <v>2817</v>
      </c>
      <c r="F2900" s="43" t="s">
        <v>217</v>
      </c>
      <c r="G2900" s="43" t="s">
        <v>237</v>
      </c>
      <c r="H2900" s="49">
        <v>46007</v>
      </c>
      <c r="I2900" s="49">
        <v>46020</v>
      </c>
      <c r="J2900" s="44">
        <v>14</v>
      </c>
      <c r="K2900" s="51">
        <f>IF(H2900&lt;='Расчёт не доделан'!$C$20,IF(I2900-'Расчёт не доделан'!$C$20&lt;1,J2900,I2900-'Расчёт не доделан'!$C$20),J2900)</f>
        <v>14</v>
      </c>
    </row>
    <row r="2901" spans="1:11" ht="11.1" customHeight="1" outlineLevel="1" x14ac:dyDescent="0.2">
      <c r="A2901" s="39" t="str">
        <f t="shared" si="135"/>
        <v>0020833445957</v>
      </c>
      <c r="B2901" s="39">
        <f t="shared" si="136"/>
        <v>3</v>
      </c>
      <c r="C2901" s="39" t="str">
        <f t="shared" si="137"/>
        <v>Кондратьева Анна Валерьевна3</v>
      </c>
      <c r="D2901" s="42" t="s">
        <v>2816</v>
      </c>
      <c r="E2901" s="43" t="s">
        <v>2817</v>
      </c>
      <c r="F2901" s="43" t="s">
        <v>217</v>
      </c>
      <c r="G2901" s="43" t="s">
        <v>237</v>
      </c>
      <c r="H2901" s="49">
        <v>45957</v>
      </c>
      <c r="I2901" s="49">
        <v>45971</v>
      </c>
      <c r="J2901" s="44">
        <v>14</v>
      </c>
      <c r="K2901" s="51">
        <f>IF(H2901&lt;='Расчёт не доделан'!$C$20,IF(I2901-'Расчёт не доделан'!$C$20&lt;1,J2901,I2901-'Расчёт не доделан'!$C$20),J2901)</f>
        <v>14</v>
      </c>
    </row>
    <row r="2902" spans="1:11" ht="11.1" customHeight="1" outlineLevel="1" x14ac:dyDescent="0.2">
      <c r="A2902" s="39" t="str">
        <f t="shared" si="135"/>
        <v>0020913145845</v>
      </c>
      <c r="B2902" s="39">
        <f t="shared" si="136"/>
        <v>1</v>
      </c>
      <c r="C2902" s="39" t="str">
        <f t="shared" si="137"/>
        <v>Кондратьева Ольга Сергеевна1</v>
      </c>
      <c r="D2902" s="42" t="s">
        <v>2818</v>
      </c>
      <c r="E2902" s="43" t="s">
        <v>2819</v>
      </c>
      <c r="F2902" s="43" t="s">
        <v>286</v>
      </c>
      <c r="G2902" s="43" t="s">
        <v>299</v>
      </c>
      <c r="H2902" s="49">
        <v>45845</v>
      </c>
      <c r="I2902" s="49">
        <v>45858</v>
      </c>
      <c r="J2902" s="44">
        <v>14</v>
      </c>
      <c r="K2902" s="51">
        <f>IF(H2902&lt;='Расчёт не доделан'!$C$20,IF(I2902-'Расчёт не доделан'!$C$20&lt;1,J2902,I2902-'Расчёт не доделан'!$C$20),J2902)</f>
        <v>14</v>
      </c>
    </row>
    <row r="2903" spans="1:11" ht="11.1" customHeight="1" outlineLevel="1" x14ac:dyDescent="0.2">
      <c r="A2903" s="39" t="str">
        <f t="shared" si="135"/>
        <v>0020913145917</v>
      </c>
      <c r="B2903" s="39">
        <f t="shared" si="136"/>
        <v>2</v>
      </c>
      <c r="C2903" s="39" t="str">
        <f t="shared" si="137"/>
        <v>Кондратьева Ольга Сергеевна2</v>
      </c>
      <c r="D2903" s="42" t="s">
        <v>2818</v>
      </c>
      <c r="E2903" s="43" t="s">
        <v>2819</v>
      </c>
      <c r="F2903" s="43" t="s">
        <v>286</v>
      </c>
      <c r="G2903" s="43" t="s">
        <v>299</v>
      </c>
      <c r="H2903" s="49">
        <v>45917</v>
      </c>
      <c r="I2903" s="49">
        <v>45930</v>
      </c>
      <c r="J2903" s="44">
        <v>14</v>
      </c>
      <c r="K2903" s="51">
        <f>IF(H2903&lt;='Расчёт не доделан'!$C$20,IF(I2903-'Расчёт не доделан'!$C$20&lt;1,J2903,I2903-'Расчёт не доделан'!$C$20),J2903)</f>
        <v>14</v>
      </c>
    </row>
    <row r="2904" spans="1:11" ht="11.1" customHeight="1" outlineLevel="1" x14ac:dyDescent="0.2">
      <c r="A2904" s="39" t="str">
        <f t="shared" si="135"/>
        <v>0020910445931</v>
      </c>
      <c r="B2904" s="39">
        <f t="shared" si="136"/>
        <v>1</v>
      </c>
      <c r="C2904" s="39" t="str">
        <f t="shared" si="137"/>
        <v>Кондрашина Татьяна Викторовна1</v>
      </c>
      <c r="D2904" s="42" t="s">
        <v>2820</v>
      </c>
      <c r="E2904" s="43" t="s">
        <v>2821</v>
      </c>
      <c r="F2904" s="43" t="s">
        <v>217</v>
      </c>
      <c r="G2904" s="43" t="s">
        <v>222</v>
      </c>
      <c r="H2904" s="49">
        <v>45931</v>
      </c>
      <c r="I2904" s="49">
        <v>45933</v>
      </c>
      <c r="J2904" s="44">
        <v>3</v>
      </c>
      <c r="K2904" s="51">
        <f>IF(H2904&lt;='Расчёт не доделан'!$C$20,IF(I2904-'Расчёт не доделан'!$C$20&lt;1,J2904,I2904-'Расчёт не доделан'!$C$20),J2904)</f>
        <v>3</v>
      </c>
    </row>
    <row r="2905" spans="1:11" ht="11.1" customHeight="1" outlineLevel="1" x14ac:dyDescent="0.2">
      <c r="A2905" s="39" t="str">
        <f t="shared" si="135"/>
        <v>0020910445905</v>
      </c>
      <c r="B2905" s="39">
        <f t="shared" si="136"/>
        <v>2</v>
      </c>
      <c r="C2905" s="39" t="str">
        <f t="shared" si="137"/>
        <v>Кондрашина Татьяна Викторовна2</v>
      </c>
      <c r="D2905" s="42" t="s">
        <v>2820</v>
      </c>
      <c r="E2905" s="43" t="s">
        <v>2821</v>
      </c>
      <c r="F2905" s="43" t="s">
        <v>217</v>
      </c>
      <c r="G2905" s="43" t="s">
        <v>222</v>
      </c>
      <c r="H2905" s="49">
        <v>45905</v>
      </c>
      <c r="I2905" s="49">
        <v>45905</v>
      </c>
      <c r="J2905" s="44">
        <v>1</v>
      </c>
      <c r="K2905" s="51">
        <f>IF(H2905&lt;='Расчёт не доделан'!$C$20,IF(I2905-'Расчёт не доделан'!$C$20&lt;1,J2905,I2905-'Расчёт не доделан'!$C$20),J2905)</f>
        <v>1</v>
      </c>
    </row>
    <row r="2906" spans="1:11" ht="11.1" customHeight="1" outlineLevel="1" x14ac:dyDescent="0.2">
      <c r="A2906" s="39" t="str">
        <f t="shared" si="135"/>
        <v>0020910445915</v>
      </c>
      <c r="B2906" s="39">
        <f t="shared" si="136"/>
        <v>3</v>
      </c>
      <c r="C2906" s="39" t="str">
        <f t="shared" si="137"/>
        <v>Кондрашина Татьяна Викторовна3</v>
      </c>
      <c r="D2906" s="42" t="s">
        <v>2820</v>
      </c>
      <c r="E2906" s="43" t="s">
        <v>2821</v>
      </c>
      <c r="F2906" s="43" t="s">
        <v>217</v>
      </c>
      <c r="G2906" s="43" t="s">
        <v>222</v>
      </c>
      <c r="H2906" s="49">
        <v>45915</v>
      </c>
      <c r="I2906" s="49">
        <v>45933</v>
      </c>
      <c r="J2906" s="44">
        <v>19</v>
      </c>
      <c r="K2906" s="51">
        <f>IF(H2906&lt;='Расчёт не доделан'!$C$20,IF(I2906-'Расчёт не доделан'!$C$20&lt;1,J2906,I2906-'Расчёт не доделан'!$C$20),J2906)</f>
        <v>19</v>
      </c>
    </row>
    <row r="2907" spans="1:11" ht="11.1" customHeight="1" outlineLevel="1" x14ac:dyDescent="0.2">
      <c r="A2907" s="39" t="str">
        <f t="shared" si="135"/>
        <v>0021084445936</v>
      </c>
      <c r="B2907" s="39">
        <f t="shared" si="136"/>
        <v>1</v>
      </c>
      <c r="C2907" s="39" t="str">
        <f t="shared" si="137"/>
        <v>Конкина Надежда Владимировна1</v>
      </c>
      <c r="D2907" s="42" t="s">
        <v>2822</v>
      </c>
      <c r="E2907" s="43" t="s">
        <v>2823</v>
      </c>
      <c r="F2907" s="43" t="s">
        <v>459</v>
      </c>
      <c r="G2907" s="43" t="s">
        <v>230</v>
      </c>
      <c r="H2907" s="49">
        <v>45936</v>
      </c>
      <c r="I2907" s="49">
        <v>45940</v>
      </c>
      <c r="J2907" s="44">
        <v>5</v>
      </c>
      <c r="K2907" s="51">
        <f>IF(H2907&lt;='Расчёт не доделан'!$C$20,IF(I2907-'Расчёт не доделан'!$C$20&lt;1,J2907,I2907-'Расчёт не доделан'!$C$20),J2907)</f>
        <v>5</v>
      </c>
    </row>
    <row r="2908" spans="1:11" ht="11.1" customHeight="1" outlineLevel="1" x14ac:dyDescent="0.2">
      <c r="A2908" s="39" t="str">
        <f t="shared" si="135"/>
        <v>0021084445859</v>
      </c>
      <c r="B2908" s="39">
        <f t="shared" si="136"/>
        <v>2</v>
      </c>
      <c r="C2908" s="39" t="str">
        <f t="shared" si="137"/>
        <v>Конкина Надежда Владимировна2</v>
      </c>
      <c r="D2908" s="42" t="s">
        <v>2822</v>
      </c>
      <c r="E2908" s="43" t="s">
        <v>2823</v>
      </c>
      <c r="F2908" s="43" t="s">
        <v>459</v>
      </c>
      <c r="G2908" s="43" t="s">
        <v>230</v>
      </c>
      <c r="H2908" s="49">
        <v>45859</v>
      </c>
      <c r="I2908" s="49">
        <v>45872</v>
      </c>
      <c r="J2908" s="44">
        <v>14</v>
      </c>
      <c r="K2908" s="51">
        <f>IF(H2908&lt;='Расчёт не доделан'!$C$20,IF(I2908-'Расчёт не доделан'!$C$20&lt;1,J2908,I2908-'Расчёт не доделан'!$C$20),J2908)</f>
        <v>14</v>
      </c>
    </row>
    <row r="2909" spans="1:11" ht="11.1" customHeight="1" outlineLevel="1" x14ac:dyDescent="0.2">
      <c r="A2909" s="39" t="str">
        <f t="shared" si="135"/>
        <v>0021084445929</v>
      </c>
      <c r="B2909" s="39">
        <f t="shared" si="136"/>
        <v>3</v>
      </c>
      <c r="C2909" s="39" t="str">
        <f t="shared" si="137"/>
        <v>Конкина Надежда Владимировна3</v>
      </c>
      <c r="D2909" s="42" t="s">
        <v>2822</v>
      </c>
      <c r="E2909" s="43" t="s">
        <v>2823</v>
      </c>
      <c r="F2909" s="43" t="s">
        <v>459</v>
      </c>
      <c r="G2909" s="43" t="s">
        <v>230</v>
      </c>
      <c r="H2909" s="49">
        <v>45929</v>
      </c>
      <c r="I2909" s="49">
        <v>45935</v>
      </c>
      <c r="J2909" s="44">
        <v>7</v>
      </c>
      <c r="K2909" s="51">
        <f>IF(H2909&lt;='Расчёт не доделан'!$C$20,IF(I2909-'Расчёт не доделан'!$C$20&lt;1,J2909,I2909-'Расчёт не доделан'!$C$20),J2909)</f>
        <v>7</v>
      </c>
    </row>
    <row r="2910" spans="1:11" ht="11.1" customHeight="1" outlineLevel="1" x14ac:dyDescent="0.2">
      <c r="A2910" s="39" t="str">
        <f t="shared" si="135"/>
        <v>0019410045943</v>
      </c>
      <c r="B2910" s="39">
        <f t="shared" si="136"/>
        <v>1</v>
      </c>
      <c r="C2910" s="39" t="str">
        <f t="shared" si="137"/>
        <v>Коновалов Даниил Михайлович1</v>
      </c>
      <c r="D2910" s="42" t="s">
        <v>2824</v>
      </c>
      <c r="E2910" s="43" t="s">
        <v>2825</v>
      </c>
      <c r="F2910" s="43" t="s">
        <v>221</v>
      </c>
      <c r="G2910" s="43" t="s">
        <v>241</v>
      </c>
      <c r="H2910" s="49">
        <v>45943</v>
      </c>
      <c r="I2910" s="49">
        <v>45947</v>
      </c>
      <c r="J2910" s="44">
        <v>5</v>
      </c>
      <c r="K2910" s="51">
        <f>IF(H2910&lt;='Расчёт не доделан'!$C$20,IF(I2910-'Расчёт не доделан'!$C$20&lt;1,J2910,I2910-'Расчёт не доделан'!$C$20),J2910)</f>
        <v>2</v>
      </c>
    </row>
    <row r="2911" spans="1:11" ht="11.1" customHeight="1" outlineLevel="1" x14ac:dyDescent="0.2">
      <c r="A2911" s="39" t="str">
        <f t="shared" si="135"/>
        <v>0019410045859</v>
      </c>
      <c r="B2911" s="39">
        <f t="shared" si="136"/>
        <v>2</v>
      </c>
      <c r="C2911" s="39" t="str">
        <f t="shared" si="137"/>
        <v>Коновалов Даниил Михайлович2</v>
      </c>
      <c r="D2911" s="42" t="s">
        <v>2824</v>
      </c>
      <c r="E2911" s="43" t="s">
        <v>2825</v>
      </c>
      <c r="F2911" s="43" t="s">
        <v>221</v>
      </c>
      <c r="G2911" s="43" t="s">
        <v>241</v>
      </c>
      <c r="H2911" s="49">
        <v>45859</v>
      </c>
      <c r="I2911" s="49">
        <v>45877</v>
      </c>
      <c r="J2911" s="44">
        <v>19</v>
      </c>
      <c r="K2911" s="51">
        <f>IF(H2911&lt;='Расчёт не доделан'!$C$20,IF(I2911-'Расчёт не доделан'!$C$20&lt;1,J2911,I2911-'Расчёт не доделан'!$C$20),J2911)</f>
        <v>19</v>
      </c>
    </row>
    <row r="2912" spans="1:11" ht="11.1" customHeight="1" outlineLevel="1" x14ac:dyDescent="0.2">
      <c r="A2912" s="39" t="str">
        <f t="shared" si="135"/>
        <v>0018652445845</v>
      </c>
      <c r="B2912" s="39">
        <f t="shared" si="136"/>
        <v>1</v>
      </c>
      <c r="C2912" s="39" t="str">
        <f t="shared" si="137"/>
        <v>Коновалов Игорь Павлович1</v>
      </c>
      <c r="D2912" s="42" t="s">
        <v>2826</v>
      </c>
      <c r="E2912" s="43" t="s">
        <v>2827</v>
      </c>
      <c r="F2912" s="43" t="s">
        <v>268</v>
      </c>
      <c r="G2912" s="43" t="s">
        <v>218</v>
      </c>
      <c r="H2912" s="49">
        <v>45845</v>
      </c>
      <c r="I2912" s="49">
        <v>45858</v>
      </c>
      <c r="J2912" s="44">
        <v>14</v>
      </c>
      <c r="K2912" s="51">
        <f>IF(H2912&lt;='Расчёт не доделан'!$C$20,IF(I2912-'Расчёт не доделан'!$C$20&lt;1,J2912,I2912-'Расчёт не доделан'!$C$20),J2912)</f>
        <v>14</v>
      </c>
    </row>
    <row r="2913" spans="1:11" ht="11.1" customHeight="1" outlineLevel="1" x14ac:dyDescent="0.2">
      <c r="A2913" s="39" t="str">
        <f t="shared" si="135"/>
        <v>0018652445943</v>
      </c>
      <c r="B2913" s="39">
        <f t="shared" si="136"/>
        <v>2</v>
      </c>
      <c r="C2913" s="39" t="str">
        <f t="shared" si="137"/>
        <v>Коновалов Игорь Павлович2</v>
      </c>
      <c r="D2913" s="42" t="s">
        <v>2826</v>
      </c>
      <c r="E2913" s="43" t="s">
        <v>2827</v>
      </c>
      <c r="F2913" s="43" t="s">
        <v>268</v>
      </c>
      <c r="G2913" s="43" t="s">
        <v>218</v>
      </c>
      <c r="H2913" s="49">
        <v>45943</v>
      </c>
      <c r="I2913" s="49">
        <v>45947</v>
      </c>
      <c r="J2913" s="44">
        <v>5</v>
      </c>
      <c r="K2913" s="51">
        <f>IF(H2913&lt;='Расчёт не доделан'!$C$20,IF(I2913-'Расчёт не доделан'!$C$20&lt;1,J2913,I2913-'Расчёт не доделан'!$C$20),J2913)</f>
        <v>2</v>
      </c>
    </row>
    <row r="2914" spans="1:11" ht="23.1" customHeight="1" outlineLevel="1" x14ac:dyDescent="0.2">
      <c r="A2914" s="39" t="str">
        <f t="shared" si="135"/>
        <v>0018652446015</v>
      </c>
      <c r="B2914" s="39">
        <f t="shared" si="136"/>
        <v>3</v>
      </c>
      <c r="C2914" s="39" t="str">
        <f t="shared" si="137"/>
        <v>Коновалов Игорь Павлович3</v>
      </c>
      <c r="D2914" s="42" t="s">
        <v>2826</v>
      </c>
      <c r="E2914" s="43" t="s">
        <v>2827</v>
      </c>
      <c r="F2914" s="43" t="s">
        <v>268</v>
      </c>
      <c r="G2914" s="43" t="s">
        <v>218</v>
      </c>
      <c r="H2914" s="49">
        <v>46015</v>
      </c>
      <c r="I2914" s="49">
        <v>46017</v>
      </c>
      <c r="J2914" s="44">
        <v>3</v>
      </c>
      <c r="K2914" s="51">
        <f>IF(H2914&lt;='Расчёт не доделан'!$C$20,IF(I2914-'Расчёт не доделан'!$C$20&lt;1,J2914,I2914-'Расчёт не доделан'!$C$20),J2914)</f>
        <v>3</v>
      </c>
    </row>
    <row r="2915" spans="1:11" ht="23.1" customHeight="1" outlineLevel="1" x14ac:dyDescent="0.2">
      <c r="A2915" s="39" t="str">
        <f t="shared" si="135"/>
        <v>0018652446020</v>
      </c>
      <c r="B2915" s="39">
        <f t="shared" si="136"/>
        <v>4</v>
      </c>
      <c r="C2915" s="39" t="str">
        <f t="shared" si="137"/>
        <v>Коновалов Игорь Павлович4</v>
      </c>
      <c r="D2915" s="42" t="s">
        <v>2826</v>
      </c>
      <c r="E2915" s="43" t="s">
        <v>2827</v>
      </c>
      <c r="F2915" s="43" t="s">
        <v>268</v>
      </c>
      <c r="G2915" s="43" t="s">
        <v>218</v>
      </c>
      <c r="H2915" s="49">
        <v>46020</v>
      </c>
      <c r="I2915" s="49">
        <v>46021</v>
      </c>
      <c r="J2915" s="44">
        <v>2</v>
      </c>
      <c r="K2915" s="51">
        <f>IF(H2915&lt;='Расчёт не доделан'!$C$20,IF(I2915-'Расчёт не доделан'!$C$20&lt;1,J2915,I2915-'Расчёт не доделан'!$C$20),J2915)</f>
        <v>2</v>
      </c>
    </row>
    <row r="2916" spans="1:11" ht="11.1" customHeight="1" outlineLevel="1" x14ac:dyDescent="0.2">
      <c r="A2916" s="39" t="str">
        <f t="shared" si="135"/>
        <v>0016352845936</v>
      </c>
      <c r="B2916" s="39">
        <f t="shared" si="136"/>
        <v>1</v>
      </c>
      <c r="C2916" s="39" t="str">
        <f t="shared" si="137"/>
        <v>Коновалова Наталия Николаевна1</v>
      </c>
      <c r="D2916" s="42" t="s">
        <v>2828</v>
      </c>
      <c r="E2916" s="43" t="s">
        <v>2829</v>
      </c>
      <c r="F2916" s="43" t="s">
        <v>286</v>
      </c>
      <c r="G2916" s="43" t="s">
        <v>1410</v>
      </c>
      <c r="H2916" s="49">
        <v>45936</v>
      </c>
      <c r="I2916" s="49">
        <v>45942</v>
      </c>
      <c r="J2916" s="44">
        <v>7</v>
      </c>
      <c r="K2916" s="51">
        <f>IF(H2916&lt;='Расчёт не доделан'!$C$20,IF(I2916-'Расчёт не доделан'!$C$20&lt;1,J2916,I2916-'Расчёт не доделан'!$C$20),J2916)</f>
        <v>7</v>
      </c>
    </row>
    <row r="2917" spans="1:11" ht="11.1" customHeight="1" outlineLevel="1" x14ac:dyDescent="0.2">
      <c r="A2917" s="39" t="str">
        <f t="shared" si="135"/>
        <v>0016352845845</v>
      </c>
      <c r="B2917" s="39">
        <f t="shared" si="136"/>
        <v>2</v>
      </c>
      <c r="C2917" s="39" t="str">
        <f t="shared" si="137"/>
        <v>Коновалова Наталия Николаевна2</v>
      </c>
      <c r="D2917" s="42" t="s">
        <v>2828</v>
      </c>
      <c r="E2917" s="43" t="s">
        <v>2829</v>
      </c>
      <c r="F2917" s="43" t="s">
        <v>286</v>
      </c>
      <c r="G2917" s="43" t="s">
        <v>1410</v>
      </c>
      <c r="H2917" s="49">
        <v>45845</v>
      </c>
      <c r="I2917" s="49">
        <v>45858</v>
      </c>
      <c r="J2917" s="44">
        <v>14</v>
      </c>
      <c r="K2917" s="51">
        <f>IF(H2917&lt;='Расчёт не доделан'!$C$20,IF(I2917-'Расчёт не доделан'!$C$20&lt;1,J2917,I2917-'Расчёт не доделан'!$C$20),J2917)</f>
        <v>14</v>
      </c>
    </row>
    <row r="2918" spans="1:11" ht="11.1" customHeight="1" outlineLevel="1" x14ac:dyDescent="0.2">
      <c r="A2918" s="39" t="str">
        <f t="shared" si="135"/>
        <v>0015840045839</v>
      </c>
      <c r="B2918" s="39">
        <f t="shared" si="136"/>
        <v>1</v>
      </c>
      <c r="C2918" s="39" t="str">
        <f t="shared" si="137"/>
        <v>Коновалова Юлия Сергеевна1</v>
      </c>
      <c r="D2918" s="42" t="s">
        <v>2830</v>
      </c>
      <c r="E2918" s="43" t="s">
        <v>2831</v>
      </c>
      <c r="F2918" s="43" t="s">
        <v>286</v>
      </c>
      <c r="G2918" s="43" t="s">
        <v>1725</v>
      </c>
      <c r="H2918" s="49">
        <v>45839</v>
      </c>
      <c r="I2918" s="49">
        <v>45840</v>
      </c>
      <c r="J2918" s="44">
        <v>2</v>
      </c>
      <c r="K2918" s="51">
        <f>IF(H2918&lt;='Расчёт не доделан'!$C$20,IF(I2918-'Расчёт не доделан'!$C$20&lt;1,J2918,I2918-'Расчёт не доделан'!$C$20),J2918)</f>
        <v>2</v>
      </c>
    </row>
    <row r="2919" spans="1:11" ht="11.1" customHeight="1" outlineLevel="1" x14ac:dyDescent="0.2">
      <c r="A2919" s="39" t="str">
        <f t="shared" si="135"/>
        <v>0015840045841</v>
      </c>
      <c r="B2919" s="39">
        <f t="shared" si="136"/>
        <v>2</v>
      </c>
      <c r="C2919" s="39" t="str">
        <f t="shared" si="137"/>
        <v>Коновалова Юлия Сергеевна2</v>
      </c>
      <c r="D2919" s="42" t="s">
        <v>2830</v>
      </c>
      <c r="E2919" s="43" t="s">
        <v>2831</v>
      </c>
      <c r="F2919" s="43" t="s">
        <v>286</v>
      </c>
      <c r="G2919" s="43" t="s">
        <v>1725</v>
      </c>
      <c r="H2919" s="49">
        <v>45841</v>
      </c>
      <c r="I2919" s="49">
        <v>45842</v>
      </c>
      <c r="J2919" s="44">
        <v>2</v>
      </c>
      <c r="K2919" s="51">
        <f>IF(H2919&lt;='Расчёт не доделан'!$C$20,IF(I2919-'Расчёт не доделан'!$C$20&lt;1,J2919,I2919-'Расчёт не доделан'!$C$20),J2919)</f>
        <v>2</v>
      </c>
    </row>
    <row r="2920" spans="1:11" ht="23.1" customHeight="1" outlineLevel="1" x14ac:dyDescent="0.2">
      <c r="A2920" s="39" t="str">
        <f t="shared" si="135"/>
        <v>0015840045874</v>
      </c>
      <c r="B2920" s="39">
        <f t="shared" si="136"/>
        <v>3</v>
      </c>
      <c r="C2920" s="39" t="str">
        <f t="shared" si="137"/>
        <v>Коновалова Юлия Сергеевна3</v>
      </c>
      <c r="D2920" s="42" t="s">
        <v>2830</v>
      </c>
      <c r="E2920" s="43" t="s">
        <v>2831</v>
      </c>
      <c r="F2920" s="43" t="s">
        <v>286</v>
      </c>
      <c r="G2920" s="43" t="s">
        <v>1725</v>
      </c>
      <c r="H2920" s="49">
        <v>45874</v>
      </c>
      <c r="I2920" s="49">
        <v>45874</v>
      </c>
      <c r="J2920" s="44">
        <v>1</v>
      </c>
      <c r="K2920" s="51">
        <f>IF(H2920&lt;='Расчёт не доделан'!$C$20,IF(I2920-'Расчёт не доделан'!$C$20&lt;1,J2920,I2920-'Расчёт не доделан'!$C$20),J2920)</f>
        <v>1</v>
      </c>
    </row>
    <row r="2921" spans="1:11" ht="23.1" customHeight="1" outlineLevel="1" x14ac:dyDescent="0.2">
      <c r="A2921" s="39" t="str">
        <f t="shared" si="135"/>
        <v>0015840045889</v>
      </c>
      <c r="B2921" s="39">
        <f t="shared" si="136"/>
        <v>4</v>
      </c>
      <c r="C2921" s="39" t="str">
        <f t="shared" si="137"/>
        <v>Коновалова Юлия Сергеевна4</v>
      </c>
      <c r="D2921" s="42" t="s">
        <v>2830</v>
      </c>
      <c r="E2921" s="43" t="s">
        <v>2831</v>
      </c>
      <c r="F2921" s="43" t="s">
        <v>286</v>
      </c>
      <c r="G2921" s="43" t="s">
        <v>1725</v>
      </c>
      <c r="H2921" s="49">
        <v>45889</v>
      </c>
      <c r="I2921" s="49">
        <v>45905</v>
      </c>
      <c r="J2921" s="44">
        <v>17</v>
      </c>
      <c r="K2921" s="51">
        <f>IF(H2921&lt;='Расчёт не доделан'!$C$20,IF(I2921-'Расчёт не доделан'!$C$20&lt;1,J2921,I2921-'Расчёт не доделан'!$C$20),J2921)</f>
        <v>17</v>
      </c>
    </row>
    <row r="2922" spans="1:11" ht="11.1" customHeight="1" outlineLevel="1" x14ac:dyDescent="0.2">
      <c r="A2922" s="39" t="str">
        <f t="shared" si="135"/>
        <v>0020067545873</v>
      </c>
      <c r="B2922" s="39">
        <f t="shared" si="136"/>
        <v>1</v>
      </c>
      <c r="C2922" s="39" t="str">
        <f t="shared" si="137"/>
        <v>Кононенко Надежда Андреевна1</v>
      </c>
      <c r="D2922" s="42" t="s">
        <v>2832</v>
      </c>
      <c r="E2922" s="43" t="s">
        <v>2833</v>
      </c>
      <c r="F2922" s="43" t="s">
        <v>265</v>
      </c>
      <c r="G2922" s="43" t="s">
        <v>230</v>
      </c>
      <c r="H2922" s="49">
        <v>45873</v>
      </c>
      <c r="I2922" s="49">
        <v>45886</v>
      </c>
      <c r="J2922" s="44">
        <v>14</v>
      </c>
      <c r="K2922" s="51">
        <f>IF(H2922&lt;='Расчёт не доделан'!$C$20,IF(I2922-'Расчёт не доделан'!$C$20&lt;1,J2922,I2922-'Расчёт не доделан'!$C$20),J2922)</f>
        <v>14</v>
      </c>
    </row>
    <row r="2923" spans="1:11" ht="11.1" customHeight="1" outlineLevel="1" x14ac:dyDescent="0.2">
      <c r="A2923" s="39" t="str">
        <f t="shared" si="135"/>
        <v>0020067545978</v>
      </c>
      <c r="B2923" s="39">
        <f t="shared" si="136"/>
        <v>2</v>
      </c>
      <c r="C2923" s="39" t="str">
        <f t="shared" si="137"/>
        <v>Кононенко Надежда Андреевна2</v>
      </c>
      <c r="D2923" s="42" t="s">
        <v>2832</v>
      </c>
      <c r="E2923" s="43" t="s">
        <v>2833</v>
      </c>
      <c r="F2923" s="43" t="s">
        <v>265</v>
      </c>
      <c r="G2923" s="43" t="s">
        <v>230</v>
      </c>
      <c r="H2923" s="49">
        <v>45978</v>
      </c>
      <c r="I2923" s="49">
        <v>45982</v>
      </c>
      <c r="J2923" s="44">
        <v>5</v>
      </c>
      <c r="K2923" s="51">
        <f>IF(H2923&lt;='Расчёт не доделан'!$C$20,IF(I2923-'Расчёт не доделан'!$C$20&lt;1,J2923,I2923-'Расчёт не доделан'!$C$20),J2923)</f>
        <v>5</v>
      </c>
    </row>
    <row r="2924" spans="1:11" ht="11.1" customHeight="1" outlineLevel="1" x14ac:dyDescent="0.2">
      <c r="A2924" s="39" t="str">
        <f t="shared" si="135"/>
        <v>0018296245992</v>
      </c>
      <c r="B2924" s="39">
        <f t="shared" si="136"/>
        <v>1</v>
      </c>
      <c r="C2924" s="39" t="str">
        <f t="shared" si="137"/>
        <v>Константинов Антон Олегович1</v>
      </c>
      <c r="D2924" s="42" t="s">
        <v>2834</v>
      </c>
      <c r="E2924" s="43" t="s">
        <v>2835</v>
      </c>
      <c r="F2924" s="43" t="s">
        <v>240</v>
      </c>
      <c r="G2924" s="43" t="s">
        <v>241</v>
      </c>
      <c r="H2924" s="49">
        <v>45992</v>
      </c>
      <c r="I2924" s="49">
        <v>45996</v>
      </c>
      <c r="J2924" s="44">
        <v>5</v>
      </c>
      <c r="K2924" s="51">
        <f>IF(H2924&lt;='Расчёт не доделан'!$C$20,IF(I2924-'Расчёт не доделан'!$C$20&lt;1,J2924,I2924-'Расчёт не доделан'!$C$20),J2924)</f>
        <v>5</v>
      </c>
    </row>
    <row r="2925" spans="1:11" ht="11.1" customHeight="1" outlineLevel="1" x14ac:dyDescent="0.2">
      <c r="A2925" s="39" t="str">
        <f t="shared" si="135"/>
        <v>0018296245852</v>
      </c>
      <c r="B2925" s="39">
        <f t="shared" si="136"/>
        <v>2</v>
      </c>
      <c r="C2925" s="39" t="str">
        <f t="shared" si="137"/>
        <v>Константинов Антон Олегович2</v>
      </c>
      <c r="D2925" s="42" t="s">
        <v>2834</v>
      </c>
      <c r="E2925" s="43" t="s">
        <v>2835</v>
      </c>
      <c r="F2925" s="43" t="s">
        <v>240</v>
      </c>
      <c r="G2925" s="43" t="s">
        <v>241</v>
      </c>
      <c r="H2925" s="49">
        <v>45852</v>
      </c>
      <c r="I2925" s="49">
        <v>45865</v>
      </c>
      <c r="J2925" s="44">
        <v>14</v>
      </c>
      <c r="K2925" s="51">
        <f>IF(H2925&lt;='Расчёт не доделан'!$C$20,IF(I2925-'Расчёт не доделан'!$C$20&lt;1,J2925,I2925-'Расчёт не доделан'!$C$20),J2925)</f>
        <v>14</v>
      </c>
    </row>
    <row r="2926" spans="1:11" ht="11.1" customHeight="1" outlineLevel="1" x14ac:dyDescent="0.2">
      <c r="A2926" s="39" t="str">
        <f t="shared" si="135"/>
        <v>0018296245957</v>
      </c>
      <c r="B2926" s="39">
        <f t="shared" si="136"/>
        <v>3</v>
      </c>
      <c r="C2926" s="39" t="str">
        <f t="shared" si="137"/>
        <v>Константинов Антон Олегович3</v>
      </c>
      <c r="D2926" s="42" t="s">
        <v>2834</v>
      </c>
      <c r="E2926" s="43" t="s">
        <v>2835</v>
      </c>
      <c r="F2926" s="43" t="s">
        <v>240</v>
      </c>
      <c r="G2926" s="43" t="s">
        <v>241</v>
      </c>
      <c r="H2926" s="49">
        <v>45957</v>
      </c>
      <c r="I2926" s="49">
        <v>45962</v>
      </c>
      <c r="J2926" s="44">
        <v>6</v>
      </c>
      <c r="K2926" s="51">
        <f>IF(H2926&lt;='Расчёт не доделан'!$C$20,IF(I2926-'Расчёт не доделан'!$C$20&lt;1,J2926,I2926-'Расчёт не доделан'!$C$20),J2926)</f>
        <v>6</v>
      </c>
    </row>
    <row r="2927" spans="1:11" ht="11.1" customHeight="1" outlineLevel="1" x14ac:dyDescent="0.2">
      <c r="A2927" s="39" t="str">
        <f t="shared" si="135"/>
        <v>0020877345943</v>
      </c>
      <c r="B2927" s="39">
        <f t="shared" si="136"/>
        <v>1</v>
      </c>
      <c r="C2927" s="39" t="str">
        <f t="shared" si="137"/>
        <v>Константинов Павел Иванович1</v>
      </c>
      <c r="D2927" s="42" t="s">
        <v>2836</v>
      </c>
      <c r="E2927" s="43" t="s">
        <v>2837</v>
      </c>
      <c r="F2927" s="43" t="s">
        <v>217</v>
      </c>
      <c r="G2927" s="43" t="s">
        <v>315</v>
      </c>
      <c r="H2927" s="49">
        <v>45943</v>
      </c>
      <c r="I2927" s="49">
        <v>45949</v>
      </c>
      <c r="J2927" s="44">
        <v>7</v>
      </c>
      <c r="K2927" s="51">
        <f>IF(H2927&lt;='Расчёт не доделан'!$C$20,IF(I2927-'Расчёт не доделан'!$C$20&lt;1,J2927,I2927-'Расчёт не доделан'!$C$20),J2927)</f>
        <v>4</v>
      </c>
    </row>
    <row r="2928" spans="1:11" ht="11.1" customHeight="1" outlineLevel="1" x14ac:dyDescent="0.2">
      <c r="A2928" s="39" t="str">
        <f t="shared" si="135"/>
        <v>0020877345866</v>
      </c>
      <c r="B2928" s="39">
        <f t="shared" si="136"/>
        <v>2</v>
      </c>
      <c r="C2928" s="39" t="str">
        <f t="shared" si="137"/>
        <v>Константинов Павел Иванович2</v>
      </c>
      <c r="D2928" s="42" t="s">
        <v>2836</v>
      </c>
      <c r="E2928" s="43" t="s">
        <v>2837</v>
      </c>
      <c r="F2928" s="43" t="s">
        <v>217</v>
      </c>
      <c r="G2928" s="43" t="s">
        <v>315</v>
      </c>
      <c r="H2928" s="49">
        <v>45866</v>
      </c>
      <c r="I2928" s="49">
        <v>45879</v>
      </c>
      <c r="J2928" s="44">
        <v>14</v>
      </c>
      <c r="K2928" s="51">
        <f>IF(H2928&lt;='Расчёт не доделан'!$C$20,IF(I2928-'Расчёт не доделан'!$C$20&lt;1,J2928,I2928-'Расчёт не доделан'!$C$20),J2928)</f>
        <v>14</v>
      </c>
    </row>
    <row r="2929" spans="1:11" ht="11.1" customHeight="1" outlineLevel="1" x14ac:dyDescent="0.2">
      <c r="A2929" s="39" t="str">
        <f t="shared" si="135"/>
        <v>0020822745852</v>
      </c>
      <c r="B2929" s="39">
        <f t="shared" si="136"/>
        <v>1</v>
      </c>
      <c r="C2929" s="39" t="str">
        <f t="shared" si="137"/>
        <v>Конюшев Дмитрий Павлович1</v>
      </c>
      <c r="D2929" s="42" t="s">
        <v>2838</v>
      </c>
      <c r="E2929" s="43" t="s">
        <v>2839</v>
      </c>
      <c r="F2929" s="43" t="s">
        <v>240</v>
      </c>
      <c r="G2929" s="43" t="s">
        <v>230</v>
      </c>
      <c r="H2929" s="49">
        <v>45852</v>
      </c>
      <c r="I2929" s="49">
        <v>45865</v>
      </c>
      <c r="J2929" s="44">
        <v>14</v>
      </c>
      <c r="K2929" s="51">
        <f>IF(H2929&lt;='Расчёт не доделан'!$C$20,IF(I2929-'Расчёт не доделан'!$C$20&lt;1,J2929,I2929-'Расчёт не доделан'!$C$20),J2929)</f>
        <v>14</v>
      </c>
    </row>
    <row r="2930" spans="1:11" ht="11.1" customHeight="1" outlineLevel="1" x14ac:dyDescent="0.2">
      <c r="A2930" s="39" t="str">
        <f t="shared" si="135"/>
        <v>0020822745950</v>
      </c>
      <c r="B2930" s="39">
        <f t="shared" si="136"/>
        <v>2</v>
      </c>
      <c r="C2930" s="39" t="str">
        <f t="shared" si="137"/>
        <v>Конюшев Дмитрий Павлович2</v>
      </c>
      <c r="D2930" s="42" t="s">
        <v>2838</v>
      </c>
      <c r="E2930" s="43" t="s">
        <v>2839</v>
      </c>
      <c r="F2930" s="43" t="s">
        <v>240</v>
      </c>
      <c r="G2930" s="43" t="s">
        <v>230</v>
      </c>
      <c r="H2930" s="49">
        <v>45950</v>
      </c>
      <c r="I2930" s="49">
        <v>45954</v>
      </c>
      <c r="J2930" s="44">
        <v>5</v>
      </c>
      <c r="K2930" s="51">
        <f>IF(H2930&lt;='Расчёт не доделан'!$C$20,IF(I2930-'Расчёт не доделан'!$C$20&lt;1,J2930,I2930-'Расчёт не доделан'!$C$20),J2930)</f>
        <v>5</v>
      </c>
    </row>
    <row r="2931" spans="1:11" ht="11.1" customHeight="1" outlineLevel="1" x14ac:dyDescent="0.2">
      <c r="A2931" s="39" t="str">
        <f t="shared" si="135"/>
        <v>0020822745957</v>
      </c>
      <c r="B2931" s="39">
        <f t="shared" si="136"/>
        <v>3</v>
      </c>
      <c r="C2931" s="39" t="str">
        <f t="shared" si="137"/>
        <v>Конюшев Дмитрий Павлович3</v>
      </c>
      <c r="D2931" s="42" t="s">
        <v>2838</v>
      </c>
      <c r="E2931" s="43" t="s">
        <v>2839</v>
      </c>
      <c r="F2931" s="43" t="s">
        <v>240</v>
      </c>
      <c r="G2931" s="43" t="s">
        <v>230</v>
      </c>
      <c r="H2931" s="49">
        <v>45957</v>
      </c>
      <c r="I2931" s="49">
        <v>45960</v>
      </c>
      <c r="J2931" s="44">
        <v>4</v>
      </c>
      <c r="K2931" s="51">
        <f>IF(H2931&lt;='Расчёт не доделан'!$C$20,IF(I2931-'Расчёт не доделан'!$C$20&lt;1,J2931,I2931-'Расчёт не доделан'!$C$20),J2931)</f>
        <v>4</v>
      </c>
    </row>
    <row r="2932" spans="1:11" ht="11.1" customHeight="1" outlineLevel="1" x14ac:dyDescent="0.2">
      <c r="A2932" s="39" t="str">
        <f t="shared" si="135"/>
        <v>0018894345859</v>
      </c>
      <c r="B2932" s="39">
        <f t="shared" si="136"/>
        <v>1</v>
      </c>
      <c r="C2932" s="39" t="str">
        <f t="shared" si="137"/>
        <v>Коняева Ирина Вячеславовна1</v>
      </c>
      <c r="D2932" s="42" t="s">
        <v>2840</v>
      </c>
      <c r="E2932" s="43" t="s">
        <v>2841</v>
      </c>
      <c r="F2932" s="43" t="s">
        <v>286</v>
      </c>
      <c r="G2932" s="43" t="s">
        <v>2842</v>
      </c>
      <c r="H2932" s="49">
        <v>45859</v>
      </c>
      <c r="I2932" s="49">
        <v>45872</v>
      </c>
      <c r="J2932" s="44">
        <v>14</v>
      </c>
      <c r="K2932" s="51">
        <f>IF(H2932&lt;='Расчёт не доделан'!$C$20,IF(I2932-'Расчёт не доделан'!$C$20&lt;1,J2932,I2932-'Расчёт не доделан'!$C$20),J2932)</f>
        <v>14</v>
      </c>
    </row>
    <row r="2933" spans="1:11" ht="11.1" customHeight="1" outlineLevel="1" x14ac:dyDescent="0.2">
      <c r="A2933" s="39" t="str">
        <f t="shared" si="135"/>
        <v>0018894345957</v>
      </c>
      <c r="B2933" s="39">
        <f t="shared" si="136"/>
        <v>2</v>
      </c>
      <c r="C2933" s="39" t="str">
        <f t="shared" si="137"/>
        <v>Коняева Ирина Вячеславовна2</v>
      </c>
      <c r="D2933" s="42" t="s">
        <v>2840</v>
      </c>
      <c r="E2933" s="43" t="s">
        <v>2841</v>
      </c>
      <c r="F2933" s="43" t="s">
        <v>286</v>
      </c>
      <c r="G2933" s="43" t="s">
        <v>2842</v>
      </c>
      <c r="H2933" s="49">
        <v>45957</v>
      </c>
      <c r="I2933" s="49">
        <v>45959</v>
      </c>
      <c r="J2933" s="44">
        <v>3</v>
      </c>
      <c r="K2933" s="51">
        <f>IF(H2933&lt;='Расчёт не доделан'!$C$20,IF(I2933-'Расчёт не доделан'!$C$20&lt;1,J2933,I2933-'Расчёт не доделан'!$C$20),J2933)</f>
        <v>3</v>
      </c>
    </row>
    <row r="2934" spans="1:11" ht="11.1" customHeight="1" outlineLevel="1" x14ac:dyDescent="0.2">
      <c r="A2934" s="39" t="str">
        <f t="shared" si="135"/>
        <v>0017909445931</v>
      </c>
      <c r="B2934" s="39">
        <f t="shared" si="136"/>
        <v>1</v>
      </c>
      <c r="C2934" s="39" t="str">
        <f t="shared" si="137"/>
        <v>Корабельников Александр Марсович1</v>
      </c>
      <c r="D2934" s="42" t="s">
        <v>2843</v>
      </c>
      <c r="E2934" s="43" t="s">
        <v>2844</v>
      </c>
      <c r="F2934" s="43" t="s">
        <v>240</v>
      </c>
      <c r="G2934" s="43" t="s">
        <v>262</v>
      </c>
      <c r="H2934" s="49">
        <v>45931</v>
      </c>
      <c r="I2934" s="49">
        <v>45958</v>
      </c>
      <c r="J2934" s="44">
        <v>28</v>
      </c>
      <c r="K2934" s="51">
        <f>IF(H2934&lt;='Расчёт не доделан'!$C$20,IF(I2934-'Расчёт не доделан'!$C$20&lt;1,J2934,I2934-'Расчёт не доделан'!$C$20),J2934)</f>
        <v>13</v>
      </c>
    </row>
    <row r="2935" spans="1:11" ht="11.1" customHeight="1" outlineLevel="1" x14ac:dyDescent="0.2">
      <c r="A2935" s="39" t="str">
        <f t="shared" si="135"/>
        <v>0020135845999</v>
      </c>
      <c r="B2935" s="39">
        <f t="shared" si="136"/>
        <v>1</v>
      </c>
      <c r="C2935" s="39" t="str">
        <f t="shared" si="137"/>
        <v>Кораблёв Артём Сергеевич1</v>
      </c>
      <c r="D2935" s="42" t="s">
        <v>2845</v>
      </c>
      <c r="E2935" s="43" t="s">
        <v>2846</v>
      </c>
      <c r="F2935" s="43" t="s">
        <v>1268</v>
      </c>
      <c r="G2935" s="43" t="s">
        <v>2847</v>
      </c>
      <c r="H2935" s="49">
        <v>45999</v>
      </c>
      <c r="I2935" s="49">
        <v>46003</v>
      </c>
      <c r="J2935" s="44">
        <v>5</v>
      </c>
      <c r="K2935" s="51">
        <f>IF(H2935&lt;='Расчёт не доделан'!$C$20,IF(I2935-'Расчёт не доделан'!$C$20&lt;1,J2935,I2935-'Расчёт не доделан'!$C$20),J2935)</f>
        <v>5</v>
      </c>
    </row>
    <row r="2936" spans="1:11" ht="11.1" customHeight="1" outlineLevel="1" x14ac:dyDescent="0.2">
      <c r="A2936" s="39" t="str">
        <f t="shared" si="135"/>
        <v>0020135845929</v>
      </c>
      <c r="B2936" s="39">
        <f t="shared" si="136"/>
        <v>2</v>
      </c>
      <c r="C2936" s="39" t="str">
        <f t="shared" si="137"/>
        <v>Кораблёв Артём Сергеевич2</v>
      </c>
      <c r="D2936" s="42" t="s">
        <v>2845</v>
      </c>
      <c r="E2936" s="43" t="s">
        <v>2846</v>
      </c>
      <c r="F2936" s="43" t="s">
        <v>1268</v>
      </c>
      <c r="G2936" s="43" t="s">
        <v>2847</v>
      </c>
      <c r="H2936" s="49">
        <v>45929</v>
      </c>
      <c r="I2936" s="49">
        <v>45934</v>
      </c>
      <c r="J2936" s="44">
        <v>6</v>
      </c>
      <c r="K2936" s="51">
        <f>IF(H2936&lt;='Расчёт не доделан'!$C$20,IF(I2936-'Расчёт не доделан'!$C$20&lt;1,J2936,I2936-'Расчёт не доделан'!$C$20),J2936)</f>
        <v>6</v>
      </c>
    </row>
    <row r="2937" spans="1:11" ht="11.1" customHeight="1" outlineLevel="1" x14ac:dyDescent="0.2">
      <c r="A2937" s="39" t="str">
        <f t="shared" si="135"/>
        <v>0020135846020</v>
      </c>
      <c r="B2937" s="39">
        <f t="shared" si="136"/>
        <v>3</v>
      </c>
      <c r="C2937" s="39" t="str">
        <f t="shared" si="137"/>
        <v>Кораблёв Артём Сергеевич3</v>
      </c>
      <c r="D2937" s="42" t="s">
        <v>2845</v>
      </c>
      <c r="E2937" s="43" t="s">
        <v>2846</v>
      </c>
      <c r="F2937" s="43" t="s">
        <v>1268</v>
      </c>
      <c r="G2937" s="43" t="s">
        <v>2847</v>
      </c>
      <c r="H2937" s="49">
        <v>46020</v>
      </c>
      <c r="I2937" s="49">
        <v>46021</v>
      </c>
      <c r="J2937" s="44">
        <v>2</v>
      </c>
      <c r="K2937" s="51">
        <f>IF(H2937&lt;='Расчёт не доделан'!$C$20,IF(I2937-'Расчёт не доделан'!$C$20&lt;1,J2937,I2937-'Расчёт не доделан'!$C$20),J2937)</f>
        <v>2</v>
      </c>
    </row>
    <row r="2938" spans="1:11" ht="11.1" customHeight="1" outlineLevel="1" x14ac:dyDescent="0.2">
      <c r="A2938" s="39" t="str">
        <f t="shared" si="135"/>
        <v>0019576445968</v>
      </c>
      <c r="B2938" s="39">
        <f t="shared" si="136"/>
        <v>1</v>
      </c>
      <c r="C2938" s="39" t="str">
        <f t="shared" si="137"/>
        <v>Кораблев Игорь Владимирович1</v>
      </c>
      <c r="D2938" s="42" t="s">
        <v>2848</v>
      </c>
      <c r="E2938" s="43" t="s">
        <v>2849</v>
      </c>
      <c r="F2938" s="43" t="s">
        <v>229</v>
      </c>
      <c r="G2938" s="43" t="s">
        <v>230</v>
      </c>
      <c r="H2938" s="49">
        <v>45968</v>
      </c>
      <c r="I2938" s="49">
        <v>45968</v>
      </c>
      <c r="J2938" s="44">
        <v>1</v>
      </c>
      <c r="K2938" s="51">
        <f>IF(H2938&lt;='Расчёт не доделан'!$C$20,IF(I2938-'Расчёт не доделан'!$C$20&lt;1,J2938,I2938-'Расчёт не доделан'!$C$20),J2938)</f>
        <v>1</v>
      </c>
    </row>
    <row r="2939" spans="1:11" ht="11.1" customHeight="1" outlineLevel="1" x14ac:dyDescent="0.2">
      <c r="A2939" s="39" t="str">
        <f t="shared" si="135"/>
        <v>0019576445885</v>
      </c>
      <c r="B2939" s="39">
        <f t="shared" si="136"/>
        <v>2</v>
      </c>
      <c r="C2939" s="39" t="str">
        <f t="shared" si="137"/>
        <v>Кораблев Игорь Владимирович2</v>
      </c>
      <c r="D2939" s="42" t="s">
        <v>2848</v>
      </c>
      <c r="E2939" s="43" t="s">
        <v>2849</v>
      </c>
      <c r="F2939" s="43" t="s">
        <v>229</v>
      </c>
      <c r="G2939" s="43" t="s">
        <v>230</v>
      </c>
      <c r="H2939" s="49">
        <v>45885</v>
      </c>
      <c r="I2939" s="49">
        <v>45898</v>
      </c>
      <c r="J2939" s="44">
        <v>14</v>
      </c>
      <c r="K2939" s="51">
        <f>IF(H2939&lt;='Расчёт не доделан'!$C$20,IF(I2939-'Расчёт не доделан'!$C$20&lt;1,J2939,I2939-'Расчёт не доделан'!$C$20),J2939)</f>
        <v>14</v>
      </c>
    </row>
    <row r="2940" spans="1:11" ht="11.1" customHeight="1" outlineLevel="1" x14ac:dyDescent="0.2">
      <c r="A2940" s="39" t="str">
        <f t="shared" si="135"/>
        <v>0019987745936</v>
      </c>
      <c r="B2940" s="39">
        <f t="shared" si="136"/>
        <v>1</v>
      </c>
      <c r="C2940" s="39" t="str">
        <f t="shared" si="137"/>
        <v>Кораблева Алёна Юрьевна1</v>
      </c>
      <c r="D2940" s="42" t="s">
        <v>2850</v>
      </c>
      <c r="E2940" s="43" t="s">
        <v>2851</v>
      </c>
      <c r="F2940" s="43" t="s">
        <v>249</v>
      </c>
      <c r="G2940" s="43" t="s">
        <v>460</v>
      </c>
      <c r="H2940" s="49">
        <v>45936</v>
      </c>
      <c r="I2940" s="49">
        <v>45949</v>
      </c>
      <c r="J2940" s="44">
        <v>14</v>
      </c>
      <c r="K2940" s="51">
        <f>IF(H2940&lt;='Расчёт не доделан'!$C$20,IF(I2940-'Расчёт не доделан'!$C$20&lt;1,J2940,I2940-'Расчёт не доделан'!$C$20),J2940)</f>
        <v>4</v>
      </c>
    </row>
    <row r="2941" spans="1:11" ht="11.1" customHeight="1" outlineLevel="1" x14ac:dyDescent="0.2">
      <c r="A2941" s="39" t="str">
        <f t="shared" si="135"/>
        <v>0019987745852</v>
      </c>
      <c r="B2941" s="39">
        <f t="shared" si="136"/>
        <v>2</v>
      </c>
      <c r="C2941" s="39" t="str">
        <f t="shared" si="137"/>
        <v>Кораблева Алёна Юрьевна2</v>
      </c>
      <c r="D2941" s="42" t="s">
        <v>2850</v>
      </c>
      <c r="E2941" s="43" t="s">
        <v>2851</v>
      </c>
      <c r="F2941" s="43" t="s">
        <v>249</v>
      </c>
      <c r="G2941" s="43" t="s">
        <v>460</v>
      </c>
      <c r="H2941" s="49">
        <v>45852</v>
      </c>
      <c r="I2941" s="49">
        <v>45858</v>
      </c>
      <c r="J2941" s="44">
        <v>7</v>
      </c>
      <c r="K2941" s="51">
        <f>IF(H2941&lt;='Расчёт не доделан'!$C$20,IF(I2941-'Расчёт не доделан'!$C$20&lt;1,J2941,I2941-'Расчёт не доделан'!$C$20),J2941)</f>
        <v>7</v>
      </c>
    </row>
    <row r="2942" spans="1:11" ht="11.1" customHeight="1" outlineLevel="1" x14ac:dyDescent="0.2">
      <c r="A2942" s="39" t="str">
        <f t="shared" si="135"/>
        <v>0019987745915</v>
      </c>
      <c r="B2942" s="39">
        <f t="shared" si="136"/>
        <v>3</v>
      </c>
      <c r="C2942" s="39" t="str">
        <f t="shared" si="137"/>
        <v>Кораблева Алёна Юрьевна3</v>
      </c>
      <c r="D2942" s="42" t="s">
        <v>2850</v>
      </c>
      <c r="E2942" s="43" t="s">
        <v>2851</v>
      </c>
      <c r="F2942" s="43" t="s">
        <v>249</v>
      </c>
      <c r="G2942" s="43" t="s">
        <v>460</v>
      </c>
      <c r="H2942" s="49">
        <v>45915</v>
      </c>
      <c r="I2942" s="49">
        <v>45921</v>
      </c>
      <c r="J2942" s="44">
        <v>7</v>
      </c>
      <c r="K2942" s="51">
        <f>IF(H2942&lt;='Расчёт не доделан'!$C$20,IF(I2942-'Расчёт не доделан'!$C$20&lt;1,J2942,I2942-'Расчёт не доделан'!$C$20),J2942)</f>
        <v>7</v>
      </c>
    </row>
    <row r="2943" spans="1:11" ht="11.1" customHeight="1" outlineLevel="1" x14ac:dyDescent="0.2">
      <c r="A2943" s="39" t="str">
        <f t="shared" si="135"/>
        <v>0016026045901</v>
      </c>
      <c r="B2943" s="39">
        <f t="shared" si="136"/>
        <v>1</v>
      </c>
      <c r="C2943" s="39" t="str">
        <f t="shared" si="137"/>
        <v>Кораблин Алексей Валерьевич1</v>
      </c>
      <c r="D2943" s="42" t="s">
        <v>2852</v>
      </c>
      <c r="E2943" s="43" t="s">
        <v>2853</v>
      </c>
      <c r="F2943" s="43" t="s">
        <v>240</v>
      </c>
      <c r="G2943" s="43" t="s">
        <v>218</v>
      </c>
      <c r="H2943" s="49">
        <v>45901</v>
      </c>
      <c r="I2943" s="49">
        <v>45912</v>
      </c>
      <c r="J2943" s="44">
        <v>12</v>
      </c>
      <c r="K2943" s="51">
        <f>IF(H2943&lt;='Расчёт не доделан'!$C$20,IF(I2943-'Расчёт не доделан'!$C$20&lt;1,J2943,I2943-'Расчёт не доделан'!$C$20),J2943)</f>
        <v>12</v>
      </c>
    </row>
    <row r="2944" spans="1:11" ht="11.1" customHeight="1" outlineLevel="1" x14ac:dyDescent="0.2">
      <c r="A2944" s="39" t="str">
        <f t="shared" si="135"/>
        <v>0009810145839</v>
      </c>
      <c r="B2944" s="39">
        <f t="shared" si="136"/>
        <v>1</v>
      </c>
      <c r="C2944" s="39" t="str">
        <f t="shared" si="137"/>
        <v>Корда Антон Германович1</v>
      </c>
      <c r="D2944" s="42" t="s">
        <v>2854</v>
      </c>
      <c r="E2944" s="43" t="s">
        <v>2855</v>
      </c>
      <c r="F2944" s="43" t="s">
        <v>225</v>
      </c>
      <c r="G2944" s="43" t="s">
        <v>241</v>
      </c>
      <c r="H2944" s="49">
        <v>45839</v>
      </c>
      <c r="I2944" s="49">
        <v>45852</v>
      </c>
      <c r="J2944" s="44">
        <v>14</v>
      </c>
      <c r="K2944" s="51">
        <f>IF(H2944&lt;='Расчёт не доделан'!$C$20,IF(I2944-'Расчёт не доделан'!$C$20&lt;1,J2944,I2944-'Расчёт не доделан'!$C$20),J2944)</f>
        <v>14</v>
      </c>
    </row>
    <row r="2945" spans="1:11" ht="11.1" customHeight="1" outlineLevel="1" x14ac:dyDescent="0.2">
      <c r="A2945" s="39" t="str">
        <f t="shared" si="135"/>
        <v>0009810145950</v>
      </c>
      <c r="B2945" s="39">
        <f t="shared" si="136"/>
        <v>2</v>
      </c>
      <c r="C2945" s="39" t="str">
        <f t="shared" si="137"/>
        <v>Корда Антон Германович2</v>
      </c>
      <c r="D2945" s="42" t="s">
        <v>2854</v>
      </c>
      <c r="E2945" s="43" t="s">
        <v>2855</v>
      </c>
      <c r="F2945" s="43" t="s">
        <v>225</v>
      </c>
      <c r="G2945" s="43" t="s">
        <v>241</v>
      </c>
      <c r="H2945" s="49">
        <v>45950</v>
      </c>
      <c r="I2945" s="49">
        <v>45963</v>
      </c>
      <c r="J2945" s="44">
        <v>14</v>
      </c>
      <c r="K2945" s="51">
        <f>IF(H2945&lt;='Расчёт не доделан'!$C$20,IF(I2945-'Расчёт не доделан'!$C$20&lt;1,J2945,I2945-'Расчёт не доделан'!$C$20),J2945)</f>
        <v>14</v>
      </c>
    </row>
    <row r="2946" spans="1:11" ht="11.1" customHeight="1" outlineLevel="1" x14ac:dyDescent="0.2">
      <c r="A2946" s="39" t="str">
        <f t="shared" si="135"/>
        <v>0021032845971</v>
      </c>
      <c r="B2946" s="39">
        <f t="shared" si="136"/>
        <v>1</v>
      </c>
      <c r="C2946" s="39" t="str">
        <f t="shared" si="137"/>
        <v>Корепанов Роман Олегович1</v>
      </c>
      <c r="D2946" s="42" t="s">
        <v>2856</v>
      </c>
      <c r="E2946" s="43" t="s">
        <v>2857</v>
      </c>
      <c r="F2946" s="43" t="s">
        <v>240</v>
      </c>
      <c r="G2946" s="43" t="s">
        <v>241</v>
      </c>
      <c r="H2946" s="49">
        <v>45971</v>
      </c>
      <c r="I2946" s="49">
        <v>45977</v>
      </c>
      <c r="J2946" s="44">
        <v>7</v>
      </c>
      <c r="K2946" s="51">
        <f>IF(H2946&lt;='Расчёт не доделан'!$C$20,IF(I2946-'Расчёт не доделан'!$C$20&lt;1,J2946,I2946-'Расчёт не доделан'!$C$20),J2946)</f>
        <v>7</v>
      </c>
    </row>
    <row r="2947" spans="1:11" ht="11.1" customHeight="1" outlineLevel="1" x14ac:dyDescent="0.2">
      <c r="A2947" s="39" t="str">
        <f t="shared" ref="A2947:A3010" si="138">D2947&amp;H2947</f>
        <v>0021032845887</v>
      </c>
      <c r="B2947" s="39">
        <f t="shared" ref="B2947:B3010" si="139">IF(E2946=E2947,B2946+1,1)</f>
        <v>2</v>
      </c>
      <c r="C2947" s="39" t="str">
        <f t="shared" ref="C2947:C3010" si="140">E2947&amp;B2947</f>
        <v>Корепанов Роман Олегович2</v>
      </c>
      <c r="D2947" s="42" t="s">
        <v>2856</v>
      </c>
      <c r="E2947" s="43" t="s">
        <v>2857</v>
      </c>
      <c r="F2947" s="43" t="s">
        <v>240</v>
      </c>
      <c r="G2947" s="43" t="s">
        <v>241</v>
      </c>
      <c r="H2947" s="49">
        <v>45887</v>
      </c>
      <c r="I2947" s="49">
        <v>45893</v>
      </c>
      <c r="J2947" s="44">
        <v>7</v>
      </c>
      <c r="K2947" s="51">
        <f>IF(H2947&lt;='Расчёт не доделан'!$C$20,IF(I2947-'Расчёт не доделан'!$C$20&lt;1,J2947,I2947-'Расчёт не доделан'!$C$20),J2947)</f>
        <v>7</v>
      </c>
    </row>
    <row r="2948" spans="1:11" ht="11.1" customHeight="1" outlineLevel="1" x14ac:dyDescent="0.2">
      <c r="A2948" s="39" t="str">
        <f t="shared" si="138"/>
        <v>0017565945966</v>
      </c>
      <c r="B2948" s="39">
        <f t="shared" si="139"/>
        <v>1</v>
      </c>
      <c r="C2948" s="39" t="str">
        <f t="shared" si="140"/>
        <v>Коресталев Андрей Александрович1</v>
      </c>
      <c r="D2948" s="42" t="s">
        <v>2858</v>
      </c>
      <c r="E2948" s="43" t="s">
        <v>2859</v>
      </c>
      <c r="F2948" s="43" t="s">
        <v>244</v>
      </c>
      <c r="G2948" s="43" t="s">
        <v>296</v>
      </c>
      <c r="H2948" s="49">
        <v>45966</v>
      </c>
      <c r="I2948" s="49">
        <v>45968</v>
      </c>
      <c r="J2948" s="44">
        <v>3</v>
      </c>
      <c r="K2948" s="51">
        <f>IF(H2948&lt;='Расчёт не доделан'!$C$20,IF(I2948-'Расчёт не доделан'!$C$20&lt;1,J2948,I2948-'Расчёт не доделан'!$C$20),J2948)</f>
        <v>3</v>
      </c>
    </row>
    <row r="2949" spans="1:11" ht="11.1" customHeight="1" outlineLevel="1" x14ac:dyDescent="0.2">
      <c r="A2949" s="39" t="str">
        <f t="shared" si="138"/>
        <v>0017565945971</v>
      </c>
      <c r="B2949" s="39">
        <f t="shared" si="139"/>
        <v>2</v>
      </c>
      <c r="C2949" s="39" t="str">
        <f t="shared" si="140"/>
        <v>Коресталев Андрей Александрович2</v>
      </c>
      <c r="D2949" s="42" t="s">
        <v>2858</v>
      </c>
      <c r="E2949" s="43" t="s">
        <v>2859</v>
      </c>
      <c r="F2949" s="43" t="s">
        <v>244</v>
      </c>
      <c r="G2949" s="43" t="s">
        <v>296</v>
      </c>
      <c r="H2949" s="49">
        <v>45971</v>
      </c>
      <c r="I2949" s="49">
        <v>45971</v>
      </c>
      <c r="J2949" s="44">
        <v>1</v>
      </c>
      <c r="K2949" s="51">
        <f>IF(H2949&lt;='Расчёт не доделан'!$C$20,IF(I2949-'Расчёт не доделан'!$C$20&lt;1,J2949,I2949-'Расчёт не доделан'!$C$20),J2949)</f>
        <v>1</v>
      </c>
    </row>
    <row r="2950" spans="1:11" ht="11.1" customHeight="1" outlineLevel="1" x14ac:dyDescent="0.2">
      <c r="A2950" s="39" t="str">
        <f t="shared" si="138"/>
        <v>0017565945887</v>
      </c>
      <c r="B2950" s="39">
        <f t="shared" si="139"/>
        <v>3</v>
      </c>
      <c r="C2950" s="39" t="str">
        <f t="shared" si="140"/>
        <v>Коресталев Андрей Александрович3</v>
      </c>
      <c r="D2950" s="42" t="s">
        <v>2858</v>
      </c>
      <c r="E2950" s="43" t="s">
        <v>2859</v>
      </c>
      <c r="F2950" s="43" t="s">
        <v>244</v>
      </c>
      <c r="G2950" s="43" t="s">
        <v>296</v>
      </c>
      <c r="H2950" s="49">
        <v>45887</v>
      </c>
      <c r="I2950" s="49">
        <v>45900</v>
      </c>
      <c r="J2950" s="44">
        <v>14</v>
      </c>
      <c r="K2950" s="51">
        <f>IF(H2950&lt;='Расчёт не доделан'!$C$20,IF(I2950-'Расчёт не доделан'!$C$20&lt;1,J2950,I2950-'Расчёт не доделан'!$C$20),J2950)</f>
        <v>14</v>
      </c>
    </row>
    <row r="2951" spans="1:11" ht="11.1" customHeight="1" outlineLevel="1" x14ac:dyDescent="0.2">
      <c r="A2951" s="39" t="str">
        <f t="shared" si="138"/>
        <v>0020822145901</v>
      </c>
      <c r="B2951" s="39">
        <f t="shared" si="139"/>
        <v>1</v>
      </c>
      <c r="C2951" s="39" t="str">
        <f t="shared" si="140"/>
        <v>Кормилицин Сергей Сергеевич1</v>
      </c>
      <c r="D2951" s="42" t="s">
        <v>2860</v>
      </c>
      <c r="E2951" s="43" t="s">
        <v>2861</v>
      </c>
      <c r="F2951" s="43" t="s">
        <v>217</v>
      </c>
      <c r="G2951" s="43" t="s">
        <v>237</v>
      </c>
      <c r="H2951" s="49">
        <v>45901</v>
      </c>
      <c r="I2951" s="49">
        <v>45914</v>
      </c>
      <c r="J2951" s="44">
        <v>14</v>
      </c>
      <c r="K2951" s="51">
        <f>IF(H2951&lt;='Расчёт не доделан'!$C$20,IF(I2951-'Расчёт не доделан'!$C$20&lt;1,J2951,I2951-'Расчёт не доделан'!$C$20),J2951)</f>
        <v>14</v>
      </c>
    </row>
    <row r="2952" spans="1:11" ht="11.1" customHeight="1" outlineLevel="1" x14ac:dyDescent="0.2">
      <c r="A2952" s="39" t="str">
        <f t="shared" si="138"/>
        <v>0020822145966</v>
      </c>
      <c r="B2952" s="39">
        <f t="shared" si="139"/>
        <v>2</v>
      </c>
      <c r="C2952" s="39" t="str">
        <f t="shared" si="140"/>
        <v>Кормилицин Сергей Сергеевич2</v>
      </c>
      <c r="D2952" s="42" t="s">
        <v>2860</v>
      </c>
      <c r="E2952" s="43" t="s">
        <v>2861</v>
      </c>
      <c r="F2952" s="43" t="s">
        <v>217</v>
      </c>
      <c r="G2952" s="43" t="s">
        <v>237</v>
      </c>
      <c r="H2952" s="49">
        <v>45966</v>
      </c>
      <c r="I2952" s="49">
        <v>45968</v>
      </c>
      <c r="J2952" s="44">
        <v>3</v>
      </c>
      <c r="K2952" s="51">
        <f>IF(H2952&lt;='Расчёт не доделан'!$C$20,IF(I2952-'Расчёт не доделан'!$C$20&lt;1,J2952,I2952-'Расчёт не доделан'!$C$20),J2952)</f>
        <v>3</v>
      </c>
    </row>
    <row r="2953" spans="1:11" ht="11.1" customHeight="1" outlineLevel="1" x14ac:dyDescent="0.2">
      <c r="A2953" s="39" t="str">
        <f t="shared" si="138"/>
        <v>0020822145971</v>
      </c>
      <c r="B2953" s="39">
        <f t="shared" si="139"/>
        <v>3</v>
      </c>
      <c r="C2953" s="39" t="str">
        <f t="shared" si="140"/>
        <v>Кормилицин Сергей Сергеевич3</v>
      </c>
      <c r="D2953" s="42" t="s">
        <v>2860</v>
      </c>
      <c r="E2953" s="43" t="s">
        <v>2861</v>
      </c>
      <c r="F2953" s="43" t="s">
        <v>217</v>
      </c>
      <c r="G2953" s="43" t="s">
        <v>237</v>
      </c>
      <c r="H2953" s="49">
        <v>45971</v>
      </c>
      <c r="I2953" s="49">
        <v>45973</v>
      </c>
      <c r="J2953" s="44">
        <v>3</v>
      </c>
      <c r="K2953" s="51">
        <f>IF(H2953&lt;='Расчёт не доделан'!$C$20,IF(I2953-'Расчёт не доделан'!$C$20&lt;1,J2953,I2953-'Расчёт не доделан'!$C$20),J2953)</f>
        <v>3</v>
      </c>
    </row>
    <row r="2954" spans="1:11" ht="11.1" customHeight="1" outlineLevel="1" x14ac:dyDescent="0.2">
      <c r="A2954" s="39" t="str">
        <f t="shared" si="138"/>
        <v>0020822146021</v>
      </c>
      <c r="B2954" s="39">
        <f t="shared" si="139"/>
        <v>4</v>
      </c>
      <c r="C2954" s="39" t="str">
        <f t="shared" si="140"/>
        <v>Кормилицин Сергей Сергеевич4</v>
      </c>
      <c r="D2954" s="42" t="s">
        <v>2860</v>
      </c>
      <c r="E2954" s="43" t="s">
        <v>2861</v>
      </c>
      <c r="F2954" s="43" t="s">
        <v>217</v>
      </c>
      <c r="G2954" s="43" t="s">
        <v>237</v>
      </c>
      <c r="H2954" s="49">
        <v>46021</v>
      </c>
      <c r="I2954" s="49">
        <v>46021</v>
      </c>
      <c r="J2954" s="44">
        <v>1</v>
      </c>
      <c r="K2954" s="51">
        <f>IF(H2954&lt;='Расчёт не доделан'!$C$20,IF(I2954-'Расчёт не доделан'!$C$20&lt;1,J2954,I2954-'Расчёт не доделан'!$C$20),J2954)</f>
        <v>1</v>
      </c>
    </row>
    <row r="2955" spans="1:11" ht="11.1" customHeight="1" outlineLevel="1" x14ac:dyDescent="0.2">
      <c r="A2955" s="39" t="str">
        <f t="shared" si="138"/>
        <v>0020835845992</v>
      </c>
      <c r="B2955" s="39">
        <f t="shared" si="139"/>
        <v>1</v>
      </c>
      <c r="C2955" s="39" t="str">
        <f t="shared" si="140"/>
        <v>Кормщикова Варвара Владимировна1</v>
      </c>
      <c r="D2955" s="42" t="s">
        <v>2862</v>
      </c>
      <c r="E2955" s="43" t="s">
        <v>2863</v>
      </c>
      <c r="F2955" s="43" t="s">
        <v>240</v>
      </c>
      <c r="G2955" s="43" t="s">
        <v>299</v>
      </c>
      <c r="H2955" s="49">
        <v>45992</v>
      </c>
      <c r="I2955" s="49">
        <v>46005</v>
      </c>
      <c r="J2955" s="44">
        <v>14</v>
      </c>
      <c r="K2955" s="51">
        <f>IF(H2955&lt;='Расчёт не доделан'!$C$20,IF(I2955-'Расчёт не доделан'!$C$20&lt;1,J2955,I2955-'Расчёт не доделан'!$C$20),J2955)</f>
        <v>14</v>
      </c>
    </row>
    <row r="2956" spans="1:11" ht="23.1" customHeight="1" outlineLevel="1" x14ac:dyDescent="0.2">
      <c r="A2956" s="39" t="str">
        <f t="shared" si="138"/>
        <v>0017324645870</v>
      </c>
      <c r="B2956" s="39">
        <f t="shared" si="139"/>
        <v>1</v>
      </c>
      <c r="C2956" s="39" t="str">
        <f t="shared" si="140"/>
        <v>Корнев Александр Владимирович1</v>
      </c>
      <c r="D2956" s="42" t="s">
        <v>2864</v>
      </c>
      <c r="E2956" s="43" t="s">
        <v>2865</v>
      </c>
      <c r="F2956" s="43" t="s">
        <v>240</v>
      </c>
      <c r="G2956" s="43" t="s">
        <v>241</v>
      </c>
      <c r="H2956" s="49">
        <v>45870</v>
      </c>
      <c r="I2956" s="49">
        <v>45883</v>
      </c>
      <c r="J2956" s="44">
        <v>14</v>
      </c>
      <c r="K2956" s="51">
        <f>IF(H2956&lt;='Расчёт не доделан'!$C$20,IF(I2956-'Расчёт не доделан'!$C$20&lt;1,J2956,I2956-'Расчёт не доделан'!$C$20),J2956)</f>
        <v>14</v>
      </c>
    </row>
    <row r="2957" spans="1:11" ht="23.1" customHeight="1" outlineLevel="1" x14ac:dyDescent="0.2">
      <c r="A2957" s="39" t="str">
        <f t="shared" si="138"/>
        <v>0009094745943</v>
      </c>
      <c r="B2957" s="39">
        <f t="shared" si="139"/>
        <v>1</v>
      </c>
      <c r="C2957" s="39" t="str">
        <f t="shared" si="140"/>
        <v>Корнева Мария Вячеславовна1</v>
      </c>
      <c r="D2957" s="42" t="s">
        <v>2866</v>
      </c>
      <c r="E2957" s="43" t="s">
        <v>2867</v>
      </c>
      <c r="F2957" s="43" t="s">
        <v>221</v>
      </c>
      <c r="G2957" s="43" t="s">
        <v>241</v>
      </c>
      <c r="H2957" s="49">
        <v>45943</v>
      </c>
      <c r="I2957" s="49">
        <v>45947</v>
      </c>
      <c r="J2957" s="44">
        <v>5</v>
      </c>
      <c r="K2957" s="51">
        <f>IF(H2957&lt;='Расчёт не доделан'!$C$20,IF(I2957-'Расчёт не доделан'!$C$20&lt;1,J2957,I2957-'Расчёт не доделан'!$C$20),J2957)</f>
        <v>2</v>
      </c>
    </row>
    <row r="2958" spans="1:11" ht="23.1" customHeight="1" outlineLevel="1" x14ac:dyDescent="0.2">
      <c r="A2958" s="39" t="str">
        <f t="shared" si="138"/>
        <v>0019819545873</v>
      </c>
      <c r="B2958" s="39">
        <f t="shared" si="139"/>
        <v>1</v>
      </c>
      <c r="C2958" s="39" t="str">
        <f t="shared" si="140"/>
        <v>Корнеев Александр Игоревич1</v>
      </c>
      <c r="D2958" s="42" t="s">
        <v>2868</v>
      </c>
      <c r="E2958" s="43" t="s">
        <v>2869</v>
      </c>
      <c r="F2958" s="43" t="s">
        <v>249</v>
      </c>
      <c r="G2958" s="43" t="s">
        <v>218</v>
      </c>
      <c r="H2958" s="49">
        <v>45873</v>
      </c>
      <c r="I2958" s="49">
        <v>45886</v>
      </c>
      <c r="J2958" s="44">
        <v>14</v>
      </c>
      <c r="K2958" s="51">
        <f>IF(H2958&lt;='Расчёт не доделан'!$C$20,IF(I2958-'Расчёт не доделан'!$C$20&lt;1,J2958,I2958-'Расчёт не доделан'!$C$20),J2958)</f>
        <v>14</v>
      </c>
    </row>
    <row r="2959" spans="1:11" ht="23.1" customHeight="1" outlineLevel="1" x14ac:dyDescent="0.2">
      <c r="A2959" s="39" t="str">
        <f t="shared" si="138"/>
        <v>0019819546013</v>
      </c>
      <c r="B2959" s="39">
        <f t="shared" si="139"/>
        <v>2</v>
      </c>
      <c r="C2959" s="39" t="str">
        <f t="shared" si="140"/>
        <v>Корнеев Александр Игоревич2</v>
      </c>
      <c r="D2959" s="42" t="s">
        <v>2868</v>
      </c>
      <c r="E2959" s="43" t="s">
        <v>2869</v>
      </c>
      <c r="F2959" s="43" t="s">
        <v>249</v>
      </c>
      <c r="G2959" s="43" t="s">
        <v>218</v>
      </c>
      <c r="H2959" s="49">
        <v>46013</v>
      </c>
      <c r="I2959" s="49">
        <v>46019</v>
      </c>
      <c r="J2959" s="44">
        <v>7</v>
      </c>
      <c r="K2959" s="51">
        <f>IF(H2959&lt;='Расчёт не доделан'!$C$20,IF(I2959-'Расчёт не доделан'!$C$20&lt;1,J2959,I2959-'Расчёт не доделан'!$C$20),J2959)</f>
        <v>7</v>
      </c>
    </row>
    <row r="2960" spans="1:11" ht="11.1" customHeight="1" outlineLevel="1" x14ac:dyDescent="0.2">
      <c r="A2960" s="39" t="str">
        <f t="shared" si="138"/>
        <v>0015908645936</v>
      </c>
      <c r="B2960" s="39">
        <f t="shared" si="139"/>
        <v>1</v>
      </c>
      <c r="C2960" s="39" t="str">
        <f t="shared" si="140"/>
        <v>Корниенко Денис Владимирович1</v>
      </c>
      <c r="D2960" s="42" t="s">
        <v>2870</v>
      </c>
      <c r="E2960" s="43" t="s">
        <v>2871</v>
      </c>
      <c r="F2960" s="43" t="s">
        <v>229</v>
      </c>
      <c r="G2960" s="43" t="s">
        <v>218</v>
      </c>
      <c r="H2960" s="49">
        <v>45936</v>
      </c>
      <c r="I2960" s="49">
        <v>45940</v>
      </c>
      <c r="J2960" s="44">
        <v>5</v>
      </c>
      <c r="K2960" s="51">
        <f>IF(H2960&lt;='Расчёт не доделан'!$C$20,IF(I2960-'Расчёт не доделан'!$C$20&lt;1,J2960,I2960-'Расчёт не доделан'!$C$20),J2960)</f>
        <v>5</v>
      </c>
    </row>
    <row r="2961" spans="1:11" ht="11.1" customHeight="1" outlineLevel="1" x14ac:dyDescent="0.2">
      <c r="A2961" s="39" t="str">
        <f t="shared" si="138"/>
        <v>0015908645943</v>
      </c>
      <c r="B2961" s="39">
        <f t="shared" si="139"/>
        <v>2</v>
      </c>
      <c r="C2961" s="39" t="str">
        <f t="shared" si="140"/>
        <v>Корниенко Денис Владимирович2</v>
      </c>
      <c r="D2961" s="42" t="s">
        <v>2870</v>
      </c>
      <c r="E2961" s="43" t="s">
        <v>2871</v>
      </c>
      <c r="F2961" s="43" t="s">
        <v>229</v>
      </c>
      <c r="G2961" s="43" t="s">
        <v>218</v>
      </c>
      <c r="H2961" s="49">
        <v>45943</v>
      </c>
      <c r="I2961" s="49">
        <v>45947</v>
      </c>
      <c r="J2961" s="44">
        <v>5</v>
      </c>
      <c r="K2961" s="51">
        <f>IF(H2961&lt;='Расчёт не доделан'!$C$20,IF(I2961-'Расчёт не доделан'!$C$20&lt;1,J2961,I2961-'Расчёт не доделан'!$C$20),J2961)</f>
        <v>2</v>
      </c>
    </row>
    <row r="2962" spans="1:11" ht="11.1" customHeight="1" outlineLevel="1" x14ac:dyDescent="0.2">
      <c r="A2962" s="39" t="str">
        <f t="shared" si="138"/>
        <v>0015908645859</v>
      </c>
      <c r="B2962" s="39">
        <f t="shared" si="139"/>
        <v>3</v>
      </c>
      <c r="C2962" s="39" t="str">
        <f t="shared" si="140"/>
        <v>Корниенко Денис Владимирович3</v>
      </c>
      <c r="D2962" s="42" t="s">
        <v>2870</v>
      </c>
      <c r="E2962" s="43" t="s">
        <v>2871</v>
      </c>
      <c r="F2962" s="43" t="s">
        <v>229</v>
      </c>
      <c r="G2962" s="43" t="s">
        <v>218</v>
      </c>
      <c r="H2962" s="49">
        <v>45859</v>
      </c>
      <c r="I2962" s="49">
        <v>45872</v>
      </c>
      <c r="J2962" s="44">
        <v>14</v>
      </c>
      <c r="K2962" s="51">
        <f>IF(H2962&lt;='Расчёт не доделан'!$C$20,IF(I2962-'Расчёт не доделан'!$C$20&lt;1,J2962,I2962-'Расчёт не доделан'!$C$20),J2962)</f>
        <v>14</v>
      </c>
    </row>
    <row r="2963" spans="1:11" ht="11.1" customHeight="1" outlineLevel="1" x14ac:dyDescent="0.2">
      <c r="A2963" s="39" t="str">
        <f t="shared" si="138"/>
        <v>0020591445929</v>
      </c>
      <c r="B2963" s="39">
        <f t="shared" si="139"/>
        <v>1</v>
      </c>
      <c r="C2963" s="39" t="str">
        <f t="shared" si="140"/>
        <v>Корниенко Наталия Борисовна1</v>
      </c>
      <c r="D2963" s="42" t="s">
        <v>2872</v>
      </c>
      <c r="E2963" s="43" t="s">
        <v>2873</v>
      </c>
      <c r="F2963" s="43" t="s">
        <v>221</v>
      </c>
      <c r="G2963" s="43" t="s">
        <v>262</v>
      </c>
      <c r="H2963" s="49">
        <v>45929</v>
      </c>
      <c r="I2963" s="49">
        <v>45942</v>
      </c>
      <c r="J2963" s="44">
        <v>14</v>
      </c>
      <c r="K2963" s="51">
        <f>IF(H2963&lt;='Расчёт не доделан'!$C$20,IF(I2963-'Расчёт не доделан'!$C$20&lt;1,J2963,I2963-'Расчёт не доделан'!$C$20),J2963)</f>
        <v>14</v>
      </c>
    </row>
    <row r="2964" spans="1:11" ht="11.1" customHeight="1" outlineLevel="1" x14ac:dyDescent="0.2">
      <c r="A2964" s="39" t="str">
        <f t="shared" si="138"/>
        <v>0018239245894</v>
      </c>
      <c r="B2964" s="39">
        <f t="shared" si="139"/>
        <v>1</v>
      </c>
      <c r="C2964" s="39" t="str">
        <f t="shared" si="140"/>
        <v>Корнийцов Сергей Валентинович1</v>
      </c>
      <c r="D2964" s="42" t="s">
        <v>2874</v>
      </c>
      <c r="E2964" s="43" t="s">
        <v>2875</v>
      </c>
      <c r="F2964" s="43" t="s">
        <v>568</v>
      </c>
      <c r="G2964" s="43" t="s">
        <v>241</v>
      </c>
      <c r="H2964" s="49">
        <v>45894</v>
      </c>
      <c r="I2964" s="49">
        <v>45907</v>
      </c>
      <c r="J2964" s="44">
        <v>14</v>
      </c>
      <c r="K2964" s="51">
        <f>IF(H2964&lt;='Расчёт не доделан'!$C$20,IF(I2964-'Расчёт не доделан'!$C$20&lt;1,J2964,I2964-'Расчёт не доделан'!$C$20),J2964)</f>
        <v>14</v>
      </c>
    </row>
    <row r="2965" spans="1:11" ht="11.1" customHeight="1" outlineLevel="1" x14ac:dyDescent="0.2">
      <c r="A2965" s="39" t="str">
        <f t="shared" si="138"/>
        <v>0018077645852</v>
      </c>
      <c r="B2965" s="39">
        <f t="shared" si="139"/>
        <v>1</v>
      </c>
      <c r="C2965" s="39" t="str">
        <f t="shared" si="140"/>
        <v>Корнилов Андрей Витальевич1</v>
      </c>
      <c r="D2965" s="42" t="s">
        <v>2876</v>
      </c>
      <c r="E2965" s="43" t="s">
        <v>2877</v>
      </c>
      <c r="F2965" s="43" t="s">
        <v>537</v>
      </c>
      <c r="G2965" s="43" t="s">
        <v>218</v>
      </c>
      <c r="H2965" s="49">
        <v>45852</v>
      </c>
      <c r="I2965" s="49">
        <v>45858</v>
      </c>
      <c r="J2965" s="44">
        <v>7</v>
      </c>
      <c r="K2965" s="51">
        <f>IF(H2965&lt;='Расчёт не доделан'!$C$20,IF(I2965-'Расчёт не доделан'!$C$20&lt;1,J2965,I2965-'Расчёт не доделан'!$C$20),J2965)</f>
        <v>7</v>
      </c>
    </row>
    <row r="2966" spans="1:11" ht="11.1" customHeight="1" outlineLevel="1" x14ac:dyDescent="0.2">
      <c r="A2966" s="39" t="str">
        <f t="shared" si="138"/>
        <v>0018077645915</v>
      </c>
      <c r="B2966" s="39">
        <f t="shared" si="139"/>
        <v>2</v>
      </c>
      <c r="C2966" s="39" t="str">
        <f t="shared" si="140"/>
        <v>Корнилов Андрей Витальевич2</v>
      </c>
      <c r="D2966" s="42" t="s">
        <v>2876</v>
      </c>
      <c r="E2966" s="43" t="s">
        <v>2877</v>
      </c>
      <c r="F2966" s="43" t="s">
        <v>537</v>
      </c>
      <c r="G2966" s="43" t="s">
        <v>218</v>
      </c>
      <c r="H2966" s="49">
        <v>45915</v>
      </c>
      <c r="I2966" s="49">
        <v>45928</v>
      </c>
      <c r="J2966" s="44">
        <v>14</v>
      </c>
      <c r="K2966" s="51">
        <f>IF(H2966&lt;='Расчёт не доделан'!$C$20,IF(I2966-'Расчёт не доделан'!$C$20&lt;1,J2966,I2966-'Расчёт не доделан'!$C$20),J2966)</f>
        <v>14</v>
      </c>
    </row>
    <row r="2967" spans="1:11" ht="11.1" customHeight="1" outlineLevel="1" x14ac:dyDescent="0.2">
      <c r="A2967" s="39" t="str">
        <f t="shared" si="138"/>
        <v>0018601245901</v>
      </c>
      <c r="B2967" s="39">
        <f t="shared" si="139"/>
        <v>1</v>
      </c>
      <c r="C2967" s="39" t="str">
        <f t="shared" si="140"/>
        <v>Корнилова Екатерина Витальевна1</v>
      </c>
      <c r="D2967" s="42" t="s">
        <v>2878</v>
      </c>
      <c r="E2967" s="43" t="s">
        <v>2879</v>
      </c>
      <c r="F2967" s="43" t="s">
        <v>268</v>
      </c>
      <c r="G2967" s="43" t="s">
        <v>262</v>
      </c>
      <c r="H2967" s="49">
        <v>45901</v>
      </c>
      <c r="I2967" s="49">
        <v>45914</v>
      </c>
      <c r="J2967" s="44">
        <v>14</v>
      </c>
      <c r="K2967" s="51">
        <f>IF(H2967&lt;='Расчёт не доделан'!$C$20,IF(I2967-'Расчёт не доделан'!$C$20&lt;1,J2967,I2967-'Расчёт не доделан'!$C$20),J2967)</f>
        <v>14</v>
      </c>
    </row>
    <row r="2968" spans="1:11" ht="11.1" customHeight="1" outlineLevel="1" x14ac:dyDescent="0.2">
      <c r="A2968" s="39" t="str">
        <f t="shared" si="138"/>
        <v>0018601245966</v>
      </c>
      <c r="B2968" s="39">
        <f t="shared" si="139"/>
        <v>2</v>
      </c>
      <c r="C2968" s="39" t="str">
        <f t="shared" si="140"/>
        <v>Корнилова Екатерина Витальевна2</v>
      </c>
      <c r="D2968" s="42" t="s">
        <v>2878</v>
      </c>
      <c r="E2968" s="43" t="s">
        <v>2879</v>
      </c>
      <c r="F2968" s="43" t="s">
        <v>268</v>
      </c>
      <c r="G2968" s="43" t="s">
        <v>262</v>
      </c>
      <c r="H2968" s="49">
        <v>45966</v>
      </c>
      <c r="I2968" s="49">
        <v>45966</v>
      </c>
      <c r="J2968" s="44">
        <v>1</v>
      </c>
      <c r="K2968" s="51">
        <f>IF(H2968&lt;='Расчёт не доделан'!$C$20,IF(I2968-'Расчёт не доделан'!$C$20&lt;1,J2968,I2968-'Расчёт не доделан'!$C$20),J2968)</f>
        <v>1</v>
      </c>
    </row>
    <row r="2969" spans="1:11" ht="11.1" customHeight="1" outlineLevel="1" x14ac:dyDescent="0.2">
      <c r="A2969" s="39" t="str">
        <f t="shared" si="138"/>
        <v>0018601245876</v>
      </c>
      <c r="B2969" s="39">
        <f t="shared" si="139"/>
        <v>3</v>
      </c>
      <c r="C2969" s="39" t="str">
        <f t="shared" si="140"/>
        <v>Корнилова Екатерина Витальевна3</v>
      </c>
      <c r="D2969" s="42" t="s">
        <v>2878</v>
      </c>
      <c r="E2969" s="43" t="s">
        <v>2879</v>
      </c>
      <c r="F2969" s="43" t="s">
        <v>268</v>
      </c>
      <c r="G2969" s="43" t="s">
        <v>262</v>
      </c>
      <c r="H2969" s="49">
        <v>45876</v>
      </c>
      <c r="I2969" s="49">
        <v>45877</v>
      </c>
      <c r="J2969" s="44">
        <v>2</v>
      </c>
      <c r="K2969" s="51">
        <f>IF(H2969&lt;='Расчёт не доделан'!$C$20,IF(I2969-'Расчёт не доделан'!$C$20&lt;1,J2969,I2969-'Расчёт не доделан'!$C$20),J2969)</f>
        <v>2</v>
      </c>
    </row>
    <row r="2970" spans="1:11" ht="11.1" customHeight="1" outlineLevel="1" x14ac:dyDescent="0.2">
      <c r="A2970" s="39" t="str">
        <f t="shared" si="138"/>
        <v>0018601245852</v>
      </c>
      <c r="B2970" s="39">
        <f t="shared" si="139"/>
        <v>4</v>
      </c>
      <c r="C2970" s="39" t="str">
        <f t="shared" si="140"/>
        <v>Корнилова Екатерина Витальевна4</v>
      </c>
      <c r="D2970" s="42" t="s">
        <v>2878</v>
      </c>
      <c r="E2970" s="43" t="s">
        <v>2879</v>
      </c>
      <c r="F2970" s="43" t="s">
        <v>268</v>
      </c>
      <c r="G2970" s="43" t="s">
        <v>262</v>
      </c>
      <c r="H2970" s="49">
        <v>45852</v>
      </c>
      <c r="I2970" s="49">
        <v>45856</v>
      </c>
      <c r="J2970" s="44">
        <v>5</v>
      </c>
      <c r="K2970" s="51">
        <f>IF(H2970&lt;='Расчёт не доделан'!$C$20,IF(I2970-'Расчёт не доделан'!$C$20&lt;1,J2970,I2970-'Расчёт не доделан'!$C$20),J2970)</f>
        <v>5</v>
      </c>
    </row>
    <row r="2971" spans="1:11" ht="11.1" customHeight="1" outlineLevel="1" x14ac:dyDescent="0.2">
      <c r="A2971" s="39" t="str">
        <f t="shared" si="138"/>
        <v>0020316945992</v>
      </c>
      <c r="B2971" s="39">
        <f t="shared" si="139"/>
        <v>1</v>
      </c>
      <c r="C2971" s="39" t="str">
        <f t="shared" si="140"/>
        <v>Корнилова Яна Александровна1</v>
      </c>
      <c r="D2971" s="42" t="s">
        <v>2880</v>
      </c>
      <c r="E2971" s="43" t="s">
        <v>2881</v>
      </c>
      <c r="F2971" s="43" t="s">
        <v>229</v>
      </c>
      <c r="G2971" s="43" t="s">
        <v>218</v>
      </c>
      <c r="H2971" s="49">
        <v>45992</v>
      </c>
      <c r="I2971" s="49">
        <v>45996</v>
      </c>
      <c r="J2971" s="44">
        <v>5</v>
      </c>
      <c r="K2971" s="51">
        <f>IF(H2971&lt;='Расчёт не доделан'!$C$20,IF(I2971-'Расчёт не доделан'!$C$20&lt;1,J2971,I2971-'Расчёт не доделан'!$C$20),J2971)</f>
        <v>5</v>
      </c>
    </row>
    <row r="2972" spans="1:11" ht="23.1" customHeight="1" outlineLevel="1" x14ac:dyDescent="0.2">
      <c r="A2972" s="39" t="str">
        <f t="shared" si="138"/>
        <v>0020316945873</v>
      </c>
      <c r="B2972" s="39">
        <f t="shared" si="139"/>
        <v>2</v>
      </c>
      <c r="C2972" s="39" t="str">
        <f t="shared" si="140"/>
        <v>Корнилова Яна Александровна2</v>
      </c>
      <c r="D2972" s="42" t="s">
        <v>2880</v>
      </c>
      <c r="E2972" s="43" t="s">
        <v>2881</v>
      </c>
      <c r="F2972" s="43" t="s">
        <v>229</v>
      </c>
      <c r="G2972" s="43" t="s">
        <v>218</v>
      </c>
      <c r="H2972" s="49">
        <v>45873</v>
      </c>
      <c r="I2972" s="49">
        <v>45887</v>
      </c>
      <c r="J2972" s="44">
        <v>15</v>
      </c>
      <c r="K2972" s="51">
        <f>IF(H2972&lt;='Расчёт не доделан'!$C$20,IF(I2972-'Расчёт не доделан'!$C$20&lt;1,J2972,I2972-'Расчёт не доделан'!$C$20),J2972)</f>
        <v>15</v>
      </c>
    </row>
    <row r="2973" spans="1:11" ht="23.1" customHeight="1" outlineLevel="1" x14ac:dyDescent="0.2">
      <c r="A2973" s="39" t="str">
        <f t="shared" si="138"/>
        <v>0020316945888</v>
      </c>
      <c r="B2973" s="39">
        <f t="shared" si="139"/>
        <v>3</v>
      </c>
      <c r="C2973" s="39" t="str">
        <f t="shared" si="140"/>
        <v>Корнилова Яна Александровна3</v>
      </c>
      <c r="D2973" s="42" t="s">
        <v>2880</v>
      </c>
      <c r="E2973" s="43" t="s">
        <v>2881</v>
      </c>
      <c r="F2973" s="43" t="s">
        <v>229</v>
      </c>
      <c r="G2973" s="43" t="s">
        <v>218</v>
      </c>
      <c r="H2973" s="49">
        <v>45888</v>
      </c>
      <c r="I2973" s="49">
        <v>45891</v>
      </c>
      <c r="J2973" s="44">
        <v>4</v>
      </c>
      <c r="K2973" s="51">
        <f>IF(H2973&lt;='Расчёт не доделан'!$C$20,IF(I2973-'Расчёт не доделан'!$C$20&lt;1,J2973,I2973-'Расчёт не доделан'!$C$20),J2973)</f>
        <v>4</v>
      </c>
    </row>
    <row r="2974" spans="1:11" ht="23.1" customHeight="1" outlineLevel="1" x14ac:dyDescent="0.2">
      <c r="A2974" s="39" t="str">
        <f t="shared" si="138"/>
        <v>0020316945892</v>
      </c>
      <c r="B2974" s="39">
        <f t="shared" si="139"/>
        <v>4</v>
      </c>
      <c r="C2974" s="39" t="str">
        <f t="shared" si="140"/>
        <v>Корнилова Яна Александровна4</v>
      </c>
      <c r="D2974" s="42" t="s">
        <v>2880</v>
      </c>
      <c r="E2974" s="43" t="s">
        <v>2881</v>
      </c>
      <c r="F2974" s="43" t="s">
        <v>229</v>
      </c>
      <c r="G2974" s="43" t="s">
        <v>218</v>
      </c>
      <c r="H2974" s="49">
        <v>45892</v>
      </c>
      <c r="I2974" s="49">
        <v>45896</v>
      </c>
      <c r="J2974" s="44">
        <v>5</v>
      </c>
      <c r="K2974" s="51">
        <f>IF(H2974&lt;='Расчёт не доделан'!$C$20,IF(I2974-'Расчёт не доделан'!$C$20&lt;1,J2974,I2974-'Расчёт не доделан'!$C$20),J2974)</f>
        <v>5</v>
      </c>
    </row>
    <row r="2975" spans="1:11" ht="23.1" customHeight="1" outlineLevel="1" x14ac:dyDescent="0.2">
      <c r="A2975" s="39" t="str">
        <f t="shared" si="138"/>
        <v>0018673345873</v>
      </c>
      <c r="B2975" s="39">
        <f t="shared" si="139"/>
        <v>1</v>
      </c>
      <c r="C2975" s="39" t="str">
        <f t="shared" si="140"/>
        <v>Корнишин Дмитрий Игоревич1</v>
      </c>
      <c r="D2975" s="42" t="s">
        <v>2882</v>
      </c>
      <c r="E2975" s="43" t="s">
        <v>2883</v>
      </c>
      <c r="F2975" s="43" t="s">
        <v>217</v>
      </c>
      <c r="G2975" s="43" t="s">
        <v>331</v>
      </c>
      <c r="H2975" s="49">
        <v>45873</v>
      </c>
      <c r="I2975" s="49">
        <v>45887</v>
      </c>
      <c r="J2975" s="44">
        <v>15</v>
      </c>
      <c r="K2975" s="51">
        <f>IF(H2975&lt;='Расчёт не доделан'!$C$20,IF(I2975-'Расчёт не доделан'!$C$20&lt;1,J2975,I2975-'Расчёт не доделан'!$C$20),J2975)</f>
        <v>15</v>
      </c>
    </row>
    <row r="2976" spans="1:11" ht="11.1" customHeight="1" outlineLevel="1" x14ac:dyDescent="0.2">
      <c r="A2976" s="39" t="str">
        <f t="shared" si="138"/>
        <v>0018673345908</v>
      </c>
      <c r="B2976" s="39">
        <f t="shared" si="139"/>
        <v>2</v>
      </c>
      <c r="C2976" s="39" t="str">
        <f t="shared" si="140"/>
        <v>Корнишин Дмитрий Игоревич2</v>
      </c>
      <c r="D2976" s="42" t="s">
        <v>2882</v>
      </c>
      <c r="E2976" s="43" t="s">
        <v>2883</v>
      </c>
      <c r="F2976" s="43" t="s">
        <v>217</v>
      </c>
      <c r="G2976" s="43" t="s">
        <v>331</v>
      </c>
      <c r="H2976" s="49">
        <v>45908</v>
      </c>
      <c r="I2976" s="49">
        <v>45912</v>
      </c>
      <c r="J2976" s="44">
        <v>5</v>
      </c>
      <c r="K2976" s="51">
        <f>IF(H2976&lt;='Расчёт не доделан'!$C$20,IF(I2976-'Расчёт не доделан'!$C$20&lt;1,J2976,I2976-'Расчёт не доделан'!$C$20),J2976)</f>
        <v>5</v>
      </c>
    </row>
    <row r="2977" spans="1:11" ht="11.1" customHeight="1" outlineLevel="1" x14ac:dyDescent="0.2">
      <c r="A2977" s="39" t="str">
        <f t="shared" si="138"/>
        <v>0018379845992</v>
      </c>
      <c r="B2977" s="39">
        <f t="shared" si="139"/>
        <v>1</v>
      </c>
      <c r="C2977" s="39" t="str">
        <f t="shared" si="140"/>
        <v>Корнюшин Антон Владимирович1</v>
      </c>
      <c r="D2977" s="42" t="s">
        <v>2884</v>
      </c>
      <c r="E2977" s="43" t="s">
        <v>2885</v>
      </c>
      <c r="F2977" s="43" t="s">
        <v>249</v>
      </c>
      <c r="G2977" s="43" t="s">
        <v>604</v>
      </c>
      <c r="H2977" s="49">
        <v>45992</v>
      </c>
      <c r="I2977" s="49">
        <v>45996</v>
      </c>
      <c r="J2977" s="44">
        <v>5</v>
      </c>
      <c r="K2977" s="51">
        <f>IF(H2977&lt;='Расчёт не доделан'!$C$20,IF(I2977-'Расчёт не доделан'!$C$20&lt;1,J2977,I2977-'Расчёт не доделан'!$C$20),J2977)</f>
        <v>5</v>
      </c>
    </row>
    <row r="2978" spans="1:11" ht="11.1" customHeight="1" outlineLevel="1" x14ac:dyDescent="0.2">
      <c r="A2978" s="39" t="str">
        <f t="shared" si="138"/>
        <v>0018379845866</v>
      </c>
      <c r="B2978" s="39">
        <f t="shared" si="139"/>
        <v>2</v>
      </c>
      <c r="C2978" s="39" t="str">
        <f t="shared" si="140"/>
        <v>Корнюшин Антон Владимирович2</v>
      </c>
      <c r="D2978" s="42" t="s">
        <v>2884</v>
      </c>
      <c r="E2978" s="43" t="s">
        <v>2885</v>
      </c>
      <c r="F2978" s="43" t="s">
        <v>249</v>
      </c>
      <c r="G2978" s="43" t="s">
        <v>604</v>
      </c>
      <c r="H2978" s="49">
        <v>45866</v>
      </c>
      <c r="I2978" s="49">
        <v>45870</v>
      </c>
      <c r="J2978" s="44">
        <v>5</v>
      </c>
      <c r="K2978" s="51">
        <f>IF(H2978&lt;='Расчёт не доделан'!$C$20,IF(I2978-'Расчёт не доделан'!$C$20&lt;1,J2978,I2978-'Расчёт не доделан'!$C$20),J2978)</f>
        <v>5</v>
      </c>
    </row>
    <row r="2979" spans="1:11" ht="11.1" customHeight="1" outlineLevel="1" x14ac:dyDescent="0.2">
      <c r="A2979" s="39" t="str">
        <f t="shared" si="138"/>
        <v>0018379845929</v>
      </c>
      <c r="B2979" s="39">
        <f t="shared" si="139"/>
        <v>3</v>
      </c>
      <c r="C2979" s="39" t="str">
        <f t="shared" si="140"/>
        <v>Корнюшин Антон Владимирович3</v>
      </c>
      <c r="D2979" s="42" t="s">
        <v>2884</v>
      </c>
      <c r="E2979" s="43" t="s">
        <v>2885</v>
      </c>
      <c r="F2979" s="43" t="s">
        <v>249</v>
      </c>
      <c r="G2979" s="43" t="s">
        <v>604</v>
      </c>
      <c r="H2979" s="49">
        <v>45929</v>
      </c>
      <c r="I2979" s="49">
        <v>45933</v>
      </c>
      <c r="J2979" s="44">
        <v>5</v>
      </c>
      <c r="K2979" s="51">
        <f>IF(H2979&lt;='Расчёт не доделан'!$C$20,IF(I2979-'Расчёт не доделан'!$C$20&lt;1,J2979,I2979-'Расчёт не доделан'!$C$20),J2979)</f>
        <v>5</v>
      </c>
    </row>
    <row r="2980" spans="1:11" ht="11.1" customHeight="1" outlineLevel="1" x14ac:dyDescent="0.2">
      <c r="A2980" s="39" t="str">
        <f t="shared" si="138"/>
        <v>0020363545978</v>
      </c>
      <c r="B2980" s="39">
        <f t="shared" si="139"/>
        <v>1</v>
      </c>
      <c r="C2980" s="39" t="str">
        <f t="shared" si="140"/>
        <v>Коробейников Андрей Владимирович1</v>
      </c>
      <c r="D2980" s="42" t="s">
        <v>2886</v>
      </c>
      <c r="E2980" s="43" t="s">
        <v>2887</v>
      </c>
      <c r="F2980" s="43" t="s">
        <v>225</v>
      </c>
      <c r="G2980" s="43" t="s">
        <v>241</v>
      </c>
      <c r="H2980" s="49">
        <v>45978</v>
      </c>
      <c r="I2980" s="49">
        <v>45991</v>
      </c>
      <c r="J2980" s="44">
        <v>14</v>
      </c>
      <c r="K2980" s="51">
        <f>IF(H2980&lt;='Расчёт не доделан'!$C$20,IF(I2980-'Расчёт не доделан'!$C$20&lt;1,J2980,I2980-'Расчёт не доделан'!$C$20),J2980)</f>
        <v>14</v>
      </c>
    </row>
    <row r="2981" spans="1:11" ht="11.1" customHeight="1" outlineLevel="1" x14ac:dyDescent="0.2">
      <c r="A2981" s="39" t="str">
        <f t="shared" si="138"/>
        <v>0020363545887</v>
      </c>
      <c r="B2981" s="39">
        <f t="shared" si="139"/>
        <v>2</v>
      </c>
      <c r="C2981" s="39" t="str">
        <f t="shared" si="140"/>
        <v>Коробейников Андрей Владимирович2</v>
      </c>
      <c r="D2981" s="42" t="s">
        <v>2886</v>
      </c>
      <c r="E2981" s="43" t="s">
        <v>2887</v>
      </c>
      <c r="F2981" s="43" t="s">
        <v>225</v>
      </c>
      <c r="G2981" s="43" t="s">
        <v>241</v>
      </c>
      <c r="H2981" s="49">
        <v>45887</v>
      </c>
      <c r="I2981" s="49">
        <v>45900</v>
      </c>
      <c r="J2981" s="44">
        <v>14</v>
      </c>
      <c r="K2981" s="51">
        <f>IF(H2981&lt;='Расчёт не доделан'!$C$20,IF(I2981-'Расчёт не доделан'!$C$20&lt;1,J2981,I2981-'Расчёт не доделан'!$C$20),J2981)</f>
        <v>14</v>
      </c>
    </row>
    <row r="2982" spans="1:11" ht="11.1" customHeight="1" outlineLevel="1" x14ac:dyDescent="0.2">
      <c r="A2982" s="39" t="str">
        <f t="shared" si="138"/>
        <v>0016791145915</v>
      </c>
      <c r="B2982" s="39">
        <f t="shared" si="139"/>
        <v>1</v>
      </c>
      <c r="C2982" s="39" t="str">
        <f t="shared" si="140"/>
        <v>Коробейникова Татьяна Викторовна1</v>
      </c>
      <c r="D2982" s="42" t="s">
        <v>2888</v>
      </c>
      <c r="E2982" s="43" t="s">
        <v>2889</v>
      </c>
      <c r="F2982" s="43" t="s">
        <v>233</v>
      </c>
      <c r="G2982" s="43" t="s">
        <v>218</v>
      </c>
      <c r="H2982" s="49">
        <v>45915</v>
      </c>
      <c r="I2982" s="49">
        <v>45928</v>
      </c>
      <c r="J2982" s="44">
        <v>14</v>
      </c>
      <c r="K2982" s="51">
        <f>IF(H2982&lt;='Расчёт не доделан'!$C$20,IF(I2982-'Расчёт не доделан'!$C$20&lt;1,J2982,I2982-'Расчёт не доделан'!$C$20),J2982)</f>
        <v>14</v>
      </c>
    </row>
    <row r="2983" spans="1:11" ht="11.1" customHeight="1" outlineLevel="1" x14ac:dyDescent="0.2">
      <c r="A2983" s="39" t="str">
        <f t="shared" si="138"/>
        <v>0016791145859</v>
      </c>
      <c r="B2983" s="39">
        <f t="shared" si="139"/>
        <v>2</v>
      </c>
      <c r="C2983" s="39" t="str">
        <f t="shared" si="140"/>
        <v>Коробейникова Татьяна Викторовна2</v>
      </c>
      <c r="D2983" s="42" t="s">
        <v>2888</v>
      </c>
      <c r="E2983" s="43" t="s">
        <v>2889</v>
      </c>
      <c r="F2983" s="43" t="s">
        <v>233</v>
      </c>
      <c r="G2983" s="43" t="s">
        <v>218</v>
      </c>
      <c r="H2983" s="49">
        <v>45859</v>
      </c>
      <c r="I2983" s="49">
        <v>45863</v>
      </c>
      <c r="J2983" s="44">
        <v>5</v>
      </c>
      <c r="K2983" s="51">
        <f>IF(H2983&lt;='Расчёт не доделан'!$C$20,IF(I2983-'Расчёт не доделан'!$C$20&lt;1,J2983,I2983-'Расчёт не доделан'!$C$20),J2983)</f>
        <v>5</v>
      </c>
    </row>
    <row r="2984" spans="1:11" ht="11.1" customHeight="1" outlineLevel="1" x14ac:dyDescent="0.2">
      <c r="A2984" s="39" t="str">
        <f t="shared" si="138"/>
        <v>0017929745931</v>
      </c>
      <c r="B2984" s="39">
        <f t="shared" si="139"/>
        <v>1</v>
      </c>
      <c r="C2984" s="39" t="str">
        <f t="shared" si="140"/>
        <v>Коробкова Ирина Викторовна1</v>
      </c>
      <c r="D2984" s="42" t="s">
        <v>2890</v>
      </c>
      <c r="E2984" s="43" t="s">
        <v>2891</v>
      </c>
      <c r="F2984" s="43" t="s">
        <v>240</v>
      </c>
      <c r="G2984" s="43" t="s">
        <v>302</v>
      </c>
      <c r="H2984" s="49">
        <v>45931</v>
      </c>
      <c r="I2984" s="49">
        <v>45958</v>
      </c>
      <c r="J2984" s="44">
        <v>28</v>
      </c>
      <c r="K2984" s="51">
        <f>IF(H2984&lt;='Расчёт не доделан'!$C$20,IF(I2984-'Расчёт не доделан'!$C$20&lt;1,J2984,I2984-'Расчёт не доделан'!$C$20),J2984)</f>
        <v>13</v>
      </c>
    </row>
    <row r="2985" spans="1:11" ht="11.1" customHeight="1" outlineLevel="1" x14ac:dyDescent="0.2">
      <c r="A2985" s="39" t="str">
        <f t="shared" si="138"/>
        <v>0020005445887</v>
      </c>
      <c r="B2985" s="39">
        <f t="shared" si="139"/>
        <v>1</v>
      </c>
      <c r="C2985" s="39" t="str">
        <f t="shared" si="140"/>
        <v>Коробов Александр Александрович1</v>
      </c>
      <c r="D2985" s="42" t="s">
        <v>2892</v>
      </c>
      <c r="E2985" s="43" t="s">
        <v>2893</v>
      </c>
      <c r="F2985" s="43" t="s">
        <v>249</v>
      </c>
      <c r="G2985" s="43" t="s">
        <v>218</v>
      </c>
      <c r="H2985" s="49">
        <v>45887</v>
      </c>
      <c r="I2985" s="49">
        <v>45893</v>
      </c>
      <c r="J2985" s="44">
        <v>7</v>
      </c>
      <c r="K2985" s="51">
        <f>IF(H2985&lt;='Расчёт не доделан'!$C$20,IF(I2985-'Расчёт не доделан'!$C$20&lt;1,J2985,I2985-'Расчёт не доделан'!$C$20),J2985)</f>
        <v>7</v>
      </c>
    </row>
    <row r="2986" spans="1:11" ht="11.1" customHeight="1" outlineLevel="1" x14ac:dyDescent="0.2">
      <c r="A2986" s="39" t="str">
        <f t="shared" si="138"/>
        <v>0020005445929</v>
      </c>
      <c r="B2986" s="39">
        <f t="shared" si="139"/>
        <v>2</v>
      </c>
      <c r="C2986" s="39" t="str">
        <f t="shared" si="140"/>
        <v>Коробов Александр Александрович2</v>
      </c>
      <c r="D2986" s="42" t="s">
        <v>2892</v>
      </c>
      <c r="E2986" s="43" t="s">
        <v>2893</v>
      </c>
      <c r="F2986" s="43" t="s">
        <v>249</v>
      </c>
      <c r="G2986" s="43" t="s">
        <v>218</v>
      </c>
      <c r="H2986" s="49">
        <v>45929</v>
      </c>
      <c r="I2986" s="49">
        <v>45942</v>
      </c>
      <c r="J2986" s="44">
        <v>14</v>
      </c>
      <c r="K2986" s="51">
        <f>IF(H2986&lt;='Расчёт не доделан'!$C$20,IF(I2986-'Расчёт не доделан'!$C$20&lt;1,J2986,I2986-'Расчёт не доделан'!$C$20),J2986)</f>
        <v>14</v>
      </c>
    </row>
    <row r="2987" spans="1:11" ht="11.1" customHeight="1" outlineLevel="1" x14ac:dyDescent="0.2">
      <c r="A2987" s="39" t="str">
        <f t="shared" si="138"/>
        <v>0018229945934</v>
      </c>
      <c r="B2987" s="39">
        <f t="shared" si="139"/>
        <v>1</v>
      </c>
      <c r="C2987" s="39" t="str">
        <f t="shared" si="140"/>
        <v>Королев Дмитрий Андреевич1</v>
      </c>
      <c r="D2987" s="42" t="s">
        <v>2894</v>
      </c>
      <c r="E2987" s="43" t="s">
        <v>2895</v>
      </c>
      <c r="F2987" s="43" t="s">
        <v>240</v>
      </c>
      <c r="G2987" s="43" t="s">
        <v>302</v>
      </c>
      <c r="H2987" s="49">
        <v>45934</v>
      </c>
      <c r="I2987" s="49">
        <v>45940</v>
      </c>
      <c r="J2987" s="44">
        <v>7</v>
      </c>
      <c r="K2987" s="51">
        <f>IF(H2987&lt;='Расчёт не доделан'!$C$20,IF(I2987-'Расчёт не доделан'!$C$20&lt;1,J2987,I2987-'Расчёт не доделан'!$C$20),J2987)</f>
        <v>7</v>
      </c>
    </row>
    <row r="2988" spans="1:11" ht="11.1" customHeight="1" outlineLevel="1" x14ac:dyDescent="0.2">
      <c r="A2988" s="39" t="str">
        <f t="shared" si="138"/>
        <v>0017638745873</v>
      </c>
      <c r="B2988" s="39">
        <f t="shared" si="139"/>
        <v>1</v>
      </c>
      <c r="C2988" s="39" t="str">
        <f t="shared" si="140"/>
        <v>Королев Иван Сергеевич1</v>
      </c>
      <c r="D2988" s="42" t="s">
        <v>2896</v>
      </c>
      <c r="E2988" s="43" t="s">
        <v>2897</v>
      </c>
      <c r="F2988" s="43" t="s">
        <v>240</v>
      </c>
      <c r="G2988" s="43" t="s">
        <v>241</v>
      </c>
      <c r="H2988" s="49">
        <v>45873</v>
      </c>
      <c r="I2988" s="49">
        <v>45877</v>
      </c>
      <c r="J2988" s="44">
        <v>5</v>
      </c>
      <c r="K2988" s="51">
        <f>IF(H2988&lt;='Расчёт не доделан'!$C$20,IF(I2988-'Расчёт не доделан'!$C$20&lt;1,J2988,I2988-'Расчёт не доделан'!$C$20),J2988)</f>
        <v>5</v>
      </c>
    </row>
    <row r="2989" spans="1:11" ht="11.1" customHeight="1" outlineLevel="1" x14ac:dyDescent="0.2">
      <c r="A2989" s="39" t="str">
        <f t="shared" si="138"/>
        <v>0017638745908</v>
      </c>
      <c r="B2989" s="39">
        <f t="shared" si="139"/>
        <v>2</v>
      </c>
      <c r="C2989" s="39" t="str">
        <f t="shared" si="140"/>
        <v>Королев Иван Сергеевич2</v>
      </c>
      <c r="D2989" s="42" t="s">
        <v>2896</v>
      </c>
      <c r="E2989" s="43" t="s">
        <v>2897</v>
      </c>
      <c r="F2989" s="43" t="s">
        <v>240</v>
      </c>
      <c r="G2989" s="43" t="s">
        <v>241</v>
      </c>
      <c r="H2989" s="49">
        <v>45908</v>
      </c>
      <c r="I2989" s="49">
        <v>45921</v>
      </c>
      <c r="J2989" s="44">
        <v>14</v>
      </c>
      <c r="K2989" s="51">
        <f>IF(H2989&lt;='Расчёт не доделан'!$C$20,IF(I2989-'Расчёт не доделан'!$C$20&lt;1,J2989,I2989-'Расчёт не доделан'!$C$20),J2989)</f>
        <v>14</v>
      </c>
    </row>
    <row r="2990" spans="1:11" ht="11.1" customHeight="1" outlineLevel="1" x14ac:dyDescent="0.2">
      <c r="A2990" s="39" t="str">
        <f t="shared" si="138"/>
        <v>0017638745960</v>
      </c>
      <c r="B2990" s="39">
        <f t="shared" si="139"/>
        <v>3</v>
      </c>
      <c r="C2990" s="39" t="str">
        <f t="shared" si="140"/>
        <v>Королев Иван Сергеевич3</v>
      </c>
      <c r="D2990" s="42" t="s">
        <v>2896</v>
      </c>
      <c r="E2990" s="43" t="s">
        <v>2897</v>
      </c>
      <c r="F2990" s="43" t="s">
        <v>240</v>
      </c>
      <c r="G2990" s="43" t="s">
        <v>241</v>
      </c>
      <c r="H2990" s="49">
        <v>45960</v>
      </c>
      <c r="I2990" s="49">
        <v>45961</v>
      </c>
      <c r="J2990" s="44">
        <v>2</v>
      </c>
      <c r="K2990" s="51">
        <f>IF(H2990&lt;='Расчёт не доделан'!$C$20,IF(I2990-'Расчёт не доделан'!$C$20&lt;1,J2990,I2990-'Расчёт не доделан'!$C$20),J2990)</f>
        <v>2</v>
      </c>
    </row>
    <row r="2991" spans="1:11" ht="11.1" customHeight="1" outlineLevel="1" x14ac:dyDescent="0.2">
      <c r="A2991" s="39" t="str">
        <f t="shared" si="138"/>
        <v>0019910545901</v>
      </c>
      <c r="B2991" s="39">
        <f t="shared" si="139"/>
        <v>1</v>
      </c>
      <c r="C2991" s="39" t="str">
        <f t="shared" si="140"/>
        <v>Королева Анна Николаевна1</v>
      </c>
      <c r="D2991" s="42" t="s">
        <v>2898</v>
      </c>
      <c r="E2991" s="43" t="s">
        <v>2899</v>
      </c>
      <c r="F2991" s="43" t="s">
        <v>221</v>
      </c>
      <c r="G2991" s="43" t="s">
        <v>262</v>
      </c>
      <c r="H2991" s="49">
        <v>45901</v>
      </c>
      <c r="I2991" s="49">
        <v>45901</v>
      </c>
      <c r="J2991" s="44">
        <v>1</v>
      </c>
      <c r="K2991" s="51">
        <f>IF(H2991&lt;='Расчёт не доделан'!$C$20,IF(I2991-'Расчёт не доделан'!$C$20&lt;1,J2991,I2991-'Расчёт не доделан'!$C$20),J2991)</f>
        <v>1</v>
      </c>
    </row>
    <row r="2992" spans="1:11" ht="11.1" customHeight="1" outlineLevel="1" x14ac:dyDescent="0.2">
      <c r="A2992" s="39" t="str">
        <f t="shared" si="138"/>
        <v>0019910545966</v>
      </c>
      <c r="B2992" s="39">
        <f t="shared" si="139"/>
        <v>2</v>
      </c>
      <c r="C2992" s="39" t="str">
        <f t="shared" si="140"/>
        <v>Королева Анна Николаевна2</v>
      </c>
      <c r="D2992" s="42" t="s">
        <v>2898</v>
      </c>
      <c r="E2992" s="43" t="s">
        <v>2899</v>
      </c>
      <c r="F2992" s="43" t="s">
        <v>221</v>
      </c>
      <c r="G2992" s="43" t="s">
        <v>262</v>
      </c>
      <c r="H2992" s="49">
        <v>45966</v>
      </c>
      <c r="I2992" s="49">
        <v>45968</v>
      </c>
      <c r="J2992" s="44">
        <v>3</v>
      </c>
      <c r="K2992" s="51">
        <f>IF(H2992&lt;='Расчёт не доделан'!$C$20,IF(I2992-'Расчёт не доделан'!$C$20&lt;1,J2992,I2992-'Расчёт не доделан'!$C$20),J2992)</f>
        <v>3</v>
      </c>
    </row>
    <row r="2993" spans="1:11" ht="11.1" customHeight="1" outlineLevel="1" x14ac:dyDescent="0.2">
      <c r="A2993" s="39" t="str">
        <f t="shared" si="138"/>
        <v>0019910545845</v>
      </c>
      <c r="B2993" s="39">
        <f t="shared" si="139"/>
        <v>3</v>
      </c>
      <c r="C2993" s="39" t="str">
        <f t="shared" si="140"/>
        <v>Королева Анна Николаевна3</v>
      </c>
      <c r="D2993" s="42" t="s">
        <v>2898</v>
      </c>
      <c r="E2993" s="43" t="s">
        <v>2899</v>
      </c>
      <c r="F2993" s="43" t="s">
        <v>221</v>
      </c>
      <c r="G2993" s="43" t="s">
        <v>262</v>
      </c>
      <c r="H2993" s="49">
        <v>45845</v>
      </c>
      <c r="I2993" s="49">
        <v>45849</v>
      </c>
      <c r="J2993" s="44">
        <v>5</v>
      </c>
      <c r="K2993" s="51">
        <f>IF(H2993&lt;='Расчёт не доделан'!$C$20,IF(I2993-'Расчёт не доделан'!$C$20&lt;1,J2993,I2993-'Расчёт не доделан'!$C$20),J2993)</f>
        <v>5</v>
      </c>
    </row>
    <row r="2994" spans="1:11" ht="11.1" customHeight="1" outlineLevel="1" x14ac:dyDescent="0.2">
      <c r="A2994" s="39" t="str">
        <f t="shared" si="138"/>
        <v>0019910545894</v>
      </c>
      <c r="B2994" s="39">
        <f t="shared" si="139"/>
        <v>4</v>
      </c>
      <c r="C2994" s="39" t="str">
        <f t="shared" si="140"/>
        <v>Королева Анна Николаевна4</v>
      </c>
      <c r="D2994" s="42" t="s">
        <v>2898</v>
      </c>
      <c r="E2994" s="43" t="s">
        <v>2899</v>
      </c>
      <c r="F2994" s="43" t="s">
        <v>221</v>
      </c>
      <c r="G2994" s="43" t="s">
        <v>262</v>
      </c>
      <c r="H2994" s="49">
        <v>45894</v>
      </c>
      <c r="I2994" s="49">
        <v>45898</v>
      </c>
      <c r="J2994" s="44">
        <v>5</v>
      </c>
      <c r="K2994" s="51">
        <f>IF(H2994&lt;='Расчёт не доделан'!$C$20,IF(I2994-'Расчёт не доделан'!$C$20&lt;1,J2994,I2994-'Расчёт не доделан'!$C$20),J2994)</f>
        <v>5</v>
      </c>
    </row>
    <row r="2995" spans="1:11" ht="23.1" customHeight="1" outlineLevel="1" x14ac:dyDescent="0.2">
      <c r="A2995" s="39" t="str">
        <f t="shared" si="138"/>
        <v>0012812545870</v>
      </c>
      <c r="B2995" s="39">
        <f t="shared" si="139"/>
        <v>1</v>
      </c>
      <c r="C2995" s="39" t="str">
        <f t="shared" si="140"/>
        <v>Королева Галина Витальевна1</v>
      </c>
      <c r="D2995" s="42" t="s">
        <v>2900</v>
      </c>
      <c r="E2995" s="43" t="s">
        <v>2901</v>
      </c>
      <c r="F2995" s="43" t="s">
        <v>286</v>
      </c>
      <c r="G2995" s="43" t="s">
        <v>331</v>
      </c>
      <c r="H2995" s="49">
        <v>45870</v>
      </c>
      <c r="I2995" s="49">
        <v>45877</v>
      </c>
      <c r="J2995" s="44">
        <v>8</v>
      </c>
      <c r="K2995" s="51">
        <f>IF(H2995&lt;='Расчёт не доделан'!$C$20,IF(I2995-'Расчёт не доделан'!$C$20&lt;1,J2995,I2995-'Расчёт не доделан'!$C$20),J2995)</f>
        <v>8</v>
      </c>
    </row>
    <row r="2996" spans="1:11" ht="23.1" customHeight="1" outlineLevel="1" x14ac:dyDescent="0.2">
      <c r="A2996" s="39" t="str">
        <f t="shared" si="138"/>
        <v>0012812545938</v>
      </c>
      <c r="B2996" s="39">
        <f t="shared" si="139"/>
        <v>2</v>
      </c>
      <c r="C2996" s="39" t="str">
        <f t="shared" si="140"/>
        <v>Королева Галина Витальевна2</v>
      </c>
      <c r="D2996" s="42" t="s">
        <v>2900</v>
      </c>
      <c r="E2996" s="43" t="s">
        <v>2901</v>
      </c>
      <c r="F2996" s="43" t="s">
        <v>286</v>
      </c>
      <c r="G2996" s="43" t="s">
        <v>331</v>
      </c>
      <c r="H2996" s="49">
        <v>45938</v>
      </c>
      <c r="I2996" s="49">
        <v>45951</v>
      </c>
      <c r="J2996" s="44">
        <v>14</v>
      </c>
      <c r="K2996" s="51">
        <f>IF(H2996&lt;='Расчёт не доделан'!$C$20,IF(I2996-'Расчёт не доделан'!$C$20&lt;1,J2996,I2996-'Расчёт не доделан'!$C$20),J2996)</f>
        <v>6</v>
      </c>
    </row>
    <row r="2997" spans="1:11" ht="23.1" customHeight="1" outlineLevel="1" x14ac:dyDescent="0.2">
      <c r="A2997" s="39" t="str">
        <f t="shared" si="138"/>
        <v>0021050145873</v>
      </c>
      <c r="B2997" s="39">
        <f t="shared" si="139"/>
        <v>1</v>
      </c>
      <c r="C2997" s="39" t="str">
        <f t="shared" si="140"/>
        <v>Королевский Егор Олегович1</v>
      </c>
      <c r="D2997" s="42" t="s">
        <v>2902</v>
      </c>
      <c r="E2997" s="43" t="s">
        <v>2903</v>
      </c>
      <c r="F2997" s="43" t="s">
        <v>459</v>
      </c>
      <c r="G2997" s="43" t="s">
        <v>253</v>
      </c>
      <c r="H2997" s="49">
        <v>45873</v>
      </c>
      <c r="I2997" s="49">
        <v>45886</v>
      </c>
      <c r="J2997" s="44">
        <v>14</v>
      </c>
      <c r="K2997" s="51">
        <f>IF(H2997&lt;='Расчёт не доделан'!$C$20,IF(I2997-'Расчёт не доделан'!$C$20&lt;1,J2997,I2997-'Расчёт не доделан'!$C$20),J2997)</f>
        <v>14</v>
      </c>
    </row>
    <row r="2998" spans="1:11" ht="11.1" customHeight="1" outlineLevel="1" x14ac:dyDescent="0.2">
      <c r="A2998" s="39" t="str">
        <f t="shared" si="138"/>
        <v>0019635045873</v>
      </c>
      <c r="B2998" s="39">
        <f t="shared" si="139"/>
        <v>1</v>
      </c>
      <c r="C2998" s="39" t="str">
        <f t="shared" si="140"/>
        <v>Король Анастасия Олеговна1</v>
      </c>
      <c r="D2998" s="42" t="s">
        <v>2904</v>
      </c>
      <c r="E2998" s="43" t="s">
        <v>2905</v>
      </c>
      <c r="F2998" s="43" t="s">
        <v>229</v>
      </c>
      <c r="G2998" s="43" t="s">
        <v>1331</v>
      </c>
      <c r="H2998" s="49">
        <v>45873</v>
      </c>
      <c r="I2998" s="49">
        <v>45886</v>
      </c>
      <c r="J2998" s="44">
        <v>14</v>
      </c>
      <c r="K2998" s="51">
        <f>IF(H2998&lt;='Расчёт не доделан'!$C$20,IF(I2998-'Расчёт не доделан'!$C$20&lt;1,J2998,I2998-'Расчёт не доделан'!$C$20),J2998)</f>
        <v>14</v>
      </c>
    </row>
    <row r="2999" spans="1:11" ht="11.1" customHeight="1" outlineLevel="1" x14ac:dyDescent="0.2">
      <c r="A2999" s="39" t="str">
        <f t="shared" si="138"/>
        <v>0019635045957</v>
      </c>
      <c r="B2999" s="39">
        <f t="shared" si="139"/>
        <v>2</v>
      </c>
      <c r="C2999" s="39" t="str">
        <f t="shared" si="140"/>
        <v>Король Анастасия Олеговна2</v>
      </c>
      <c r="D2999" s="42" t="s">
        <v>2904</v>
      </c>
      <c r="E2999" s="43" t="s">
        <v>2905</v>
      </c>
      <c r="F2999" s="43" t="s">
        <v>229</v>
      </c>
      <c r="G2999" s="43" t="s">
        <v>1331</v>
      </c>
      <c r="H2999" s="49">
        <v>45957</v>
      </c>
      <c r="I2999" s="49">
        <v>45962</v>
      </c>
      <c r="J2999" s="44">
        <v>6</v>
      </c>
      <c r="K2999" s="51">
        <f>IF(H2999&lt;='Расчёт не доделан'!$C$20,IF(I2999-'Расчёт не доделан'!$C$20&lt;1,J2999,I2999-'Расчёт не доделан'!$C$20),J2999)</f>
        <v>6</v>
      </c>
    </row>
    <row r="3000" spans="1:11" ht="11.1" customHeight="1" outlineLevel="1" x14ac:dyDescent="0.2">
      <c r="A3000" s="39" t="str">
        <f t="shared" si="138"/>
        <v>0020063945943</v>
      </c>
      <c r="B3000" s="39">
        <f t="shared" si="139"/>
        <v>1</v>
      </c>
      <c r="C3000" s="39" t="str">
        <f t="shared" si="140"/>
        <v>Корольков Евгений Александрович1</v>
      </c>
      <c r="D3000" s="42" t="s">
        <v>2906</v>
      </c>
      <c r="E3000" s="43" t="s">
        <v>2907</v>
      </c>
      <c r="F3000" s="43" t="s">
        <v>249</v>
      </c>
      <c r="G3000" s="43" t="s">
        <v>296</v>
      </c>
      <c r="H3000" s="49">
        <v>45943</v>
      </c>
      <c r="I3000" s="49">
        <v>45949</v>
      </c>
      <c r="J3000" s="44">
        <v>7</v>
      </c>
      <c r="K3000" s="51">
        <f>IF(H3000&lt;='Расчёт не доделан'!$C$20,IF(I3000-'Расчёт не доделан'!$C$20&lt;1,J3000,I3000-'Расчёт не доделан'!$C$20),J3000)</f>
        <v>4</v>
      </c>
    </row>
    <row r="3001" spans="1:11" ht="11.1" customHeight="1" outlineLevel="1" x14ac:dyDescent="0.2">
      <c r="A3001" s="39" t="str">
        <f t="shared" si="138"/>
        <v>0020063945859</v>
      </c>
      <c r="B3001" s="39">
        <f t="shared" si="139"/>
        <v>2</v>
      </c>
      <c r="C3001" s="39" t="str">
        <f t="shared" si="140"/>
        <v>Корольков Евгений Александрович2</v>
      </c>
      <c r="D3001" s="42" t="s">
        <v>2906</v>
      </c>
      <c r="E3001" s="43" t="s">
        <v>2907</v>
      </c>
      <c r="F3001" s="43" t="s">
        <v>249</v>
      </c>
      <c r="G3001" s="43" t="s">
        <v>296</v>
      </c>
      <c r="H3001" s="49">
        <v>45859</v>
      </c>
      <c r="I3001" s="49">
        <v>45872</v>
      </c>
      <c r="J3001" s="44">
        <v>14</v>
      </c>
      <c r="K3001" s="51">
        <f>IF(H3001&lt;='Расчёт не доделан'!$C$20,IF(I3001-'Расчёт не доделан'!$C$20&lt;1,J3001,I3001-'Расчёт не доделан'!$C$20),J3001)</f>
        <v>14</v>
      </c>
    </row>
    <row r="3002" spans="1:11" ht="11.1" customHeight="1" outlineLevel="1" x14ac:dyDescent="0.2">
      <c r="A3002" s="39" t="str">
        <f t="shared" si="138"/>
        <v>0016949545966</v>
      </c>
      <c r="B3002" s="39">
        <f t="shared" si="139"/>
        <v>1</v>
      </c>
      <c r="C3002" s="39" t="str">
        <f t="shared" si="140"/>
        <v>Коростелев Александр Андреевич1</v>
      </c>
      <c r="D3002" s="42" t="s">
        <v>2908</v>
      </c>
      <c r="E3002" s="43" t="s">
        <v>2909</v>
      </c>
      <c r="F3002" s="43" t="s">
        <v>217</v>
      </c>
      <c r="G3002" s="43" t="s">
        <v>283</v>
      </c>
      <c r="H3002" s="49">
        <v>45966</v>
      </c>
      <c r="I3002" s="49">
        <v>45968</v>
      </c>
      <c r="J3002" s="44">
        <v>3</v>
      </c>
      <c r="K3002" s="51">
        <f>IF(H3002&lt;='Расчёт не доделан'!$C$20,IF(I3002-'Расчёт не доделан'!$C$20&lt;1,J3002,I3002-'Расчёт не доделан'!$C$20),J3002)</f>
        <v>3</v>
      </c>
    </row>
    <row r="3003" spans="1:11" ht="11.1" customHeight="1" outlineLevel="1" x14ac:dyDescent="0.2">
      <c r="A3003" s="39" t="str">
        <f t="shared" si="138"/>
        <v>0016949545859</v>
      </c>
      <c r="B3003" s="39">
        <f t="shared" si="139"/>
        <v>2</v>
      </c>
      <c r="C3003" s="39" t="str">
        <f t="shared" si="140"/>
        <v>Коростелев Александр Андреевич2</v>
      </c>
      <c r="D3003" s="42" t="s">
        <v>2908</v>
      </c>
      <c r="E3003" s="43" t="s">
        <v>2909</v>
      </c>
      <c r="F3003" s="43" t="s">
        <v>217</v>
      </c>
      <c r="G3003" s="43" t="s">
        <v>283</v>
      </c>
      <c r="H3003" s="49">
        <v>45859</v>
      </c>
      <c r="I3003" s="49">
        <v>45877</v>
      </c>
      <c r="J3003" s="44">
        <v>19</v>
      </c>
      <c r="K3003" s="51">
        <f>IF(H3003&lt;='Расчёт не доделан'!$C$20,IF(I3003-'Расчёт не доделан'!$C$20&lt;1,J3003,I3003-'Расчёт не доделан'!$C$20),J3003)</f>
        <v>19</v>
      </c>
    </row>
    <row r="3004" spans="1:11" ht="11.1" customHeight="1" outlineLevel="1" x14ac:dyDescent="0.2">
      <c r="A3004" s="39" t="str">
        <f t="shared" si="138"/>
        <v>0014972145870</v>
      </c>
      <c r="B3004" s="39">
        <f t="shared" si="139"/>
        <v>1</v>
      </c>
      <c r="C3004" s="39" t="str">
        <f t="shared" si="140"/>
        <v>Коротенко Ольга Викторовна1</v>
      </c>
      <c r="D3004" s="42" t="s">
        <v>2910</v>
      </c>
      <c r="E3004" s="43" t="s">
        <v>2911</v>
      </c>
      <c r="F3004" s="43" t="s">
        <v>217</v>
      </c>
      <c r="G3004" s="43" t="s">
        <v>237</v>
      </c>
      <c r="H3004" s="49">
        <v>45870</v>
      </c>
      <c r="I3004" s="49">
        <v>45887</v>
      </c>
      <c r="J3004" s="44">
        <v>18</v>
      </c>
      <c r="K3004" s="51">
        <f>IF(H3004&lt;='Расчёт не доделан'!$C$20,IF(I3004-'Расчёт не доделан'!$C$20&lt;1,J3004,I3004-'Расчёт не доделан'!$C$20),J3004)</f>
        <v>18</v>
      </c>
    </row>
    <row r="3005" spans="1:11" ht="11.1" customHeight="1" outlineLevel="1" x14ac:dyDescent="0.2">
      <c r="A3005" s="39" t="str">
        <f t="shared" si="138"/>
        <v>0014972145842</v>
      </c>
      <c r="B3005" s="39">
        <f t="shared" si="139"/>
        <v>2</v>
      </c>
      <c r="C3005" s="39" t="str">
        <f t="shared" si="140"/>
        <v>Коротенко Ольга Викторовна2</v>
      </c>
      <c r="D3005" s="42" t="s">
        <v>2910</v>
      </c>
      <c r="E3005" s="43" t="s">
        <v>2911</v>
      </c>
      <c r="F3005" s="43" t="s">
        <v>217</v>
      </c>
      <c r="G3005" s="43" t="s">
        <v>237</v>
      </c>
      <c r="H3005" s="49">
        <v>45842</v>
      </c>
      <c r="I3005" s="49">
        <v>45844</v>
      </c>
      <c r="J3005" s="44">
        <v>3</v>
      </c>
      <c r="K3005" s="51">
        <f>IF(H3005&lt;='Расчёт не доделан'!$C$20,IF(I3005-'Расчёт не доделан'!$C$20&lt;1,J3005,I3005-'Расчёт не доделан'!$C$20),J3005)</f>
        <v>3</v>
      </c>
    </row>
    <row r="3006" spans="1:11" ht="11.1" customHeight="1" outlineLevel="1" x14ac:dyDescent="0.2">
      <c r="A3006" s="39" t="str">
        <f t="shared" si="138"/>
        <v>0014972145849</v>
      </c>
      <c r="B3006" s="39">
        <f t="shared" si="139"/>
        <v>3</v>
      </c>
      <c r="C3006" s="39" t="str">
        <f t="shared" si="140"/>
        <v>Коротенко Ольга Викторовна3</v>
      </c>
      <c r="D3006" s="42" t="s">
        <v>2910</v>
      </c>
      <c r="E3006" s="43" t="s">
        <v>2911</v>
      </c>
      <c r="F3006" s="43" t="s">
        <v>217</v>
      </c>
      <c r="G3006" s="43" t="s">
        <v>237</v>
      </c>
      <c r="H3006" s="49">
        <v>45849</v>
      </c>
      <c r="I3006" s="49">
        <v>45851</v>
      </c>
      <c r="J3006" s="44">
        <v>3</v>
      </c>
      <c r="K3006" s="51">
        <f>IF(H3006&lt;='Расчёт не доделан'!$C$20,IF(I3006-'Расчёт не доделан'!$C$20&lt;1,J3006,I3006-'Расчёт не доделан'!$C$20),J3006)</f>
        <v>3</v>
      </c>
    </row>
    <row r="3007" spans="1:11" ht="11.1" customHeight="1" outlineLevel="1" x14ac:dyDescent="0.2">
      <c r="A3007" s="39" t="str">
        <f t="shared" si="138"/>
        <v>0014972145856</v>
      </c>
      <c r="B3007" s="39">
        <f t="shared" si="139"/>
        <v>4</v>
      </c>
      <c r="C3007" s="39" t="str">
        <f t="shared" si="140"/>
        <v>Коротенко Ольга Викторовна4</v>
      </c>
      <c r="D3007" s="42" t="s">
        <v>2910</v>
      </c>
      <c r="E3007" s="43" t="s">
        <v>2911</v>
      </c>
      <c r="F3007" s="43" t="s">
        <v>217</v>
      </c>
      <c r="G3007" s="43" t="s">
        <v>237</v>
      </c>
      <c r="H3007" s="49">
        <v>45856</v>
      </c>
      <c r="I3007" s="49">
        <v>45858</v>
      </c>
      <c r="J3007" s="44">
        <v>3</v>
      </c>
      <c r="K3007" s="51">
        <f>IF(H3007&lt;='Расчёт не доделан'!$C$20,IF(I3007-'Расчёт не доделан'!$C$20&lt;1,J3007,I3007-'Расчёт не доделан'!$C$20),J3007)</f>
        <v>3</v>
      </c>
    </row>
    <row r="3008" spans="1:11" ht="11.1" customHeight="1" outlineLevel="1" x14ac:dyDescent="0.2">
      <c r="A3008" s="39" t="str">
        <f t="shared" si="138"/>
        <v>0014972145919</v>
      </c>
      <c r="B3008" s="39">
        <f t="shared" si="139"/>
        <v>5</v>
      </c>
      <c r="C3008" s="39" t="str">
        <f t="shared" si="140"/>
        <v>Коротенко Ольга Викторовна5</v>
      </c>
      <c r="D3008" s="42" t="s">
        <v>2910</v>
      </c>
      <c r="E3008" s="43" t="s">
        <v>2911</v>
      </c>
      <c r="F3008" s="43" t="s">
        <v>217</v>
      </c>
      <c r="G3008" s="43" t="s">
        <v>237</v>
      </c>
      <c r="H3008" s="49">
        <v>45919</v>
      </c>
      <c r="I3008" s="49">
        <v>45921</v>
      </c>
      <c r="J3008" s="44">
        <v>3</v>
      </c>
      <c r="K3008" s="51">
        <f>IF(H3008&lt;='Расчёт не доделан'!$C$20,IF(I3008-'Расчёт не доделан'!$C$20&lt;1,J3008,I3008-'Расчёт не доделан'!$C$20),J3008)</f>
        <v>3</v>
      </c>
    </row>
    <row r="3009" spans="1:11" ht="11.1" customHeight="1" outlineLevel="1" x14ac:dyDescent="0.2">
      <c r="A3009" s="39" t="str">
        <f t="shared" si="138"/>
        <v>0014972145950</v>
      </c>
      <c r="B3009" s="39">
        <f t="shared" si="139"/>
        <v>6</v>
      </c>
      <c r="C3009" s="39" t="str">
        <f t="shared" si="140"/>
        <v>Коротенко Ольга Викторовна6</v>
      </c>
      <c r="D3009" s="42" t="s">
        <v>2910</v>
      </c>
      <c r="E3009" s="43" t="s">
        <v>2911</v>
      </c>
      <c r="F3009" s="43" t="s">
        <v>217</v>
      </c>
      <c r="G3009" s="43" t="s">
        <v>237</v>
      </c>
      <c r="H3009" s="49">
        <v>45950</v>
      </c>
      <c r="I3009" s="49">
        <v>45956</v>
      </c>
      <c r="J3009" s="44">
        <v>7</v>
      </c>
      <c r="K3009" s="51">
        <f>IF(H3009&lt;='Расчёт не доделан'!$C$20,IF(I3009-'Расчёт не доделан'!$C$20&lt;1,J3009,I3009-'Расчёт не доделан'!$C$20),J3009)</f>
        <v>7</v>
      </c>
    </row>
    <row r="3010" spans="1:11" ht="11.1" customHeight="1" outlineLevel="1" x14ac:dyDescent="0.2">
      <c r="A3010" s="39" t="str">
        <f t="shared" si="138"/>
        <v>0014972145863</v>
      </c>
      <c r="B3010" s="39">
        <f t="shared" si="139"/>
        <v>7</v>
      </c>
      <c r="C3010" s="39" t="str">
        <f t="shared" si="140"/>
        <v>Коротенко Ольга Викторовна7</v>
      </c>
      <c r="D3010" s="42" t="s">
        <v>2910</v>
      </c>
      <c r="E3010" s="43" t="s">
        <v>2911</v>
      </c>
      <c r="F3010" s="43" t="s">
        <v>217</v>
      </c>
      <c r="G3010" s="43" t="s">
        <v>237</v>
      </c>
      <c r="H3010" s="49">
        <v>45863</v>
      </c>
      <c r="I3010" s="49">
        <v>45865</v>
      </c>
      <c r="J3010" s="44">
        <v>3</v>
      </c>
      <c r="K3010" s="51">
        <f>IF(H3010&lt;='Расчёт не доделан'!$C$20,IF(I3010-'Расчёт не доделан'!$C$20&lt;1,J3010,I3010-'Расчёт не доделан'!$C$20),J3010)</f>
        <v>3</v>
      </c>
    </row>
    <row r="3011" spans="1:11" ht="11.1" customHeight="1" outlineLevel="1" x14ac:dyDescent="0.2">
      <c r="A3011" s="39" t="str">
        <f t="shared" ref="A3011:A3074" si="141">D3011&amp;H3011</f>
        <v>0014972146020</v>
      </c>
      <c r="B3011" s="39">
        <f t="shared" ref="B3011:B3074" si="142">IF(E3010=E3011,B3010+1,1)</f>
        <v>8</v>
      </c>
      <c r="C3011" s="39" t="str">
        <f t="shared" ref="C3011:C3074" si="143">E3011&amp;B3011</f>
        <v>Коротенко Ольга Викторовна8</v>
      </c>
      <c r="D3011" s="42" t="s">
        <v>2910</v>
      </c>
      <c r="E3011" s="43" t="s">
        <v>2911</v>
      </c>
      <c r="F3011" s="43" t="s">
        <v>217</v>
      </c>
      <c r="G3011" s="43" t="s">
        <v>237</v>
      </c>
      <c r="H3011" s="49">
        <v>46020</v>
      </c>
      <c r="I3011" s="49">
        <v>46021</v>
      </c>
      <c r="J3011" s="44">
        <v>2</v>
      </c>
      <c r="K3011" s="51">
        <f>IF(H3011&lt;='Расчёт не доделан'!$C$20,IF(I3011-'Расчёт не доделан'!$C$20&lt;1,J3011,I3011-'Расчёт не доделан'!$C$20),J3011)</f>
        <v>2</v>
      </c>
    </row>
    <row r="3012" spans="1:11" ht="11.1" customHeight="1" outlineLevel="1" x14ac:dyDescent="0.2">
      <c r="A3012" s="39" t="str">
        <f t="shared" si="141"/>
        <v>0019580645901</v>
      </c>
      <c r="B3012" s="39">
        <f t="shared" si="142"/>
        <v>1</v>
      </c>
      <c r="C3012" s="39" t="str">
        <f t="shared" si="143"/>
        <v>Коротков Максим Сергеевич1</v>
      </c>
      <c r="D3012" s="42" t="s">
        <v>2912</v>
      </c>
      <c r="E3012" s="43" t="s">
        <v>2913</v>
      </c>
      <c r="F3012" s="43" t="s">
        <v>268</v>
      </c>
      <c r="G3012" s="43" t="s">
        <v>218</v>
      </c>
      <c r="H3012" s="49">
        <v>45901</v>
      </c>
      <c r="I3012" s="49">
        <v>45914</v>
      </c>
      <c r="J3012" s="44">
        <v>14</v>
      </c>
      <c r="K3012" s="51">
        <f>IF(H3012&lt;='Расчёт не доделан'!$C$20,IF(I3012-'Расчёт не доделан'!$C$20&lt;1,J3012,I3012-'Расчёт не доделан'!$C$20),J3012)</f>
        <v>14</v>
      </c>
    </row>
    <row r="3013" spans="1:11" ht="11.1" customHeight="1" outlineLevel="1" x14ac:dyDescent="0.2">
      <c r="A3013" s="39" t="str">
        <f t="shared" si="141"/>
        <v>0019580645966</v>
      </c>
      <c r="B3013" s="39">
        <f t="shared" si="142"/>
        <v>2</v>
      </c>
      <c r="C3013" s="39" t="str">
        <f t="shared" si="143"/>
        <v>Коротков Максим Сергеевич2</v>
      </c>
      <c r="D3013" s="42" t="s">
        <v>2912</v>
      </c>
      <c r="E3013" s="43" t="s">
        <v>2913</v>
      </c>
      <c r="F3013" s="43" t="s">
        <v>268</v>
      </c>
      <c r="G3013" s="43" t="s">
        <v>218</v>
      </c>
      <c r="H3013" s="49">
        <v>45966</v>
      </c>
      <c r="I3013" s="49">
        <v>45966</v>
      </c>
      <c r="J3013" s="44">
        <v>1</v>
      </c>
      <c r="K3013" s="51">
        <f>IF(H3013&lt;='Расчёт не доделан'!$C$20,IF(I3013-'Расчёт не доделан'!$C$20&lt;1,J3013,I3013-'Расчёт не доделан'!$C$20),J3013)</f>
        <v>1</v>
      </c>
    </row>
    <row r="3014" spans="1:11" ht="11.1" customHeight="1" outlineLevel="1" x14ac:dyDescent="0.2">
      <c r="A3014" s="39" t="str">
        <f t="shared" si="141"/>
        <v>0019580645936</v>
      </c>
      <c r="B3014" s="39">
        <f t="shared" si="142"/>
        <v>3</v>
      </c>
      <c r="C3014" s="39" t="str">
        <f t="shared" si="143"/>
        <v>Коротков Максим Сергеевич3</v>
      </c>
      <c r="D3014" s="42" t="s">
        <v>2912</v>
      </c>
      <c r="E3014" s="43" t="s">
        <v>2913</v>
      </c>
      <c r="F3014" s="43" t="s">
        <v>268</v>
      </c>
      <c r="G3014" s="43" t="s">
        <v>218</v>
      </c>
      <c r="H3014" s="49">
        <v>45936</v>
      </c>
      <c r="I3014" s="49">
        <v>45940</v>
      </c>
      <c r="J3014" s="44">
        <v>5</v>
      </c>
      <c r="K3014" s="51">
        <f>IF(H3014&lt;='Расчёт не доделан'!$C$20,IF(I3014-'Расчёт не доделан'!$C$20&lt;1,J3014,I3014-'Расчёт не доделан'!$C$20),J3014)</f>
        <v>5</v>
      </c>
    </row>
    <row r="3015" spans="1:11" ht="11.1" customHeight="1" outlineLevel="1" x14ac:dyDescent="0.2">
      <c r="A3015" s="39" t="str">
        <f t="shared" si="141"/>
        <v>0019580645876</v>
      </c>
      <c r="B3015" s="39">
        <f t="shared" si="142"/>
        <v>4</v>
      </c>
      <c r="C3015" s="39" t="str">
        <f t="shared" si="143"/>
        <v>Коротков Максим Сергеевич4</v>
      </c>
      <c r="D3015" s="42" t="s">
        <v>2912</v>
      </c>
      <c r="E3015" s="43" t="s">
        <v>2913</v>
      </c>
      <c r="F3015" s="43" t="s">
        <v>268</v>
      </c>
      <c r="G3015" s="43" t="s">
        <v>218</v>
      </c>
      <c r="H3015" s="49">
        <v>45876</v>
      </c>
      <c r="I3015" s="49">
        <v>45877</v>
      </c>
      <c r="J3015" s="44">
        <v>2</v>
      </c>
      <c r="K3015" s="51">
        <f>IF(H3015&lt;='Расчёт не доделан'!$C$20,IF(I3015-'Расчёт не доделан'!$C$20&lt;1,J3015,I3015-'Расчёт не доделан'!$C$20),J3015)</f>
        <v>2</v>
      </c>
    </row>
    <row r="3016" spans="1:11" ht="11.1" customHeight="1" outlineLevel="1" x14ac:dyDescent="0.2">
      <c r="A3016" s="39" t="str">
        <f t="shared" si="141"/>
        <v>0015808845966</v>
      </c>
      <c r="B3016" s="39">
        <f t="shared" si="142"/>
        <v>1</v>
      </c>
      <c r="C3016" s="39" t="str">
        <f t="shared" si="143"/>
        <v>Короткова Светлана Александровна1</v>
      </c>
      <c r="D3016" s="42" t="s">
        <v>2914</v>
      </c>
      <c r="E3016" s="43" t="s">
        <v>2915</v>
      </c>
      <c r="F3016" s="43" t="s">
        <v>293</v>
      </c>
      <c r="G3016" s="43" t="s">
        <v>253</v>
      </c>
      <c r="H3016" s="49">
        <v>45966</v>
      </c>
      <c r="I3016" s="49">
        <v>45979</v>
      </c>
      <c r="J3016" s="44">
        <v>14</v>
      </c>
      <c r="K3016" s="51">
        <f>IF(H3016&lt;='Расчёт не доделан'!$C$20,IF(I3016-'Расчёт не доделан'!$C$20&lt;1,J3016,I3016-'Расчёт не доделан'!$C$20),J3016)</f>
        <v>14</v>
      </c>
    </row>
    <row r="3017" spans="1:11" ht="23.1" customHeight="1" outlineLevel="1" x14ac:dyDescent="0.2">
      <c r="A3017" s="39" t="str">
        <f t="shared" si="141"/>
        <v>0015808845887</v>
      </c>
      <c r="B3017" s="39">
        <f t="shared" si="142"/>
        <v>2</v>
      </c>
      <c r="C3017" s="39" t="str">
        <f t="shared" si="143"/>
        <v>Короткова Светлана Александровна2</v>
      </c>
      <c r="D3017" s="42" t="s">
        <v>2914</v>
      </c>
      <c r="E3017" s="43" t="s">
        <v>2915</v>
      </c>
      <c r="F3017" s="43" t="s">
        <v>293</v>
      </c>
      <c r="G3017" s="43" t="s">
        <v>253</v>
      </c>
      <c r="H3017" s="49">
        <v>45887</v>
      </c>
      <c r="I3017" s="49">
        <v>45891</v>
      </c>
      <c r="J3017" s="44">
        <v>5</v>
      </c>
      <c r="K3017" s="51">
        <f>IF(H3017&lt;='Расчёт не доделан'!$C$20,IF(I3017-'Расчёт не доделан'!$C$20&lt;1,J3017,I3017-'Расчёт не доделан'!$C$20),J3017)</f>
        <v>5</v>
      </c>
    </row>
    <row r="3018" spans="1:11" ht="23.1" customHeight="1" outlineLevel="1" x14ac:dyDescent="0.2">
      <c r="A3018" s="39" t="str">
        <f t="shared" si="141"/>
        <v>0013995845873</v>
      </c>
      <c r="B3018" s="39">
        <f t="shared" si="142"/>
        <v>1</v>
      </c>
      <c r="C3018" s="39" t="str">
        <f t="shared" si="143"/>
        <v>Коротнева Анна Вячеславовна1</v>
      </c>
      <c r="D3018" s="42" t="s">
        <v>2916</v>
      </c>
      <c r="E3018" s="43" t="s">
        <v>2917</v>
      </c>
      <c r="F3018" s="43" t="s">
        <v>361</v>
      </c>
      <c r="G3018" s="43" t="s">
        <v>237</v>
      </c>
      <c r="H3018" s="49">
        <v>45873</v>
      </c>
      <c r="I3018" s="49">
        <v>45886</v>
      </c>
      <c r="J3018" s="44">
        <v>14</v>
      </c>
      <c r="K3018" s="51">
        <f>IF(H3018&lt;='Расчёт не доделан'!$C$20,IF(I3018-'Расчёт не доделан'!$C$20&lt;1,J3018,I3018-'Расчёт не доделан'!$C$20),J3018)</f>
        <v>14</v>
      </c>
    </row>
    <row r="3019" spans="1:11" ht="11.1" customHeight="1" outlineLevel="1" x14ac:dyDescent="0.2">
      <c r="A3019" s="39" t="str">
        <f t="shared" si="141"/>
        <v>0013995845966</v>
      </c>
      <c r="B3019" s="39">
        <f t="shared" si="142"/>
        <v>2</v>
      </c>
      <c r="C3019" s="39" t="str">
        <f t="shared" si="143"/>
        <v>Коротнева Анна Вячеславовна2</v>
      </c>
      <c r="D3019" s="42" t="s">
        <v>2916</v>
      </c>
      <c r="E3019" s="43" t="s">
        <v>2917</v>
      </c>
      <c r="F3019" s="43" t="s">
        <v>361</v>
      </c>
      <c r="G3019" s="43" t="s">
        <v>237</v>
      </c>
      <c r="H3019" s="49">
        <v>45966</v>
      </c>
      <c r="I3019" s="49">
        <v>45968</v>
      </c>
      <c r="J3019" s="44">
        <v>3</v>
      </c>
      <c r="K3019" s="51">
        <f>IF(H3019&lt;='Расчёт не доделан'!$C$20,IF(I3019-'Расчёт не доделан'!$C$20&lt;1,J3019,I3019-'Расчёт не доделан'!$C$20),J3019)</f>
        <v>3</v>
      </c>
    </row>
    <row r="3020" spans="1:11" ht="11.1" customHeight="1" outlineLevel="1" x14ac:dyDescent="0.2">
      <c r="A3020" s="39" t="str">
        <f t="shared" si="141"/>
        <v>0020370245908</v>
      </c>
      <c r="B3020" s="39">
        <f t="shared" si="142"/>
        <v>1</v>
      </c>
      <c r="C3020" s="39" t="str">
        <f t="shared" si="143"/>
        <v>Корсун Роман Викторович1</v>
      </c>
      <c r="D3020" s="42" t="s">
        <v>2918</v>
      </c>
      <c r="E3020" s="43" t="s">
        <v>2919</v>
      </c>
      <c r="F3020" s="43" t="s">
        <v>244</v>
      </c>
      <c r="G3020" s="43" t="s">
        <v>218</v>
      </c>
      <c r="H3020" s="49">
        <v>45908</v>
      </c>
      <c r="I3020" s="49">
        <v>45921</v>
      </c>
      <c r="J3020" s="44">
        <v>14</v>
      </c>
      <c r="K3020" s="51">
        <f>IF(H3020&lt;='Расчёт не доделан'!$C$20,IF(I3020-'Расчёт не доделан'!$C$20&lt;1,J3020,I3020-'Расчёт не доделан'!$C$20),J3020)</f>
        <v>14</v>
      </c>
    </row>
    <row r="3021" spans="1:11" ht="11.1" customHeight="1" outlineLevel="1" x14ac:dyDescent="0.2">
      <c r="A3021" s="39" t="str">
        <f t="shared" si="141"/>
        <v>0021189045845</v>
      </c>
      <c r="B3021" s="39">
        <f t="shared" si="142"/>
        <v>1</v>
      </c>
      <c r="C3021" s="39" t="str">
        <f t="shared" si="143"/>
        <v>Корсунов Игорь Александрович1</v>
      </c>
      <c r="D3021" s="42" t="s">
        <v>2920</v>
      </c>
      <c r="E3021" s="43" t="s">
        <v>2921</v>
      </c>
      <c r="F3021" s="43" t="s">
        <v>293</v>
      </c>
      <c r="G3021" s="43" t="s">
        <v>262</v>
      </c>
      <c r="H3021" s="49">
        <v>45845</v>
      </c>
      <c r="I3021" s="49">
        <v>45858</v>
      </c>
      <c r="J3021" s="44">
        <v>14</v>
      </c>
      <c r="K3021" s="51">
        <f>IF(H3021&lt;='Расчёт не доделан'!$C$20,IF(I3021-'Расчёт не доделан'!$C$20&lt;1,J3021,I3021-'Расчёт не доделан'!$C$20),J3021)</f>
        <v>14</v>
      </c>
    </row>
    <row r="3022" spans="1:11" ht="11.1" customHeight="1" outlineLevel="1" x14ac:dyDescent="0.2">
      <c r="A3022" s="39" t="str">
        <f t="shared" si="141"/>
        <v>0021189046013</v>
      </c>
      <c r="B3022" s="39">
        <f t="shared" si="142"/>
        <v>2</v>
      </c>
      <c r="C3022" s="39" t="str">
        <f t="shared" si="143"/>
        <v>Корсунов Игорь Александрович2</v>
      </c>
      <c r="D3022" s="42" t="s">
        <v>2920</v>
      </c>
      <c r="E3022" s="43" t="s">
        <v>2921</v>
      </c>
      <c r="F3022" s="43" t="s">
        <v>293</v>
      </c>
      <c r="G3022" s="43" t="s">
        <v>262</v>
      </c>
      <c r="H3022" s="49">
        <v>46013</v>
      </c>
      <c r="I3022" s="49">
        <v>46019</v>
      </c>
      <c r="J3022" s="44">
        <v>7</v>
      </c>
      <c r="K3022" s="51">
        <f>IF(H3022&lt;='Расчёт не доделан'!$C$20,IF(I3022-'Расчёт не доделан'!$C$20&lt;1,J3022,I3022-'Расчёт не доделан'!$C$20),J3022)</f>
        <v>7</v>
      </c>
    </row>
    <row r="3023" spans="1:11" ht="11.1" customHeight="1" outlineLevel="1" x14ac:dyDescent="0.2">
      <c r="A3023" s="39" t="str">
        <f t="shared" si="141"/>
        <v>0017032445908</v>
      </c>
      <c r="B3023" s="39">
        <f t="shared" si="142"/>
        <v>1</v>
      </c>
      <c r="C3023" s="39" t="str">
        <f t="shared" si="143"/>
        <v>Корунов Алексей Владимирович1</v>
      </c>
      <c r="D3023" s="42" t="s">
        <v>2922</v>
      </c>
      <c r="E3023" s="43" t="s">
        <v>2923</v>
      </c>
      <c r="F3023" s="43" t="s">
        <v>233</v>
      </c>
      <c r="G3023" s="43" t="s">
        <v>218</v>
      </c>
      <c r="H3023" s="49">
        <v>45908</v>
      </c>
      <c r="I3023" s="49">
        <v>45915</v>
      </c>
      <c r="J3023" s="44">
        <v>8</v>
      </c>
      <c r="K3023" s="51">
        <f>IF(H3023&lt;='Расчёт не доделан'!$C$20,IF(I3023-'Расчёт не доделан'!$C$20&lt;1,J3023,I3023-'Расчёт не доделан'!$C$20),J3023)</f>
        <v>8</v>
      </c>
    </row>
    <row r="3024" spans="1:11" ht="11.1" customHeight="1" outlineLevel="1" x14ac:dyDescent="0.2">
      <c r="A3024" s="39" t="str">
        <f t="shared" si="141"/>
        <v>0017032445849</v>
      </c>
      <c r="B3024" s="39">
        <f t="shared" si="142"/>
        <v>2</v>
      </c>
      <c r="C3024" s="39" t="str">
        <f t="shared" si="143"/>
        <v>Корунов Алексей Владимирович2</v>
      </c>
      <c r="D3024" s="42" t="s">
        <v>2922</v>
      </c>
      <c r="E3024" s="43" t="s">
        <v>2923</v>
      </c>
      <c r="F3024" s="43" t="s">
        <v>233</v>
      </c>
      <c r="G3024" s="43" t="s">
        <v>218</v>
      </c>
      <c r="H3024" s="49">
        <v>45849</v>
      </c>
      <c r="I3024" s="49">
        <v>45863</v>
      </c>
      <c r="J3024" s="44">
        <v>15</v>
      </c>
      <c r="K3024" s="51">
        <f>IF(H3024&lt;='Расчёт не доделан'!$C$20,IF(I3024-'Расчёт не доделан'!$C$20&lt;1,J3024,I3024-'Расчёт не доделан'!$C$20),J3024)</f>
        <v>15</v>
      </c>
    </row>
    <row r="3025" spans="1:11" ht="11.1" customHeight="1" outlineLevel="1" x14ac:dyDescent="0.2">
      <c r="A3025" s="39" t="str">
        <f t="shared" si="141"/>
        <v>0020316045943</v>
      </c>
      <c r="B3025" s="39">
        <f t="shared" si="142"/>
        <v>1</v>
      </c>
      <c r="C3025" s="39" t="str">
        <f t="shared" si="143"/>
        <v>Корчунов Дмитрий Владимирович1</v>
      </c>
      <c r="D3025" s="42" t="s">
        <v>2924</v>
      </c>
      <c r="E3025" s="43" t="s">
        <v>2925</v>
      </c>
      <c r="F3025" s="43" t="s">
        <v>244</v>
      </c>
      <c r="G3025" s="43" t="s">
        <v>2926</v>
      </c>
      <c r="H3025" s="49">
        <v>45943</v>
      </c>
      <c r="I3025" s="49">
        <v>45955</v>
      </c>
      <c r="J3025" s="44">
        <v>13</v>
      </c>
      <c r="K3025" s="51">
        <f>IF(H3025&lt;='Расчёт не доделан'!$C$20,IF(I3025-'Расчёт не доделан'!$C$20&lt;1,J3025,I3025-'Расчёт не доделан'!$C$20),J3025)</f>
        <v>10</v>
      </c>
    </row>
    <row r="3026" spans="1:11" ht="11.1" customHeight="1" outlineLevel="1" x14ac:dyDescent="0.2">
      <c r="A3026" s="39" t="str">
        <f t="shared" si="141"/>
        <v>0020316045894</v>
      </c>
      <c r="B3026" s="39">
        <f t="shared" si="142"/>
        <v>2</v>
      </c>
      <c r="C3026" s="39" t="str">
        <f t="shared" si="143"/>
        <v>Корчунов Дмитрий Владимирович2</v>
      </c>
      <c r="D3026" s="42" t="s">
        <v>2924</v>
      </c>
      <c r="E3026" s="43" t="s">
        <v>2925</v>
      </c>
      <c r="F3026" s="43" t="s">
        <v>244</v>
      </c>
      <c r="G3026" s="43" t="s">
        <v>2926</v>
      </c>
      <c r="H3026" s="49">
        <v>45894</v>
      </c>
      <c r="I3026" s="49">
        <v>45903</v>
      </c>
      <c r="J3026" s="44">
        <v>10</v>
      </c>
      <c r="K3026" s="51">
        <f>IF(H3026&lt;='Расчёт не доделан'!$C$20,IF(I3026-'Расчёт не доделан'!$C$20&lt;1,J3026,I3026-'Расчёт не доделан'!$C$20),J3026)</f>
        <v>10</v>
      </c>
    </row>
    <row r="3027" spans="1:11" ht="11.1" customHeight="1" outlineLevel="1" x14ac:dyDescent="0.2">
      <c r="A3027" s="39" t="str">
        <f t="shared" si="141"/>
        <v>0020316045866</v>
      </c>
      <c r="B3027" s="39">
        <f t="shared" si="142"/>
        <v>3</v>
      </c>
      <c r="C3027" s="39" t="str">
        <f t="shared" si="143"/>
        <v>Корчунов Дмитрий Владимирович3</v>
      </c>
      <c r="D3027" s="42" t="s">
        <v>2924</v>
      </c>
      <c r="E3027" s="43" t="s">
        <v>2925</v>
      </c>
      <c r="F3027" s="43" t="s">
        <v>244</v>
      </c>
      <c r="G3027" s="43" t="s">
        <v>2926</v>
      </c>
      <c r="H3027" s="49">
        <v>45866</v>
      </c>
      <c r="I3027" s="49">
        <v>45874</v>
      </c>
      <c r="J3027" s="44">
        <v>9</v>
      </c>
      <c r="K3027" s="51">
        <f>IF(H3027&lt;='Расчёт не доделан'!$C$20,IF(I3027-'Расчёт не доделан'!$C$20&lt;1,J3027,I3027-'Расчёт не доделан'!$C$20),J3027)</f>
        <v>9</v>
      </c>
    </row>
    <row r="3028" spans="1:11" ht="11.1" customHeight="1" outlineLevel="1" x14ac:dyDescent="0.2">
      <c r="A3028" s="39" t="str">
        <f t="shared" si="141"/>
        <v>0015713845873</v>
      </c>
      <c r="B3028" s="39">
        <f t="shared" si="142"/>
        <v>1</v>
      </c>
      <c r="C3028" s="39" t="str">
        <f t="shared" si="143"/>
        <v>Корытько Виктор Григорьевич1</v>
      </c>
      <c r="D3028" s="42" t="s">
        <v>2927</v>
      </c>
      <c r="E3028" s="43" t="s">
        <v>2928</v>
      </c>
      <c r="F3028" s="43" t="s">
        <v>217</v>
      </c>
      <c r="G3028" s="43" t="s">
        <v>230</v>
      </c>
      <c r="H3028" s="49">
        <v>45873</v>
      </c>
      <c r="I3028" s="49">
        <v>45879</v>
      </c>
      <c r="J3028" s="44">
        <v>7</v>
      </c>
      <c r="K3028" s="51">
        <f>IF(H3028&lt;='Расчёт не доделан'!$C$20,IF(I3028-'Расчёт не доделан'!$C$20&lt;1,J3028,I3028-'Расчёт не доделан'!$C$20),J3028)</f>
        <v>7</v>
      </c>
    </row>
    <row r="3029" spans="1:11" ht="11.1" customHeight="1" outlineLevel="1" x14ac:dyDescent="0.2">
      <c r="A3029" s="39" t="str">
        <f t="shared" si="141"/>
        <v>0019472645992</v>
      </c>
      <c r="B3029" s="39">
        <f t="shared" si="142"/>
        <v>1</v>
      </c>
      <c r="C3029" s="39" t="str">
        <f t="shared" si="143"/>
        <v>Коряковцева Татьяна Вячеславовна1</v>
      </c>
      <c r="D3029" s="42" t="s">
        <v>2929</v>
      </c>
      <c r="E3029" s="43" t="s">
        <v>2930</v>
      </c>
      <c r="F3029" s="43" t="s">
        <v>244</v>
      </c>
      <c r="G3029" s="43" t="s">
        <v>218</v>
      </c>
      <c r="H3029" s="49">
        <v>45992</v>
      </c>
      <c r="I3029" s="49">
        <v>46005</v>
      </c>
      <c r="J3029" s="44">
        <v>14</v>
      </c>
      <c r="K3029" s="51">
        <f>IF(H3029&lt;='Расчёт не доделан'!$C$20,IF(I3029-'Расчёт не доделан'!$C$20&lt;1,J3029,I3029-'Расчёт не доделан'!$C$20),J3029)</f>
        <v>14</v>
      </c>
    </row>
    <row r="3030" spans="1:11" ht="11.1" customHeight="1" outlineLevel="1" x14ac:dyDescent="0.2">
      <c r="A3030" s="39" t="str">
        <f t="shared" si="141"/>
        <v>0019472645943</v>
      </c>
      <c r="B3030" s="39">
        <f t="shared" si="142"/>
        <v>2</v>
      </c>
      <c r="C3030" s="39" t="str">
        <f t="shared" si="143"/>
        <v>Коряковцева Татьяна Вячеславовна2</v>
      </c>
      <c r="D3030" s="42" t="s">
        <v>2929</v>
      </c>
      <c r="E3030" s="43" t="s">
        <v>2930</v>
      </c>
      <c r="F3030" s="43" t="s">
        <v>244</v>
      </c>
      <c r="G3030" s="43" t="s">
        <v>218</v>
      </c>
      <c r="H3030" s="49">
        <v>45943</v>
      </c>
      <c r="I3030" s="49">
        <v>45947</v>
      </c>
      <c r="J3030" s="44">
        <v>5</v>
      </c>
      <c r="K3030" s="51">
        <f>IF(H3030&lt;='Расчёт не доделан'!$C$20,IF(I3030-'Расчёт не доделан'!$C$20&lt;1,J3030,I3030-'Расчёт не доделан'!$C$20),J3030)</f>
        <v>2</v>
      </c>
    </row>
    <row r="3031" spans="1:11" ht="11.1" customHeight="1" outlineLevel="1" x14ac:dyDescent="0.2">
      <c r="A3031" s="39" t="str">
        <f t="shared" si="141"/>
        <v>0019472645884</v>
      </c>
      <c r="B3031" s="39">
        <f t="shared" si="142"/>
        <v>3</v>
      </c>
      <c r="C3031" s="39" t="str">
        <f t="shared" si="143"/>
        <v>Коряковцева Татьяна Вячеславовна3</v>
      </c>
      <c r="D3031" s="42" t="s">
        <v>2929</v>
      </c>
      <c r="E3031" s="43" t="s">
        <v>2930</v>
      </c>
      <c r="F3031" s="43" t="s">
        <v>244</v>
      </c>
      <c r="G3031" s="43" t="s">
        <v>218</v>
      </c>
      <c r="H3031" s="49">
        <v>45884</v>
      </c>
      <c r="I3031" s="49">
        <v>45884</v>
      </c>
      <c r="J3031" s="44">
        <v>1</v>
      </c>
      <c r="K3031" s="51">
        <f>IF(H3031&lt;='Расчёт не доделан'!$C$20,IF(I3031-'Расчёт не доделан'!$C$20&lt;1,J3031,I3031-'Расчёт не доделан'!$C$20),J3031)</f>
        <v>1</v>
      </c>
    </row>
    <row r="3032" spans="1:11" ht="11.1" customHeight="1" outlineLevel="1" x14ac:dyDescent="0.2">
      <c r="A3032" s="39" t="str">
        <f t="shared" si="141"/>
        <v>0019472645887</v>
      </c>
      <c r="B3032" s="39">
        <f t="shared" si="142"/>
        <v>4</v>
      </c>
      <c r="C3032" s="39" t="str">
        <f t="shared" si="143"/>
        <v>Коряковцева Татьяна Вячеславовна4</v>
      </c>
      <c r="D3032" s="42" t="s">
        <v>2929</v>
      </c>
      <c r="E3032" s="43" t="s">
        <v>2930</v>
      </c>
      <c r="F3032" s="43" t="s">
        <v>244</v>
      </c>
      <c r="G3032" s="43" t="s">
        <v>218</v>
      </c>
      <c r="H3032" s="49">
        <v>45887</v>
      </c>
      <c r="I3032" s="49">
        <v>45891</v>
      </c>
      <c r="J3032" s="44">
        <v>5</v>
      </c>
      <c r="K3032" s="51">
        <f>IF(H3032&lt;='Расчёт не доделан'!$C$20,IF(I3032-'Расчёт не доделан'!$C$20&lt;1,J3032,I3032-'Расчёт не доделан'!$C$20),J3032)</f>
        <v>5</v>
      </c>
    </row>
    <row r="3033" spans="1:11" ht="11.1" customHeight="1" outlineLevel="1" x14ac:dyDescent="0.2">
      <c r="A3033" s="39" t="str">
        <f t="shared" si="141"/>
        <v>0009182045856</v>
      </c>
      <c r="B3033" s="39">
        <f t="shared" si="142"/>
        <v>1</v>
      </c>
      <c r="C3033" s="39" t="str">
        <f t="shared" si="143"/>
        <v>Косарев Сергей Николаевич1</v>
      </c>
      <c r="D3033" s="42" t="s">
        <v>2931</v>
      </c>
      <c r="E3033" s="43" t="s">
        <v>2932</v>
      </c>
      <c r="F3033" s="43" t="s">
        <v>225</v>
      </c>
      <c r="G3033" s="43" t="s">
        <v>495</v>
      </c>
      <c r="H3033" s="49">
        <v>45856</v>
      </c>
      <c r="I3033" s="49">
        <v>45883</v>
      </c>
      <c r="J3033" s="44">
        <v>28</v>
      </c>
      <c r="K3033" s="51">
        <f>IF(H3033&lt;='Расчёт не доделан'!$C$20,IF(I3033-'Расчёт не доделан'!$C$20&lt;1,J3033,I3033-'Расчёт не доделан'!$C$20),J3033)</f>
        <v>28</v>
      </c>
    </row>
    <row r="3034" spans="1:11" ht="11.1" customHeight="1" outlineLevel="1" x14ac:dyDescent="0.2">
      <c r="A3034" s="39" t="str">
        <f t="shared" si="141"/>
        <v>0021149746006</v>
      </c>
      <c r="B3034" s="39">
        <f t="shared" si="142"/>
        <v>1</v>
      </c>
      <c r="C3034" s="39" t="str">
        <f t="shared" si="143"/>
        <v>Косвинцева Любовь Валерьевна1</v>
      </c>
      <c r="D3034" s="42" t="s">
        <v>2933</v>
      </c>
      <c r="E3034" s="43" t="s">
        <v>2934</v>
      </c>
      <c r="F3034" s="43" t="s">
        <v>240</v>
      </c>
      <c r="G3034" s="43" t="s">
        <v>299</v>
      </c>
      <c r="H3034" s="49">
        <v>46006</v>
      </c>
      <c r="I3034" s="49">
        <v>46019</v>
      </c>
      <c r="J3034" s="44">
        <v>14</v>
      </c>
      <c r="K3034" s="51">
        <f>IF(H3034&lt;='Расчёт не доделан'!$C$20,IF(I3034-'Расчёт не доделан'!$C$20&lt;1,J3034,I3034-'Расчёт не доделан'!$C$20),J3034)</f>
        <v>14</v>
      </c>
    </row>
    <row r="3035" spans="1:11" ht="11.1" customHeight="1" outlineLevel="1" x14ac:dyDescent="0.2">
      <c r="A3035" s="39" t="str">
        <f t="shared" si="141"/>
        <v>0020789445866</v>
      </c>
      <c r="B3035" s="39">
        <f t="shared" si="142"/>
        <v>1</v>
      </c>
      <c r="C3035" s="39" t="str">
        <f t="shared" si="143"/>
        <v>Косинова Ольга Викторовна1</v>
      </c>
      <c r="D3035" s="42" t="s">
        <v>2935</v>
      </c>
      <c r="E3035" s="43" t="s">
        <v>2936</v>
      </c>
      <c r="F3035" s="43" t="s">
        <v>286</v>
      </c>
      <c r="G3035" s="43" t="s">
        <v>222</v>
      </c>
      <c r="H3035" s="49">
        <v>45866</v>
      </c>
      <c r="I3035" s="49">
        <v>45879</v>
      </c>
      <c r="J3035" s="44">
        <v>14</v>
      </c>
      <c r="K3035" s="51">
        <f>IF(H3035&lt;='Расчёт не доделан'!$C$20,IF(I3035-'Расчёт не доделан'!$C$20&lt;1,J3035,I3035-'Расчёт не доделан'!$C$20),J3035)</f>
        <v>14</v>
      </c>
    </row>
    <row r="3036" spans="1:11" ht="11.1" customHeight="1" outlineLevel="1" x14ac:dyDescent="0.2">
      <c r="A3036" s="39" t="str">
        <f t="shared" si="141"/>
        <v>0020789445929</v>
      </c>
      <c r="B3036" s="39">
        <f t="shared" si="142"/>
        <v>2</v>
      </c>
      <c r="C3036" s="39" t="str">
        <f t="shared" si="143"/>
        <v>Косинова Ольга Викторовна2</v>
      </c>
      <c r="D3036" s="42" t="s">
        <v>2935</v>
      </c>
      <c r="E3036" s="43" t="s">
        <v>2936</v>
      </c>
      <c r="F3036" s="43" t="s">
        <v>286</v>
      </c>
      <c r="G3036" s="43" t="s">
        <v>222</v>
      </c>
      <c r="H3036" s="49">
        <v>45929</v>
      </c>
      <c r="I3036" s="49">
        <v>45931</v>
      </c>
      <c r="J3036" s="44">
        <v>3</v>
      </c>
      <c r="K3036" s="51">
        <f>IF(H3036&lt;='Расчёт не доделан'!$C$20,IF(I3036-'Расчёт не доделан'!$C$20&lt;1,J3036,I3036-'Расчёт не доделан'!$C$20),J3036)</f>
        <v>3</v>
      </c>
    </row>
    <row r="3037" spans="1:11" ht="11.1" customHeight="1" outlineLevel="1" x14ac:dyDescent="0.2">
      <c r="A3037" s="39" t="str">
        <f t="shared" si="141"/>
        <v>0019860445873</v>
      </c>
      <c r="B3037" s="39">
        <f t="shared" si="142"/>
        <v>1</v>
      </c>
      <c r="C3037" s="39" t="str">
        <f t="shared" si="143"/>
        <v>Косолапова Елена Андреевна1</v>
      </c>
      <c r="D3037" s="42" t="s">
        <v>2937</v>
      </c>
      <c r="E3037" s="43" t="s">
        <v>2938</v>
      </c>
      <c r="F3037" s="43" t="s">
        <v>249</v>
      </c>
      <c r="G3037" s="43" t="s">
        <v>218</v>
      </c>
      <c r="H3037" s="49">
        <v>45873</v>
      </c>
      <c r="I3037" s="49">
        <v>45877</v>
      </c>
      <c r="J3037" s="44">
        <v>5</v>
      </c>
      <c r="K3037" s="51">
        <f>IF(H3037&lt;='Расчёт не доделан'!$C$20,IF(I3037-'Расчёт не доделан'!$C$20&lt;1,J3037,I3037-'Расчёт не доделан'!$C$20),J3037)</f>
        <v>5</v>
      </c>
    </row>
    <row r="3038" spans="1:11" ht="11.1" customHeight="1" outlineLevel="1" x14ac:dyDescent="0.2">
      <c r="A3038" s="39" t="str">
        <f t="shared" si="141"/>
        <v>0019860445978</v>
      </c>
      <c r="B3038" s="39">
        <f t="shared" si="142"/>
        <v>2</v>
      </c>
      <c r="C3038" s="39" t="str">
        <f t="shared" si="143"/>
        <v>Косолапова Елена Андреевна2</v>
      </c>
      <c r="D3038" s="42" t="s">
        <v>2937</v>
      </c>
      <c r="E3038" s="43" t="s">
        <v>2938</v>
      </c>
      <c r="F3038" s="43" t="s">
        <v>249</v>
      </c>
      <c r="G3038" s="43" t="s">
        <v>218</v>
      </c>
      <c r="H3038" s="49">
        <v>45978</v>
      </c>
      <c r="I3038" s="49">
        <v>45992</v>
      </c>
      <c r="J3038" s="44">
        <v>15</v>
      </c>
      <c r="K3038" s="51">
        <f>IF(H3038&lt;='Расчёт не доделан'!$C$20,IF(I3038-'Расчёт не доделан'!$C$20&lt;1,J3038,I3038-'Расчёт не доделан'!$C$20),J3038)</f>
        <v>15</v>
      </c>
    </row>
    <row r="3039" spans="1:11" ht="11.1" customHeight="1" outlineLevel="1" x14ac:dyDescent="0.2">
      <c r="A3039" s="39" t="str">
        <f t="shared" si="141"/>
        <v>0020924245962</v>
      </c>
      <c r="B3039" s="39">
        <f t="shared" si="142"/>
        <v>1</v>
      </c>
      <c r="C3039" s="39" t="str">
        <f t="shared" si="143"/>
        <v>Косоруков Роман Сергеевич1</v>
      </c>
      <c r="D3039" s="42" t="s">
        <v>2939</v>
      </c>
      <c r="E3039" s="43" t="s">
        <v>2940</v>
      </c>
      <c r="F3039" s="43" t="s">
        <v>229</v>
      </c>
      <c r="G3039" s="43" t="s">
        <v>218</v>
      </c>
      <c r="H3039" s="49">
        <v>45962</v>
      </c>
      <c r="I3039" s="49">
        <v>45962</v>
      </c>
      <c r="J3039" s="44">
        <v>1</v>
      </c>
      <c r="K3039" s="51">
        <f>IF(H3039&lt;='Расчёт не доделан'!$C$20,IF(I3039-'Расчёт не доделан'!$C$20&lt;1,J3039,I3039-'Расчёт не доделан'!$C$20),J3039)</f>
        <v>1</v>
      </c>
    </row>
    <row r="3040" spans="1:11" ht="11.1" customHeight="1" outlineLevel="1" x14ac:dyDescent="0.2">
      <c r="A3040" s="39" t="str">
        <f t="shared" si="141"/>
        <v>0020924245966</v>
      </c>
      <c r="B3040" s="39">
        <f t="shared" si="142"/>
        <v>2</v>
      </c>
      <c r="C3040" s="39" t="str">
        <f t="shared" si="143"/>
        <v>Косоруков Роман Сергеевич2</v>
      </c>
      <c r="D3040" s="42" t="s">
        <v>2939</v>
      </c>
      <c r="E3040" s="43" t="s">
        <v>2940</v>
      </c>
      <c r="F3040" s="43" t="s">
        <v>229</v>
      </c>
      <c r="G3040" s="43" t="s">
        <v>218</v>
      </c>
      <c r="H3040" s="49">
        <v>45966</v>
      </c>
      <c r="I3040" s="49">
        <v>45968</v>
      </c>
      <c r="J3040" s="44">
        <v>3</v>
      </c>
      <c r="K3040" s="51">
        <f>IF(H3040&lt;='Расчёт не доделан'!$C$20,IF(I3040-'Расчёт не доделан'!$C$20&lt;1,J3040,I3040-'Расчёт не доделан'!$C$20),J3040)</f>
        <v>3</v>
      </c>
    </row>
    <row r="3041" spans="1:11" ht="11.1" customHeight="1" outlineLevel="1" x14ac:dyDescent="0.2">
      <c r="A3041" s="39" t="str">
        <f t="shared" si="141"/>
        <v>0020924245971</v>
      </c>
      <c r="B3041" s="39">
        <f t="shared" si="142"/>
        <v>3</v>
      </c>
      <c r="C3041" s="39" t="str">
        <f t="shared" si="143"/>
        <v>Косоруков Роман Сергеевич3</v>
      </c>
      <c r="D3041" s="42" t="s">
        <v>2939</v>
      </c>
      <c r="E3041" s="43" t="s">
        <v>2940</v>
      </c>
      <c r="F3041" s="43" t="s">
        <v>229</v>
      </c>
      <c r="G3041" s="43" t="s">
        <v>218</v>
      </c>
      <c r="H3041" s="49">
        <v>45971</v>
      </c>
      <c r="I3041" s="49">
        <v>45971</v>
      </c>
      <c r="J3041" s="44">
        <v>1</v>
      </c>
      <c r="K3041" s="51">
        <f>IF(H3041&lt;='Расчёт не доделан'!$C$20,IF(I3041-'Расчёт не доделан'!$C$20&lt;1,J3041,I3041-'Расчёт не доделан'!$C$20),J3041)</f>
        <v>1</v>
      </c>
    </row>
    <row r="3042" spans="1:11" ht="11.1" customHeight="1" outlineLevel="1" x14ac:dyDescent="0.2">
      <c r="A3042" s="39" t="str">
        <f t="shared" si="141"/>
        <v>0020924245887</v>
      </c>
      <c r="B3042" s="39">
        <f t="shared" si="142"/>
        <v>4</v>
      </c>
      <c r="C3042" s="39" t="str">
        <f t="shared" si="143"/>
        <v>Косоруков Роман Сергеевич4</v>
      </c>
      <c r="D3042" s="42" t="s">
        <v>2939</v>
      </c>
      <c r="E3042" s="43" t="s">
        <v>2940</v>
      </c>
      <c r="F3042" s="43" t="s">
        <v>229</v>
      </c>
      <c r="G3042" s="43" t="s">
        <v>218</v>
      </c>
      <c r="H3042" s="49">
        <v>45887</v>
      </c>
      <c r="I3042" s="49">
        <v>45900</v>
      </c>
      <c r="J3042" s="44">
        <v>14</v>
      </c>
      <c r="K3042" s="51">
        <f>IF(H3042&lt;='Расчёт не доделан'!$C$20,IF(I3042-'Расчёт не доделан'!$C$20&lt;1,J3042,I3042-'Расчёт не доделан'!$C$20),J3042)</f>
        <v>14</v>
      </c>
    </row>
    <row r="3043" spans="1:11" ht="11.1" customHeight="1" outlineLevel="1" x14ac:dyDescent="0.2">
      <c r="A3043" s="39" t="str">
        <f t="shared" si="141"/>
        <v>0017422745880</v>
      </c>
      <c r="B3043" s="39">
        <f t="shared" si="142"/>
        <v>1</v>
      </c>
      <c r="C3043" s="39" t="str">
        <f t="shared" si="143"/>
        <v>Костаков Василий Геннадьевич1</v>
      </c>
      <c r="D3043" s="42" t="s">
        <v>2941</v>
      </c>
      <c r="E3043" s="43" t="s">
        <v>2942</v>
      </c>
      <c r="F3043" s="43" t="s">
        <v>225</v>
      </c>
      <c r="G3043" s="43" t="s">
        <v>299</v>
      </c>
      <c r="H3043" s="49">
        <v>45880</v>
      </c>
      <c r="I3043" s="49">
        <v>45884</v>
      </c>
      <c r="J3043" s="44">
        <v>5</v>
      </c>
      <c r="K3043" s="51">
        <f>IF(H3043&lt;='Расчёт не доделан'!$C$20,IF(I3043-'Расчёт не доделан'!$C$20&lt;1,J3043,I3043-'Расчёт не доделан'!$C$20),J3043)</f>
        <v>5</v>
      </c>
    </row>
    <row r="3044" spans="1:11" ht="11.1" customHeight="1" outlineLevel="1" x14ac:dyDescent="0.2">
      <c r="A3044" s="39" t="str">
        <f t="shared" si="141"/>
        <v>0017422745959</v>
      </c>
      <c r="B3044" s="39">
        <f t="shared" si="142"/>
        <v>2</v>
      </c>
      <c r="C3044" s="39" t="str">
        <f t="shared" si="143"/>
        <v>Костаков Василий Геннадьевич2</v>
      </c>
      <c r="D3044" s="42" t="s">
        <v>2941</v>
      </c>
      <c r="E3044" s="43" t="s">
        <v>2942</v>
      </c>
      <c r="F3044" s="43" t="s">
        <v>225</v>
      </c>
      <c r="G3044" s="43" t="s">
        <v>299</v>
      </c>
      <c r="H3044" s="49">
        <v>45959</v>
      </c>
      <c r="I3044" s="49">
        <v>45962</v>
      </c>
      <c r="J3044" s="44">
        <v>4</v>
      </c>
      <c r="K3044" s="51">
        <f>IF(H3044&lt;='Расчёт не доделан'!$C$20,IF(I3044-'Расчёт не доделан'!$C$20&lt;1,J3044,I3044-'Расчёт не доделан'!$C$20),J3044)</f>
        <v>4</v>
      </c>
    </row>
    <row r="3045" spans="1:11" ht="11.1" customHeight="1" outlineLevel="1" x14ac:dyDescent="0.2">
      <c r="A3045" s="39" t="str">
        <f t="shared" si="141"/>
        <v>0015785245936</v>
      </c>
      <c r="B3045" s="39">
        <f t="shared" si="142"/>
        <v>1</v>
      </c>
      <c r="C3045" s="39" t="str">
        <f t="shared" si="143"/>
        <v>Костельцев Михаил Михайлович1</v>
      </c>
      <c r="D3045" s="42" t="s">
        <v>2943</v>
      </c>
      <c r="E3045" s="43" t="s">
        <v>2944</v>
      </c>
      <c r="F3045" s="43" t="s">
        <v>225</v>
      </c>
      <c r="G3045" s="43" t="s">
        <v>218</v>
      </c>
      <c r="H3045" s="49">
        <v>45936</v>
      </c>
      <c r="I3045" s="49">
        <v>45942</v>
      </c>
      <c r="J3045" s="44">
        <v>7</v>
      </c>
      <c r="K3045" s="51">
        <f>IF(H3045&lt;='Расчёт не доделан'!$C$20,IF(I3045-'Расчёт не доделан'!$C$20&lt;1,J3045,I3045-'Расчёт не доделан'!$C$20),J3045)</f>
        <v>7</v>
      </c>
    </row>
    <row r="3046" spans="1:11" ht="11.1" customHeight="1" outlineLevel="1" x14ac:dyDescent="0.2">
      <c r="A3046" s="39" t="str">
        <f t="shared" si="141"/>
        <v>0015785245845</v>
      </c>
      <c r="B3046" s="39">
        <f t="shared" si="142"/>
        <v>2</v>
      </c>
      <c r="C3046" s="39" t="str">
        <f t="shared" si="143"/>
        <v>Костельцев Михаил Михайлович2</v>
      </c>
      <c r="D3046" s="42" t="s">
        <v>2943</v>
      </c>
      <c r="E3046" s="43" t="s">
        <v>2944</v>
      </c>
      <c r="F3046" s="43" t="s">
        <v>225</v>
      </c>
      <c r="G3046" s="43" t="s">
        <v>218</v>
      </c>
      <c r="H3046" s="49">
        <v>45845</v>
      </c>
      <c r="I3046" s="49">
        <v>45858</v>
      </c>
      <c r="J3046" s="44">
        <v>14</v>
      </c>
      <c r="K3046" s="51">
        <f>IF(H3046&lt;='Расчёт не доделан'!$C$20,IF(I3046-'Расчёт не доделан'!$C$20&lt;1,J3046,I3046-'Расчёт не доделан'!$C$20),J3046)</f>
        <v>14</v>
      </c>
    </row>
    <row r="3047" spans="1:11" ht="11.1" customHeight="1" outlineLevel="1" x14ac:dyDescent="0.2">
      <c r="A3047" s="39" t="str">
        <f t="shared" si="141"/>
        <v>0018874845978</v>
      </c>
      <c r="B3047" s="39">
        <f t="shared" si="142"/>
        <v>1</v>
      </c>
      <c r="C3047" s="39" t="str">
        <f t="shared" si="143"/>
        <v>Костин Константин Михайлович1</v>
      </c>
      <c r="D3047" s="42" t="s">
        <v>2945</v>
      </c>
      <c r="E3047" s="43" t="s">
        <v>2946</v>
      </c>
      <c r="F3047" s="43" t="s">
        <v>240</v>
      </c>
      <c r="G3047" s="43" t="s">
        <v>241</v>
      </c>
      <c r="H3047" s="49">
        <v>45978</v>
      </c>
      <c r="I3047" s="49">
        <v>45984</v>
      </c>
      <c r="J3047" s="44">
        <v>7</v>
      </c>
      <c r="K3047" s="51">
        <f>IF(H3047&lt;='Расчёт не доделан'!$C$20,IF(I3047-'Расчёт не доделан'!$C$20&lt;1,J3047,I3047-'Расчёт не доделан'!$C$20),J3047)</f>
        <v>7</v>
      </c>
    </row>
    <row r="3048" spans="1:11" ht="11.1" customHeight="1" outlineLevel="1" x14ac:dyDescent="0.2">
      <c r="A3048" s="39" t="str">
        <f t="shared" si="141"/>
        <v>0018874845859</v>
      </c>
      <c r="B3048" s="39">
        <f t="shared" si="142"/>
        <v>2</v>
      </c>
      <c r="C3048" s="39" t="str">
        <f t="shared" si="143"/>
        <v>Костин Константин Михайлович2</v>
      </c>
      <c r="D3048" s="42" t="s">
        <v>2945</v>
      </c>
      <c r="E3048" s="43" t="s">
        <v>2946</v>
      </c>
      <c r="F3048" s="43" t="s">
        <v>240</v>
      </c>
      <c r="G3048" s="43" t="s">
        <v>241</v>
      </c>
      <c r="H3048" s="49">
        <v>45859</v>
      </c>
      <c r="I3048" s="49">
        <v>45865</v>
      </c>
      <c r="J3048" s="44">
        <v>7</v>
      </c>
      <c r="K3048" s="51">
        <f>IF(H3048&lt;='Расчёт не доделан'!$C$20,IF(I3048-'Расчёт не доделан'!$C$20&lt;1,J3048,I3048-'Расчёт не доделан'!$C$20),J3048)</f>
        <v>7</v>
      </c>
    </row>
    <row r="3049" spans="1:11" ht="11.1" customHeight="1" outlineLevel="1" x14ac:dyDescent="0.2">
      <c r="A3049" s="39" t="str">
        <f t="shared" si="141"/>
        <v>0020869745966</v>
      </c>
      <c r="B3049" s="39">
        <f t="shared" si="142"/>
        <v>1</v>
      </c>
      <c r="C3049" s="39" t="str">
        <f t="shared" si="143"/>
        <v>Костомаров Дмитрий Васильевич1</v>
      </c>
      <c r="D3049" s="42" t="s">
        <v>2947</v>
      </c>
      <c r="E3049" s="43" t="s">
        <v>2948</v>
      </c>
      <c r="F3049" s="43" t="s">
        <v>240</v>
      </c>
      <c r="G3049" s="43" t="s">
        <v>302</v>
      </c>
      <c r="H3049" s="49">
        <v>45966</v>
      </c>
      <c r="I3049" s="49">
        <v>45972</v>
      </c>
      <c r="J3049" s="44">
        <v>7</v>
      </c>
      <c r="K3049" s="51">
        <f>IF(H3049&lt;='Расчёт не доделан'!$C$20,IF(I3049-'Расчёт не доделан'!$C$20&lt;1,J3049,I3049-'Расчёт не доделан'!$C$20),J3049)</f>
        <v>7</v>
      </c>
    </row>
    <row r="3050" spans="1:11" ht="11.1" customHeight="1" outlineLevel="1" x14ac:dyDescent="0.2">
      <c r="A3050" s="39" t="str">
        <f t="shared" si="141"/>
        <v>0020869745845</v>
      </c>
      <c r="B3050" s="39">
        <f t="shared" si="142"/>
        <v>2</v>
      </c>
      <c r="C3050" s="39" t="str">
        <f t="shared" si="143"/>
        <v>Костомаров Дмитрий Васильевич2</v>
      </c>
      <c r="D3050" s="42" t="s">
        <v>2947</v>
      </c>
      <c r="E3050" s="43" t="s">
        <v>2948</v>
      </c>
      <c r="F3050" s="43" t="s">
        <v>240</v>
      </c>
      <c r="G3050" s="43" t="s">
        <v>302</v>
      </c>
      <c r="H3050" s="49">
        <v>45845</v>
      </c>
      <c r="I3050" s="49">
        <v>45851</v>
      </c>
      <c r="J3050" s="44">
        <v>7</v>
      </c>
      <c r="K3050" s="51">
        <f>IF(H3050&lt;='Расчёт не доделан'!$C$20,IF(I3050-'Расчёт не доделан'!$C$20&lt;1,J3050,I3050-'Расчёт не доделан'!$C$20),J3050)</f>
        <v>7</v>
      </c>
    </row>
    <row r="3051" spans="1:11" ht="11.1" customHeight="1" outlineLevel="1" x14ac:dyDescent="0.2">
      <c r="A3051" s="39" t="str">
        <f t="shared" si="141"/>
        <v>0009890845883</v>
      </c>
      <c r="B3051" s="39">
        <f t="shared" si="142"/>
        <v>1</v>
      </c>
      <c r="C3051" s="39" t="str">
        <f t="shared" si="143"/>
        <v>Кострюков Павел Вячеславович1</v>
      </c>
      <c r="D3051" s="42" t="s">
        <v>2949</v>
      </c>
      <c r="E3051" s="43" t="s">
        <v>2950</v>
      </c>
      <c r="F3051" s="43" t="s">
        <v>272</v>
      </c>
      <c r="G3051" s="43" t="s">
        <v>237</v>
      </c>
      <c r="H3051" s="49">
        <v>45883</v>
      </c>
      <c r="I3051" s="49">
        <v>45898</v>
      </c>
      <c r="J3051" s="44">
        <v>16</v>
      </c>
      <c r="K3051" s="51">
        <f>IF(H3051&lt;='Расчёт не доделан'!$C$20,IF(I3051-'Расчёт не доделан'!$C$20&lt;1,J3051,I3051-'Расчёт не доделан'!$C$20),J3051)</f>
        <v>16</v>
      </c>
    </row>
    <row r="3052" spans="1:11" ht="11.1" customHeight="1" outlineLevel="1" x14ac:dyDescent="0.2">
      <c r="A3052" s="39" t="str">
        <f t="shared" si="141"/>
        <v>0019184345840</v>
      </c>
      <c r="B3052" s="39">
        <f t="shared" si="142"/>
        <v>1</v>
      </c>
      <c r="C3052" s="39" t="str">
        <f t="shared" si="143"/>
        <v>Кострюкова Елена Сергеевна1</v>
      </c>
      <c r="D3052" s="42" t="s">
        <v>2951</v>
      </c>
      <c r="E3052" s="43" t="s">
        <v>2952</v>
      </c>
      <c r="F3052" s="43" t="s">
        <v>229</v>
      </c>
      <c r="G3052" s="43" t="s">
        <v>262</v>
      </c>
      <c r="H3052" s="49">
        <v>45840</v>
      </c>
      <c r="I3052" s="49">
        <v>45846</v>
      </c>
      <c r="J3052" s="44">
        <v>7</v>
      </c>
      <c r="K3052" s="51">
        <f>IF(H3052&lt;='Расчёт не доделан'!$C$20,IF(I3052-'Расчёт не доделан'!$C$20&lt;1,J3052,I3052-'Расчёт не доделан'!$C$20),J3052)</f>
        <v>7</v>
      </c>
    </row>
    <row r="3053" spans="1:11" ht="11.1" customHeight="1" outlineLevel="1" x14ac:dyDescent="0.2">
      <c r="A3053" s="39" t="str">
        <f t="shared" si="141"/>
        <v>0019184345867</v>
      </c>
      <c r="B3053" s="39">
        <f t="shared" si="142"/>
        <v>2</v>
      </c>
      <c r="C3053" s="39" t="str">
        <f t="shared" si="143"/>
        <v>Кострюкова Елена Сергеевна2</v>
      </c>
      <c r="D3053" s="42" t="s">
        <v>2951</v>
      </c>
      <c r="E3053" s="43" t="s">
        <v>2952</v>
      </c>
      <c r="F3053" s="43" t="s">
        <v>229</v>
      </c>
      <c r="G3053" s="43" t="s">
        <v>262</v>
      </c>
      <c r="H3053" s="49">
        <v>45867</v>
      </c>
      <c r="I3053" s="49">
        <v>45873</v>
      </c>
      <c r="J3053" s="44">
        <v>7</v>
      </c>
      <c r="K3053" s="51">
        <f>IF(H3053&lt;='Расчёт не доделан'!$C$20,IF(I3053-'Расчёт не доделан'!$C$20&lt;1,J3053,I3053-'Расчёт не доделан'!$C$20),J3053)</f>
        <v>7</v>
      </c>
    </row>
    <row r="3054" spans="1:11" ht="11.1" customHeight="1" outlineLevel="1" x14ac:dyDescent="0.2">
      <c r="A3054" s="39" t="str">
        <f t="shared" si="141"/>
        <v>0020542945915</v>
      </c>
      <c r="B3054" s="39">
        <f t="shared" si="142"/>
        <v>1</v>
      </c>
      <c r="C3054" s="39" t="str">
        <f t="shared" si="143"/>
        <v>Косырева Елена Вячеславовна1</v>
      </c>
      <c r="D3054" s="42" t="s">
        <v>2953</v>
      </c>
      <c r="E3054" s="43" t="s">
        <v>2954</v>
      </c>
      <c r="F3054" s="43" t="s">
        <v>249</v>
      </c>
      <c r="G3054" s="43" t="s">
        <v>241</v>
      </c>
      <c r="H3054" s="49">
        <v>45915</v>
      </c>
      <c r="I3054" s="49">
        <v>45928</v>
      </c>
      <c r="J3054" s="44">
        <v>14</v>
      </c>
      <c r="K3054" s="51">
        <f>IF(H3054&lt;='Расчёт не доделан'!$C$20,IF(I3054-'Расчёт не доделан'!$C$20&lt;1,J3054,I3054-'Расчёт не доделан'!$C$20),J3054)</f>
        <v>14</v>
      </c>
    </row>
    <row r="3055" spans="1:11" ht="11.1" customHeight="1" outlineLevel="1" x14ac:dyDescent="0.2">
      <c r="A3055" s="39" t="str">
        <f t="shared" si="141"/>
        <v>0020542946015</v>
      </c>
      <c r="B3055" s="39">
        <f t="shared" si="142"/>
        <v>2</v>
      </c>
      <c r="C3055" s="39" t="str">
        <f t="shared" si="143"/>
        <v>Косырева Елена Вячеславовна2</v>
      </c>
      <c r="D3055" s="42" t="s">
        <v>2953</v>
      </c>
      <c r="E3055" s="43" t="s">
        <v>2954</v>
      </c>
      <c r="F3055" s="43" t="s">
        <v>249</v>
      </c>
      <c r="G3055" s="43" t="s">
        <v>241</v>
      </c>
      <c r="H3055" s="49">
        <v>46015</v>
      </c>
      <c r="I3055" s="49">
        <v>46021</v>
      </c>
      <c r="J3055" s="44">
        <v>7</v>
      </c>
      <c r="K3055" s="51">
        <f>IF(H3055&lt;='Расчёт не доделан'!$C$20,IF(I3055-'Расчёт не доделан'!$C$20&lt;1,J3055,I3055-'Расчёт не доделан'!$C$20),J3055)</f>
        <v>7</v>
      </c>
    </row>
    <row r="3056" spans="1:11" ht="11.1" customHeight="1" outlineLevel="1" x14ac:dyDescent="0.2">
      <c r="A3056" s="39" t="str">
        <f t="shared" si="141"/>
        <v>0020542945894</v>
      </c>
      <c r="B3056" s="39">
        <f t="shared" si="142"/>
        <v>3</v>
      </c>
      <c r="C3056" s="39" t="str">
        <f t="shared" si="143"/>
        <v>Косырева Елена Вячеславовна3</v>
      </c>
      <c r="D3056" s="42" t="s">
        <v>2953</v>
      </c>
      <c r="E3056" s="43" t="s">
        <v>2954</v>
      </c>
      <c r="F3056" s="43" t="s">
        <v>249</v>
      </c>
      <c r="G3056" s="43" t="s">
        <v>241</v>
      </c>
      <c r="H3056" s="49">
        <v>45894</v>
      </c>
      <c r="I3056" s="49">
        <v>45900</v>
      </c>
      <c r="J3056" s="44">
        <v>7</v>
      </c>
      <c r="K3056" s="51">
        <f>IF(H3056&lt;='Расчёт не доделан'!$C$20,IF(I3056-'Расчёт не доделан'!$C$20&lt;1,J3056,I3056-'Расчёт не доделан'!$C$20),J3056)</f>
        <v>7</v>
      </c>
    </row>
    <row r="3057" spans="1:11" ht="11.1" customHeight="1" outlineLevel="1" x14ac:dyDescent="0.2">
      <c r="A3057" s="39" t="str">
        <f t="shared" si="141"/>
        <v>0020854346014</v>
      </c>
      <c r="B3057" s="39">
        <f t="shared" si="142"/>
        <v>1</v>
      </c>
      <c r="C3057" s="39" t="str">
        <f t="shared" si="143"/>
        <v>Косырева Татьяна Сергеевна1</v>
      </c>
      <c r="D3057" s="42" t="s">
        <v>2955</v>
      </c>
      <c r="E3057" s="43" t="s">
        <v>2956</v>
      </c>
      <c r="F3057" s="43" t="s">
        <v>244</v>
      </c>
      <c r="G3057" s="43" t="s">
        <v>262</v>
      </c>
      <c r="H3057" s="49">
        <v>46014</v>
      </c>
      <c r="I3057" s="49">
        <v>46017</v>
      </c>
      <c r="J3057" s="44">
        <v>4</v>
      </c>
      <c r="K3057" s="51">
        <f>IF(H3057&lt;='Расчёт не доделан'!$C$20,IF(I3057-'Расчёт не доделан'!$C$20&lt;1,J3057,I3057-'Расчёт не доделан'!$C$20),J3057)</f>
        <v>4</v>
      </c>
    </row>
    <row r="3058" spans="1:11" ht="11.1" customHeight="1" outlineLevel="1" x14ac:dyDescent="0.2">
      <c r="A3058" s="39" t="str">
        <f t="shared" si="141"/>
        <v>0020854345866</v>
      </c>
      <c r="B3058" s="39">
        <f t="shared" si="142"/>
        <v>2</v>
      </c>
      <c r="C3058" s="39" t="str">
        <f t="shared" si="143"/>
        <v>Косырева Татьяна Сергеевна2</v>
      </c>
      <c r="D3058" s="42" t="s">
        <v>2955</v>
      </c>
      <c r="E3058" s="43" t="s">
        <v>2956</v>
      </c>
      <c r="F3058" s="43" t="s">
        <v>244</v>
      </c>
      <c r="G3058" s="43" t="s">
        <v>262</v>
      </c>
      <c r="H3058" s="49">
        <v>45866</v>
      </c>
      <c r="I3058" s="49">
        <v>45870</v>
      </c>
      <c r="J3058" s="44">
        <v>5</v>
      </c>
      <c r="K3058" s="51">
        <f>IF(H3058&lt;='Расчёт не доделан'!$C$20,IF(I3058-'Расчёт не доделан'!$C$20&lt;1,J3058,I3058-'Расчёт не доделан'!$C$20),J3058)</f>
        <v>5</v>
      </c>
    </row>
    <row r="3059" spans="1:11" ht="11.1" customHeight="1" outlineLevel="1" x14ac:dyDescent="0.2">
      <c r="A3059" s="39" t="str">
        <f t="shared" si="141"/>
        <v>0017551545843</v>
      </c>
      <c r="B3059" s="39">
        <f t="shared" si="142"/>
        <v>1</v>
      </c>
      <c r="C3059" s="39" t="str">
        <f t="shared" si="143"/>
        <v>Коськин Игорь Евгеньевич1</v>
      </c>
      <c r="D3059" s="42" t="s">
        <v>2957</v>
      </c>
      <c r="E3059" s="43" t="s">
        <v>2958</v>
      </c>
      <c r="F3059" s="43" t="s">
        <v>249</v>
      </c>
      <c r="G3059" s="43" t="s">
        <v>262</v>
      </c>
      <c r="H3059" s="49">
        <v>45843</v>
      </c>
      <c r="I3059" s="49">
        <v>45856</v>
      </c>
      <c r="J3059" s="44">
        <v>14</v>
      </c>
      <c r="K3059" s="51">
        <f>IF(H3059&lt;='Расчёт не доделан'!$C$20,IF(I3059-'Расчёт не доделан'!$C$20&lt;1,J3059,I3059-'Расчёт не доделан'!$C$20),J3059)</f>
        <v>14</v>
      </c>
    </row>
    <row r="3060" spans="1:11" ht="11.1" customHeight="1" outlineLevel="1" x14ac:dyDescent="0.2">
      <c r="A3060" s="39" t="str">
        <f t="shared" si="141"/>
        <v>0017551545880</v>
      </c>
      <c r="B3060" s="39">
        <f t="shared" si="142"/>
        <v>2</v>
      </c>
      <c r="C3060" s="39" t="str">
        <f t="shared" si="143"/>
        <v>Коськин Игорь Евгеньевич2</v>
      </c>
      <c r="D3060" s="42" t="s">
        <v>2957</v>
      </c>
      <c r="E3060" s="43" t="s">
        <v>2958</v>
      </c>
      <c r="F3060" s="43" t="s">
        <v>249</v>
      </c>
      <c r="G3060" s="43" t="s">
        <v>262</v>
      </c>
      <c r="H3060" s="49">
        <v>45880</v>
      </c>
      <c r="I3060" s="49">
        <v>45884</v>
      </c>
      <c r="J3060" s="44">
        <v>5</v>
      </c>
      <c r="K3060" s="51">
        <f>IF(H3060&lt;='Расчёт не доделан'!$C$20,IF(I3060-'Расчёт не доделан'!$C$20&lt;1,J3060,I3060-'Расчёт не доделан'!$C$20),J3060)</f>
        <v>5</v>
      </c>
    </row>
    <row r="3061" spans="1:11" ht="11.1" customHeight="1" outlineLevel="1" x14ac:dyDescent="0.2">
      <c r="A3061" s="39" t="str">
        <f t="shared" si="141"/>
        <v>0017551546003</v>
      </c>
      <c r="B3061" s="39">
        <f t="shared" si="142"/>
        <v>3</v>
      </c>
      <c r="C3061" s="39" t="str">
        <f t="shared" si="143"/>
        <v>Коськин Игорь Евгеньевич3</v>
      </c>
      <c r="D3061" s="42" t="s">
        <v>2957</v>
      </c>
      <c r="E3061" s="43" t="s">
        <v>2958</v>
      </c>
      <c r="F3061" s="43" t="s">
        <v>249</v>
      </c>
      <c r="G3061" s="43" t="s">
        <v>262</v>
      </c>
      <c r="H3061" s="49">
        <v>46003</v>
      </c>
      <c r="I3061" s="49">
        <v>46003</v>
      </c>
      <c r="J3061" s="44">
        <v>1</v>
      </c>
      <c r="K3061" s="51">
        <f>IF(H3061&lt;='Расчёт не доделан'!$C$20,IF(I3061-'Расчёт не доделан'!$C$20&lt;1,J3061,I3061-'Расчёт не доделан'!$C$20),J3061)</f>
        <v>1</v>
      </c>
    </row>
    <row r="3062" spans="1:11" ht="11.1" customHeight="1" outlineLevel="1" x14ac:dyDescent="0.2">
      <c r="A3062" s="39" t="str">
        <f t="shared" si="141"/>
        <v>0017551545926</v>
      </c>
      <c r="B3062" s="39">
        <f t="shared" si="142"/>
        <v>4</v>
      </c>
      <c r="C3062" s="39" t="str">
        <f t="shared" si="143"/>
        <v>Коськин Игорь Евгеньевич4</v>
      </c>
      <c r="D3062" s="42" t="s">
        <v>2957</v>
      </c>
      <c r="E3062" s="43" t="s">
        <v>2958</v>
      </c>
      <c r="F3062" s="43" t="s">
        <v>249</v>
      </c>
      <c r="G3062" s="43" t="s">
        <v>262</v>
      </c>
      <c r="H3062" s="49">
        <v>45926</v>
      </c>
      <c r="I3062" s="49">
        <v>45926</v>
      </c>
      <c r="J3062" s="44">
        <v>1</v>
      </c>
      <c r="K3062" s="51">
        <f>IF(H3062&lt;='Расчёт не доделан'!$C$20,IF(I3062-'Расчёт не доделан'!$C$20&lt;1,J3062,I3062-'Расчёт не доделан'!$C$20),J3062)</f>
        <v>1</v>
      </c>
    </row>
    <row r="3063" spans="1:11" ht="11.1" customHeight="1" outlineLevel="1" x14ac:dyDescent="0.2">
      <c r="A3063" s="39" t="str">
        <f t="shared" si="141"/>
        <v>0017551546020</v>
      </c>
      <c r="B3063" s="39">
        <f t="shared" si="142"/>
        <v>5</v>
      </c>
      <c r="C3063" s="39" t="str">
        <f t="shared" si="143"/>
        <v>Коськин Игорь Евгеньевич5</v>
      </c>
      <c r="D3063" s="42" t="s">
        <v>2957</v>
      </c>
      <c r="E3063" s="43" t="s">
        <v>2958</v>
      </c>
      <c r="F3063" s="43" t="s">
        <v>249</v>
      </c>
      <c r="G3063" s="43" t="s">
        <v>262</v>
      </c>
      <c r="H3063" s="49">
        <v>46020</v>
      </c>
      <c r="I3063" s="49">
        <v>46021</v>
      </c>
      <c r="J3063" s="44">
        <v>2</v>
      </c>
      <c r="K3063" s="51">
        <f>IF(H3063&lt;='Расчёт не доделан'!$C$20,IF(I3063-'Расчёт не доделан'!$C$20&lt;1,J3063,I3063-'Расчёт не доделан'!$C$20),J3063)</f>
        <v>2</v>
      </c>
    </row>
    <row r="3064" spans="1:11" ht="11.1" customHeight="1" outlineLevel="1" x14ac:dyDescent="0.2">
      <c r="A3064" s="39" t="str">
        <f t="shared" si="141"/>
        <v>0015664145852</v>
      </c>
      <c r="B3064" s="39">
        <f t="shared" si="142"/>
        <v>1</v>
      </c>
      <c r="C3064" s="39" t="str">
        <f t="shared" si="143"/>
        <v>Косякин Максим Дмитриевич1</v>
      </c>
      <c r="D3064" s="42" t="s">
        <v>2959</v>
      </c>
      <c r="E3064" s="43" t="s">
        <v>2960</v>
      </c>
      <c r="F3064" s="43" t="s">
        <v>240</v>
      </c>
      <c r="G3064" s="43" t="s">
        <v>241</v>
      </c>
      <c r="H3064" s="49">
        <v>45852</v>
      </c>
      <c r="I3064" s="49">
        <v>45856</v>
      </c>
      <c r="J3064" s="44">
        <v>5</v>
      </c>
      <c r="K3064" s="51">
        <f>IF(H3064&lt;='Расчёт не доделан'!$C$20,IF(I3064-'Расчёт не доделан'!$C$20&lt;1,J3064,I3064-'Расчёт не доделан'!$C$20),J3064)</f>
        <v>5</v>
      </c>
    </row>
    <row r="3065" spans="1:11" ht="11.1" customHeight="1" outlineLevel="1" x14ac:dyDescent="0.2">
      <c r="A3065" s="39" t="str">
        <f t="shared" si="141"/>
        <v>0015664145894</v>
      </c>
      <c r="B3065" s="39">
        <f t="shared" si="142"/>
        <v>2</v>
      </c>
      <c r="C3065" s="39" t="str">
        <f t="shared" si="143"/>
        <v>Косякин Максим Дмитриевич2</v>
      </c>
      <c r="D3065" s="42" t="s">
        <v>2959</v>
      </c>
      <c r="E3065" s="43" t="s">
        <v>2960</v>
      </c>
      <c r="F3065" s="43" t="s">
        <v>240</v>
      </c>
      <c r="G3065" s="43" t="s">
        <v>241</v>
      </c>
      <c r="H3065" s="49">
        <v>45894</v>
      </c>
      <c r="I3065" s="49">
        <v>45907</v>
      </c>
      <c r="J3065" s="44">
        <v>14</v>
      </c>
      <c r="K3065" s="51">
        <f>IF(H3065&lt;='Расчёт не доделан'!$C$20,IF(I3065-'Расчёт не доделан'!$C$20&lt;1,J3065,I3065-'Расчёт не доделан'!$C$20),J3065)</f>
        <v>14</v>
      </c>
    </row>
    <row r="3066" spans="1:11" ht="11.1" customHeight="1" outlineLevel="1" x14ac:dyDescent="0.2">
      <c r="A3066" s="39" t="str">
        <f t="shared" si="141"/>
        <v>0017222045870</v>
      </c>
      <c r="B3066" s="39">
        <f t="shared" si="142"/>
        <v>1</v>
      </c>
      <c r="C3066" s="39" t="str">
        <f t="shared" si="143"/>
        <v>Косякова Татьяна Николаевна1</v>
      </c>
      <c r="D3066" s="42" t="s">
        <v>2961</v>
      </c>
      <c r="E3066" s="43" t="s">
        <v>2962</v>
      </c>
      <c r="F3066" s="43" t="s">
        <v>240</v>
      </c>
      <c r="G3066" s="43" t="s">
        <v>241</v>
      </c>
      <c r="H3066" s="49">
        <v>45870</v>
      </c>
      <c r="I3066" s="49">
        <v>45870</v>
      </c>
      <c r="J3066" s="44">
        <v>1</v>
      </c>
      <c r="K3066" s="51">
        <f>IF(H3066&lt;='Расчёт не доделан'!$C$20,IF(I3066-'Расчёт не доделан'!$C$20&lt;1,J3066,I3066-'Расчёт не доделан'!$C$20),J3066)</f>
        <v>1</v>
      </c>
    </row>
    <row r="3067" spans="1:11" ht="11.1" customHeight="1" outlineLevel="1" x14ac:dyDescent="0.2">
      <c r="A3067" s="39" t="str">
        <f t="shared" si="141"/>
        <v>0017222045966</v>
      </c>
      <c r="B3067" s="39">
        <f t="shared" si="142"/>
        <v>2</v>
      </c>
      <c r="C3067" s="39" t="str">
        <f t="shared" si="143"/>
        <v>Косякова Татьяна Николаевна2</v>
      </c>
      <c r="D3067" s="42" t="s">
        <v>2961</v>
      </c>
      <c r="E3067" s="43" t="s">
        <v>2962</v>
      </c>
      <c r="F3067" s="43" t="s">
        <v>240</v>
      </c>
      <c r="G3067" s="43" t="s">
        <v>241</v>
      </c>
      <c r="H3067" s="49">
        <v>45966</v>
      </c>
      <c r="I3067" s="49">
        <v>45968</v>
      </c>
      <c r="J3067" s="44">
        <v>3</v>
      </c>
      <c r="K3067" s="51">
        <f>IF(H3067&lt;='Расчёт не доделан'!$C$20,IF(I3067-'Расчёт не доделан'!$C$20&lt;1,J3067,I3067-'Расчёт не доделан'!$C$20),J3067)</f>
        <v>3</v>
      </c>
    </row>
    <row r="3068" spans="1:11" ht="11.1" customHeight="1" outlineLevel="1" x14ac:dyDescent="0.2">
      <c r="A3068" s="39" t="str">
        <f t="shared" si="141"/>
        <v>0017222045880</v>
      </c>
      <c r="B3068" s="39">
        <f t="shared" si="142"/>
        <v>3</v>
      </c>
      <c r="C3068" s="39" t="str">
        <f t="shared" si="143"/>
        <v>Косякова Татьяна Николаевна3</v>
      </c>
      <c r="D3068" s="42" t="s">
        <v>2961</v>
      </c>
      <c r="E3068" s="43" t="s">
        <v>2962</v>
      </c>
      <c r="F3068" s="43" t="s">
        <v>240</v>
      </c>
      <c r="G3068" s="43" t="s">
        <v>241</v>
      </c>
      <c r="H3068" s="49">
        <v>45880</v>
      </c>
      <c r="I3068" s="49">
        <v>45893</v>
      </c>
      <c r="J3068" s="44">
        <v>14</v>
      </c>
      <c r="K3068" s="51">
        <f>IF(H3068&lt;='Расчёт не доделан'!$C$20,IF(I3068-'Расчёт не доделан'!$C$20&lt;1,J3068,I3068-'Расчёт не доделан'!$C$20),J3068)</f>
        <v>14</v>
      </c>
    </row>
    <row r="3069" spans="1:11" ht="11.1" customHeight="1" outlineLevel="1" x14ac:dyDescent="0.2">
      <c r="A3069" s="39" t="str">
        <f t="shared" si="141"/>
        <v>0017222046020</v>
      </c>
      <c r="B3069" s="39">
        <f t="shared" si="142"/>
        <v>4</v>
      </c>
      <c r="C3069" s="39" t="str">
        <f t="shared" si="143"/>
        <v>Косякова Татьяна Николаевна4</v>
      </c>
      <c r="D3069" s="42" t="s">
        <v>2961</v>
      </c>
      <c r="E3069" s="43" t="s">
        <v>2962</v>
      </c>
      <c r="F3069" s="43" t="s">
        <v>240</v>
      </c>
      <c r="G3069" s="43" t="s">
        <v>241</v>
      </c>
      <c r="H3069" s="49">
        <v>46020</v>
      </c>
      <c r="I3069" s="49">
        <v>46021</v>
      </c>
      <c r="J3069" s="44">
        <v>2</v>
      </c>
      <c r="K3069" s="51">
        <f>IF(H3069&lt;='Расчёт не доделан'!$C$20,IF(I3069-'Расчёт не доделан'!$C$20&lt;1,J3069,I3069-'Расчёт не доделан'!$C$20),J3069)</f>
        <v>2</v>
      </c>
    </row>
    <row r="3070" spans="1:11" ht="11.1" customHeight="1" outlineLevel="1" x14ac:dyDescent="0.2">
      <c r="A3070" s="39" t="str">
        <f t="shared" si="141"/>
        <v>0013768845957</v>
      </c>
      <c r="B3070" s="39">
        <f t="shared" si="142"/>
        <v>1</v>
      </c>
      <c r="C3070" s="39" t="str">
        <f t="shared" si="143"/>
        <v>Кот Екатерина Юрьевна1</v>
      </c>
      <c r="D3070" s="42" t="s">
        <v>2963</v>
      </c>
      <c r="E3070" s="43" t="s">
        <v>2964</v>
      </c>
      <c r="F3070" s="43" t="s">
        <v>233</v>
      </c>
      <c r="G3070" s="43" t="s">
        <v>218</v>
      </c>
      <c r="H3070" s="49">
        <v>45957</v>
      </c>
      <c r="I3070" s="49">
        <v>45962</v>
      </c>
      <c r="J3070" s="44">
        <v>6</v>
      </c>
      <c r="K3070" s="51">
        <f>IF(H3070&lt;='Расчёт не доделан'!$C$20,IF(I3070-'Расчёт не доделан'!$C$20&lt;1,J3070,I3070-'Расчёт не доделан'!$C$20),J3070)</f>
        <v>6</v>
      </c>
    </row>
    <row r="3071" spans="1:11" ht="11.1" customHeight="1" outlineLevel="1" x14ac:dyDescent="0.2">
      <c r="A3071" s="39" t="str">
        <f t="shared" si="141"/>
        <v>0013768845869</v>
      </c>
      <c r="B3071" s="39">
        <f t="shared" si="142"/>
        <v>2</v>
      </c>
      <c r="C3071" s="39" t="str">
        <f t="shared" si="143"/>
        <v>Кот Екатерина Юрьевна2</v>
      </c>
      <c r="D3071" s="42" t="s">
        <v>2963</v>
      </c>
      <c r="E3071" s="43" t="s">
        <v>2964</v>
      </c>
      <c r="F3071" s="43" t="s">
        <v>233</v>
      </c>
      <c r="G3071" s="43" t="s">
        <v>218</v>
      </c>
      <c r="H3071" s="49">
        <v>45869</v>
      </c>
      <c r="I3071" s="49">
        <v>45884</v>
      </c>
      <c r="J3071" s="44">
        <v>16</v>
      </c>
      <c r="K3071" s="51">
        <f>IF(H3071&lt;='Расчёт не доделан'!$C$20,IF(I3071-'Расчёт не доделан'!$C$20&lt;1,J3071,I3071-'Расчёт не доделан'!$C$20),J3071)</f>
        <v>16</v>
      </c>
    </row>
    <row r="3072" spans="1:11" ht="11.1" customHeight="1" outlineLevel="1" x14ac:dyDescent="0.2">
      <c r="A3072" s="39" t="str">
        <f t="shared" si="141"/>
        <v>0015019645873</v>
      </c>
      <c r="B3072" s="39">
        <f t="shared" si="142"/>
        <v>1</v>
      </c>
      <c r="C3072" s="39" t="str">
        <f t="shared" si="143"/>
        <v>Котвицкий Константин Витальевич1</v>
      </c>
      <c r="D3072" s="42" t="s">
        <v>2965</v>
      </c>
      <c r="E3072" s="43" t="s">
        <v>2966</v>
      </c>
      <c r="F3072" s="43" t="s">
        <v>293</v>
      </c>
      <c r="G3072" s="43" t="s">
        <v>218</v>
      </c>
      <c r="H3072" s="49">
        <v>45873</v>
      </c>
      <c r="I3072" s="49">
        <v>45886</v>
      </c>
      <c r="J3072" s="44">
        <v>14</v>
      </c>
      <c r="K3072" s="51">
        <f>IF(H3072&lt;='Расчёт не доделан'!$C$20,IF(I3072-'Расчёт не доделан'!$C$20&lt;1,J3072,I3072-'Расчёт не доделан'!$C$20),J3072)</f>
        <v>14</v>
      </c>
    </row>
    <row r="3073" spans="1:11" ht="11.1" customHeight="1" outlineLevel="1" x14ac:dyDescent="0.2">
      <c r="A3073" s="39" t="str">
        <f t="shared" si="141"/>
        <v>0017580645936</v>
      </c>
      <c r="B3073" s="39">
        <f t="shared" si="142"/>
        <v>1</v>
      </c>
      <c r="C3073" s="39" t="str">
        <f t="shared" si="143"/>
        <v>Котов Артем Александрович1</v>
      </c>
      <c r="D3073" s="42" t="s">
        <v>2967</v>
      </c>
      <c r="E3073" s="43" t="s">
        <v>2968</v>
      </c>
      <c r="F3073" s="43" t="s">
        <v>229</v>
      </c>
      <c r="G3073" s="43" t="s">
        <v>218</v>
      </c>
      <c r="H3073" s="49">
        <v>45936</v>
      </c>
      <c r="I3073" s="49">
        <v>45940</v>
      </c>
      <c r="J3073" s="44">
        <v>5</v>
      </c>
      <c r="K3073" s="51">
        <f>IF(H3073&lt;='Расчёт не доделан'!$C$20,IF(I3073-'Расчёт не доделан'!$C$20&lt;1,J3073,I3073-'Расчёт не доделан'!$C$20),J3073)</f>
        <v>5</v>
      </c>
    </row>
    <row r="3074" spans="1:11" ht="11.1" customHeight="1" outlineLevel="1" x14ac:dyDescent="0.2">
      <c r="A3074" s="39" t="str">
        <f t="shared" si="141"/>
        <v>0017580645859</v>
      </c>
      <c r="B3074" s="39">
        <f t="shared" si="142"/>
        <v>2</v>
      </c>
      <c r="C3074" s="39" t="str">
        <f t="shared" si="143"/>
        <v>Котов Артем Александрович2</v>
      </c>
      <c r="D3074" s="42" t="s">
        <v>2967</v>
      </c>
      <c r="E3074" s="43" t="s">
        <v>2968</v>
      </c>
      <c r="F3074" s="43" t="s">
        <v>229</v>
      </c>
      <c r="G3074" s="43" t="s">
        <v>218</v>
      </c>
      <c r="H3074" s="49">
        <v>45859</v>
      </c>
      <c r="I3074" s="49">
        <v>45863</v>
      </c>
      <c r="J3074" s="44">
        <v>5</v>
      </c>
      <c r="K3074" s="51">
        <f>IF(H3074&lt;='Расчёт не доделан'!$C$20,IF(I3074-'Расчёт не доделан'!$C$20&lt;1,J3074,I3074-'Расчёт не доделан'!$C$20),J3074)</f>
        <v>5</v>
      </c>
    </row>
    <row r="3075" spans="1:11" ht="11.1" customHeight="1" outlineLevel="1" x14ac:dyDescent="0.2">
      <c r="A3075" s="39" t="str">
        <f t="shared" ref="A3075:A3138" si="144">D3075&amp;H3075</f>
        <v>0019576245992</v>
      </c>
      <c r="B3075" s="39">
        <f t="shared" ref="B3075:B3138" si="145">IF(E3074=E3075,B3074+1,1)</f>
        <v>1</v>
      </c>
      <c r="C3075" s="39" t="str">
        <f t="shared" ref="C3075:C3138" si="146">E3075&amp;B3075</f>
        <v>Котов Юрий Владимирович1</v>
      </c>
      <c r="D3075" s="42" t="s">
        <v>2969</v>
      </c>
      <c r="E3075" s="43" t="s">
        <v>2970</v>
      </c>
      <c r="F3075" s="43" t="s">
        <v>249</v>
      </c>
      <c r="G3075" s="43" t="s">
        <v>262</v>
      </c>
      <c r="H3075" s="49">
        <v>45992</v>
      </c>
      <c r="I3075" s="49">
        <v>45996</v>
      </c>
      <c r="J3075" s="44">
        <v>5</v>
      </c>
      <c r="K3075" s="51">
        <f>IF(H3075&lt;='Расчёт не доделан'!$C$20,IF(I3075-'Расчёт не доделан'!$C$20&lt;1,J3075,I3075-'Расчёт не доделан'!$C$20),J3075)</f>
        <v>5</v>
      </c>
    </row>
    <row r="3076" spans="1:11" ht="11.1" customHeight="1" outlineLevel="1" x14ac:dyDescent="0.2">
      <c r="A3076" s="39" t="str">
        <f t="shared" si="144"/>
        <v>0019576245880</v>
      </c>
      <c r="B3076" s="39">
        <f t="shared" si="145"/>
        <v>2</v>
      </c>
      <c r="C3076" s="39" t="str">
        <f t="shared" si="146"/>
        <v>Котов Юрий Владимирович2</v>
      </c>
      <c r="D3076" s="42" t="s">
        <v>2969</v>
      </c>
      <c r="E3076" s="43" t="s">
        <v>2970</v>
      </c>
      <c r="F3076" s="43" t="s">
        <v>249</v>
      </c>
      <c r="G3076" s="43" t="s">
        <v>262</v>
      </c>
      <c r="H3076" s="49">
        <v>45880</v>
      </c>
      <c r="I3076" s="49">
        <v>45893</v>
      </c>
      <c r="J3076" s="44">
        <v>14</v>
      </c>
      <c r="K3076" s="51">
        <f>IF(H3076&lt;='Расчёт не доделан'!$C$20,IF(I3076-'Расчёт не доделан'!$C$20&lt;1,J3076,I3076-'Расчёт не доделан'!$C$20),J3076)</f>
        <v>14</v>
      </c>
    </row>
    <row r="3077" spans="1:11" ht="11.1" customHeight="1" outlineLevel="1" x14ac:dyDescent="0.2">
      <c r="A3077" s="39" t="str">
        <f t="shared" si="144"/>
        <v>0016807745922</v>
      </c>
      <c r="B3077" s="39">
        <f t="shared" si="145"/>
        <v>1</v>
      </c>
      <c r="C3077" s="39" t="str">
        <f t="shared" si="146"/>
        <v>Котова Татьяна Александровна1</v>
      </c>
      <c r="D3077" s="42" t="s">
        <v>2971</v>
      </c>
      <c r="E3077" s="43" t="s">
        <v>2972</v>
      </c>
      <c r="F3077" s="43" t="s">
        <v>459</v>
      </c>
      <c r="G3077" s="43" t="s">
        <v>296</v>
      </c>
      <c r="H3077" s="49">
        <v>45922</v>
      </c>
      <c r="I3077" s="49">
        <v>45928</v>
      </c>
      <c r="J3077" s="44">
        <v>7</v>
      </c>
      <c r="K3077" s="51">
        <f>IF(H3077&lt;='Расчёт не доделан'!$C$20,IF(I3077-'Расчёт не доделан'!$C$20&lt;1,J3077,I3077-'Расчёт не доделан'!$C$20),J3077)</f>
        <v>7</v>
      </c>
    </row>
    <row r="3078" spans="1:11" ht="11.1" customHeight="1" outlineLevel="1" x14ac:dyDescent="0.2">
      <c r="A3078" s="39" t="str">
        <f t="shared" si="144"/>
        <v>0016807745929</v>
      </c>
      <c r="B3078" s="39">
        <f t="shared" si="145"/>
        <v>2</v>
      </c>
      <c r="C3078" s="39" t="str">
        <f t="shared" si="146"/>
        <v>Котова Татьяна Александровна2</v>
      </c>
      <c r="D3078" s="42" t="s">
        <v>2971</v>
      </c>
      <c r="E3078" s="43" t="s">
        <v>2972</v>
      </c>
      <c r="F3078" s="43" t="s">
        <v>459</v>
      </c>
      <c r="G3078" s="43" t="s">
        <v>296</v>
      </c>
      <c r="H3078" s="49">
        <v>45929</v>
      </c>
      <c r="I3078" s="49">
        <v>45935</v>
      </c>
      <c r="J3078" s="44">
        <v>7</v>
      </c>
      <c r="K3078" s="51">
        <f>IF(H3078&lt;='Расчёт не доделан'!$C$20,IF(I3078-'Расчёт не доделан'!$C$20&lt;1,J3078,I3078-'Расчёт не доделан'!$C$20),J3078)</f>
        <v>7</v>
      </c>
    </row>
    <row r="3079" spans="1:11" ht="11.1" customHeight="1" outlineLevel="1" x14ac:dyDescent="0.2">
      <c r="A3079" s="39" t="str">
        <f t="shared" si="144"/>
        <v>0016104745943</v>
      </c>
      <c r="B3079" s="39">
        <f t="shared" si="145"/>
        <v>1</v>
      </c>
      <c r="C3079" s="39" t="str">
        <f t="shared" si="146"/>
        <v>Коханова Мария Сергеевна1</v>
      </c>
      <c r="D3079" s="42" t="s">
        <v>2973</v>
      </c>
      <c r="E3079" s="43" t="s">
        <v>2974</v>
      </c>
      <c r="F3079" s="43" t="s">
        <v>293</v>
      </c>
      <c r="G3079" s="43" t="s">
        <v>302</v>
      </c>
      <c r="H3079" s="49">
        <v>45943</v>
      </c>
      <c r="I3079" s="49">
        <v>45956</v>
      </c>
      <c r="J3079" s="44">
        <v>14</v>
      </c>
      <c r="K3079" s="51">
        <f>IF(H3079&lt;='Расчёт не доделан'!$C$20,IF(I3079-'Расчёт не доделан'!$C$20&lt;1,J3079,I3079-'Расчёт не доделан'!$C$20),J3079)</f>
        <v>11</v>
      </c>
    </row>
    <row r="3080" spans="1:11" ht="11.1" customHeight="1" outlineLevel="1" x14ac:dyDescent="0.2">
      <c r="A3080" s="39" t="str">
        <f t="shared" si="144"/>
        <v>0016104745894</v>
      </c>
      <c r="B3080" s="39">
        <f t="shared" si="145"/>
        <v>2</v>
      </c>
      <c r="C3080" s="39" t="str">
        <f t="shared" si="146"/>
        <v>Коханова Мария Сергеевна2</v>
      </c>
      <c r="D3080" s="42" t="s">
        <v>2973</v>
      </c>
      <c r="E3080" s="43" t="s">
        <v>2974</v>
      </c>
      <c r="F3080" s="43" t="s">
        <v>293</v>
      </c>
      <c r="G3080" s="43" t="s">
        <v>302</v>
      </c>
      <c r="H3080" s="49">
        <v>45894</v>
      </c>
      <c r="I3080" s="49">
        <v>45900</v>
      </c>
      <c r="J3080" s="44">
        <v>7</v>
      </c>
      <c r="K3080" s="51">
        <f>IF(H3080&lt;='Расчёт не доделан'!$C$20,IF(I3080-'Расчёт не доделан'!$C$20&lt;1,J3080,I3080-'Расчёт не доделан'!$C$20),J3080)</f>
        <v>7</v>
      </c>
    </row>
    <row r="3081" spans="1:11" ht="11.1" customHeight="1" outlineLevel="1" x14ac:dyDescent="0.2">
      <c r="A3081" s="39" t="str">
        <f t="shared" si="144"/>
        <v>0016472245966</v>
      </c>
      <c r="B3081" s="39">
        <f t="shared" si="145"/>
        <v>1</v>
      </c>
      <c r="C3081" s="39" t="str">
        <f t="shared" si="146"/>
        <v>Коцарь Марина Евгеньевна1</v>
      </c>
      <c r="D3081" s="42" t="s">
        <v>2975</v>
      </c>
      <c r="E3081" s="43" t="s">
        <v>2976</v>
      </c>
      <c r="F3081" s="43" t="s">
        <v>229</v>
      </c>
      <c r="G3081" s="43" t="s">
        <v>241</v>
      </c>
      <c r="H3081" s="49">
        <v>45966</v>
      </c>
      <c r="I3081" s="49">
        <v>45968</v>
      </c>
      <c r="J3081" s="44">
        <v>3</v>
      </c>
      <c r="K3081" s="51">
        <f>IF(H3081&lt;='Расчёт не доделан'!$C$20,IF(I3081-'Расчёт не доделан'!$C$20&lt;1,J3081,I3081-'Расчёт не доделан'!$C$20),J3081)</f>
        <v>3</v>
      </c>
    </row>
    <row r="3082" spans="1:11" ht="23.1" customHeight="1" outlineLevel="1" x14ac:dyDescent="0.2">
      <c r="A3082" s="39" t="str">
        <f t="shared" si="144"/>
        <v>0016472245859</v>
      </c>
      <c r="B3082" s="39">
        <f t="shared" si="145"/>
        <v>2</v>
      </c>
      <c r="C3082" s="39" t="str">
        <f t="shared" si="146"/>
        <v>Коцарь Марина Евгеньевна2</v>
      </c>
      <c r="D3082" s="42" t="s">
        <v>2975</v>
      </c>
      <c r="E3082" s="43" t="s">
        <v>2976</v>
      </c>
      <c r="F3082" s="43" t="s">
        <v>229</v>
      </c>
      <c r="G3082" s="43" t="s">
        <v>241</v>
      </c>
      <c r="H3082" s="49">
        <v>45859</v>
      </c>
      <c r="I3082" s="49">
        <v>45872</v>
      </c>
      <c r="J3082" s="44">
        <v>14</v>
      </c>
      <c r="K3082" s="51">
        <f>IF(H3082&lt;='Расчёт не доделан'!$C$20,IF(I3082-'Расчёт не доделан'!$C$20&lt;1,J3082,I3082-'Расчёт не доделан'!$C$20),J3082)</f>
        <v>14</v>
      </c>
    </row>
    <row r="3083" spans="1:11" ht="23.1" customHeight="1" outlineLevel="1" x14ac:dyDescent="0.2">
      <c r="A3083" s="39" t="str">
        <f t="shared" si="144"/>
        <v>0019613045966</v>
      </c>
      <c r="B3083" s="39">
        <f t="shared" si="145"/>
        <v>1</v>
      </c>
      <c r="C3083" s="39" t="str">
        <f t="shared" si="146"/>
        <v>Кочергин Николай Михайлович1</v>
      </c>
      <c r="D3083" s="42" t="s">
        <v>2977</v>
      </c>
      <c r="E3083" s="43" t="s">
        <v>2978</v>
      </c>
      <c r="F3083" s="43" t="s">
        <v>233</v>
      </c>
      <c r="G3083" s="43" t="s">
        <v>218</v>
      </c>
      <c r="H3083" s="49">
        <v>45966</v>
      </c>
      <c r="I3083" s="49">
        <v>45968</v>
      </c>
      <c r="J3083" s="44">
        <v>3</v>
      </c>
      <c r="K3083" s="51">
        <f>IF(H3083&lt;='Расчёт не доделан'!$C$20,IF(I3083-'Расчёт не доделан'!$C$20&lt;1,J3083,I3083-'Расчёт не доделан'!$C$20),J3083)</f>
        <v>3</v>
      </c>
    </row>
    <row r="3084" spans="1:11" ht="11.1" customHeight="1" outlineLevel="1" x14ac:dyDescent="0.2">
      <c r="A3084" s="39" t="str">
        <f t="shared" si="144"/>
        <v>0019613045908</v>
      </c>
      <c r="B3084" s="39">
        <f t="shared" si="145"/>
        <v>2</v>
      </c>
      <c r="C3084" s="39" t="str">
        <f t="shared" si="146"/>
        <v>Кочергин Николай Михайлович2</v>
      </c>
      <c r="D3084" s="42" t="s">
        <v>2977</v>
      </c>
      <c r="E3084" s="43" t="s">
        <v>2978</v>
      </c>
      <c r="F3084" s="43" t="s">
        <v>233</v>
      </c>
      <c r="G3084" s="43" t="s">
        <v>218</v>
      </c>
      <c r="H3084" s="49">
        <v>45908</v>
      </c>
      <c r="I3084" s="49">
        <v>45921</v>
      </c>
      <c r="J3084" s="44">
        <v>14</v>
      </c>
      <c r="K3084" s="51">
        <f>IF(H3084&lt;='Расчёт не доделан'!$C$20,IF(I3084-'Расчёт не доделан'!$C$20&lt;1,J3084,I3084-'Расчёт не доделан'!$C$20),J3084)</f>
        <v>14</v>
      </c>
    </row>
    <row r="3085" spans="1:11" ht="11.1" customHeight="1" outlineLevel="1" x14ac:dyDescent="0.2">
      <c r="A3085" s="39" t="str">
        <f t="shared" si="144"/>
        <v>0020854445922</v>
      </c>
      <c r="B3085" s="39">
        <f t="shared" si="145"/>
        <v>1</v>
      </c>
      <c r="C3085" s="39" t="str">
        <f t="shared" si="146"/>
        <v>Кочеткова Екатерина Владимировна1</v>
      </c>
      <c r="D3085" s="42" t="s">
        <v>2979</v>
      </c>
      <c r="E3085" s="43" t="s">
        <v>2980</v>
      </c>
      <c r="F3085" s="43" t="s">
        <v>286</v>
      </c>
      <c r="G3085" s="43" t="s">
        <v>262</v>
      </c>
      <c r="H3085" s="49">
        <v>45922</v>
      </c>
      <c r="I3085" s="49">
        <v>45928</v>
      </c>
      <c r="J3085" s="44">
        <v>7</v>
      </c>
      <c r="K3085" s="51">
        <f>IF(H3085&lt;='Расчёт не доделан'!$C$20,IF(I3085-'Расчёт не доделан'!$C$20&lt;1,J3085,I3085-'Расчёт не доделан'!$C$20),J3085)</f>
        <v>7</v>
      </c>
    </row>
    <row r="3086" spans="1:11" ht="11.1" customHeight="1" outlineLevel="1" x14ac:dyDescent="0.2">
      <c r="A3086" s="39" t="str">
        <f t="shared" si="144"/>
        <v>0020854445957</v>
      </c>
      <c r="B3086" s="39">
        <f t="shared" si="145"/>
        <v>2</v>
      </c>
      <c r="C3086" s="39" t="str">
        <f t="shared" si="146"/>
        <v>Кочеткова Екатерина Владимировна2</v>
      </c>
      <c r="D3086" s="42" t="s">
        <v>2979</v>
      </c>
      <c r="E3086" s="43" t="s">
        <v>2980</v>
      </c>
      <c r="F3086" s="43" t="s">
        <v>286</v>
      </c>
      <c r="G3086" s="43" t="s">
        <v>262</v>
      </c>
      <c r="H3086" s="49">
        <v>45957</v>
      </c>
      <c r="I3086" s="49">
        <v>45962</v>
      </c>
      <c r="J3086" s="44">
        <v>6</v>
      </c>
      <c r="K3086" s="51">
        <f>IF(H3086&lt;='Расчёт не доделан'!$C$20,IF(I3086-'Расчёт не доделан'!$C$20&lt;1,J3086,I3086-'Расчёт не доделан'!$C$20),J3086)</f>
        <v>6</v>
      </c>
    </row>
    <row r="3087" spans="1:11" ht="11.1" customHeight="1" outlineLevel="1" x14ac:dyDescent="0.2">
      <c r="A3087" s="39" t="str">
        <f t="shared" si="144"/>
        <v>0018294745908</v>
      </c>
      <c r="B3087" s="39">
        <f t="shared" si="145"/>
        <v>1</v>
      </c>
      <c r="C3087" s="39" t="str">
        <f t="shared" si="146"/>
        <v>Кочеткова Наталия Владимировна1</v>
      </c>
      <c r="D3087" s="42" t="s">
        <v>2981</v>
      </c>
      <c r="E3087" s="43" t="s">
        <v>2982</v>
      </c>
      <c r="F3087" s="43" t="s">
        <v>244</v>
      </c>
      <c r="G3087" s="43" t="s">
        <v>364</v>
      </c>
      <c r="H3087" s="49">
        <v>45908</v>
      </c>
      <c r="I3087" s="49">
        <v>45914</v>
      </c>
      <c r="J3087" s="44">
        <v>7</v>
      </c>
      <c r="K3087" s="51">
        <f>IF(H3087&lt;='Расчёт не доделан'!$C$20,IF(I3087-'Расчёт не доделан'!$C$20&lt;1,J3087,I3087-'Расчёт не доделан'!$C$20),J3087)</f>
        <v>7</v>
      </c>
    </row>
    <row r="3088" spans="1:11" ht="11.1" customHeight="1" outlineLevel="1" x14ac:dyDescent="0.2">
      <c r="A3088" s="39" t="str">
        <f t="shared" si="144"/>
        <v>0018294745852</v>
      </c>
      <c r="B3088" s="39">
        <f t="shared" si="145"/>
        <v>2</v>
      </c>
      <c r="C3088" s="39" t="str">
        <f t="shared" si="146"/>
        <v>Кочеткова Наталия Владимировна2</v>
      </c>
      <c r="D3088" s="42" t="s">
        <v>2981</v>
      </c>
      <c r="E3088" s="43" t="s">
        <v>2982</v>
      </c>
      <c r="F3088" s="43" t="s">
        <v>244</v>
      </c>
      <c r="G3088" s="43" t="s">
        <v>364</v>
      </c>
      <c r="H3088" s="49">
        <v>45852</v>
      </c>
      <c r="I3088" s="49">
        <v>45865</v>
      </c>
      <c r="J3088" s="44">
        <v>14</v>
      </c>
      <c r="K3088" s="51">
        <f>IF(H3088&lt;='Расчёт не доделан'!$C$20,IF(I3088-'Расчёт не доделан'!$C$20&lt;1,J3088,I3088-'Расчёт не доделан'!$C$20),J3088)</f>
        <v>14</v>
      </c>
    </row>
    <row r="3089" spans="1:11" ht="11.1" customHeight="1" outlineLevel="1" x14ac:dyDescent="0.2">
      <c r="A3089" s="39" t="str">
        <f t="shared" si="144"/>
        <v>0020574245880</v>
      </c>
      <c r="B3089" s="39">
        <f t="shared" si="145"/>
        <v>1</v>
      </c>
      <c r="C3089" s="39" t="str">
        <f t="shared" si="146"/>
        <v>Кочеткова Татьяна Владимировна1</v>
      </c>
      <c r="D3089" s="42" t="s">
        <v>2983</v>
      </c>
      <c r="E3089" s="43" t="s">
        <v>2984</v>
      </c>
      <c r="F3089" s="43" t="s">
        <v>459</v>
      </c>
      <c r="G3089" s="43" t="s">
        <v>331</v>
      </c>
      <c r="H3089" s="49">
        <v>45880</v>
      </c>
      <c r="I3089" s="49">
        <v>45893</v>
      </c>
      <c r="J3089" s="44">
        <v>14</v>
      </c>
      <c r="K3089" s="51">
        <f>IF(H3089&lt;='Расчёт не доделан'!$C$20,IF(I3089-'Расчёт не доделан'!$C$20&lt;1,J3089,I3089-'Расчёт не доделан'!$C$20),J3089)</f>
        <v>14</v>
      </c>
    </row>
    <row r="3090" spans="1:11" ht="11.1" customHeight="1" outlineLevel="1" x14ac:dyDescent="0.2">
      <c r="A3090" s="39" t="str">
        <f t="shared" si="144"/>
        <v>0020574246020</v>
      </c>
      <c r="B3090" s="39">
        <f t="shared" si="145"/>
        <v>2</v>
      </c>
      <c r="C3090" s="39" t="str">
        <f t="shared" si="146"/>
        <v>Кочеткова Татьяна Владимировна2</v>
      </c>
      <c r="D3090" s="42" t="s">
        <v>2983</v>
      </c>
      <c r="E3090" s="43" t="s">
        <v>2984</v>
      </c>
      <c r="F3090" s="43" t="s">
        <v>459</v>
      </c>
      <c r="G3090" s="43" t="s">
        <v>331</v>
      </c>
      <c r="H3090" s="49">
        <v>46020</v>
      </c>
      <c r="I3090" s="49">
        <v>46021</v>
      </c>
      <c r="J3090" s="44">
        <v>2</v>
      </c>
      <c r="K3090" s="51">
        <f>IF(H3090&lt;='Расчёт не доделан'!$C$20,IF(I3090-'Расчёт не доделан'!$C$20&lt;1,J3090,I3090-'Расчёт не доделан'!$C$20),J3090)</f>
        <v>2</v>
      </c>
    </row>
    <row r="3091" spans="1:11" ht="11.1" customHeight="1" outlineLevel="1" x14ac:dyDescent="0.2">
      <c r="A3091" s="39" t="str">
        <f t="shared" si="144"/>
        <v>0019751145950</v>
      </c>
      <c r="B3091" s="39">
        <f t="shared" si="145"/>
        <v>1</v>
      </c>
      <c r="C3091" s="39" t="str">
        <f t="shared" si="146"/>
        <v>Кочихина Яна Сергеевна1</v>
      </c>
      <c r="D3091" s="42" t="s">
        <v>2985</v>
      </c>
      <c r="E3091" s="43" t="s">
        <v>2986</v>
      </c>
      <c r="F3091" s="43" t="s">
        <v>233</v>
      </c>
      <c r="G3091" s="43" t="s">
        <v>253</v>
      </c>
      <c r="H3091" s="49">
        <v>45950</v>
      </c>
      <c r="I3091" s="49">
        <v>45956</v>
      </c>
      <c r="J3091" s="44">
        <v>7</v>
      </c>
      <c r="K3091" s="51">
        <f>IF(H3091&lt;='Расчёт не доделан'!$C$20,IF(I3091-'Расчёт не доделан'!$C$20&lt;1,J3091,I3091-'Расчёт не доделан'!$C$20),J3091)</f>
        <v>7</v>
      </c>
    </row>
    <row r="3092" spans="1:11" ht="11.1" customHeight="1" outlineLevel="1" x14ac:dyDescent="0.2">
      <c r="A3092" s="39" t="str">
        <f t="shared" si="144"/>
        <v>0019751145866</v>
      </c>
      <c r="B3092" s="39">
        <f t="shared" si="145"/>
        <v>2</v>
      </c>
      <c r="C3092" s="39" t="str">
        <f t="shared" si="146"/>
        <v>Кочихина Яна Сергеевна2</v>
      </c>
      <c r="D3092" s="42" t="s">
        <v>2985</v>
      </c>
      <c r="E3092" s="43" t="s">
        <v>2986</v>
      </c>
      <c r="F3092" s="43" t="s">
        <v>233</v>
      </c>
      <c r="G3092" s="43" t="s">
        <v>253</v>
      </c>
      <c r="H3092" s="49">
        <v>45866</v>
      </c>
      <c r="I3092" s="49">
        <v>45879</v>
      </c>
      <c r="J3092" s="44">
        <v>14</v>
      </c>
      <c r="K3092" s="51">
        <f>IF(H3092&lt;='Расчёт не доделан'!$C$20,IF(I3092-'Расчёт не доделан'!$C$20&lt;1,J3092,I3092-'Расчёт не доделан'!$C$20),J3092)</f>
        <v>14</v>
      </c>
    </row>
    <row r="3093" spans="1:11" ht="11.1" customHeight="1" outlineLevel="1" x14ac:dyDescent="0.2">
      <c r="A3093" s="39" t="str">
        <f t="shared" si="144"/>
        <v>0018748845962</v>
      </c>
      <c r="B3093" s="39">
        <f t="shared" si="145"/>
        <v>1</v>
      </c>
      <c r="C3093" s="39" t="str">
        <f t="shared" si="146"/>
        <v>Кочубей Надежда Викторовна1</v>
      </c>
      <c r="D3093" s="42" t="s">
        <v>2987</v>
      </c>
      <c r="E3093" s="43" t="s">
        <v>2988</v>
      </c>
      <c r="F3093" s="43" t="s">
        <v>229</v>
      </c>
      <c r="G3093" s="43" t="s">
        <v>218</v>
      </c>
      <c r="H3093" s="49">
        <v>45962</v>
      </c>
      <c r="I3093" s="49">
        <v>45962</v>
      </c>
      <c r="J3093" s="44">
        <v>1</v>
      </c>
      <c r="K3093" s="51">
        <f>IF(H3093&lt;='Расчёт не доделан'!$C$20,IF(I3093-'Расчёт не доделан'!$C$20&lt;1,J3093,I3093-'Расчёт не доделан'!$C$20),J3093)</f>
        <v>1</v>
      </c>
    </row>
    <row r="3094" spans="1:11" ht="11.1" customHeight="1" outlineLevel="1" x14ac:dyDescent="0.2">
      <c r="A3094" s="39" t="str">
        <f t="shared" si="144"/>
        <v>0018748845966</v>
      </c>
      <c r="B3094" s="39">
        <f t="shared" si="145"/>
        <v>2</v>
      </c>
      <c r="C3094" s="39" t="str">
        <f t="shared" si="146"/>
        <v>Кочубей Надежда Викторовна2</v>
      </c>
      <c r="D3094" s="42" t="s">
        <v>2987</v>
      </c>
      <c r="E3094" s="43" t="s">
        <v>2988</v>
      </c>
      <c r="F3094" s="43" t="s">
        <v>229</v>
      </c>
      <c r="G3094" s="43" t="s">
        <v>218</v>
      </c>
      <c r="H3094" s="49">
        <v>45966</v>
      </c>
      <c r="I3094" s="49">
        <v>45975</v>
      </c>
      <c r="J3094" s="44">
        <v>10</v>
      </c>
      <c r="K3094" s="51">
        <f>IF(H3094&lt;='Расчёт не доделан'!$C$20,IF(I3094-'Расчёт не доделан'!$C$20&lt;1,J3094,I3094-'Расчёт не доделан'!$C$20),J3094)</f>
        <v>10</v>
      </c>
    </row>
    <row r="3095" spans="1:11" ht="23.1" customHeight="1" outlineLevel="1" x14ac:dyDescent="0.2">
      <c r="A3095" s="39" t="str">
        <f t="shared" si="144"/>
        <v>0018748845978</v>
      </c>
      <c r="B3095" s="39">
        <f t="shared" si="145"/>
        <v>3</v>
      </c>
      <c r="C3095" s="39" t="str">
        <f t="shared" si="146"/>
        <v>Кочубей Надежда Викторовна3</v>
      </c>
      <c r="D3095" s="42" t="s">
        <v>2987</v>
      </c>
      <c r="E3095" s="43" t="s">
        <v>2988</v>
      </c>
      <c r="F3095" s="43" t="s">
        <v>229</v>
      </c>
      <c r="G3095" s="43" t="s">
        <v>218</v>
      </c>
      <c r="H3095" s="49">
        <v>45978</v>
      </c>
      <c r="I3095" s="49">
        <v>45980</v>
      </c>
      <c r="J3095" s="44">
        <v>3</v>
      </c>
      <c r="K3095" s="51">
        <f>IF(H3095&lt;='Расчёт не доделан'!$C$20,IF(I3095-'Расчёт не доделан'!$C$20&lt;1,J3095,I3095-'Расчёт не доделан'!$C$20),J3095)</f>
        <v>3</v>
      </c>
    </row>
    <row r="3096" spans="1:11" ht="23.1" customHeight="1" outlineLevel="1" x14ac:dyDescent="0.2">
      <c r="A3096" s="39" t="str">
        <f t="shared" si="144"/>
        <v>0018748845929</v>
      </c>
      <c r="B3096" s="39">
        <f t="shared" si="145"/>
        <v>4</v>
      </c>
      <c r="C3096" s="39" t="str">
        <f t="shared" si="146"/>
        <v>Кочубей Надежда Викторовна4</v>
      </c>
      <c r="D3096" s="42" t="s">
        <v>2987</v>
      </c>
      <c r="E3096" s="43" t="s">
        <v>2988</v>
      </c>
      <c r="F3096" s="43" t="s">
        <v>229</v>
      </c>
      <c r="G3096" s="43" t="s">
        <v>218</v>
      </c>
      <c r="H3096" s="49">
        <v>45929</v>
      </c>
      <c r="I3096" s="49">
        <v>45942</v>
      </c>
      <c r="J3096" s="44">
        <v>14</v>
      </c>
      <c r="K3096" s="51">
        <f>IF(H3096&lt;='Расчёт не доделан'!$C$20,IF(I3096-'Расчёт не доделан'!$C$20&lt;1,J3096,I3096-'Расчёт не доделан'!$C$20),J3096)</f>
        <v>14</v>
      </c>
    </row>
    <row r="3097" spans="1:11" ht="11.1" customHeight="1" outlineLevel="1" x14ac:dyDescent="0.2">
      <c r="A3097" s="39" t="str">
        <f t="shared" si="144"/>
        <v>0009137045966</v>
      </c>
      <c r="B3097" s="39">
        <f t="shared" si="145"/>
        <v>1</v>
      </c>
      <c r="C3097" s="39" t="str">
        <f t="shared" si="146"/>
        <v>Кочубей Неля Александровна1</v>
      </c>
      <c r="D3097" s="42" t="s">
        <v>2989</v>
      </c>
      <c r="E3097" s="43" t="s">
        <v>2990</v>
      </c>
      <c r="F3097" s="43" t="s">
        <v>233</v>
      </c>
      <c r="G3097" s="43" t="s">
        <v>230</v>
      </c>
      <c r="H3097" s="49">
        <v>45966</v>
      </c>
      <c r="I3097" s="49">
        <v>45968</v>
      </c>
      <c r="J3097" s="44">
        <v>3</v>
      </c>
      <c r="K3097" s="51">
        <f>IF(H3097&lt;='Расчёт не доделан'!$C$20,IF(I3097-'Расчёт не доделан'!$C$20&lt;1,J3097,I3097-'Расчёт не доделан'!$C$20),J3097)</f>
        <v>3</v>
      </c>
    </row>
    <row r="3098" spans="1:11" ht="11.1" customHeight="1" outlineLevel="1" x14ac:dyDescent="0.2">
      <c r="A3098" s="39" t="str">
        <f t="shared" si="144"/>
        <v>0009137045915</v>
      </c>
      <c r="B3098" s="39">
        <f t="shared" si="145"/>
        <v>2</v>
      </c>
      <c r="C3098" s="39" t="str">
        <f t="shared" si="146"/>
        <v>Кочубей Неля Александровна2</v>
      </c>
      <c r="D3098" s="42" t="s">
        <v>2989</v>
      </c>
      <c r="E3098" s="43" t="s">
        <v>2990</v>
      </c>
      <c r="F3098" s="43" t="s">
        <v>233</v>
      </c>
      <c r="G3098" s="43" t="s">
        <v>230</v>
      </c>
      <c r="H3098" s="49">
        <v>45915</v>
      </c>
      <c r="I3098" s="49">
        <v>45919</v>
      </c>
      <c r="J3098" s="44">
        <v>5</v>
      </c>
      <c r="K3098" s="51">
        <f>IF(H3098&lt;='Расчёт не доделан'!$C$20,IF(I3098-'Расчёт не доделан'!$C$20&lt;1,J3098,I3098-'Расчёт не доделан'!$C$20),J3098)</f>
        <v>5</v>
      </c>
    </row>
    <row r="3099" spans="1:11" ht="11.1" customHeight="1" outlineLevel="1" x14ac:dyDescent="0.2">
      <c r="A3099" s="39" t="str">
        <f t="shared" si="144"/>
        <v>0009137045922</v>
      </c>
      <c r="B3099" s="39">
        <f t="shared" si="145"/>
        <v>3</v>
      </c>
      <c r="C3099" s="39" t="str">
        <f t="shared" si="146"/>
        <v>Кочубей Неля Александровна3</v>
      </c>
      <c r="D3099" s="42" t="s">
        <v>2989</v>
      </c>
      <c r="E3099" s="43" t="s">
        <v>2990</v>
      </c>
      <c r="F3099" s="43" t="s">
        <v>233</v>
      </c>
      <c r="G3099" s="43" t="s">
        <v>230</v>
      </c>
      <c r="H3099" s="49">
        <v>45922</v>
      </c>
      <c r="I3099" s="49">
        <v>45926</v>
      </c>
      <c r="J3099" s="44">
        <v>5</v>
      </c>
      <c r="K3099" s="51">
        <f>IF(H3099&lt;='Расчёт не доделан'!$C$20,IF(I3099-'Расчёт не доделан'!$C$20&lt;1,J3099,I3099-'Расчёт не доделан'!$C$20),J3099)</f>
        <v>5</v>
      </c>
    </row>
    <row r="3100" spans="1:11" ht="11.1" customHeight="1" outlineLevel="1" x14ac:dyDescent="0.2">
      <c r="A3100" s="39" t="str">
        <f t="shared" si="144"/>
        <v>0019258345915</v>
      </c>
      <c r="B3100" s="39">
        <f t="shared" si="145"/>
        <v>1</v>
      </c>
      <c r="C3100" s="39" t="str">
        <f t="shared" si="146"/>
        <v>Кошевой Алексей Константинович1</v>
      </c>
      <c r="D3100" s="42" t="s">
        <v>2991</v>
      </c>
      <c r="E3100" s="43" t="s">
        <v>2992</v>
      </c>
      <c r="F3100" s="43" t="s">
        <v>217</v>
      </c>
      <c r="G3100" s="43" t="s">
        <v>226</v>
      </c>
      <c r="H3100" s="49">
        <v>45915</v>
      </c>
      <c r="I3100" s="49">
        <v>45928</v>
      </c>
      <c r="J3100" s="44">
        <v>14</v>
      </c>
      <c r="K3100" s="51">
        <f>IF(H3100&lt;='Расчёт не доделан'!$C$20,IF(I3100-'Расчёт не доделан'!$C$20&lt;1,J3100,I3100-'Расчёт не доделан'!$C$20),J3100)</f>
        <v>14</v>
      </c>
    </row>
    <row r="3101" spans="1:11" ht="11.1" customHeight="1" outlineLevel="1" x14ac:dyDescent="0.2">
      <c r="A3101" s="39" t="str">
        <f t="shared" si="144"/>
        <v>0019258345887</v>
      </c>
      <c r="B3101" s="39">
        <f t="shared" si="145"/>
        <v>2</v>
      </c>
      <c r="C3101" s="39" t="str">
        <f t="shared" si="146"/>
        <v>Кошевой Алексей Константинович2</v>
      </c>
      <c r="D3101" s="42" t="s">
        <v>2991</v>
      </c>
      <c r="E3101" s="43" t="s">
        <v>2992</v>
      </c>
      <c r="F3101" s="43" t="s">
        <v>217</v>
      </c>
      <c r="G3101" s="43" t="s">
        <v>226</v>
      </c>
      <c r="H3101" s="49">
        <v>45887</v>
      </c>
      <c r="I3101" s="49">
        <v>45900</v>
      </c>
      <c r="J3101" s="44">
        <v>14</v>
      </c>
      <c r="K3101" s="51">
        <f>IF(H3101&lt;='Расчёт не доделан'!$C$20,IF(I3101-'Расчёт не доделан'!$C$20&lt;1,J3101,I3101-'Расчёт не доделан'!$C$20),J3101)</f>
        <v>14</v>
      </c>
    </row>
    <row r="3102" spans="1:11" ht="11.1" customHeight="1" outlineLevel="1" x14ac:dyDescent="0.2">
      <c r="A3102" s="39" t="str">
        <f t="shared" si="144"/>
        <v>0020746645880</v>
      </c>
      <c r="B3102" s="39">
        <f t="shared" si="145"/>
        <v>1</v>
      </c>
      <c r="C3102" s="39" t="str">
        <f t="shared" si="146"/>
        <v>Кошевой Степан Иванович1</v>
      </c>
      <c r="D3102" s="42" t="s">
        <v>2993</v>
      </c>
      <c r="E3102" s="43" t="s">
        <v>2994</v>
      </c>
      <c r="F3102" s="43" t="s">
        <v>233</v>
      </c>
      <c r="G3102" s="43" t="s">
        <v>253</v>
      </c>
      <c r="H3102" s="49">
        <v>45880</v>
      </c>
      <c r="I3102" s="49">
        <v>45893</v>
      </c>
      <c r="J3102" s="44">
        <v>14</v>
      </c>
      <c r="K3102" s="51">
        <f>IF(H3102&lt;='Расчёт не доделан'!$C$20,IF(I3102-'Расчёт не доделан'!$C$20&lt;1,J3102,I3102-'Расчёт не доделан'!$C$20),J3102)</f>
        <v>14</v>
      </c>
    </row>
    <row r="3103" spans="1:11" ht="11.1" customHeight="1" outlineLevel="1" x14ac:dyDescent="0.2">
      <c r="A3103" s="39" t="str">
        <f t="shared" si="144"/>
        <v>0020746645957</v>
      </c>
      <c r="B3103" s="39">
        <f t="shared" si="145"/>
        <v>2</v>
      </c>
      <c r="C3103" s="39" t="str">
        <f t="shared" si="146"/>
        <v>Кошевой Степан Иванович2</v>
      </c>
      <c r="D3103" s="42" t="s">
        <v>2993</v>
      </c>
      <c r="E3103" s="43" t="s">
        <v>2994</v>
      </c>
      <c r="F3103" s="43" t="s">
        <v>233</v>
      </c>
      <c r="G3103" s="43" t="s">
        <v>253</v>
      </c>
      <c r="H3103" s="49">
        <v>45957</v>
      </c>
      <c r="I3103" s="49">
        <v>45958</v>
      </c>
      <c r="J3103" s="44">
        <v>2</v>
      </c>
      <c r="K3103" s="51">
        <f>IF(H3103&lt;='Расчёт не доделан'!$C$20,IF(I3103-'Расчёт не доделан'!$C$20&lt;1,J3103,I3103-'Расчёт не доделан'!$C$20),J3103)</f>
        <v>2</v>
      </c>
    </row>
    <row r="3104" spans="1:11" ht="11.1" customHeight="1" outlineLevel="1" x14ac:dyDescent="0.2">
      <c r="A3104" s="39" t="str">
        <f t="shared" si="144"/>
        <v>0019503545845</v>
      </c>
      <c r="B3104" s="39">
        <f t="shared" si="145"/>
        <v>1</v>
      </c>
      <c r="C3104" s="39" t="str">
        <f t="shared" si="146"/>
        <v>Кошелева Анна Евгеньевна1</v>
      </c>
      <c r="D3104" s="42" t="s">
        <v>2995</v>
      </c>
      <c r="E3104" s="43" t="s">
        <v>2996</v>
      </c>
      <c r="F3104" s="43" t="s">
        <v>217</v>
      </c>
      <c r="G3104" s="43" t="s">
        <v>331</v>
      </c>
      <c r="H3104" s="49">
        <v>45845</v>
      </c>
      <c r="I3104" s="49">
        <v>45865</v>
      </c>
      <c r="J3104" s="44">
        <v>21</v>
      </c>
      <c r="K3104" s="51">
        <f>IF(H3104&lt;='Расчёт не доделан'!$C$20,IF(I3104-'Расчёт не доделан'!$C$20&lt;1,J3104,I3104-'Расчёт не доделан'!$C$20),J3104)</f>
        <v>21</v>
      </c>
    </row>
    <row r="3105" spans="1:11" ht="23.1" customHeight="1" outlineLevel="1" x14ac:dyDescent="0.2">
      <c r="A3105" s="39" t="str">
        <f t="shared" si="144"/>
        <v>0019503545958</v>
      </c>
      <c r="B3105" s="39">
        <f t="shared" si="145"/>
        <v>2</v>
      </c>
      <c r="C3105" s="39" t="str">
        <f t="shared" si="146"/>
        <v>Кошелева Анна Евгеньевна2</v>
      </c>
      <c r="D3105" s="42" t="s">
        <v>2995</v>
      </c>
      <c r="E3105" s="43" t="s">
        <v>2996</v>
      </c>
      <c r="F3105" s="43" t="s">
        <v>217</v>
      </c>
      <c r="G3105" s="43" t="s">
        <v>331</v>
      </c>
      <c r="H3105" s="49">
        <v>45958</v>
      </c>
      <c r="I3105" s="49">
        <v>45962</v>
      </c>
      <c r="J3105" s="44">
        <v>5</v>
      </c>
      <c r="K3105" s="51">
        <f>IF(H3105&lt;='Расчёт не доделан'!$C$20,IF(I3105-'Расчёт не доделан'!$C$20&lt;1,J3105,I3105-'Расчёт не доделан'!$C$20),J3105)</f>
        <v>5</v>
      </c>
    </row>
    <row r="3106" spans="1:11" ht="23.1" customHeight="1" outlineLevel="1" x14ac:dyDescent="0.2">
      <c r="A3106" s="39" t="str">
        <f t="shared" si="144"/>
        <v>0019503546020</v>
      </c>
      <c r="B3106" s="39">
        <f t="shared" si="145"/>
        <v>3</v>
      </c>
      <c r="C3106" s="39" t="str">
        <f t="shared" si="146"/>
        <v>Кошелева Анна Евгеньевна3</v>
      </c>
      <c r="D3106" s="42" t="s">
        <v>2995</v>
      </c>
      <c r="E3106" s="43" t="s">
        <v>2996</v>
      </c>
      <c r="F3106" s="43" t="s">
        <v>217</v>
      </c>
      <c r="G3106" s="43" t="s">
        <v>331</v>
      </c>
      <c r="H3106" s="49">
        <v>46020</v>
      </c>
      <c r="I3106" s="49">
        <v>46021</v>
      </c>
      <c r="J3106" s="44">
        <v>2</v>
      </c>
      <c r="K3106" s="51">
        <f>IF(H3106&lt;='Расчёт не доделан'!$C$20,IF(I3106-'Расчёт не доделан'!$C$20&lt;1,J3106,I3106-'Расчёт не доделан'!$C$20),J3106)</f>
        <v>2</v>
      </c>
    </row>
    <row r="3107" spans="1:11" ht="23.1" customHeight="1" outlineLevel="1" x14ac:dyDescent="0.2">
      <c r="A3107" s="39" t="str">
        <f t="shared" si="144"/>
        <v>0020284645901</v>
      </c>
      <c r="B3107" s="39">
        <f t="shared" si="145"/>
        <v>1</v>
      </c>
      <c r="C3107" s="39" t="str">
        <f t="shared" si="146"/>
        <v>Кошельная Дарья Константиновна1</v>
      </c>
      <c r="D3107" s="42" t="s">
        <v>2997</v>
      </c>
      <c r="E3107" s="43" t="s">
        <v>2998</v>
      </c>
      <c r="F3107" s="43" t="s">
        <v>249</v>
      </c>
      <c r="G3107" s="43" t="s">
        <v>296</v>
      </c>
      <c r="H3107" s="49">
        <v>45901</v>
      </c>
      <c r="I3107" s="49">
        <v>45907</v>
      </c>
      <c r="J3107" s="44">
        <v>7</v>
      </c>
      <c r="K3107" s="51">
        <f>IF(H3107&lt;='Расчёт не доделан'!$C$20,IF(I3107-'Расчёт не доделан'!$C$20&lt;1,J3107,I3107-'Расчёт не доделан'!$C$20),J3107)</f>
        <v>7</v>
      </c>
    </row>
    <row r="3108" spans="1:11" ht="23.1" customHeight="1" outlineLevel="1" x14ac:dyDescent="0.2">
      <c r="A3108" s="39" t="str">
        <f t="shared" si="144"/>
        <v>0020284645962</v>
      </c>
      <c r="B3108" s="39">
        <f t="shared" si="145"/>
        <v>2</v>
      </c>
      <c r="C3108" s="39" t="str">
        <f t="shared" si="146"/>
        <v>Кошельная Дарья Константиновна2</v>
      </c>
      <c r="D3108" s="42" t="s">
        <v>2997</v>
      </c>
      <c r="E3108" s="43" t="s">
        <v>2998</v>
      </c>
      <c r="F3108" s="43" t="s">
        <v>249</v>
      </c>
      <c r="G3108" s="43" t="s">
        <v>296</v>
      </c>
      <c r="H3108" s="49">
        <v>45962</v>
      </c>
      <c r="I3108" s="49">
        <v>45962</v>
      </c>
      <c r="J3108" s="44">
        <v>1</v>
      </c>
      <c r="K3108" s="51">
        <f>IF(H3108&lt;='Расчёт не доделан'!$C$20,IF(I3108-'Расчёт не доделан'!$C$20&lt;1,J3108,I3108-'Расчёт не доделан'!$C$20),J3108)</f>
        <v>1</v>
      </c>
    </row>
    <row r="3109" spans="1:11" ht="11.1" customHeight="1" outlineLevel="1" x14ac:dyDescent="0.2">
      <c r="A3109" s="39" t="str">
        <f t="shared" si="144"/>
        <v>0020284645966</v>
      </c>
      <c r="B3109" s="39">
        <f t="shared" si="145"/>
        <v>3</v>
      </c>
      <c r="C3109" s="39" t="str">
        <f t="shared" si="146"/>
        <v>Кошельная Дарья Константиновна3</v>
      </c>
      <c r="D3109" s="42" t="s">
        <v>2997</v>
      </c>
      <c r="E3109" s="43" t="s">
        <v>2998</v>
      </c>
      <c r="F3109" s="43" t="s">
        <v>249</v>
      </c>
      <c r="G3109" s="43" t="s">
        <v>296</v>
      </c>
      <c r="H3109" s="49">
        <v>45966</v>
      </c>
      <c r="I3109" s="49">
        <v>45968</v>
      </c>
      <c r="J3109" s="44">
        <v>3</v>
      </c>
      <c r="K3109" s="51">
        <f>IF(H3109&lt;='Расчёт не доделан'!$C$20,IF(I3109-'Расчёт не доделан'!$C$20&lt;1,J3109,I3109-'Расчёт не доделан'!$C$20),J3109)</f>
        <v>3</v>
      </c>
    </row>
    <row r="3110" spans="1:11" ht="11.1" customHeight="1" outlineLevel="1" x14ac:dyDescent="0.2">
      <c r="A3110" s="39" t="str">
        <f t="shared" si="144"/>
        <v>0020284645852</v>
      </c>
      <c r="B3110" s="39">
        <f t="shared" si="145"/>
        <v>4</v>
      </c>
      <c r="C3110" s="39" t="str">
        <f t="shared" si="146"/>
        <v>Кошельная Дарья Константиновна4</v>
      </c>
      <c r="D3110" s="42" t="s">
        <v>2997</v>
      </c>
      <c r="E3110" s="43" t="s">
        <v>2998</v>
      </c>
      <c r="F3110" s="43" t="s">
        <v>249</v>
      </c>
      <c r="G3110" s="43" t="s">
        <v>296</v>
      </c>
      <c r="H3110" s="49">
        <v>45852</v>
      </c>
      <c r="I3110" s="49">
        <v>45865</v>
      </c>
      <c r="J3110" s="44">
        <v>14</v>
      </c>
      <c r="K3110" s="51">
        <f>IF(H3110&lt;='Расчёт не доделан'!$C$20,IF(I3110-'Расчёт не доделан'!$C$20&lt;1,J3110,I3110-'Расчёт не доделан'!$C$20),J3110)</f>
        <v>14</v>
      </c>
    </row>
    <row r="3111" spans="1:11" ht="11.1" customHeight="1" outlineLevel="1" x14ac:dyDescent="0.2">
      <c r="A3111" s="39" t="str">
        <f t="shared" si="144"/>
        <v>0020492145915</v>
      </c>
      <c r="B3111" s="39">
        <f t="shared" si="145"/>
        <v>1</v>
      </c>
      <c r="C3111" s="39" t="str">
        <f t="shared" si="146"/>
        <v>Кошепа Наталия Ивановна1</v>
      </c>
      <c r="D3111" s="42" t="s">
        <v>2999</v>
      </c>
      <c r="E3111" s="43" t="s">
        <v>3000</v>
      </c>
      <c r="F3111" s="43" t="s">
        <v>233</v>
      </c>
      <c r="G3111" s="43" t="s">
        <v>218</v>
      </c>
      <c r="H3111" s="49">
        <v>45915</v>
      </c>
      <c r="I3111" s="49">
        <v>45926</v>
      </c>
      <c r="J3111" s="44">
        <v>12</v>
      </c>
      <c r="K3111" s="51">
        <f>IF(H3111&lt;='Расчёт не доделан'!$C$20,IF(I3111-'Расчёт не доделан'!$C$20&lt;1,J3111,I3111-'Расчёт не доделан'!$C$20),J3111)</f>
        <v>12</v>
      </c>
    </row>
    <row r="3112" spans="1:11" ht="11.1" customHeight="1" outlineLevel="1" x14ac:dyDescent="0.2">
      <c r="A3112" s="39" t="str">
        <f t="shared" si="144"/>
        <v>0020492146020</v>
      </c>
      <c r="B3112" s="39">
        <f t="shared" si="145"/>
        <v>2</v>
      </c>
      <c r="C3112" s="39" t="str">
        <f t="shared" si="146"/>
        <v>Кошепа Наталия Ивановна2</v>
      </c>
      <c r="D3112" s="42" t="s">
        <v>2999</v>
      </c>
      <c r="E3112" s="43" t="s">
        <v>3000</v>
      </c>
      <c r="F3112" s="43" t="s">
        <v>233</v>
      </c>
      <c r="G3112" s="43" t="s">
        <v>218</v>
      </c>
      <c r="H3112" s="49">
        <v>46020</v>
      </c>
      <c r="I3112" s="49">
        <v>46022</v>
      </c>
      <c r="J3112" s="44">
        <v>3</v>
      </c>
      <c r="K3112" s="51">
        <f>IF(H3112&lt;='Расчёт не доделан'!$C$20,IF(I3112-'Расчёт не доделан'!$C$20&lt;1,J3112,I3112-'Расчёт не доделан'!$C$20),J3112)</f>
        <v>3</v>
      </c>
    </row>
    <row r="3113" spans="1:11" ht="11.1" customHeight="1" outlineLevel="1" x14ac:dyDescent="0.2">
      <c r="A3113" s="39" t="str">
        <f t="shared" si="144"/>
        <v>0021296545870</v>
      </c>
      <c r="B3113" s="39">
        <f t="shared" si="145"/>
        <v>1</v>
      </c>
      <c r="C3113" s="39" t="str">
        <f t="shared" si="146"/>
        <v>Кошкин Дмитрий Сергеевич1</v>
      </c>
      <c r="D3113" s="42" t="s">
        <v>3001</v>
      </c>
      <c r="E3113" s="43" t="s">
        <v>3002</v>
      </c>
      <c r="F3113" s="43" t="s">
        <v>568</v>
      </c>
      <c r="G3113" s="43" t="s">
        <v>302</v>
      </c>
      <c r="H3113" s="49">
        <v>45870</v>
      </c>
      <c r="I3113" s="49">
        <v>45883</v>
      </c>
      <c r="J3113" s="44">
        <v>14</v>
      </c>
      <c r="K3113" s="51">
        <f>IF(H3113&lt;='Расчёт не доделан'!$C$20,IF(I3113-'Расчёт не доделан'!$C$20&lt;1,J3113,I3113-'Расчёт не доделан'!$C$20),J3113)</f>
        <v>14</v>
      </c>
    </row>
    <row r="3114" spans="1:11" ht="11.1" customHeight="1" outlineLevel="1" x14ac:dyDescent="0.2">
      <c r="A3114" s="39" t="str">
        <f t="shared" si="144"/>
        <v>0021296546006</v>
      </c>
      <c r="B3114" s="39">
        <f t="shared" si="145"/>
        <v>2</v>
      </c>
      <c r="C3114" s="39" t="str">
        <f t="shared" si="146"/>
        <v>Кошкин Дмитрий Сергеевич2</v>
      </c>
      <c r="D3114" s="42" t="s">
        <v>3001</v>
      </c>
      <c r="E3114" s="43" t="s">
        <v>3002</v>
      </c>
      <c r="F3114" s="43" t="s">
        <v>568</v>
      </c>
      <c r="G3114" s="43" t="s">
        <v>302</v>
      </c>
      <c r="H3114" s="49">
        <v>46006</v>
      </c>
      <c r="I3114" s="49">
        <v>46019</v>
      </c>
      <c r="J3114" s="44">
        <v>14</v>
      </c>
      <c r="K3114" s="51">
        <f>IF(H3114&lt;='Расчёт не доделан'!$C$20,IF(I3114-'Расчёт не доделан'!$C$20&lt;1,J3114,I3114-'Расчёт не доделан'!$C$20),J3114)</f>
        <v>14</v>
      </c>
    </row>
    <row r="3115" spans="1:11" ht="11.1" customHeight="1" outlineLevel="1" x14ac:dyDescent="0.2">
      <c r="A3115" s="39" t="str">
        <f t="shared" si="144"/>
        <v>0020016445884</v>
      </c>
      <c r="B3115" s="39">
        <f t="shared" si="145"/>
        <v>1</v>
      </c>
      <c r="C3115" s="39" t="str">
        <f t="shared" si="146"/>
        <v>Кравцова Анастасия Николаевна1</v>
      </c>
      <c r="D3115" s="42" t="s">
        <v>3003</v>
      </c>
      <c r="E3115" s="43" t="s">
        <v>3004</v>
      </c>
      <c r="F3115" s="43" t="s">
        <v>286</v>
      </c>
      <c r="G3115" s="43" t="s">
        <v>237</v>
      </c>
      <c r="H3115" s="49">
        <v>45884</v>
      </c>
      <c r="I3115" s="49">
        <v>45884</v>
      </c>
      <c r="J3115" s="44">
        <v>1</v>
      </c>
      <c r="K3115" s="51">
        <f>IF(H3115&lt;='Расчёт не доделан'!$C$20,IF(I3115-'Расчёт не доделан'!$C$20&lt;1,J3115,I3115-'Расчёт не доделан'!$C$20),J3115)</f>
        <v>1</v>
      </c>
    </row>
    <row r="3116" spans="1:11" ht="11.1" customHeight="1" outlineLevel="1" x14ac:dyDescent="0.2">
      <c r="A3116" s="39" t="str">
        <f t="shared" si="144"/>
        <v>0020016445887</v>
      </c>
      <c r="B3116" s="39">
        <f t="shared" si="145"/>
        <v>2</v>
      </c>
      <c r="C3116" s="39" t="str">
        <f t="shared" si="146"/>
        <v>Кравцова Анастасия Николаевна2</v>
      </c>
      <c r="D3116" s="42" t="s">
        <v>3003</v>
      </c>
      <c r="E3116" s="43" t="s">
        <v>3004</v>
      </c>
      <c r="F3116" s="43" t="s">
        <v>286</v>
      </c>
      <c r="G3116" s="43" t="s">
        <v>237</v>
      </c>
      <c r="H3116" s="49">
        <v>45887</v>
      </c>
      <c r="I3116" s="49">
        <v>45887</v>
      </c>
      <c r="J3116" s="44">
        <v>1</v>
      </c>
      <c r="K3116" s="51">
        <f>IF(H3116&lt;='Расчёт не доделан'!$C$20,IF(I3116-'Расчёт не доделан'!$C$20&lt;1,J3116,I3116-'Расчёт не доделан'!$C$20),J3116)</f>
        <v>1</v>
      </c>
    </row>
    <row r="3117" spans="1:11" ht="11.1" customHeight="1" outlineLevel="1" x14ac:dyDescent="0.2">
      <c r="A3117" s="39" t="str">
        <f t="shared" si="144"/>
        <v>0020016445959</v>
      </c>
      <c r="B3117" s="39">
        <f t="shared" si="145"/>
        <v>3</v>
      </c>
      <c r="C3117" s="39" t="str">
        <f t="shared" si="146"/>
        <v>Кравцова Анастасия Николаевна3</v>
      </c>
      <c r="D3117" s="42" t="s">
        <v>3003</v>
      </c>
      <c r="E3117" s="43" t="s">
        <v>3004</v>
      </c>
      <c r="F3117" s="43" t="s">
        <v>286</v>
      </c>
      <c r="G3117" s="43" t="s">
        <v>237</v>
      </c>
      <c r="H3117" s="49">
        <v>45959</v>
      </c>
      <c r="I3117" s="49">
        <v>45962</v>
      </c>
      <c r="J3117" s="44">
        <v>4</v>
      </c>
      <c r="K3117" s="51">
        <f>IF(H3117&lt;='Расчёт не доделан'!$C$20,IF(I3117-'Расчёт не доделан'!$C$20&lt;1,J3117,I3117-'Расчёт не доделан'!$C$20),J3117)</f>
        <v>4</v>
      </c>
    </row>
    <row r="3118" spans="1:11" ht="11.1" customHeight="1" outlineLevel="1" x14ac:dyDescent="0.2">
      <c r="A3118" s="39" t="str">
        <f t="shared" si="144"/>
        <v>0020709745852</v>
      </c>
      <c r="B3118" s="39">
        <f t="shared" si="145"/>
        <v>1</v>
      </c>
      <c r="C3118" s="39" t="str">
        <f t="shared" si="146"/>
        <v>Кравченко Александр Геннадьевич1</v>
      </c>
      <c r="D3118" s="42" t="s">
        <v>3005</v>
      </c>
      <c r="E3118" s="43" t="s">
        <v>3006</v>
      </c>
      <c r="F3118" s="43" t="s">
        <v>229</v>
      </c>
      <c r="G3118" s="43" t="s">
        <v>599</v>
      </c>
      <c r="H3118" s="49">
        <v>45852</v>
      </c>
      <c r="I3118" s="49">
        <v>45865</v>
      </c>
      <c r="J3118" s="44">
        <v>14</v>
      </c>
      <c r="K3118" s="51">
        <f>IF(H3118&lt;='Расчёт не доделан'!$C$20,IF(I3118-'Расчёт не доделан'!$C$20&lt;1,J3118,I3118-'Расчёт не доделан'!$C$20),J3118)</f>
        <v>14</v>
      </c>
    </row>
    <row r="3119" spans="1:11" ht="11.1" customHeight="1" outlineLevel="1" x14ac:dyDescent="0.2">
      <c r="A3119" s="39" t="str">
        <f t="shared" si="144"/>
        <v>0020709746006</v>
      </c>
      <c r="B3119" s="39">
        <f t="shared" si="145"/>
        <v>2</v>
      </c>
      <c r="C3119" s="39" t="str">
        <f t="shared" si="146"/>
        <v>Кравченко Александр Геннадьевич2</v>
      </c>
      <c r="D3119" s="42" t="s">
        <v>3005</v>
      </c>
      <c r="E3119" s="43" t="s">
        <v>3006</v>
      </c>
      <c r="F3119" s="43" t="s">
        <v>229</v>
      </c>
      <c r="G3119" s="43" t="s">
        <v>599</v>
      </c>
      <c r="H3119" s="49">
        <v>46006</v>
      </c>
      <c r="I3119" s="49">
        <v>46019</v>
      </c>
      <c r="J3119" s="44">
        <v>14</v>
      </c>
      <c r="K3119" s="51">
        <f>IF(H3119&lt;='Расчёт не доделан'!$C$20,IF(I3119-'Расчёт не доделан'!$C$20&lt;1,J3119,I3119-'Расчёт не доделан'!$C$20),J3119)</f>
        <v>14</v>
      </c>
    </row>
    <row r="3120" spans="1:11" ht="11.1" customHeight="1" outlineLevel="1" x14ac:dyDescent="0.2">
      <c r="A3120" s="39" t="str">
        <f t="shared" si="144"/>
        <v>0020337845873</v>
      </c>
      <c r="B3120" s="39">
        <f t="shared" si="145"/>
        <v>1</v>
      </c>
      <c r="C3120" s="39" t="str">
        <f t="shared" si="146"/>
        <v>Кравченко Николай Николаевич1</v>
      </c>
      <c r="D3120" s="42" t="s">
        <v>3007</v>
      </c>
      <c r="E3120" s="43" t="s">
        <v>3008</v>
      </c>
      <c r="F3120" s="43" t="s">
        <v>217</v>
      </c>
      <c r="G3120" s="43" t="s">
        <v>237</v>
      </c>
      <c r="H3120" s="49">
        <v>45873</v>
      </c>
      <c r="I3120" s="49">
        <v>45886</v>
      </c>
      <c r="J3120" s="44">
        <v>14</v>
      </c>
      <c r="K3120" s="51">
        <f>IF(H3120&lt;='Расчёт не доделан'!$C$20,IF(I3120-'Расчёт не доделан'!$C$20&lt;1,J3120,I3120-'Расчёт не доделан'!$C$20),J3120)</f>
        <v>14</v>
      </c>
    </row>
    <row r="3121" spans="1:11" ht="11.1" customHeight="1" outlineLevel="1" x14ac:dyDescent="0.2">
      <c r="A3121" s="39" t="str">
        <f t="shared" si="144"/>
        <v>0020337845943</v>
      </c>
      <c r="B3121" s="39">
        <f t="shared" si="145"/>
        <v>2</v>
      </c>
      <c r="C3121" s="39" t="str">
        <f t="shared" si="146"/>
        <v>Кравченко Николай Николаевич2</v>
      </c>
      <c r="D3121" s="42" t="s">
        <v>3007</v>
      </c>
      <c r="E3121" s="43" t="s">
        <v>3008</v>
      </c>
      <c r="F3121" s="43" t="s">
        <v>217</v>
      </c>
      <c r="G3121" s="43" t="s">
        <v>237</v>
      </c>
      <c r="H3121" s="49">
        <v>45943</v>
      </c>
      <c r="I3121" s="49">
        <v>45949</v>
      </c>
      <c r="J3121" s="44">
        <v>7</v>
      </c>
      <c r="K3121" s="51">
        <f>IF(H3121&lt;='Расчёт не доделан'!$C$20,IF(I3121-'Расчёт не доделан'!$C$20&lt;1,J3121,I3121-'Расчёт не доделан'!$C$20),J3121)</f>
        <v>4</v>
      </c>
    </row>
    <row r="3122" spans="1:11" ht="11.1" customHeight="1" outlineLevel="1" x14ac:dyDescent="0.2">
      <c r="A3122" s="39" t="str">
        <f t="shared" si="144"/>
        <v>0013047945922</v>
      </c>
      <c r="B3122" s="39">
        <f t="shared" si="145"/>
        <v>1</v>
      </c>
      <c r="C3122" s="39" t="str">
        <f t="shared" si="146"/>
        <v>Кравченко Роман Анатольевич1</v>
      </c>
      <c r="D3122" s="42" t="s">
        <v>3009</v>
      </c>
      <c r="E3122" s="43" t="s">
        <v>3010</v>
      </c>
      <c r="F3122" s="43" t="s">
        <v>293</v>
      </c>
      <c r="G3122" s="43" t="s">
        <v>438</v>
      </c>
      <c r="H3122" s="49">
        <v>45922</v>
      </c>
      <c r="I3122" s="49">
        <v>45935</v>
      </c>
      <c r="J3122" s="44">
        <v>14</v>
      </c>
      <c r="K3122" s="51">
        <f>IF(H3122&lt;='Расчёт не доделан'!$C$20,IF(I3122-'Расчёт не доделан'!$C$20&lt;1,J3122,I3122-'Расчёт не доделан'!$C$20),J3122)</f>
        <v>14</v>
      </c>
    </row>
    <row r="3123" spans="1:11" ht="11.1" customHeight="1" outlineLevel="1" x14ac:dyDescent="0.2">
      <c r="A3123" s="39" t="str">
        <f t="shared" si="144"/>
        <v>0012512345978</v>
      </c>
      <c r="B3123" s="39">
        <f t="shared" si="145"/>
        <v>1</v>
      </c>
      <c r="C3123" s="39" t="str">
        <f t="shared" si="146"/>
        <v>Краева Екатерина Андреевна1</v>
      </c>
      <c r="D3123" s="42" t="s">
        <v>3011</v>
      </c>
      <c r="E3123" s="43" t="s">
        <v>3012</v>
      </c>
      <c r="F3123" s="43" t="s">
        <v>265</v>
      </c>
      <c r="G3123" s="43" t="s">
        <v>218</v>
      </c>
      <c r="H3123" s="49">
        <v>45978</v>
      </c>
      <c r="I3123" s="49">
        <v>45984</v>
      </c>
      <c r="J3123" s="44">
        <v>7</v>
      </c>
      <c r="K3123" s="51">
        <f>IF(H3123&lt;='Расчёт не доделан'!$C$20,IF(I3123-'Расчёт не доделан'!$C$20&lt;1,J3123,I3123-'Расчёт не доделан'!$C$20),J3123)</f>
        <v>7</v>
      </c>
    </row>
    <row r="3124" spans="1:11" ht="11.1" customHeight="1" outlineLevel="1" x14ac:dyDescent="0.2">
      <c r="A3124" s="39" t="str">
        <f t="shared" si="144"/>
        <v>0012512345859</v>
      </c>
      <c r="B3124" s="39">
        <f t="shared" si="145"/>
        <v>2</v>
      </c>
      <c r="C3124" s="39" t="str">
        <f t="shared" si="146"/>
        <v>Краева Екатерина Андреевна2</v>
      </c>
      <c r="D3124" s="42" t="s">
        <v>3011</v>
      </c>
      <c r="E3124" s="43" t="s">
        <v>3012</v>
      </c>
      <c r="F3124" s="43" t="s">
        <v>265</v>
      </c>
      <c r="G3124" s="43" t="s">
        <v>218</v>
      </c>
      <c r="H3124" s="49">
        <v>45859</v>
      </c>
      <c r="I3124" s="49">
        <v>45872</v>
      </c>
      <c r="J3124" s="44">
        <v>14</v>
      </c>
      <c r="K3124" s="51">
        <f>IF(H3124&lt;='Расчёт не доделан'!$C$20,IF(I3124-'Расчёт не доделан'!$C$20&lt;1,J3124,I3124-'Расчёт не доделан'!$C$20),J3124)</f>
        <v>14</v>
      </c>
    </row>
    <row r="3125" spans="1:11" ht="11.1" customHeight="1" outlineLevel="1" x14ac:dyDescent="0.2">
      <c r="A3125" s="39" t="str">
        <f t="shared" si="144"/>
        <v>0017617745873</v>
      </c>
      <c r="B3125" s="39">
        <f t="shared" si="145"/>
        <v>1</v>
      </c>
      <c r="C3125" s="39" t="str">
        <f t="shared" si="146"/>
        <v>Крайников Дмитрий Васильевич1</v>
      </c>
      <c r="D3125" s="42" t="s">
        <v>3013</v>
      </c>
      <c r="E3125" s="43" t="s">
        <v>3014</v>
      </c>
      <c r="F3125" s="43" t="s">
        <v>249</v>
      </c>
      <c r="G3125" s="43" t="s">
        <v>218</v>
      </c>
      <c r="H3125" s="49">
        <v>45873</v>
      </c>
      <c r="I3125" s="49">
        <v>45891</v>
      </c>
      <c r="J3125" s="44">
        <v>19</v>
      </c>
      <c r="K3125" s="51">
        <f>IF(H3125&lt;='Расчёт не доделан'!$C$20,IF(I3125-'Расчёт не доделан'!$C$20&lt;1,J3125,I3125-'Расчёт не доделан'!$C$20),J3125)</f>
        <v>19</v>
      </c>
    </row>
    <row r="3126" spans="1:11" ht="11.1" customHeight="1" outlineLevel="1" x14ac:dyDescent="0.2">
      <c r="A3126" s="39" t="str">
        <f t="shared" si="144"/>
        <v>0017617745966</v>
      </c>
      <c r="B3126" s="39">
        <f t="shared" si="145"/>
        <v>2</v>
      </c>
      <c r="C3126" s="39" t="str">
        <f t="shared" si="146"/>
        <v>Крайников Дмитрий Васильевич2</v>
      </c>
      <c r="D3126" s="42" t="s">
        <v>3013</v>
      </c>
      <c r="E3126" s="43" t="s">
        <v>3014</v>
      </c>
      <c r="F3126" s="43" t="s">
        <v>249</v>
      </c>
      <c r="G3126" s="43" t="s">
        <v>218</v>
      </c>
      <c r="H3126" s="49">
        <v>45966</v>
      </c>
      <c r="I3126" s="49">
        <v>45968</v>
      </c>
      <c r="J3126" s="44">
        <v>3</v>
      </c>
      <c r="K3126" s="51">
        <f>IF(H3126&lt;='Расчёт не доделан'!$C$20,IF(I3126-'Расчёт не доделан'!$C$20&lt;1,J3126,I3126-'Расчёт не доделан'!$C$20),J3126)</f>
        <v>3</v>
      </c>
    </row>
    <row r="3127" spans="1:11" ht="11.1" customHeight="1" outlineLevel="1" x14ac:dyDescent="0.2">
      <c r="A3127" s="39" t="str">
        <f t="shared" si="144"/>
        <v>0015987845992</v>
      </c>
      <c r="B3127" s="39">
        <f t="shared" si="145"/>
        <v>1</v>
      </c>
      <c r="C3127" s="39" t="str">
        <f t="shared" si="146"/>
        <v>Крамаренко Петр Витальевич1</v>
      </c>
      <c r="D3127" s="42" t="s">
        <v>3015</v>
      </c>
      <c r="E3127" s="43" t="s">
        <v>3016</v>
      </c>
      <c r="F3127" s="43" t="s">
        <v>568</v>
      </c>
      <c r="G3127" s="43" t="s">
        <v>296</v>
      </c>
      <c r="H3127" s="49">
        <v>45992</v>
      </c>
      <c r="I3127" s="49">
        <v>45996</v>
      </c>
      <c r="J3127" s="44">
        <v>5</v>
      </c>
      <c r="K3127" s="51">
        <f>IF(H3127&lt;='Расчёт не доделан'!$C$20,IF(I3127-'Расчёт не доделан'!$C$20&lt;1,J3127,I3127-'Расчёт не доделан'!$C$20),J3127)</f>
        <v>5</v>
      </c>
    </row>
    <row r="3128" spans="1:11" ht="11.1" customHeight="1" outlineLevel="1" x14ac:dyDescent="0.2">
      <c r="A3128" s="39" t="str">
        <f t="shared" si="144"/>
        <v>0015987845887</v>
      </c>
      <c r="B3128" s="39">
        <f t="shared" si="145"/>
        <v>2</v>
      </c>
      <c r="C3128" s="39" t="str">
        <f t="shared" si="146"/>
        <v>Крамаренко Петр Витальевич2</v>
      </c>
      <c r="D3128" s="42" t="s">
        <v>3015</v>
      </c>
      <c r="E3128" s="43" t="s">
        <v>3016</v>
      </c>
      <c r="F3128" s="43" t="s">
        <v>568</v>
      </c>
      <c r="G3128" s="43" t="s">
        <v>296</v>
      </c>
      <c r="H3128" s="49">
        <v>45887</v>
      </c>
      <c r="I3128" s="49">
        <v>45900</v>
      </c>
      <c r="J3128" s="44">
        <v>14</v>
      </c>
      <c r="K3128" s="51">
        <f>IF(H3128&lt;='Расчёт не доделан'!$C$20,IF(I3128-'Расчёт не доделан'!$C$20&lt;1,J3128,I3128-'Расчёт не доделан'!$C$20),J3128)</f>
        <v>14</v>
      </c>
    </row>
    <row r="3129" spans="1:11" ht="11.1" customHeight="1" outlineLevel="1" x14ac:dyDescent="0.2">
      <c r="A3129" s="39" t="str">
        <f t="shared" si="144"/>
        <v>0015987845957</v>
      </c>
      <c r="B3129" s="39">
        <f t="shared" si="145"/>
        <v>3</v>
      </c>
      <c r="C3129" s="39" t="str">
        <f t="shared" si="146"/>
        <v>Крамаренко Петр Витальевич3</v>
      </c>
      <c r="D3129" s="42" t="s">
        <v>3015</v>
      </c>
      <c r="E3129" s="43" t="s">
        <v>3016</v>
      </c>
      <c r="F3129" s="43" t="s">
        <v>568</v>
      </c>
      <c r="G3129" s="43" t="s">
        <v>296</v>
      </c>
      <c r="H3129" s="49">
        <v>45957</v>
      </c>
      <c r="I3129" s="49">
        <v>45962</v>
      </c>
      <c r="J3129" s="44">
        <v>6</v>
      </c>
      <c r="K3129" s="51">
        <f>IF(H3129&lt;='Расчёт не доделан'!$C$20,IF(I3129-'Расчёт не доделан'!$C$20&lt;1,J3129,I3129-'Расчёт не доделан'!$C$20),J3129)</f>
        <v>6</v>
      </c>
    </row>
    <row r="3130" spans="1:11" ht="11.1" customHeight="1" outlineLevel="1" x14ac:dyDescent="0.2">
      <c r="A3130" s="39" t="str">
        <f t="shared" si="144"/>
        <v>0018047545922</v>
      </c>
      <c r="B3130" s="39">
        <f t="shared" si="145"/>
        <v>1</v>
      </c>
      <c r="C3130" s="39" t="str">
        <f t="shared" si="146"/>
        <v>Крамарчук Никита Олегович1</v>
      </c>
      <c r="D3130" s="42" t="s">
        <v>3017</v>
      </c>
      <c r="E3130" s="43" t="s">
        <v>3018</v>
      </c>
      <c r="F3130" s="43" t="s">
        <v>244</v>
      </c>
      <c r="G3130" s="43" t="s">
        <v>262</v>
      </c>
      <c r="H3130" s="49">
        <v>45922</v>
      </c>
      <c r="I3130" s="49">
        <v>45936</v>
      </c>
      <c r="J3130" s="44">
        <v>15</v>
      </c>
      <c r="K3130" s="51">
        <f>IF(H3130&lt;='Расчёт не доделан'!$C$20,IF(I3130-'Расчёт не доделан'!$C$20&lt;1,J3130,I3130-'Расчёт не доделан'!$C$20),J3130)</f>
        <v>15</v>
      </c>
    </row>
    <row r="3131" spans="1:11" ht="11.1" customHeight="1" outlineLevel="1" x14ac:dyDescent="0.2">
      <c r="A3131" s="39" t="str">
        <f t="shared" si="144"/>
        <v>0019886045936</v>
      </c>
      <c r="B3131" s="39">
        <f t="shared" si="145"/>
        <v>1</v>
      </c>
      <c r="C3131" s="39" t="str">
        <f t="shared" si="146"/>
        <v>Крапивин Александр Александрович1</v>
      </c>
      <c r="D3131" s="42" t="s">
        <v>3019</v>
      </c>
      <c r="E3131" s="43" t="s">
        <v>3020</v>
      </c>
      <c r="F3131" s="43" t="s">
        <v>217</v>
      </c>
      <c r="G3131" s="43" t="s">
        <v>500</v>
      </c>
      <c r="H3131" s="49">
        <v>45936</v>
      </c>
      <c r="I3131" s="49">
        <v>45940</v>
      </c>
      <c r="J3131" s="44">
        <v>5</v>
      </c>
      <c r="K3131" s="51">
        <f>IF(H3131&lt;='Расчёт не доделан'!$C$20,IF(I3131-'Расчёт не доделан'!$C$20&lt;1,J3131,I3131-'Расчёт не доделан'!$C$20),J3131)</f>
        <v>5</v>
      </c>
    </row>
    <row r="3132" spans="1:11" ht="11.1" customHeight="1" outlineLevel="1" x14ac:dyDescent="0.2">
      <c r="A3132" s="39" t="str">
        <f t="shared" si="144"/>
        <v>0019886045881</v>
      </c>
      <c r="B3132" s="39">
        <f t="shared" si="145"/>
        <v>2</v>
      </c>
      <c r="C3132" s="39" t="str">
        <f t="shared" si="146"/>
        <v>Крапивин Александр Александрович2</v>
      </c>
      <c r="D3132" s="42" t="s">
        <v>3019</v>
      </c>
      <c r="E3132" s="43" t="s">
        <v>3020</v>
      </c>
      <c r="F3132" s="43" t="s">
        <v>217</v>
      </c>
      <c r="G3132" s="43" t="s">
        <v>500</v>
      </c>
      <c r="H3132" s="49">
        <v>45881</v>
      </c>
      <c r="I3132" s="49">
        <v>45894</v>
      </c>
      <c r="J3132" s="44">
        <v>14</v>
      </c>
      <c r="K3132" s="51">
        <f>IF(H3132&lt;='Расчёт не доделан'!$C$20,IF(I3132-'Расчёт не доделан'!$C$20&lt;1,J3132,I3132-'Расчёт не доделан'!$C$20),J3132)</f>
        <v>14</v>
      </c>
    </row>
    <row r="3133" spans="1:11" ht="11.1" customHeight="1" outlineLevel="1" x14ac:dyDescent="0.2">
      <c r="A3133" s="39" t="str">
        <f t="shared" si="144"/>
        <v>0019886045915</v>
      </c>
      <c r="B3133" s="39">
        <f t="shared" si="145"/>
        <v>3</v>
      </c>
      <c r="C3133" s="39" t="str">
        <f t="shared" si="146"/>
        <v>Крапивин Александр Александрович3</v>
      </c>
      <c r="D3133" s="42" t="s">
        <v>3019</v>
      </c>
      <c r="E3133" s="43" t="s">
        <v>3020</v>
      </c>
      <c r="F3133" s="43" t="s">
        <v>217</v>
      </c>
      <c r="G3133" s="43" t="s">
        <v>500</v>
      </c>
      <c r="H3133" s="49">
        <v>45915</v>
      </c>
      <c r="I3133" s="49">
        <v>45919</v>
      </c>
      <c r="J3133" s="44">
        <v>5</v>
      </c>
      <c r="K3133" s="51">
        <f>IF(H3133&lt;='Расчёт не доделан'!$C$20,IF(I3133-'Расчёт не доделан'!$C$20&lt;1,J3133,I3133-'Расчёт не доделан'!$C$20),J3133)</f>
        <v>5</v>
      </c>
    </row>
    <row r="3134" spans="1:11" ht="11.1" customHeight="1" outlineLevel="1" x14ac:dyDescent="0.2">
      <c r="A3134" s="39" t="str">
        <f t="shared" si="144"/>
        <v>0019886046013</v>
      </c>
      <c r="B3134" s="39">
        <f t="shared" si="145"/>
        <v>4</v>
      </c>
      <c r="C3134" s="39" t="str">
        <f t="shared" si="146"/>
        <v>Крапивин Александр Александрович4</v>
      </c>
      <c r="D3134" s="42" t="s">
        <v>3019</v>
      </c>
      <c r="E3134" s="43" t="s">
        <v>3020</v>
      </c>
      <c r="F3134" s="43" t="s">
        <v>217</v>
      </c>
      <c r="G3134" s="43" t="s">
        <v>500</v>
      </c>
      <c r="H3134" s="49">
        <v>46013</v>
      </c>
      <c r="I3134" s="49">
        <v>46017</v>
      </c>
      <c r="J3134" s="44">
        <v>5</v>
      </c>
      <c r="K3134" s="51">
        <f>IF(H3134&lt;='Расчёт не доделан'!$C$20,IF(I3134-'Расчёт не доделан'!$C$20&lt;1,J3134,I3134-'Расчёт не доделан'!$C$20),J3134)</f>
        <v>5</v>
      </c>
    </row>
    <row r="3135" spans="1:11" ht="11.1" customHeight="1" outlineLevel="1" x14ac:dyDescent="0.2">
      <c r="A3135" s="39" t="str">
        <f t="shared" si="144"/>
        <v>0019028645908</v>
      </c>
      <c r="B3135" s="39">
        <f t="shared" si="145"/>
        <v>1</v>
      </c>
      <c r="C3135" s="39" t="str">
        <f t="shared" si="146"/>
        <v>Красильников Андрей Николаевич1</v>
      </c>
      <c r="D3135" s="42" t="s">
        <v>3021</v>
      </c>
      <c r="E3135" s="43" t="s">
        <v>3022</v>
      </c>
      <c r="F3135" s="43" t="s">
        <v>265</v>
      </c>
      <c r="G3135" s="43" t="s">
        <v>218</v>
      </c>
      <c r="H3135" s="49">
        <v>45908</v>
      </c>
      <c r="I3135" s="49">
        <v>45921</v>
      </c>
      <c r="J3135" s="44">
        <v>14</v>
      </c>
      <c r="K3135" s="51">
        <f>IF(H3135&lt;='Расчёт не доделан'!$C$20,IF(I3135-'Расчёт не доделан'!$C$20&lt;1,J3135,I3135-'Расчёт не доделан'!$C$20),J3135)</f>
        <v>14</v>
      </c>
    </row>
    <row r="3136" spans="1:11" ht="11.1" customHeight="1" outlineLevel="1" x14ac:dyDescent="0.2">
      <c r="A3136" s="39" t="str">
        <f t="shared" si="144"/>
        <v>0019028645852</v>
      </c>
      <c r="B3136" s="39">
        <f t="shared" si="145"/>
        <v>2</v>
      </c>
      <c r="C3136" s="39" t="str">
        <f t="shared" si="146"/>
        <v>Красильников Андрей Николаевич2</v>
      </c>
      <c r="D3136" s="42" t="s">
        <v>3021</v>
      </c>
      <c r="E3136" s="43" t="s">
        <v>3022</v>
      </c>
      <c r="F3136" s="43" t="s">
        <v>265</v>
      </c>
      <c r="G3136" s="43" t="s">
        <v>218</v>
      </c>
      <c r="H3136" s="49">
        <v>45852</v>
      </c>
      <c r="I3136" s="49">
        <v>45857</v>
      </c>
      <c r="J3136" s="44">
        <v>6</v>
      </c>
      <c r="K3136" s="51">
        <f>IF(H3136&lt;='Расчёт не доделан'!$C$20,IF(I3136-'Расчёт не доделан'!$C$20&lt;1,J3136,I3136-'Расчёт не доделан'!$C$20),J3136)</f>
        <v>6</v>
      </c>
    </row>
    <row r="3137" spans="1:11" ht="11.1" customHeight="1" outlineLevel="1" x14ac:dyDescent="0.2">
      <c r="A3137" s="39" t="str">
        <f t="shared" si="144"/>
        <v>0009328045936</v>
      </c>
      <c r="B3137" s="39">
        <f t="shared" si="145"/>
        <v>1</v>
      </c>
      <c r="C3137" s="39" t="str">
        <f t="shared" si="146"/>
        <v>Красков Алексей Сергеевич1</v>
      </c>
      <c r="D3137" s="42" t="s">
        <v>3023</v>
      </c>
      <c r="E3137" s="43" t="s">
        <v>3024</v>
      </c>
      <c r="F3137" s="43" t="s">
        <v>233</v>
      </c>
      <c r="G3137" s="43" t="s">
        <v>296</v>
      </c>
      <c r="H3137" s="49">
        <v>45936</v>
      </c>
      <c r="I3137" s="49">
        <v>45940</v>
      </c>
      <c r="J3137" s="44">
        <v>5</v>
      </c>
      <c r="K3137" s="51">
        <f>IF(H3137&lt;='Расчёт не доделан'!$C$20,IF(I3137-'Расчёт не доделан'!$C$20&lt;1,J3137,I3137-'Расчёт не доделан'!$C$20),J3137)</f>
        <v>5</v>
      </c>
    </row>
    <row r="3138" spans="1:11" ht="11.1" customHeight="1" outlineLevel="1" x14ac:dyDescent="0.2">
      <c r="A3138" s="39" t="str">
        <f t="shared" si="144"/>
        <v>0009328045845</v>
      </c>
      <c r="B3138" s="39">
        <f t="shared" si="145"/>
        <v>2</v>
      </c>
      <c r="C3138" s="39" t="str">
        <f t="shared" si="146"/>
        <v>Красков Алексей Сергеевич2</v>
      </c>
      <c r="D3138" s="42" t="s">
        <v>3023</v>
      </c>
      <c r="E3138" s="43" t="s">
        <v>3024</v>
      </c>
      <c r="F3138" s="43" t="s">
        <v>233</v>
      </c>
      <c r="G3138" s="43" t="s">
        <v>296</v>
      </c>
      <c r="H3138" s="49">
        <v>45845</v>
      </c>
      <c r="I3138" s="49">
        <v>45849</v>
      </c>
      <c r="J3138" s="44">
        <v>5</v>
      </c>
      <c r="K3138" s="51">
        <f>IF(H3138&lt;='Расчёт не доделан'!$C$20,IF(I3138-'Расчёт не доделан'!$C$20&lt;1,J3138,I3138-'Расчёт не доделан'!$C$20),J3138)</f>
        <v>5</v>
      </c>
    </row>
    <row r="3139" spans="1:11" ht="11.1" customHeight="1" outlineLevel="1" x14ac:dyDescent="0.2">
      <c r="A3139" s="39" t="str">
        <f t="shared" ref="A3139:A3202" si="147">D3139&amp;H3139</f>
        <v>0013256445880</v>
      </c>
      <c r="B3139" s="39">
        <f t="shared" ref="B3139:B3202" si="148">IF(E3138=E3139,B3138+1,1)</f>
        <v>1</v>
      </c>
      <c r="C3139" s="39" t="str">
        <f t="shared" ref="C3139:C3202" si="149">E3139&amp;B3139</f>
        <v>Краснов Александр Евгеньевич1</v>
      </c>
      <c r="D3139" s="42" t="s">
        <v>3025</v>
      </c>
      <c r="E3139" s="43" t="s">
        <v>3026</v>
      </c>
      <c r="F3139" s="43" t="s">
        <v>233</v>
      </c>
      <c r="G3139" s="43" t="s">
        <v>218</v>
      </c>
      <c r="H3139" s="49">
        <v>45880</v>
      </c>
      <c r="I3139" s="49">
        <v>45900</v>
      </c>
      <c r="J3139" s="44">
        <v>21</v>
      </c>
      <c r="K3139" s="51">
        <f>IF(H3139&lt;='Расчёт не доделан'!$C$20,IF(I3139-'Расчёт не доделан'!$C$20&lt;1,J3139,I3139-'Расчёт не доделан'!$C$20),J3139)</f>
        <v>21</v>
      </c>
    </row>
    <row r="3140" spans="1:11" ht="11.1" customHeight="1" outlineLevel="1" x14ac:dyDescent="0.2">
      <c r="A3140" s="39" t="str">
        <f t="shared" si="147"/>
        <v>0016158745845</v>
      </c>
      <c r="B3140" s="39">
        <f t="shared" si="148"/>
        <v>1</v>
      </c>
      <c r="C3140" s="39" t="str">
        <f t="shared" si="149"/>
        <v>Краснов Игорь Юрьевич1</v>
      </c>
      <c r="D3140" s="42" t="s">
        <v>3027</v>
      </c>
      <c r="E3140" s="43" t="s">
        <v>3028</v>
      </c>
      <c r="F3140" s="43" t="s">
        <v>249</v>
      </c>
      <c r="G3140" s="43" t="s">
        <v>218</v>
      </c>
      <c r="H3140" s="49">
        <v>45845</v>
      </c>
      <c r="I3140" s="49">
        <v>45858</v>
      </c>
      <c r="J3140" s="44">
        <v>14</v>
      </c>
      <c r="K3140" s="51">
        <f>IF(H3140&lt;='Расчёт не доделан'!$C$20,IF(I3140-'Расчёт не доделан'!$C$20&lt;1,J3140,I3140-'Расчёт не доделан'!$C$20),J3140)</f>
        <v>14</v>
      </c>
    </row>
    <row r="3141" spans="1:11" ht="11.1" customHeight="1" outlineLevel="1" x14ac:dyDescent="0.2">
      <c r="A3141" s="39" t="str">
        <f t="shared" si="147"/>
        <v>0016158745894</v>
      </c>
      <c r="B3141" s="39">
        <f t="shared" si="148"/>
        <v>2</v>
      </c>
      <c r="C3141" s="39" t="str">
        <f t="shared" si="149"/>
        <v>Краснов Игорь Юрьевич2</v>
      </c>
      <c r="D3141" s="42" t="s">
        <v>3027</v>
      </c>
      <c r="E3141" s="43" t="s">
        <v>3028</v>
      </c>
      <c r="F3141" s="43" t="s">
        <v>249</v>
      </c>
      <c r="G3141" s="43" t="s">
        <v>218</v>
      </c>
      <c r="H3141" s="49">
        <v>45894</v>
      </c>
      <c r="I3141" s="49">
        <v>45907</v>
      </c>
      <c r="J3141" s="44">
        <v>14</v>
      </c>
      <c r="K3141" s="51">
        <f>IF(H3141&lt;='Расчёт не доделан'!$C$20,IF(I3141-'Расчёт не доделан'!$C$20&lt;1,J3141,I3141-'Расчёт не доделан'!$C$20),J3141)</f>
        <v>14</v>
      </c>
    </row>
    <row r="3142" spans="1:11" ht="11.1" customHeight="1" outlineLevel="1" x14ac:dyDescent="0.2">
      <c r="A3142" s="39" t="str">
        <f t="shared" si="147"/>
        <v>0017506745880</v>
      </c>
      <c r="B3142" s="39">
        <f t="shared" si="148"/>
        <v>1</v>
      </c>
      <c r="C3142" s="39" t="str">
        <f t="shared" si="149"/>
        <v>Краснова Ольга Витальевна1</v>
      </c>
      <c r="D3142" s="42" t="s">
        <v>3029</v>
      </c>
      <c r="E3142" s="43" t="s">
        <v>3030</v>
      </c>
      <c r="F3142" s="43" t="s">
        <v>265</v>
      </c>
      <c r="G3142" s="43" t="s">
        <v>218</v>
      </c>
      <c r="H3142" s="49">
        <v>45880</v>
      </c>
      <c r="I3142" s="49">
        <v>45893</v>
      </c>
      <c r="J3142" s="44">
        <v>14</v>
      </c>
      <c r="K3142" s="51">
        <f>IF(H3142&lt;='Расчёт не доделан'!$C$20,IF(I3142-'Расчёт не доделан'!$C$20&lt;1,J3142,I3142-'Расчёт не доделан'!$C$20),J3142)</f>
        <v>14</v>
      </c>
    </row>
    <row r="3143" spans="1:11" ht="11.1" customHeight="1" outlineLevel="1" x14ac:dyDescent="0.2">
      <c r="A3143" s="39" t="str">
        <f t="shared" si="147"/>
        <v>0017506745959</v>
      </c>
      <c r="B3143" s="39">
        <f t="shared" si="148"/>
        <v>2</v>
      </c>
      <c r="C3143" s="39" t="str">
        <f t="shared" si="149"/>
        <v>Краснова Ольга Витальевна2</v>
      </c>
      <c r="D3143" s="42" t="s">
        <v>3029</v>
      </c>
      <c r="E3143" s="43" t="s">
        <v>3030</v>
      </c>
      <c r="F3143" s="43" t="s">
        <v>265</v>
      </c>
      <c r="G3143" s="43" t="s">
        <v>218</v>
      </c>
      <c r="H3143" s="49">
        <v>45959</v>
      </c>
      <c r="I3143" s="49">
        <v>45962</v>
      </c>
      <c r="J3143" s="44">
        <v>4</v>
      </c>
      <c r="K3143" s="51">
        <f>IF(H3143&lt;='Расчёт не доделан'!$C$20,IF(I3143-'Расчёт не доделан'!$C$20&lt;1,J3143,I3143-'Расчёт не доделан'!$C$20),J3143)</f>
        <v>4</v>
      </c>
    </row>
    <row r="3144" spans="1:11" ht="11.1" customHeight="1" outlineLevel="1" x14ac:dyDescent="0.2">
      <c r="A3144" s="39" t="str">
        <f t="shared" si="147"/>
        <v>0018529745917</v>
      </c>
      <c r="B3144" s="39">
        <f t="shared" si="148"/>
        <v>1</v>
      </c>
      <c r="C3144" s="39" t="str">
        <f t="shared" si="149"/>
        <v>Красноперов Владимир Геннадьевич1</v>
      </c>
      <c r="D3144" s="42" t="s">
        <v>3031</v>
      </c>
      <c r="E3144" s="43" t="s">
        <v>3032</v>
      </c>
      <c r="F3144" s="43" t="s">
        <v>217</v>
      </c>
      <c r="G3144" s="43" t="s">
        <v>218</v>
      </c>
      <c r="H3144" s="49">
        <v>45917</v>
      </c>
      <c r="I3144" s="49">
        <v>45930</v>
      </c>
      <c r="J3144" s="44">
        <v>14</v>
      </c>
      <c r="K3144" s="51">
        <f>IF(H3144&lt;='Расчёт не доделан'!$C$20,IF(I3144-'Расчёт не доделан'!$C$20&lt;1,J3144,I3144-'Расчёт не доделан'!$C$20),J3144)</f>
        <v>14</v>
      </c>
    </row>
    <row r="3145" spans="1:11" ht="11.1" customHeight="1" outlineLevel="1" x14ac:dyDescent="0.2">
      <c r="A3145" s="39" t="str">
        <f t="shared" si="147"/>
        <v>0016704845852</v>
      </c>
      <c r="B3145" s="39">
        <f t="shared" si="148"/>
        <v>1</v>
      </c>
      <c r="C3145" s="39" t="str">
        <f t="shared" si="149"/>
        <v>Красова Клавдия Сергеевна1</v>
      </c>
      <c r="D3145" s="42" t="s">
        <v>3033</v>
      </c>
      <c r="E3145" s="43" t="s">
        <v>3034</v>
      </c>
      <c r="F3145" s="43" t="s">
        <v>229</v>
      </c>
      <c r="G3145" s="43" t="s">
        <v>262</v>
      </c>
      <c r="H3145" s="49">
        <v>45852</v>
      </c>
      <c r="I3145" s="49">
        <v>45865</v>
      </c>
      <c r="J3145" s="44">
        <v>14</v>
      </c>
      <c r="K3145" s="51">
        <f>IF(H3145&lt;='Расчёт не доделан'!$C$20,IF(I3145-'Расчёт не доделан'!$C$20&lt;1,J3145,I3145-'Расчёт не доделан'!$C$20),J3145)</f>
        <v>14</v>
      </c>
    </row>
    <row r="3146" spans="1:11" ht="11.1" customHeight="1" outlineLevel="1" x14ac:dyDescent="0.2">
      <c r="A3146" s="39" t="str">
        <f t="shared" si="147"/>
        <v>0016704845866</v>
      </c>
      <c r="B3146" s="39">
        <f t="shared" si="148"/>
        <v>2</v>
      </c>
      <c r="C3146" s="39" t="str">
        <f t="shared" si="149"/>
        <v>Красова Клавдия Сергеевна2</v>
      </c>
      <c r="D3146" s="42" t="s">
        <v>3033</v>
      </c>
      <c r="E3146" s="43" t="s">
        <v>3034</v>
      </c>
      <c r="F3146" s="43" t="s">
        <v>229</v>
      </c>
      <c r="G3146" s="43" t="s">
        <v>262</v>
      </c>
      <c r="H3146" s="49">
        <v>45866</v>
      </c>
      <c r="I3146" s="49">
        <v>45872</v>
      </c>
      <c r="J3146" s="44">
        <v>7</v>
      </c>
      <c r="K3146" s="51">
        <f>IF(H3146&lt;='Расчёт не доделан'!$C$20,IF(I3146-'Расчёт не доделан'!$C$20&lt;1,J3146,I3146-'Расчёт не доделан'!$C$20),J3146)</f>
        <v>7</v>
      </c>
    </row>
    <row r="3147" spans="1:11" ht="11.1" customHeight="1" outlineLevel="1" x14ac:dyDescent="0.2">
      <c r="A3147" s="39" t="str">
        <f t="shared" si="147"/>
        <v>0021216445916</v>
      </c>
      <c r="B3147" s="39">
        <f t="shared" si="148"/>
        <v>1</v>
      </c>
      <c r="C3147" s="39" t="str">
        <f t="shared" si="149"/>
        <v>Красовская Наталья Валерьевна1</v>
      </c>
      <c r="D3147" s="42" t="s">
        <v>3035</v>
      </c>
      <c r="E3147" s="43" t="s">
        <v>3036</v>
      </c>
      <c r="F3147" s="43" t="s">
        <v>568</v>
      </c>
      <c r="G3147" s="43" t="s">
        <v>262</v>
      </c>
      <c r="H3147" s="49">
        <v>45916</v>
      </c>
      <c r="I3147" s="49">
        <v>45919</v>
      </c>
      <c r="J3147" s="44">
        <v>4</v>
      </c>
      <c r="K3147" s="51">
        <f>IF(H3147&lt;='Расчёт не доделан'!$C$20,IF(I3147-'Расчёт не доделан'!$C$20&lt;1,J3147,I3147-'Расчёт не доделан'!$C$20),J3147)</f>
        <v>4</v>
      </c>
    </row>
    <row r="3148" spans="1:11" ht="23.1" customHeight="1" outlineLevel="1" x14ac:dyDescent="0.2">
      <c r="A3148" s="39" t="str">
        <f t="shared" si="147"/>
        <v>0021216445866</v>
      </c>
      <c r="B3148" s="39">
        <f t="shared" si="148"/>
        <v>2</v>
      </c>
      <c r="C3148" s="39" t="str">
        <f t="shared" si="149"/>
        <v>Красовская Наталья Валерьевна2</v>
      </c>
      <c r="D3148" s="42" t="s">
        <v>3035</v>
      </c>
      <c r="E3148" s="43" t="s">
        <v>3036</v>
      </c>
      <c r="F3148" s="43" t="s">
        <v>568</v>
      </c>
      <c r="G3148" s="43" t="s">
        <v>262</v>
      </c>
      <c r="H3148" s="49">
        <v>45866</v>
      </c>
      <c r="I3148" s="49">
        <v>45879</v>
      </c>
      <c r="J3148" s="44">
        <v>14</v>
      </c>
      <c r="K3148" s="51">
        <f>IF(H3148&lt;='Расчёт не доделан'!$C$20,IF(I3148-'Расчёт не доделан'!$C$20&lt;1,J3148,I3148-'Расчёт не доделан'!$C$20),J3148)</f>
        <v>14</v>
      </c>
    </row>
    <row r="3149" spans="1:11" ht="23.1" customHeight="1" outlineLevel="1" x14ac:dyDescent="0.2">
      <c r="A3149" s="39" t="str">
        <f t="shared" si="147"/>
        <v>0021049245856</v>
      </c>
      <c r="B3149" s="39">
        <f t="shared" si="148"/>
        <v>1</v>
      </c>
      <c r="C3149" s="39" t="str">
        <f t="shared" si="149"/>
        <v>Красовский Лев (ИНОСТРАНЕЦ)1</v>
      </c>
      <c r="D3149" s="42" t="s">
        <v>3037</v>
      </c>
      <c r="E3149" s="43" t="s">
        <v>3038</v>
      </c>
      <c r="F3149" s="43" t="s">
        <v>240</v>
      </c>
      <c r="G3149" s="43" t="s">
        <v>241</v>
      </c>
      <c r="H3149" s="49">
        <v>45856</v>
      </c>
      <c r="I3149" s="49">
        <v>45871</v>
      </c>
      <c r="J3149" s="44">
        <v>16</v>
      </c>
      <c r="K3149" s="51">
        <f>IF(H3149&lt;='Расчёт не доделан'!$C$20,IF(I3149-'Расчёт не доделан'!$C$20&lt;1,J3149,I3149-'Расчёт не доделан'!$C$20),J3149)</f>
        <v>16</v>
      </c>
    </row>
    <row r="3150" spans="1:11" ht="11.1" customHeight="1" outlineLevel="1" x14ac:dyDescent="0.2">
      <c r="A3150" s="39" t="str">
        <f t="shared" si="147"/>
        <v>0021049245986</v>
      </c>
      <c r="B3150" s="39">
        <f t="shared" si="148"/>
        <v>2</v>
      </c>
      <c r="C3150" s="39" t="str">
        <f t="shared" si="149"/>
        <v>Красовский Лев (ИНОСТРАНЕЦ)2</v>
      </c>
      <c r="D3150" s="42" t="s">
        <v>3037</v>
      </c>
      <c r="E3150" s="43" t="s">
        <v>3038</v>
      </c>
      <c r="F3150" s="43" t="s">
        <v>240</v>
      </c>
      <c r="G3150" s="43" t="s">
        <v>241</v>
      </c>
      <c r="H3150" s="49">
        <v>45986</v>
      </c>
      <c r="I3150" s="49">
        <v>45997</v>
      </c>
      <c r="J3150" s="44">
        <v>12</v>
      </c>
      <c r="K3150" s="51">
        <f>IF(H3150&lt;='Расчёт не доделан'!$C$20,IF(I3150-'Расчёт не доделан'!$C$20&lt;1,J3150,I3150-'Расчёт не доделан'!$C$20),J3150)</f>
        <v>12</v>
      </c>
    </row>
    <row r="3151" spans="1:11" ht="11.1" customHeight="1" outlineLevel="1" x14ac:dyDescent="0.2">
      <c r="A3151" s="39" t="str">
        <f t="shared" si="147"/>
        <v>0020683845904</v>
      </c>
      <c r="B3151" s="39">
        <f t="shared" si="148"/>
        <v>1</v>
      </c>
      <c r="C3151" s="39" t="str">
        <f t="shared" si="149"/>
        <v>Крахин Михаил Алексеевич1</v>
      </c>
      <c r="D3151" s="42" t="s">
        <v>3039</v>
      </c>
      <c r="E3151" s="43" t="s">
        <v>3040</v>
      </c>
      <c r="F3151" s="43" t="s">
        <v>249</v>
      </c>
      <c r="G3151" s="43" t="s">
        <v>230</v>
      </c>
      <c r="H3151" s="49">
        <v>45904</v>
      </c>
      <c r="I3151" s="49">
        <v>45917</v>
      </c>
      <c r="J3151" s="44">
        <v>14</v>
      </c>
      <c r="K3151" s="51">
        <f>IF(H3151&lt;='Расчёт не доделан'!$C$20,IF(I3151-'Расчёт не доделан'!$C$20&lt;1,J3151,I3151-'Расчёт не доделан'!$C$20),J3151)</f>
        <v>14</v>
      </c>
    </row>
    <row r="3152" spans="1:11" ht="11.1" customHeight="1" outlineLevel="1" x14ac:dyDescent="0.2">
      <c r="A3152" s="39" t="str">
        <f t="shared" si="147"/>
        <v>0017910945908</v>
      </c>
      <c r="B3152" s="39">
        <f t="shared" si="148"/>
        <v>1</v>
      </c>
      <c r="C3152" s="39" t="str">
        <f t="shared" si="149"/>
        <v>Кременсков Иван Игоревич1</v>
      </c>
      <c r="D3152" s="42" t="s">
        <v>3041</v>
      </c>
      <c r="E3152" s="43" t="s">
        <v>3042</v>
      </c>
      <c r="F3152" s="43" t="s">
        <v>240</v>
      </c>
      <c r="G3152" s="43" t="s">
        <v>230</v>
      </c>
      <c r="H3152" s="49">
        <v>45908</v>
      </c>
      <c r="I3152" s="49">
        <v>45921</v>
      </c>
      <c r="J3152" s="44">
        <v>14</v>
      </c>
      <c r="K3152" s="51">
        <f>IF(H3152&lt;='Расчёт не доделан'!$C$20,IF(I3152-'Расчёт не доделан'!$C$20&lt;1,J3152,I3152-'Расчёт не доделан'!$C$20),J3152)</f>
        <v>14</v>
      </c>
    </row>
    <row r="3153" spans="1:11" ht="23.1" customHeight="1" outlineLevel="1" x14ac:dyDescent="0.2">
      <c r="A3153" s="39" t="str">
        <f t="shared" si="147"/>
        <v>0020494745966</v>
      </c>
      <c r="B3153" s="39">
        <f t="shared" si="148"/>
        <v>1</v>
      </c>
      <c r="C3153" s="39" t="str">
        <f t="shared" si="149"/>
        <v>Кремлев Алексей Александрович1</v>
      </c>
      <c r="D3153" s="42" t="s">
        <v>3043</v>
      </c>
      <c r="E3153" s="43" t="s">
        <v>3044</v>
      </c>
      <c r="F3153" s="43" t="s">
        <v>459</v>
      </c>
      <c r="G3153" s="43" t="s">
        <v>218</v>
      </c>
      <c r="H3153" s="49">
        <v>45966</v>
      </c>
      <c r="I3153" s="49">
        <v>45968</v>
      </c>
      <c r="J3153" s="44">
        <v>3</v>
      </c>
      <c r="K3153" s="51">
        <f>IF(H3153&lt;='Расчёт не доделан'!$C$20,IF(I3153-'Расчёт не доделан'!$C$20&lt;1,J3153,I3153-'Расчёт не доделан'!$C$20),J3153)</f>
        <v>3</v>
      </c>
    </row>
    <row r="3154" spans="1:11" ht="11.1" customHeight="1" outlineLevel="1" x14ac:dyDescent="0.2">
      <c r="A3154" s="39" t="str">
        <f t="shared" si="147"/>
        <v>0020494745936</v>
      </c>
      <c r="B3154" s="39">
        <f t="shared" si="148"/>
        <v>2</v>
      </c>
      <c r="C3154" s="39" t="str">
        <f t="shared" si="149"/>
        <v>Кремлев Алексей Александрович2</v>
      </c>
      <c r="D3154" s="42" t="s">
        <v>3043</v>
      </c>
      <c r="E3154" s="43" t="s">
        <v>3044</v>
      </c>
      <c r="F3154" s="43" t="s">
        <v>459</v>
      </c>
      <c r="G3154" s="43" t="s">
        <v>218</v>
      </c>
      <c r="H3154" s="49">
        <v>45936</v>
      </c>
      <c r="I3154" s="49">
        <v>45940</v>
      </c>
      <c r="J3154" s="44">
        <v>5</v>
      </c>
      <c r="K3154" s="51">
        <f>IF(H3154&lt;='Расчёт не доделан'!$C$20,IF(I3154-'Расчёт не доделан'!$C$20&lt;1,J3154,I3154-'Расчёт не доделан'!$C$20),J3154)</f>
        <v>5</v>
      </c>
    </row>
    <row r="3155" spans="1:11" ht="11.1" customHeight="1" outlineLevel="1" x14ac:dyDescent="0.2">
      <c r="A3155" s="39" t="str">
        <f t="shared" si="147"/>
        <v>0020494745971</v>
      </c>
      <c r="B3155" s="39">
        <f t="shared" si="148"/>
        <v>3</v>
      </c>
      <c r="C3155" s="39" t="str">
        <f t="shared" si="149"/>
        <v>Кремлев Алексей Александрович3</v>
      </c>
      <c r="D3155" s="42" t="s">
        <v>3043</v>
      </c>
      <c r="E3155" s="43" t="s">
        <v>3044</v>
      </c>
      <c r="F3155" s="43" t="s">
        <v>459</v>
      </c>
      <c r="G3155" s="43" t="s">
        <v>218</v>
      </c>
      <c r="H3155" s="49">
        <v>45971</v>
      </c>
      <c r="I3155" s="49">
        <v>45984</v>
      </c>
      <c r="J3155" s="44">
        <v>14</v>
      </c>
      <c r="K3155" s="51">
        <f>IF(H3155&lt;='Расчёт не доделан'!$C$20,IF(I3155-'Расчёт не доделан'!$C$20&lt;1,J3155,I3155-'Расчёт не доделан'!$C$20),J3155)</f>
        <v>14</v>
      </c>
    </row>
    <row r="3156" spans="1:11" ht="11.1" customHeight="1" outlineLevel="1" x14ac:dyDescent="0.2">
      <c r="A3156" s="39" t="str">
        <f t="shared" si="147"/>
        <v>0020494745929</v>
      </c>
      <c r="B3156" s="39">
        <f t="shared" si="148"/>
        <v>4</v>
      </c>
      <c r="C3156" s="39" t="str">
        <f t="shared" si="149"/>
        <v>Кремлев Алексей Александрович4</v>
      </c>
      <c r="D3156" s="42" t="s">
        <v>3043</v>
      </c>
      <c r="E3156" s="43" t="s">
        <v>3044</v>
      </c>
      <c r="F3156" s="43" t="s">
        <v>459</v>
      </c>
      <c r="G3156" s="43" t="s">
        <v>218</v>
      </c>
      <c r="H3156" s="49">
        <v>45929</v>
      </c>
      <c r="I3156" s="49">
        <v>45933</v>
      </c>
      <c r="J3156" s="44">
        <v>5</v>
      </c>
      <c r="K3156" s="51">
        <f>IF(H3156&lt;='Расчёт не доделан'!$C$20,IF(I3156-'Расчёт не доделан'!$C$20&lt;1,J3156,I3156-'Расчёт не доделан'!$C$20),J3156)</f>
        <v>5</v>
      </c>
    </row>
    <row r="3157" spans="1:11" ht="11.1" customHeight="1" outlineLevel="1" x14ac:dyDescent="0.2">
      <c r="A3157" s="39" t="str">
        <f t="shared" si="147"/>
        <v>0016955845908</v>
      </c>
      <c r="B3157" s="39">
        <f t="shared" si="148"/>
        <v>1</v>
      </c>
      <c r="C3157" s="39" t="str">
        <f t="shared" si="149"/>
        <v>Кречетов Павел Валерьевич1</v>
      </c>
      <c r="D3157" s="42" t="s">
        <v>3045</v>
      </c>
      <c r="E3157" s="43" t="s">
        <v>3046</v>
      </c>
      <c r="F3157" s="43" t="s">
        <v>233</v>
      </c>
      <c r="G3157" s="43" t="s">
        <v>218</v>
      </c>
      <c r="H3157" s="49">
        <v>45908</v>
      </c>
      <c r="I3157" s="49">
        <v>45921</v>
      </c>
      <c r="J3157" s="44">
        <v>14</v>
      </c>
      <c r="K3157" s="51">
        <f>IF(H3157&lt;='Расчёт не доделан'!$C$20,IF(I3157-'Расчёт не доделан'!$C$20&lt;1,J3157,I3157-'Расчёт не доделан'!$C$20),J3157)</f>
        <v>14</v>
      </c>
    </row>
    <row r="3158" spans="1:11" ht="11.1" customHeight="1" outlineLevel="1" x14ac:dyDescent="0.2">
      <c r="A3158" s="39" t="str">
        <f t="shared" si="147"/>
        <v>0016955845862</v>
      </c>
      <c r="B3158" s="39">
        <f t="shared" si="148"/>
        <v>2</v>
      </c>
      <c r="C3158" s="39" t="str">
        <f t="shared" si="149"/>
        <v>Кречетов Павел Валерьевич2</v>
      </c>
      <c r="D3158" s="42" t="s">
        <v>3045</v>
      </c>
      <c r="E3158" s="43" t="s">
        <v>3046</v>
      </c>
      <c r="F3158" s="43" t="s">
        <v>233</v>
      </c>
      <c r="G3158" s="43" t="s">
        <v>218</v>
      </c>
      <c r="H3158" s="49">
        <v>45862</v>
      </c>
      <c r="I3158" s="49">
        <v>45865</v>
      </c>
      <c r="J3158" s="44">
        <v>4</v>
      </c>
      <c r="K3158" s="51">
        <f>IF(H3158&lt;='Расчёт не доделан'!$C$20,IF(I3158-'Расчёт не доделан'!$C$20&lt;1,J3158,I3158-'Расчёт не доделан'!$C$20),J3158)</f>
        <v>4</v>
      </c>
    </row>
    <row r="3159" spans="1:11" ht="11.1" customHeight="1" outlineLevel="1" x14ac:dyDescent="0.2">
      <c r="A3159" s="39" t="str">
        <f t="shared" si="147"/>
        <v>0021302745887</v>
      </c>
      <c r="B3159" s="39">
        <f t="shared" si="148"/>
        <v>1</v>
      </c>
      <c r="C3159" s="39" t="str">
        <f t="shared" si="149"/>
        <v>Кривенко Денис Вячеславович1</v>
      </c>
      <c r="D3159" s="42" t="s">
        <v>3047</v>
      </c>
      <c r="E3159" s="43" t="s">
        <v>3048</v>
      </c>
      <c r="F3159" s="43" t="s">
        <v>240</v>
      </c>
      <c r="G3159" s="43" t="s">
        <v>222</v>
      </c>
      <c r="H3159" s="49">
        <v>45887</v>
      </c>
      <c r="I3159" s="49">
        <v>45893</v>
      </c>
      <c r="J3159" s="44">
        <v>7</v>
      </c>
      <c r="K3159" s="51">
        <f>IF(H3159&lt;='Расчёт не доделан'!$C$20,IF(I3159-'Расчёт не доделан'!$C$20&lt;1,J3159,I3159-'Расчёт не доделан'!$C$20),J3159)</f>
        <v>7</v>
      </c>
    </row>
    <row r="3160" spans="1:11" ht="11.1" customHeight="1" outlineLevel="1" x14ac:dyDescent="0.2">
      <c r="A3160" s="39" t="str">
        <f t="shared" si="147"/>
        <v>0020949645901</v>
      </c>
      <c r="B3160" s="39">
        <f t="shared" si="148"/>
        <v>1</v>
      </c>
      <c r="C3160" s="39" t="str">
        <f t="shared" si="149"/>
        <v>Кривова Евгения Александровна1</v>
      </c>
      <c r="D3160" s="42" t="s">
        <v>3049</v>
      </c>
      <c r="E3160" s="43" t="s">
        <v>3050</v>
      </c>
      <c r="F3160" s="43" t="s">
        <v>221</v>
      </c>
      <c r="G3160" s="43" t="s">
        <v>302</v>
      </c>
      <c r="H3160" s="49">
        <v>45901</v>
      </c>
      <c r="I3160" s="49">
        <v>45905</v>
      </c>
      <c r="J3160" s="44">
        <v>5</v>
      </c>
      <c r="K3160" s="51">
        <f>IF(H3160&lt;='Расчёт не доделан'!$C$20,IF(I3160-'Расчёт не доделан'!$C$20&lt;1,J3160,I3160-'Расчёт не доделан'!$C$20),J3160)</f>
        <v>5</v>
      </c>
    </row>
    <row r="3161" spans="1:11" ht="11.1" customHeight="1" outlineLevel="1" x14ac:dyDescent="0.2">
      <c r="A3161" s="39" t="str">
        <f t="shared" si="147"/>
        <v>0020949645966</v>
      </c>
      <c r="B3161" s="39">
        <f t="shared" si="148"/>
        <v>2</v>
      </c>
      <c r="C3161" s="39" t="str">
        <f t="shared" si="149"/>
        <v>Кривова Евгения Александровна2</v>
      </c>
      <c r="D3161" s="42" t="s">
        <v>3049</v>
      </c>
      <c r="E3161" s="43" t="s">
        <v>3050</v>
      </c>
      <c r="F3161" s="43" t="s">
        <v>221</v>
      </c>
      <c r="G3161" s="43" t="s">
        <v>302</v>
      </c>
      <c r="H3161" s="49">
        <v>45966</v>
      </c>
      <c r="I3161" s="49">
        <v>45968</v>
      </c>
      <c r="J3161" s="44">
        <v>3</v>
      </c>
      <c r="K3161" s="51">
        <f>IF(H3161&lt;='Расчёт не доделан'!$C$20,IF(I3161-'Расчёт не доделан'!$C$20&lt;1,J3161,I3161-'Расчёт не доделан'!$C$20),J3161)</f>
        <v>3</v>
      </c>
    </row>
    <row r="3162" spans="1:11" ht="23.1" customHeight="1" outlineLevel="1" x14ac:dyDescent="0.2">
      <c r="A3162" s="39" t="str">
        <f t="shared" si="147"/>
        <v>0020949646016</v>
      </c>
      <c r="B3162" s="39">
        <f t="shared" si="148"/>
        <v>3</v>
      </c>
      <c r="C3162" s="39" t="str">
        <f t="shared" si="149"/>
        <v>Кривова Евгения Александровна3</v>
      </c>
      <c r="D3162" s="42" t="s">
        <v>3049</v>
      </c>
      <c r="E3162" s="43" t="s">
        <v>3050</v>
      </c>
      <c r="F3162" s="43" t="s">
        <v>221</v>
      </c>
      <c r="G3162" s="43" t="s">
        <v>302</v>
      </c>
      <c r="H3162" s="49">
        <v>46016</v>
      </c>
      <c r="I3162" s="49">
        <v>46021</v>
      </c>
      <c r="J3162" s="44">
        <v>6</v>
      </c>
      <c r="K3162" s="51">
        <f>IF(H3162&lt;='Расчёт не доделан'!$C$20,IF(I3162-'Расчёт не доделан'!$C$20&lt;1,J3162,I3162-'Расчёт не доделан'!$C$20),J3162)</f>
        <v>6</v>
      </c>
    </row>
    <row r="3163" spans="1:11" ht="23.1" customHeight="1" outlineLevel="1" x14ac:dyDescent="0.2">
      <c r="A3163" s="39" t="str">
        <f t="shared" si="147"/>
        <v>0020240545853</v>
      </c>
      <c r="B3163" s="39">
        <f t="shared" si="148"/>
        <v>1</v>
      </c>
      <c r="C3163" s="39" t="str">
        <f t="shared" si="149"/>
        <v>Кривопуст Захар Андреевич1</v>
      </c>
      <c r="D3163" s="42" t="s">
        <v>3051</v>
      </c>
      <c r="E3163" s="43" t="s">
        <v>3052</v>
      </c>
      <c r="F3163" s="43" t="s">
        <v>568</v>
      </c>
      <c r="G3163" s="43" t="s">
        <v>302</v>
      </c>
      <c r="H3163" s="49">
        <v>45853</v>
      </c>
      <c r="I3163" s="49">
        <v>45856</v>
      </c>
      <c r="J3163" s="44">
        <v>4</v>
      </c>
      <c r="K3163" s="51">
        <f>IF(H3163&lt;='Расчёт не доделан'!$C$20,IF(I3163-'Расчёт не доделан'!$C$20&lt;1,J3163,I3163-'Расчёт не доделан'!$C$20),J3163)</f>
        <v>4</v>
      </c>
    </row>
    <row r="3164" spans="1:11" ht="23.1" customHeight="1" outlineLevel="1" x14ac:dyDescent="0.2">
      <c r="A3164" s="39" t="str">
        <f t="shared" si="147"/>
        <v>0020240545887</v>
      </c>
      <c r="B3164" s="39">
        <f t="shared" si="148"/>
        <v>2</v>
      </c>
      <c r="C3164" s="39" t="str">
        <f t="shared" si="149"/>
        <v>Кривопуст Захар Андреевич2</v>
      </c>
      <c r="D3164" s="42" t="s">
        <v>3051</v>
      </c>
      <c r="E3164" s="43" t="s">
        <v>3052</v>
      </c>
      <c r="F3164" s="43" t="s">
        <v>568</v>
      </c>
      <c r="G3164" s="43" t="s">
        <v>302</v>
      </c>
      <c r="H3164" s="49">
        <v>45887</v>
      </c>
      <c r="I3164" s="49">
        <v>45900</v>
      </c>
      <c r="J3164" s="44">
        <v>14</v>
      </c>
      <c r="K3164" s="51">
        <f>IF(H3164&lt;='Расчёт не доделан'!$C$20,IF(I3164-'Расчёт не доделан'!$C$20&lt;1,J3164,I3164-'Расчёт не доделан'!$C$20),J3164)</f>
        <v>14</v>
      </c>
    </row>
    <row r="3165" spans="1:11" ht="11.1" customHeight="1" outlineLevel="1" x14ac:dyDescent="0.2">
      <c r="A3165" s="39" t="str">
        <f t="shared" si="147"/>
        <v>0020240545929</v>
      </c>
      <c r="B3165" s="39">
        <f t="shared" si="148"/>
        <v>3</v>
      </c>
      <c r="C3165" s="39" t="str">
        <f t="shared" si="149"/>
        <v>Кривопуст Захар Андреевич3</v>
      </c>
      <c r="D3165" s="42" t="s">
        <v>3051</v>
      </c>
      <c r="E3165" s="43" t="s">
        <v>3052</v>
      </c>
      <c r="F3165" s="43" t="s">
        <v>568</v>
      </c>
      <c r="G3165" s="43" t="s">
        <v>302</v>
      </c>
      <c r="H3165" s="49">
        <v>45929</v>
      </c>
      <c r="I3165" s="49">
        <v>45933</v>
      </c>
      <c r="J3165" s="44">
        <v>5</v>
      </c>
      <c r="K3165" s="51">
        <f>IF(H3165&lt;='Расчёт не доделан'!$C$20,IF(I3165-'Расчёт не доделан'!$C$20&lt;1,J3165,I3165-'Расчёт не доделан'!$C$20),J3165)</f>
        <v>5</v>
      </c>
    </row>
    <row r="3166" spans="1:11" ht="11.1" customHeight="1" outlineLevel="1" x14ac:dyDescent="0.2">
      <c r="A3166" s="39" t="str">
        <f t="shared" si="147"/>
        <v>0021099345992</v>
      </c>
      <c r="B3166" s="39">
        <f t="shared" si="148"/>
        <v>1</v>
      </c>
      <c r="C3166" s="39" t="str">
        <f t="shared" si="149"/>
        <v>Кривошеина Юлия Владимировна1</v>
      </c>
      <c r="D3166" s="42" t="s">
        <v>3053</v>
      </c>
      <c r="E3166" s="43" t="s">
        <v>3054</v>
      </c>
      <c r="F3166" s="43" t="s">
        <v>286</v>
      </c>
      <c r="G3166" s="43" t="s">
        <v>302</v>
      </c>
      <c r="H3166" s="49">
        <v>45992</v>
      </c>
      <c r="I3166" s="49">
        <v>45998</v>
      </c>
      <c r="J3166" s="44">
        <v>7</v>
      </c>
      <c r="K3166" s="51">
        <f>IF(H3166&lt;='Расчёт не доделан'!$C$20,IF(I3166-'Расчёт не доделан'!$C$20&lt;1,J3166,I3166-'Расчёт не доделан'!$C$20),J3166)</f>
        <v>7</v>
      </c>
    </row>
    <row r="3167" spans="1:11" ht="11.1" customHeight="1" outlineLevel="1" x14ac:dyDescent="0.2">
      <c r="A3167" s="39" t="str">
        <f t="shared" si="147"/>
        <v>0021099345936</v>
      </c>
      <c r="B3167" s="39">
        <f t="shared" si="148"/>
        <v>2</v>
      </c>
      <c r="C3167" s="39" t="str">
        <f t="shared" si="149"/>
        <v>Кривошеина Юлия Владимировна2</v>
      </c>
      <c r="D3167" s="42" t="s">
        <v>3053</v>
      </c>
      <c r="E3167" s="43" t="s">
        <v>3054</v>
      </c>
      <c r="F3167" s="43" t="s">
        <v>286</v>
      </c>
      <c r="G3167" s="43" t="s">
        <v>302</v>
      </c>
      <c r="H3167" s="49">
        <v>45936</v>
      </c>
      <c r="I3167" s="49">
        <v>45942</v>
      </c>
      <c r="J3167" s="44">
        <v>7</v>
      </c>
      <c r="K3167" s="51">
        <f>IF(H3167&lt;='Расчёт не доделан'!$C$20,IF(I3167-'Расчёт не доделан'!$C$20&lt;1,J3167,I3167-'Расчёт не доделан'!$C$20),J3167)</f>
        <v>7</v>
      </c>
    </row>
    <row r="3168" spans="1:11" ht="11.1" customHeight="1" outlineLevel="1" x14ac:dyDescent="0.2">
      <c r="A3168" s="39" t="str">
        <f t="shared" si="147"/>
        <v>0021099345852</v>
      </c>
      <c r="B3168" s="39">
        <f t="shared" si="148"/>
        <v>3</v>
      </c>
      <c r="C3168" s="39" t="str">
        <f t="shared" si="149"/>
        <v>Кривошеина Юлия Владимировна3</v>
      </c>
      <c r="D3168" s="42" t="s">
        <v>3053</v>
      </c>
      <c r="E3168" s="43" t="s">
        <v>3054</v>
      </c>
      <c r="F3168" s="43" t="s">
        <v>286</v>
      </c>
      <c r="G3168" s="43" t="s">
        <v>302</v>
      </c>
      <c r="H3168" s="49">
        <v>45852</v>
      </c>
      <c r="I3168" s="49">
        <v>45865</v>
      </c>
      <c r="J3168" s="44">
        <v>14</v>
      </c>
      <c r="K3168" s="51">
        <f>IF(H3168&lt;='Расчёт не доделан'!$C$20,IF(I3168-'Расчёт не доделан'!$C$20&lt;1,J3168,I3168-'Расчёт не доделан'!$C$20),J3168)</f>
        <v>14</v>
      </c>
    </row>
    <row r="3169" spans="1:11" ht="23.1" customHeight="1" outlineLevel="1" x14ac:dyDescent="0.2">
      <c r="A3169" s="39" t="str">
        <f t="shared" si="147"/>
        <v>0019943345852</v>
      </c>
      <c r="B3169" s="39">
        <f t="shared" si="148"/>
        <v>1</v>
      </c>
      <c r="C3169" s="39" t="str">
        <f t="shared" si="149"/>
        <v>Кривцова Елена Борисовна1</v>
      </c>
      <c r="D3169" s="42" t="s">
        <v>3055</v>
      </c>
      <c r="E3169" s="43" t="s">
        <v>3056</v>
      </c>
      <c r="F3169" s="43" t="s">
        <v>221</v>
      </c>
      <c r="G3169" s="43" t="s">
        <v>241</v>
      </c>
      <c r="H3169" s="49">
        <v>45852</v>
      </c>
      <c r="I3169" s="49">
        <v>45865</v>
      </c>
      <c r="J3169" s="44">
        <v>14</v>
      </c>
      <c r="K3169" s="51">
        <f>IF(H3169&lt;='Расчёт не доделан'!$C$20,IF(I3169-'Расчёт не доделан'!$C$20&lt;1,J3169,I3169-'Расчёт не доделан'!$C$20),J3169)</f>
        <v>14</v>
      </c>
    </row>
    <row r="3170" spans="1:11" ht="23.1" customHeight="1" outlineLevel="1" x14ac:dyDescent="0.2">
      <c r="A3170" s="39" t="str">
        <f t="shared" si="147"/>
        <v>0019943345978</v>
      </c>
      <c r="B3170" s="39">
        <f t="shared" si="148"/>
        <v>2</v>
      </c>
      <c r="C3170" s="39" t="str">
        <f t="shared" si="149"/>
        <v>Кривцова Елена Борисовна2</v>
      </c>
      <c r="D3170" s="42" t="s">
        <v>3055</v>
      </c>
      <c r="E3170" s="43" t="s">
        <v>3056</v>
      </c>
      <c r="F3170" s="43" t="s">
        <v>221</v>
      </c>
      <c r="G3170" s="43" t="s">
        <v>241</v>
      </c>
      <c r="H3170" s="49">
        <v>45978</v>
      </c>
      <c r="I3170" s="49">
        <v>45984</v>
      </c>
      <c r="J3170" s="44">
        <v>7</v>
      </c>
      <c r="K3170" s="51">
        <f>IF(H3170&lt;='Расчёт не доделан'!$C$20,IF(I3170-'Расчёт не доделан'!$C$20&lt;1,J3170,I3170-'Расчёт не доделан'!$C$20),J3170)</f>
        <v>7</v>
      </c>
    </row>
    <row r="3171" spans="1:11" ht="23.1" customHeight="1" outlineLevel="1" x14ac:dyDescent="0.2">
      <c r="A3171" s="39" t="str">
        <f t="shared" si="147"/>
        <v>0018810045873</v>
      </c>
      <c r="B3171" s="39">
        <f t="shared" si="148"/>
        <v>1</v>
      </c>
      <c r="C3171" s="39" t="str">
        <f t="shared" si="149"/>
        <v>Крикунова Анна Александровна1</v>
      </c>
      <c r="D3171" s="42" t="s">
        <v>3057</v>
      </c>
      <c r="E3171" s="43" t="s">
        <v>3058</v>
      </c>
      <c r="F3171" s="43" t="s">
        <v>286</v>
      </c>
      <c r="G3171" s="43" t="s">
        <v>283</v>
      </c>
      <c r="H3171" s="49">
        <v>45873</v>
      </c>
      <c r="I3171" s="49">
        <v>45886</v>
      </c>
      <c r="J3171" s="44">
        <v>14</v>
      </c>
      <c r="K3171" s="51">
        <f>IF(H3171&lt;='Расчёт не доделан'!$C$20,IF(I3171-'Расчёт не доделан'!$C$20&lt;1,J3171,I3171-'Расчёт не доделан'!$C$20),J3171)</f>
        <v>14</v>
      </c>
    </row>
    <row r="3172" spans="1:11" ht="11.1" customHeight="1" outlineLevel="1" x14ac:dyDescent="0.2">
      <c r="A3172" s="39" t="str">
        <f t="shared" si="147"/>
        <v>0018810046006</v>
      </c>
      <c r="B3172" s="39">
        <f t="shared" si="148"/>
        <v>2</v>
      </c>
      <c r="C3172" s="39" t="str">
        <f t="shared" si="149"/>
        <v>Крикунова Анна Александровна2</v>
      </c>
      <c r="D3172" s="42" t="s">
        <v>3057</v>
      </c>
      <c r="E3172" s="43" t="s">
        <v>3058</v>
      </c>
      <c r="F3172" s="43" t="s">
        <v>286</v>
      </c>
      <c r="G3172" s="43" t="s">
        <v>283</v>
      </c>
      <c r="H3172" s="49">
        <v>46006</v>
      </c>
      <c r="I3172" s="49">
        <v>46006</v>
      </c>
      <c r="J3172" s="44">
        <v>1</v>
      </c>
      <c r="K3172" s="51">
        <f>IF(H3172&lt;='Расчёт не доделан'!$C$20,IF(I3172-'Расчёт не доделан'!$C$20&lt;1,J3172,I3172-'Расчёт не доделан'!$C$20),J3172)</f>
        <v>1</v>
      </c>
    </row>
    <row r="3173" spans="1:11" ht="11.1" customHeight="1" outlineLevel="1" x14ac:dyDescent="0.2">
      <c r="A3173" s="39" t="str">
        <f t="shared" si="147"/>
        <v>0018810045960</v>
      </c>
      <c r="B3173" s="39">
        <f t="shared" si="148"/>
        <v>3</v>
      </c>
      <c r="C3173" s="39" t="str">
        <f t="shared" si="149"/>
        <v>Крикунова Анна Александровна3</v>
      </c>
      <c r="D3173" s="42" t="s">
        <v>3057</v>
      </c>
      <c r="E3173" s="43" t="s">
        <v>3058</v>
      </c>
      <c r="F3173" s="43" t="s">
        <v>286</v>
      </c>
      <c r="G3173" s="43" t="s">
        <v>283</v>
      </c>
      <c r="H3173" s="49">
        <v>45960</v>
      </c>
      <c r="I3173" s="49">
        <v>45962</v>
      </c>
      <c r="J3173" s="44">
        <v>3</v>
      </c>
      <c r="K3173" s="51">
        <f>IF(H3173&lt;='Расчёт не доделан'!$C$20,IF(I3173-'Расчёт не доделан'!$C$20&lt;1,J3173,I3173-'Расчёт не доделан'!$C$20),J3173)</f>
        <v>3</v>
      </c>
    </row>
    <row r="3174" spans="1:11" ht="11.1" customHeight="1" outlineLevel="1" x14ac:dyDescent="0.2">
      <c r="A3174" s="39" t="str">
        <f t="shared" si="147"/>
        <v>0020234645870</v>
      </c>
      <c r="B3174" s="39">
        <f t="shared" si="148"/>
        <v>1</v>
      </c>
      <c r="C3174" s="39" t="str">
        <f t="shared" si="149"/>
        <v>Кролёв Артем Владимирович1</v>
      </c>
      <c r="D3174" s="42" t="s">
        <v>3059</v>
      </c>
      <c r="E3174" s="43" t="s">
        <v>3060</v>
      </c>
      <c r="F3174" s="43" t="s">
        <v>240</v>
      </c>
      <c r="G3174" s="43" t="s">
        <v>302</v>
      </c>
      <c r="H3174" s="49">
        <v>45870</v>
      </c>
      <c r="I3174" s="49">
        <v>45877</v>
      </c>
      <c r="J3174" s="44">
        <v>8</v>
      </c>
      <c r="K3174" s="51">
        <f>IF(H3174&lt;='Расчёт не доделан'!$C$20,IF(I3174-'Расчёт не доделан'!$C$20&lt;1,J3174,I3174-'Расчёт не доделан'!$C$20),J3174)</f>
        <v>8</v>
      </c>
    </row>
    <row r="3175" spans="1:11" ht="11.1" customHeight="1" outlineLevel="1" x14ac:dyDescent="0.2">
      <c r="A3175" s="39" t="str">
        <f t="shared" si="147"/>
        <v>0020234645943</v>
      </c>
      <c r="B3175" s="39">
        <f t="shared" si="148"/>
        <v>2</v>
      </c>
      <c r="C3175" s="39" t="str">
        <f t="shared" si="149"/>
        <v>Кролёв Артем Владимирович2</v>
      </c>
      <c r="D3175" s="42" t="s">
        <v>3059</v>
      </c>
      <c r="E3175" s="43" t="s">
        <v>3060</v>
      </c>
      <c r="F3175" s="43" t="s">
        <v>240</v>
      </c>
      <c r="G3175" s="43" t="s">
        <v>302</v>
      </c>
      <c r="H3175" s="49">
        <v>45943</v>
      </c>
      <c r="I3175" s="49">
        <v>45954</v>
      </c>
      <c r="J3175" s="44">
        <v>12</v>
      </c>
      <c r="K3175" s="51">
        <f>IF(H3175&lt;='Расчёт не доделан'!$C$20,IF(I3175-'Расчёт не доделан'!$C$20&lt;1,J3175,I3175-'Расчёт не доделан'!$C$20),J3175)</f>
        <v>9</v>
      </c>
    </row>
    <row r="3176" spans="1:11" ht="11.1" customHeight="1" outlineLevel="1" x14ac:dyDescent="0.2">
      <c r="A3176" s="39" t="str">
        <f t="shared" si="147"/>
        <v>0020829045852</v>
      </c>
      <c r="B3176" s="39">
        <f t="shared" si="148"/>
        <v>1</v>
      </c>
      <c r="C3176" s="39" t="str">
        <f t="shared" si="149"/>
        <v>Крон Дмитрий Романович1</v>
      </c>
      <c r="D3176" s="42" t="s">
        <v>3061</v>
      </c>
      <c r="E3176" s="43" t="s">
        <v>3062</v>
      </c>
      <c r="F3176" s="43" t="s">
        <v>240</v>
      </c>
      <c r="G3176" s="43" t="s">
        <v>438</v>
      </c>
      <c r="H3176" s="49">
        <v>45852</v>
      </c>
      <c r="I3176" s="49">
        <v>45856</v>
      </c>
      <c r="J3176" s="44">
        <v>5</v>
      </c>
      <c r="K3176" s="51">
        <f>IF(H3176&lt;='Расчёт не доделан'!$C$20,IF(I3176-'Расчёт не доделан'!$C$20&lt;1,J3176,I3176-'Расчёт не доделан'!$C$20),J3176)</f>
        <v>5</v>
      </c>
    </row>
    <row r="3177" spans="1:11" ht="11.1" customHeight="1" outlineLevel="1" x14ac:dyDescent="0.2">
      <c r="A3177" s="39" t="str">
        <f t="shared" si="147"/>
        <v>0020829045929</v>
      </c>
      <c r="B3177" s="39">
        <f t="shared" si="148"/>
        <v>2</v>
      </c>
      <c r="C3177" s="39" t="str">
        <f t="shared" si="149"/>
        <v>Крон Дмитрий Романович2</v>
      </c>
      <c r="D3177" s="42" t="s">
        <v>3061</v>
      </c>
      <c r="E3177" s="43" t="s">
        <v>3062</v>
      </c>
      <c r="F3177" s="43" t="s">
        <v>240</v>
      </c>
      <c r="G3177" s="43" t="s">
        <v>438</v>
      </c>
      <c r="H3177" s="49">
        <v>45929</v>
      </c>
      <c r="I3177" s="49">
        <v>45940</v>
      </c>
      <c r="J3177" s="44">
        <v>12</v>
      </c>
      <c r="K3177" s="51">
        <f>IF(H3177&lt;='Расчёт не доделан'!$C$20,IF(I3177-'Расчёт не доделан'!$C$20&lt;1,J3177,I3177-'Расчёт не доделан'!$C$20),J3177)</f>
        <v>12</v>
      </c>
    </row>
    <row r="3178" spans="1:11" ht="11.1" customHeight="1" outlineLevel="1" x14ac:dyDescent="0.2">
      <c r="A3178" s="39" t="str">
        <f t="shared" si="147"/>
        <v>0017746345908</v>
      </c>
      <c r="B3178" s="39">
        <f t="shared" si="148"/>
        <v>1</v>
      </c>
      <c r="C3178" s="39" t="str">
        <f t="shared" si="149"/>
        <v>Кропачев Евгений Викторович1</v>
      </c>
      <c r="D3178" s="42" t="s">
        <v>3063</v>
      </c>
      <c r="E3178" s="43" t="s">
        <v>3064</v>
      </c>
      <c r="F3178" s="43" t="s">
        <v>217</v>
      </c>
      <c r="G3178" s="43" t="s">
        <v>302</v>
      </c>
      <c r="H3178" s="49">
        <v>45908</v>
      </c>
      <c r="I3178" s="49">
        <v>45914</v>
      </c>
      <c r="J3178" s="44">
        <v>7</v>
      </c>
      <c r="K3178" s="51">
        <f>IF(H3178&lt;='Расчёт не доделан'!$C$20,IF(I3178-'Расчёт не доделан'!$C$20&lt;1,J3178,I3178-'Расчёт не доделан'!$C$20),J3178)</f>
        <v>7</v>
      </c>
    </row>
    <row r="3179" spans="1:11" ht="11.1" customHeight="1" outlineLevel="1" x14ac:dyDescent="0.2">
      <c r="A3179" s="39" t="str">
        <f t="shared" si="147"/>
        <v>0017746345889</v>
      </c>
      <c r="B3179" s="39">
        <f t="shared" si="148"/>
        <v>2</v>
      </c>
      <c r="C3179" s="39" t="str">
        <f t="shared" si="149"/>
        <v>Кропачев Евгений Викторович2</v>
      </c>
      <c r="D3179" s="42" t="s">
        <v>3063</v>
      </c>
      <c r="E3179" s="43" t="s">
        <v>3064</v>
      </c>
      <c r="F3179" s="43" t="s">
        <v>217</v>
      </c>
      <c r="G3179" s="43" t="s">
        <v>302</v>
      </c>
      <c r="H3179" s="49">
        <v>45889</v>
      </c>
      <c r="I3179" s="49">
        <v>45891</v>
      </c>
      <c r="J3179" s="44">
        <v>3</v>
      </c>
      <c r="K3179" s="51">
        <f>IF(H3179&lt;='Расчёт не доделан'!$C$20,IF(I3179-'Расчёт не доделан'!$C$20&lt;1,J3179,I3179-'Расчёт не доделан'!$C$20),J3179)</f>
        <v>3</v>
      </c>
    </row>
    <row r="3180" spans="1:11" ht="11.1" customHeight="1" outlineLevel="1" x14ac:dyDescent="0.2">
      <c r="A3180" s="39" t="str">
        <f t="shared" si="147"/>
        <v>0017746345859</v>
      </c>
      <c r="B3180" s="39">
        <f t="shared" si="148"/>
        <v>3</v>
      </c>
      <c r="C3180" s="39" t="str">
        <f t="shared" si="149"/>
        <v>Кропачев Евгений Викторович3</v>
      </c>
      <c r="D3180" s="42" t="s">
        <v>3063</v>
      </c>
      <c r="E3180" s="43" t="s">
        <v>3064</v>
      </c>
      <c r="F3180" s="43" t="s">
        <v>217</v>
      </c>
      <c r="G3180" s="43" t="s">
        <v>302</v>
      </c>
      <c r="H3180" s="49">
        <v>45859</v>
      </c>
      <c r="I3180" s="49">
        <v>45872</v>
      </c>
      <c r="J3180" s="44">
        <v>14</v>
      </c>
      <c r="K3180" s="51">
        <f>IF(H3180&lt;='Расчёт не доделан'!$C$20,IF(I3180-'Расчёт не доделан'!$C$20&lt;1,J3180,I3180-'Расчёт не доделан'!$C$20),J3180)</f>
        <v>14</v>
      </c>
    </row>
    <row r="3181" spans="1:11" ht="11.1" customHeight="1" outlineLevel="1" x14ac:dyDescent="0.2">
      <c r="A3181" s="39" t="str">
        <f t="shared" si="147"/>
        <v>0017664845978</v>
      </c>
      <c r="B3181" s="39">
        <f t="shared" si="148"/>
        <v>1</v>
      </c>
      <c r="C3181" s="39" t="str">
        <f t="shared" si="149"/>
        <v>Круглов Михаил Александрович1</v>
      </c>
      <c r="D3181" s="42" t="s">
        <v>3065</v>
      </c>
      <c r="E3181" s="43" t="s">
        <v>3066</v>
      </c>
      <c r="F3181" s="43" t="s">
        <v>265</v>
      </c>
      <c r="G3181" s="43" t="s">
        <v>218</v>
      </c>
      <c r="H3181" s="49">
        <v>45978</v>
      </c>
      <c r="I3181" s="49">
        <v>45982</v>
      </c>
      <c r="J3181" s="44">
        <v>5</v>
      </c>
      <c r="K3181" s="51">
        <f>IF(H3181&lt;='Расчёт не доделан'!$C$20,IF(I3181-'Расчёт не доделан'!$C$20&lt;1,J3181,I3181-'Расчёт не доделан'!$C$20),J3181)</f>
        <v>5</v>
      </c>
    </row>
    <row r="3182" spans="1:11" ht="11.1" customHeight="1" outlineLevel="1" x14ac:dyDescent="0.2">
      <c r="A3182" s="39" t="str">
        <f t="shared" si="147"/>
        <v>0017664845894</v>
      </c>
      <c r="B3182" s="39">
        <f t="shared" si="148"/>
        <v>2</v>
      </c>
      <c r="C3182" s="39" t="str">
        <f t="shared" si="149"/>
        <v>Круглов Михаил Александрович2</v>
      </c>
      <c r="D3182" s="42" t="s">
        <v>3065</v>
      </c>
      <c r="E3182" s="43" t="s">
        <v>3066</v>
      </c>
      <c r="F3182" s="43" t="s">
        <v>265</v>
      </c>
      <c r="G3182" s="43" t="s">
        <v>218</v>
      </c>
      <c r="H3182" s="49">
        <v>45894</v>
      </c>
      <c r="I3182" s="49">
        <v>45907</v>
      </c>
      <c r="J3182" s="44">
        <v>14</v>
      </c>
      <c r="K3182" s="51">
        <f>IF(H3182&lt;='Расчёт не доделан'!$C$20,IF(I3182-'Расчёт не доделан'!$C$20&lt;1,J3182,I3182-'Расчёт не доделан'!$C$20),J3182)</f>
        <v>14</v>
      </c>
    </row>
    <row r="3183" spans="1:11" ht="11.1" customHeight="1" outlineLevel="1" x14ac:dyDescent="0.2">
      <c r="A3183" s="39" t="str">
        <f t="shared" si="147"/>
        <v>0017664846020</v>
      </c>
      <c r="B3183" s="39">
        <f t="shared" si="148"/>
        <v>3</v>
      </c>
      <c r="C3183" s="39" t="str">
        <f t="shared" si="149"/>
        <v>Круглов Михаил Александрович3</v>
      </c>
      <c r="D3183" s="42" t="s">
        <v>3065</v>
      </c>
      <c r="E3183" s="43" t="s">
        <v>3066</v>
      </c>
      <c r="F3183" s="43" t="s">
        <v>265</v>
      </c>
      <c r="G3183" s="43" t="s">
        <v>218</v>
      </c>
      <c r="H3183" s="49">
        <v>46020</v>
      </c>
      <c r="I3183" s="49">
        <v>46021</v>
      </c>
      <c r="J3183" s="44">
        <v>2</v>
      </c>
      <c r="K3183" s="51">
        <f>IF(H3183&lt;='Расчёт не доделан'!$C$20,IF(I3183-'Расчёт не доделан'!$C$20&lt;1,J3183,I3183-'Расчёт не доделан'!$C$20),J3183)</f>
        <v>2</v>
      </c>
    </row>
    <row r="3184" spans="1:11" ht="11.1" customHeight="1" outlineLevel="1" x14ac:dyDescent="0.2">
      <c r="A3184" s="39" t="str">
        <f t="shared" si="147"/>
        <v>0018738945936</v>
      </c>
      <c r="B3184" s="39">
        <f t="shared" si="148"/>
        <v>1</v>
      </c>
      <c r="C3184" s="39" t="str">
        <f t="shared" si="149"/>
        <v>Круглова Анастасия Анатольевна1</v>
      </c>
      <c r="D3184" s="42" t="s">
        <v>3067</v>
      </c>
      <c r="E3184" s="43" t="s">
        <v>3068</v>
      </c>
      <c r="F3184" s="43" t="s">
        <v>217</v>
      </c>
      <c r="G3184" s="43" t="s">
        <v>222</v>
      </c>
      <c r="H3184" s="49">
        <v>45936</v>
      </c>
      <c r="I3184" s="49">
        <v>45940</v>
      </c>
      <c r="J3184" s="44">
        <v>5</v>
      </c>
      <c r="K3184" s="51">
        <f>IF(H3184&lt;='Расчёт не доделан'!$C$20,IF(I3184-'Расчёт не доделан'!$C$20&lt;1,J3184,I3184-'Расчёт не доделан'!$C$20),J3184)</f>
        <v>5</v>
      </c>
    </row>
    <row r="3185" spans="1:11" ht="11.1" customHeight="1" outlineLevel="1" x14ac:dyDescent="0.2">
      <c r="A3185" s="39" t="str">
        <f t="shared" si="147"/>
        <v>0018738945848</v>
      </c>
      <c r="B3185" s="39">
        <f t="shared" si="148"/>
        <v>2</v>
      </c>
      <c r="C3185" s="39" t="str">
        <f t="shared" si="149"/>
        <v>Круглова Анастасия Анатольевна2</v>
      </c>
      <c r="D3185" s="42" t="s">
        <v>3067</v>
      </c>
      <c r="E3185" s="43" t="s">
        <v>3068</v>
      </c>
      <c r="F3185" s="43" t="s">
        <v>217</v>
      </c>
      <c r="G3185" s="43" t="s">
        <v>222</v>
      </c>
      <c r="H3185" s="49">
        <v>45848</v>
      </c>
      <c r="I3185" s="49">
        <v>45849</v>
      </c>
      <c r="J3185" s="44">
        <v>2</v>
      </c>
      <c r="K3185" s="51">
        <f>IF(H3185&lt;='Расчёт не доделан'!$C$20,IF(I3185-'Расчёт не доделан'!$C$20&lt;1,J3185,I3185-'Расчёт не доделан'!$C$20),J3185)</f>
        <v>2</v>
      </c>
    </row>
    <row r="3186" spans="1:11" ht="11.1" customHeight="1" outlineLevel="1" x14ac:dyDescent="0.2">
      <c r="A3186" s="39" t="str">
        <f t="shared" si="147"/>
        <v>0018738945859</v>
      </c>
      <c r="B3186" s="39">
        <f t="shared" si="148"/>
        <v>3</v>
      </c>
      <c r="C3186" s="39" t="str">
        <f t="shared" si="149"/>
        <v>Круглова Анастасия Анатольевна3</v>
      </c>
      <c r="D3186" s="42" t="s">
        <v>3067</v>
      </c>
      <c r="E3186" s="43" t="s">
        <v>3068</v>
      </c>
      <c r="F3186" s="43" t="s">
        <v>217</v>
      </c>
      <c r="G3186" s="43" t="s">
        <v>222</v>
      </c>
      <c r="H3186" s="49">
        <v>45859</v>
      </c>
      <c r="I3186" s="49">
        <v>45872</v>
      </c>
      <c r="J3186" s="44">
        <v>14</v>
      </c>
      <c r="K3186" s="51">
        <f>IF(H3186&lt;='Расчёт не доделан'!$C$20,IF(I3186-'Расчёт не доделан'!$C$20&lt;1,J3186,I3186-'Расчёт не доделан'!$C$20),J3186)</f>
        <v>14</v>
      </c>
    </row>
    <row r="3187" spans="1:11" ht="11.1" customHeight="1" outlineLevel="1" x14ac:dyDescent="0.2">
      <c r="A3187" s="39" t="str">
        <f t="shared" si="147"/>
        <v>0018140045966</v>
      </c>
      <c r="B3187" s="39">
        <f t="shared" si="148"/>
        <v>1</v>
      </c>
      <c r="C3187" s="39" t="str">
        <f t="shared" si="149"/>
        <v>Крутин Александр Юрьевич1</v>
      </c>
      <c r="D3187" s="42" t="s">
        <v>3069</v>
      </c>
      <c r="E3187" s="43" t="s">
        <v>3070</v>
      </c>
      <c r="F3187" s="43" t="s">
        <v>244</v>
      </c>
      <c r="G3187" s="43" t="s">
        <v>230</v>
      </c>
      <c r="H3187" s="49">
        <v>45966</v>
      </c>
      <c r="I3187" s="49">
        <v>45966</v>
      </c>
      <c r="J3187" s="44">
        <v>1</v>
      </c>
      <c r="K3187" s="51">
        <f>IF(H3187&lt;='Расчёт не доделан'!$C$20,IF(I3187-'Расчёт не доделан'!$C$20&lt;1,J3187,I3187-'Расчёт не доделан'!$C$20),J3187)</f>
        <v>1</v>
      </c>
    </row>
    <row r="3188" spans="1:11" ht="11.1" customHeight="1" outlineLevel="1" x14ac:dyDescent="0.2">
      <c r="A3188" s="39" t="str">
        <f t="shared" si="147"/>
        <v>0018140045908</v>
      </c>
      <c r="B3188" s="39">
        <f t="shared" si="148"/>
        <v>2</v>
      </c>
      <c r="C3188" s="39" t="str">
        <f t="shared" si="149"/>
        <v>Крутин Александр Юрьевич2</v>
      </c>
      <c r="D3188" s="42" t="s">
        <v>3069</v>
      </c>
      <c r="E3188" s="43" t="s">
        <v>3070</v>
      </c>
      <c r="F3188" s="43" t="s">
        <v>244</v>
      </c>
      <c r="G3188" s="43" t="s">
        <v>230</v>
      </c>
      <c r="H3188" s="49">
        <v>45908</v>
      </c>
      <c r="I3188" s="49">
        <v>45921</v>
      </c>
      <c r="J3188" s="44">
        <v>14</v>
      </c>
      <c r="K3188" s="51">
        <f>IF(H3188&lt;='Расчёт не доделан'!$C$20,IF(I3188-'Расчёт не доделан'!$C$20&lt;1,J3188,I3188-'Расчёт не доделан'!$C$20),J3188)</f>
        <v>14</v>
      </c>
    </row>
    <row r="3189" spans="1:11" ht="11.1" customHeight="1" outlineLevel="1" x14ac:dyDescent="0.2">
      <c r="A3189" s="39" t="str">
        <f t="shared" si="147"/>
        <v>0018140045859</v>
      </c>
      <c r="B3189" s="39">
        <f t="shared" si="148"/>
        <v>3</v>
      </c>
      <c r="C3189" s="39" t="str">
        <f t="shared" si="149"/>
        <v>Крутин Александр Юрьевич3</v>
      </c>
      <c r="D3189" s="42" t="s">
        <v>3069</v>
      </c>
      <c r="E3189" s="43" t="s">
        <v>3070</v>
      </c>
      <c r="F3189" s="43" t="s">
        <v>244</v>
      </c>
      <c r="G3189" s="43" t="s">
        <v>230</v>
      </c>
      <c r="H3189" s="49">
        <v>45859</v>
      </c>
      <c r="I3189" s="49">
        <v>45863</v>
      </c>
      <c r="J3189" s="44">
        <v>5</v>
      </c>
      <c r="K3189" s="51">
        <f>IF(H3189&lt;='Расчёт не доделан'!$C$20,IF(I3189-'Расчёт не доделан'!$C$20&lt;1,J3189,I3189-'Расчёт не доделан'!$C$20),J3189)</f>
        <v>5</v>
      </c>
    </row>
    <row r="3190" spans="1:11" ht="23.1" customHeight="1" outlineLevel="1" x14ac:dyDescent="0.2">
      <c r="A3190" s="39" t="str">
        <f t="shared" si="147"/>
        <v>0015787245985</v>
      </c>
      <c r="B3190" s="39">
        <f t="shared" si="148"/>
        <v>1</v>
      </c>
      <c r="C3190" s="39" t="str">
        <f t="shared" si="149"/>
        <v>Крутицких Наталья Валерьевна1</v>
      </c>
      <c r="D3190" s="42" t="s">
        <v>3071</v>
      </c>
      <c r="E3190" s="43" t="s">
        <v>3072</v>
      </c>
      <c r="F3190" s="43" t="s">
        <v>229</v>
      </c>
      <c r="G3190" s="43" t="s">
        <v>218</v>
      </c>
      <c r="H3190" s="49">
        <v>45985</v>
      </c>
      <c r="I3190" s="49">
        <v>45998</v>
      </c>
      <c r="J3190" s="44">
        <v>14</v>
      </c>
      <c r="K3190" s="51">
        <f>IF(H3190&lt;='Расчёт не доделан'!$C$20,IF(I3190-'Расчёт не доделан'!$C$20&lt;1,J3190,I3190-'Расчёт не доделан'!$C$20),J3190)</f>
        <v>14</v>
      </c>
    </row>
    <row r="3191" spans="1:11" ht="23.1" customHeight="1" outlineLevel="1" x14ac:dyDescent="0.2">
      <c r="A3191" s="39" t="str">
        <f t="shared" si="147"/>
        <v>0009223045873</v>
      </c>
      <c r="B3191" s="39">
        <f t="shared" si="148"/>
        <v>1</v>
      </c>
      <c r="C3191" s="39" t="str">
        <f t="shared" si="149"/>
        <v>Крутова Ирина Анатольевна1</v>
      </c>
      <c r="D3191" s="42" t="s">
        <v>3073</v>
      </c>
      <c r="E3191" s="43" t="s">
        <v>3074</v>
      </c>
      <c r="F3191" s="43" t="s">
        <v>233</v>
      </c>
      <c r="G3191" s="43" t="s">
        <v>296</v>
      </c>
      <c r="H3191" s="49">
        <v>45873</v>
      </c>
      <c r="I3191" s="49">
        <v>45886</v>
      </c>
      <c r="J3191" s="44">
        <v>14</v>
      </c>
      <c r="K3191" s="51">
        <f>IF(H3191&lt;='Расчёт не доделан'!$C$20,IF(I3191-'Расчёт не доделан'!$C$20&lt;1,J3191,I3191-'Расчёт не доделан'!$C$20),J3191)</f>
        <v>14</v>
      </c>
    </row>
    <row r="3192" spans="1:11" ht="23.1" customHeight="1" outlineLevel="1" x14ac:dyDescent="0.2">
      <c r="A3192" s="39" t="str">
        <f t="shared" si="147"/>
        <v>0009223045950</v>
      </c>
      <c r="B3192" s="39">
        <f t="shared" si="148"/>
        <v>2</v>
      </c>
      <c r="C3192" s="39" t="str">
        <f t="shared" si="149"/>
        <v>Крутова Ирина Анатольевна2</v>
      </c>
      <c r="D3192" s="42" t="s">
        <v>3073</v>
      </c>
      <c r="E3192" s="43" t="s">
        <v>3074</v>
      </c>
      <c r="F3192" s="43" t="s">
        <v>233</v>
      </c>
      <c r="G3192" s="43" t="s">
        <v>296</v>
      </c>
      <c r="H3192" s="49">
        <v>45950</v>
      </c>
      <c r="I3192" s="49">
        <v>45958</v>
      </c>
      <c r="J3192" s="44">
        <v>9</v>
      </c>
      <c r="K3192" s="51">
        <f>IF(H3192&lt;='Расчёт не доделан'!$C$20,IF(I3192-'Расчёт не доделан'!$C$20&lt;1,J3192,I3192-'Расчёт не доделан'!$C$20),J3192)</f>
        <v>9</v>
      </c>
    </row>
    <row r="3193" spans="1:11" ht="11.1" customHeight="1" outlineLevel="1" x14ac:dyDescent="0.2">
      <c r="A3193" s="39" t="str">
        <f t="shared" si="147"/>
        <v>0015526145873</v>
      </c>
      <c r="B3193" s="39">
        <f t="shared" si="148"/>
        <v>1</v>
      </c>
      <c r="C3193" s="39" t="str">
        <f t="shared" si="149"/>
        <v>Крылатов Максим Олегович1</v>
      </c>
      <c r="D3193" s="42" t="s">
        <v>3075</v>
      </c>
      <c r="E3193" s="43" t="s">
        <v>3076</v>
      </c>
      <c r="F3193" s="43" t="s">
        <v>265</v>
      </c>
      <c r="G3193" s="43" t="s">
        <v>218</v>
      </c>
      <c r="H3193" s="49">
        <v>45873</v>
      </c>
      <c r="I3193" s="49">
        <v>45886</v>
      </c>
      <c r="J3193" s="44">
        <v>14</v>
      </c>
      <c r="K3193" s="51">
        <f>IF(H3193&lt;='Расчёт не доделан'!$C$20,IF(I3193-'Расчёт не доделан'!$C$20&lt;1,J3193,I3193-'Расчёт не доделан'!$C$20),J3193)</f>
        <v>14</v>
      </c>
    </row>
    <row r="3194" spans="1:11" ht="11.1" customHeight="1" outlineLevel="1" x14ac:dyDescent="0.2">
      <c r="A3194" s="39" t="str">
        <f t="shared" si="147"/>
        <v>0015526145943</v>
      </c>
      <c r="B3194" s="39">
        <f t="shared" si="148"/>
        <v>2</v>
      </c>
      <c r="C3194" s="39" t="str">
        <f t="shared" si="149"/>
        <v>Крылатов Максим Олегович2</v>
      </c>
      <c r="D3194" s="42" t="s">
        <v>3075</v>
      </c>
      <c r="E3194" s="43" t="s">
        <v>3076</v>
      </c>
      <c r="F3194" s="43" t="s">
        <v>265</v>
      </c>
      <c r="G3194" s="43" t="s">
        <v>218</v>
      </c>
      <c r="H3194" s="49">
        <v>45943</v>
      </c>
      <c r="I3194" s="49">
        <v>45956</v>
      </c>
      <c r="J3194" s="44">
        <v>14</v>
      </c>
      <c r="K3194" s="51">
        <f>IF(H3194&lt;='Расчёт не доделан'!$C$20,IF(I3194-'Расчёт не доделан'!$C$20&lt;1,J3194,I3194-'Расчёт не доделан'!$C$20),J3194)</f>
        <v>11</v>
      </c>
    </row>
    <row r="3195" spans="1:11" ht="11.1" customHeight="1" outlineLevel="1" x14ac:dyDescent="0.2">
      <c r="A3195" s="39" t="str">
        <f t="shared" si="147"/>
        <v>0018480446001</v>
      </c>
      <c r="B3195" s="39">
        <f t="shared" si="148"/>
        <v>1</v>
      </c>
      <c r="C3195" s="39" t="str">
        <f t="shared" si="149"/>
        <v>Крылова Василиса Борисовна1</v>
      </c>
      <c r="D3195" s="42" t="s">
        <v>3077</v>
      </c>
      <c r="E3195" s="43" t="s">
        <v>3078</v>
      </c>
      <c r="F3195" s="43" t="s">
        <v>265</v>
      </c>
      <c r="G3195" s="43" t="s">
        <v>230</v>
      </c>
      <c r="H3195" s="49">
        <v>46001</v>
      </c>
      <c r="I3195" s="49">
        <v>46014</v>
      </c>
      <c r="J3195" s="44">
        <v>14</v>
      </c>
      <c r="K3195" s="51">
        <f>IF(H3195&lt;='Расчёт не доделан'!$C$20,IF(I3195-'Расчёт не доделан'!$C$20&lt;1,J3195,I3195-'Расчёт не доделан'!$C$20),J3195)</f>
        <v>14</v>
      </c>
    </row>
    <row r="3196" spans="1:11" ht="11.1" customHeight="1" outlineLevel="1" x14ac:dyDescent="0.2">
      <c r="A3196" s="39" t="str">
        <f t="shared" si="147"/>
        <v>0018480445985</v>
      </c>
      <c r="B3196" s="39">
        <f t="shared" si="148"/>
        <v>2</v>
      </c>
      <c r="C3196" s="39" t="str">
        <f t="shared" si="149"/>
        <v>Крылова Василиса Борисовна2</v>
      </c>
      <c r="D3196" s="42" t="s">
        <v>3077</v>
      </c>
      <c r="E3196" s="43" t="s">
        <v>3078</v>
      </c>
      <c r="F3196" s="43" t="s">
        <v>265</v>
      </c>
      <c r="G3196" s="43" t="s">
        <v>230</v>
      </c>
      <c r="H3196" s="49">
        <v>45985</v>
      </c>
      <c r="I3196" s="49">
        <v>45991</v>
      </c>
      <c r="J3196" s="44">
        <v>7</v>
      </c>
      <c r="K3196" s="51">
        <f>IF(H3196&lt;='Расчёт не доделан'!$C$20,IF(I3196-'Расчёт не доделан'!$C$20&lt;1,J3196,I3196-'Расчёт не доделан'!$C$20),J3196)</f>
        <v>7</v>
      </c>
    </row>
    <row r="3197" spans="1:11" ht="11.1" customHeight="1" outlineLevel="1" x14ac:dyDescent="0.2">
      <c r="A3197" s="39" t="str">
        <f t="shared" si="147"/>
        <v>0013735245887</v>
      </c>
      <c r="B3197" s="39">
        <f t="shared" si="148"/>
        <v>1</v>
      </c>
      <c r="C3197" s="39" t="str">
        <f t="shared" si="149"/>
        <v>Крылова Ирина Владимировна1</v>
      </c>
      <c r="D3197" s="42" t="s">
        <v>3079</v>
      </c>
      <c r="E3197" s="43" t="s">
        <v>3080</v>
      </c>
      <c r="F3197" s="43" t="s">
        <v>221</v>
      </c>
      <c r="G3197" s="43" t="s">
        <v>283</v>
      </c>
      <c r="H3197" s="49">
        <v>45887</v>
      </c>
      <c r="I3197" s="49">
        <v>45900</v>
      </c>
      <c r="J3197" s="44">
        <v>14</v>
      </c>
      <c r="K3197" s="51">
        <f>IF(H3197&lt;='Расчёт не доделан'!$C$20,IF(I3197-'Расчёт не доделан'!$C$20&lt;1,J3197,I3197-'Расчёт не доделан'!$C$20),J3197)</f>
        <v>14</v>
      </c>
    </row>
    <row r="3198" spans="1:11" ht="11.1" customHeight="1" outlineLevel="1" x14ac:dyDescent="0.2">
      <c r="A3198" s="39" t="str">
        <f t="shared" si="147"/>
        <v>0013735245957</v>
      </c>
      <c r="B3198" s="39">
        <f t="shared" si="148"/>
        <v>2</v>
      </c>
      <c r="C3198" s="39" t="str">
        <f t="shared" si="149"/>
        <v>Крылова Ирина Владимировна2</v>
      </c>
      <c r="D3198" s="42" t="s">
        <v>3079</v>
      </c>
      <c r="E3198" s="43" t="s">
        <v>3080</v>
      </c>
      <c r="F3198" s="43" t="s">
        <v>221</v>
      </c>
      <c r="G3198" s="43" t="s">
        <v>283</v>
      </c>
      <c r="H3198" s="49">
        <v>45957</v>
      </c>
      <c r="I3198" s="49">
        <v>45963</v>
      </c>
      <c r="J3198" s="44">
        <v>7</v>
      </c>
      <c r="K3198" s="51">
        <f>IF(H3198&lt;='Расчёт не доделан'!$C$20,IF(I3198-'Расчёт не доделан'!$C$20&lt;1,J3198,I3198-'Расчёт не доделан'!$C$20),J3198)</f>
        <v>7</v>
      </c>
    </row>
    <row r="3199" spans="1:11" ht="11.1" customHeight="1" outlineLevel="1" x14ac:dyDescent="0.2">
      <c r="A3199" s="39" t="str">
        <f t="shared" si="147"/>
        <v>0020609945985</v>
      </c>
      <c r="B3199" s="39">
        <f t="shared" si="148"/>
        <v>1</v>
      </c>
      <c r="C3199" s="39" t="str">
        <f t="shared" si="149"/>
        <v>Крюкова Софья Андреевна1</v>
      </c>
      <c r="D3199" s="42" t="s">
        <v>3081</v>
      </c>
      <c r="E3199" s="43" t="s">
        <v>3082</v>
      </c>
      <c r="F3199" s="43" t="s">
        <v>217</v>
      </c>
      <c r="G3199" s="43" t="s">
        <v>230</v>
      </c>
      <c r="H3199" s="49">
        <v>45985</v>
      </c>
      <c r="I3199" s="49">
        <v>45998</v>
      </c>
      <c r="J3199" s="44">
        <v>14</v>
      </c>
      <c r="K3199" s="51">
        <f>IF(H3199&lt;='Расчёт не доделан'!$C$20,IF(I3199-'Расчёт не доделан'!$C$20&lt;1,J3199,I3199-'Расчёт не доделан'!$C$20),J3199)</f>
        <v>14</v>
      </c>
    </row>
    <row r="3200" spans="1:11" ht="11.1" customHeight="1" outlineLevel="1" x14ac:dyDescent="0.2">
      <c r="A3200" s="39" t="str">
        <f t="shared" si="147"/>
        <v>0014423045908</v>
      </c>
      <c r="B3200" s="39">
        <f t="shared" si="148"/>
        <v>1</v>
      </c>
      <c r="C3200" s="39" t="str">
        <f t="shared" si="149"/>
        <v>Крюченкова Марина Александровна1</v>
      </c>
      <c r="D3200" s="42" t="s">
        <v>3083</v>
      </c>
      <c r="E3200" s="43" t="s">
        <v>3084</v>
      </c>
      <c r="F3200" s="43" t="s">
        <v>217</v>
      </c>
      <c r="G3200" s="43" t="s">
        <v>226</v>
      </c>
      <c r="H3200" s="49">
        <v>45908</v>
      </c>
      <c r="I3200" s="49">
        <v>45914</v>
      </c>
      <c r="J3200" s="44">
        <v>7</v>
      </c>
      <c r="K3200" s="51">
        <f>IF(H3200&lt;='Расчёт не доделан'!$C$20,IF(I3200-'Расчёт не доделан'!$C$20&lt;1,J3200,I3200-'Расчёт не доделан'!$C$20),J3200)</f>
        <v>7</v>
      </c>
    </row>
    <row r="3201" spans="1:11" ht="11.1" customHeight="1" outlineLevel="1" x14ac:dyDescent="0.2">
      <c r="A3201" s="39" t="str">
        <f t="shared" si="147"/>
        <v>0015561745842</v>
      </c>
      <c r="B3201" s="39">
        <f t="shared" si="148"/>
        <v>1</v>
      </c>
      <c r="C3201" s="39" t="str">
        <f t="shared" si="149"/>
        <v>Крючков Дмитрий Александрович1</v>
      </c>
      <c r="D3201" s="42" t="s">
        <v>3085</v>
      </c>
      <c r="E3201" s="43" t="s">
        <v>3086</v>
      </c>
      <c r="F3201" s="43" t="s">
        <v>240</v>
      </c>
      <c r="G3201" s="43" t="s">
        <v>241</v>
      </c>
      <c r="H3201" s="49">
        <v>45842</v>
      </c>
      <c r="I3201" s="49">
        <v>45844</v>
      </c>
      <c r="J3201" s="44">
        <v>3</v>
      </c>
      <c r="K3201" s="51">
        <f>IF(H3201&lt;='Расчёт не доделан'!$C$20,IF(I3201-'Расчёт не доделан'!$C$20&lt;1,J3201,I3201-'Расчёт не доделан'!$C$20),J3201)</f>
        <v>3</v>
      </c>
    </row>
    <row r="3202" spans="1:11" ht="23.1" customHeight="1" outlineLevel="1" x14ac:dyDescent="0.2">
      <c r="A3202" s="39" t="str">
        <f t="shared" si="147"/>
        <v>0015561745849</v>
      </c>
      <c r="B3202" s="39">
        <f t="shared" si="148"/>
        <v>2</v>
      </c>
      <c r="C3202" s="39" t="str">
        <f t="shared" si="149"/>
        <v>Крючков Дмитрий Александрович2</v>
      </c>
      <c r="D3202" s="42" t="s">
        <v>3085</v>
      </c>
      <c r="E3202" s="43" t="s">
        <v>3086</v>
      </c>
      <c r="F3202" s="43" t="s">
        <v>240</v>
      </c>
      <c r="G3202" s="43" t="s">
        <v>241</v>
      </c>
      <c r="H3202" s="49">
        <v>45849</v>
      </c>
      <c r="I3202" s="49">
        <v>45851</v>
      </c>
      <c r="J3202" s="44">
        <v>3</v>
      </c>
      <c r="K3202" s="51">
        <f>IF(H3202&lt;='Расчёт не доделан'!$C$20,IF(I3202-'Расчёт не доделан'!$C$20&lt;1,J3202,I3202-'Расчёт не доделан'!$C$20),J3202)</f>
        <v>3</v>
      </c>
    </row>
    <row r="3203" spans="1:11" ht="23.1" customHeight="1" outlineLevel="1" x14ac:dyDescent="0.2">
      <c r="A3203" s="39" t="str">
        <f t="shared" ref="A3203:A3266" si="150">D3203&amp;H3203</f>
        <v>0015561745915</v>
      </c>
      <c r="B3203" s="39">
        <f t="shared" ref="B3203:B3266" si="151">IF(E3202=E3203,B3202+1,1)</f>
        <v>3</v>
      </c>
      <c r="C3203" s="39" t="str">
        <f t="shared" ref="C3203:C3266" si="152">E3203&amp;B3203</f>
        <v>Крючков Дмитрий Александрович3</v>
      </c>
      <c r="D3203" s="42" t="s">
        <v>3085</v>
      </c>
      <c r="E3203" s="43" t="s">
        <v>3086</v>
      </c>
      <c r="F3203" s="43" t="s">
        <v>240</v>
      </c>
      <c r="G3203" s="43" t="s">
        <v>241</v>
      </c>
      <c r="H3203" s="49">
        <v>45915</v>
      </c>
      <c r="I3203" s="49">
        <v>45930</v>
      </c>
      <c r="J3203" s="44">
        <v>16</v>
      </c>
      <c r="K3203" s="51">
        <f>IF(H3203&lt;='Расчёт не доделан'!$C$20,IF(I3203-'Расчёт не доделан'!$C$20&lt;1,J3203,I3203-'Расчёт не доделан'!$C$20),J3203)</f>
        <v>16</v>
      </c>
    </row>
    <row r="3204" spans="1:11" ht="23.1" customHeight="1" outlineLevel="1" x14ac:dyDescent="0.2">
      <c r="A3204" s="39" t="str">
        <f t="shared" si="150"/>
        <v>0015561745856</v>
      </c>
      <c r="B3204" s="39">
        <f t="shared" si="151"/>
        <v>4</v>
      </c>
      <c r="C3204" s="39" t="str">
        <f t="shared" si="152"/>
        <v>Крючков Дмитрий Александрович4</v>
      </c>
      <c r="D3204" s="42" t="s">
        <v>3085</v>
      </c>
      <c r="E3204" s="43" t="s">
        <v>3086</v>
      </c>
      <c r="F3204" s="43" t="s">
        <v>240</v>
      </c>
      <c r="G3204" s="43" t="s">
        <v>241</v>
      </c>
      <c r="H3204" s="49">
        <v>45856</v>
      </c>
      <c r="I3204" s="49">
        <v>45858</v>
      </c>
      <c r="J3204" s="44">
        <v>3</v>
      </c>
      <c r="K3204" s="51">
        <f>IF(H3204&lt;='Расчёт не доделан'!$C$20,IF(I3204-'Расчёт не доделан'!$C$20&lt;1,J3204,I3204-'Расчёт не доделан'!$C$20),J3204)</f>
        <v>3</v>
      </c>
    </row>
    <row r="3205" spans="1:11" ht="11.1" customHeight="1" outlineLevel="1" x14ac:dyDescent="0.2">
      <c r="A3205" s="39" t="str">
        <f t="shared" si="150"/>
        <v>0015561745863</v>
      </c>
      <c r="B3205" s="39">
        <f t="shared" si="151"/>
        <v>5</v>
      </c>
      <c r="C3205" s="39" t="str">
        <f t="shared" si="152"/>
        <v>Крючков Дмитрий Александрович5</v>
      </c>
      <c r="D3205" s="42" t="s">
        <v>3085</v>
      </c>
      <c r="E3205" s="43" t="s">
        <v>3086</v>
      </c>
      <c r="F3205" s="43" t="s">
        <v>240</v>
      </c>
      <c r="G3205" s="43" t="s">
        <v>241</v>
      </c>
      <c r="H3205" s="49">
        <v>45863</v>
      </c>
      <c r="I3205" s="49">
        <v>45865</v>
      </c>
      <c r="J3205" s="44">
        <v>3</v>
      </c>
      <c r="K3205" s="51">
        <f>IF(H3205&lt;='Расчёт не доделан'!$C$20,IF(I3205-'Расчёт не доделан'!$C$20&lt;1,J3205,I3205-'Расчёт не доделан'!$C$20),J3205)</f>
        <v>3</v>
      </c>
    </row>
    <row r="3206" spans="1:11" ht="23.1" customHeight="1" outlineLevel="1" x14ac:dyDescent="0.2">
      <c r="A3206" s="39" t="str">
        <f t="shared" si="150"/>
        <v>0015830346013</v>
      </c>
      <c r="B3206" s="39">
        <f t="shared" si="151"/>
        <v>1</v>
      </c>
      <c r="C3206" s="39" t="str">
        <f t="shared" si="152"/>
        <v>Крючков Кирилл Алексеевич1</v>
      </c>
      <c r="D3206" s="42" t="s">
        <v>3087</v>
      </c>
      <c r="E3206" s="43" t="s">
        <v>3088</v>
      </c>
      <c r="F3206" s="43" t="s">
        <v>459</v>
      </c>
      <c r="G3206" s="43" t="s">
        <v>218</v>
      </c>
      <c r="H3206" s="49">
        <v>46013</v>
      </c>
      <c r="I3206" s="49">
        <v>46018</v>
      </c>
      <c r="J3206" s="44">
        <v>6</v>
      </c>
      <c r="K3206" s="51">
        <f>IF(H3206&lt;='Расчёт не доделан'!$C$20,IF(I3206-'Расчёт не доделан'!$C$20&lt;1,J3206,I3206-'Расчёт не доделан'!$C$20),J3206)</f>
        <v>6</v>
      </c>
    </row>
    <row r="3207" spans="1:11" ht="23.1" customHeight="1" outlineLevel="1" x14ac:dyDescent="0.2">
      <c r="A3207" s="39" t="str">
        <f t="shared" si="150"/>
        <v>0015830345929</v>
      </c>
      <c r="B3207" s="39">
        <f t="shared" si="151"/>
        <v>2</v>
      </c>
      <c r="C3207" s="39" t="str">
        <f t="shared" si="152"/>
        <v>Крючков Кирилл Алексеевич2</v>
      </c>
      <c r="D3207" s="42" t="s">
        <v>3087</v>
      </c>
      <c r="E3207" s="43" t="s">
        <v>3088</v>
      </c>
      <c r="F3207" s="43" t="s">
        <v>459</v>
      </c>
      <c r="G3207" s="43" t="s">
        <v>218</v>
      </c>
      <c r="H3207" s="49">
        <v>45929</v>
      </c>
      <c r="I3207" s="49">
        <v>45942</v>
      </c>
      <c r="J3207" s="44">
        <v>14</v>
      </c>
      <c r="K3207" s="51">
        <f>IF(H3207&lt;='Расчёт не доделан'!$C$20,IF(I3207-'Расчёт не доделан'!$C$20&lt;1,J3207,I3207-'Расчёт не доделан'!$C$20),J3207)</f>
        <v>14</v>
      </c>
    </row>
    <row r="3208" spans="1:11" ht="23.1" customHeight="1" outlineLevel="1" x14ac:dyDescent="0.2">
      <c r="A3208" s="39" t="str">
        <f t="shared" si="150"/>
        <v>0015830346020</v>
      </c>
      <c r="B3208" s="39">
        <f t="shared" si="151"/>
        <v>3</v>
      </c>
      <c r="C3208" s="39" t="str">
        <f t="shared" si="152"/>
        <v>Крючков Кирилл Алексеевич3</v>
      </c>
      <c r="D3208" s="42" t="s">
        <v>3087</v>
      </c>
      <c r="E3208" s="43" t="s">
        <v>3088</v>
      </c>
      <c r="F3208" s="43" t="s">
        <v>459</v>
      </c>
      <c r="G3208" s="43" t="s">
        <v>218</v>
      </c>
      <c r="H3208" s="49">
        <v>46020</v>
      </c>
      <c r="I3208" s="49">
        <v>46021</v>
      </c>
      <c r="J3208" s="44">
        <v>2</v>
      </c>
      <c r="K3208" s="51">
        <f>IF(H3208&lt;='Расчёт не доделан'!$C$20,IF(I3208-'Расчёт не доделан'!$C$20&lt;1,J3208,I3208-'Расчёт не доделан'!$C$20),J3208)</f>
        <v>2</v>
      </c>
    </row>
    <row r="3209" spans="1:11" ht="23.1" customHeight="1" outlineLevel="1" x14ac:dyDescent="0.2">
      <c r="A3209" s="39" t="str">
        <f t="shared" si="150"/>
        <v>0019315845915</v>
      </c>
      <c r="B3209" s="39">
        <f t="shared" si="151"/>
        <v>1</v>
      </c>
      <c r="C3209" s="39" t="str">
        <f t="shared" si="152"/>
        <v>Крючков Кирилл Олегович1</v>
      </c>
      <c r="D3209" s="42" t="s">
        <v>3089</v>
      </c>
      <c r="E3209" s="43" t="s">
        <v>3090</v>
      </c>
      <c r="F3209" s="43" t="s">
        <v>537</v>
      </c>
      <c r="G3209" s="43" t="s">
        <v>230</v>
      </c>
      <c r="H3209" s="49">
        <v>45915</v>
      </c>
      <c r="I3209" s="49">
        <v>45928</v>
      </c>
      <c r="J3209" s="44">
        <v>14</v>
      </c>
      <c r="K3209" s="51">
        <f>IF(H3209&lt;='Расчёт не доделан'!$C$20,IF(I3209-'Расчёт не доделан'!$C$20&lt;1,J3209,I3209-'Расчёт не доделан'!$C$20),J3209)</f>
        <v>14</v>
      </c>
    </row>
    <row r="3210" spans="1:11" ht="23.1" customHeight="1" outlineLevel="1" x14ac:dyDescent="0.2">
      <c r="A3210" s="39" t="str">
        <f t="shared" si="150"/>
        <v>0019315845887</v>
      </c>
      <c r="B3210" s="39">
        <f t="shared" si="151"/>
        <v>2</v>
      </c>
      <c r="C3210" s="39" t="str">
        <f t="shared" si="152"/>
        <v>Крючков Кирилл Олегович2</v>
      </c>
      <c r="D3210" s="42" t="s">
        <v>3089</v>
      </c>
      <c r="E3210" s="43" t="s">
        <v>3090</v>
      </c>
      <c r="F3210" s="43" t="s">
        <v>537</v>
      </c>
      <c r="G3210" s="43" t="s">
        <v>230</v>
      </c>
      <c r="H3210" s="49">
        <v>45887</v>
      </c>
      <c r="I3210" s="49">
        <v>45891</v>
      </c>
      <c r="J3210" s="44">
        <v>5</v>
      </c>
      <c r="K3210" s="51">
        <f>IF(H3210&lt;='Расчёт не доделан'!$C$20,IF(I3210-'Расчёт не доделан'!$C$20&lt;1,J3210,I3210-'Расчёт не доделан'!$C$20),J3210)</f>
        <v>5</v>
      </c>
    </row>
    <row r="3211" spans="1:11" ht="11.1" customHeight="1" outlineLevel="1" x14ac:dyDescent="0.2">
      <c r="A3211" s="39" t="str">
        <f t="shared" si="150"/>
        <v>0021043545852</v>
      </c>
      <c r="B3211" s="39">
        <f t="shared" si="151"/>
        <v>1</v>
      </c>
      <c r="C3211" s="39" t="str">
        <f t="shared" si="152"/>
        <v>Кряклин Константин Викторович1</v>
      </c>
      <c r="D3211" s="42" t="s">
        <v>3091</v>
      </c>
      <c r="E3211" s="43" t="s">
        <v>3092</v>
      </c>
      <c r="F3211" s="43" t="s">
        <v>240</v>
      </c>
      <c r="G3211" s="43" t="s">
        <v>302</v>
      </c>
      <c r="H3211" s="49">
        <v>45852</v>
      </c>
      <c r="I3211" s="49">
        <v>45854</v>
      </c>
      <c r="J3211" s="44">
        <v>3</v>
      </c>
      <c r="K3211" s="51">
        <f>IF(H3211&lt;='Расчёт не доделан'!$C$20,IF(I3211-'Расчёт не доделан'!$C$20&lt;1,J3211,I3211-'Расчёт не доделан'!$C$20),J3211)</f>
        <v>3</v>
      </c>
    </row>
    <row r="3212" spans="1:11" ht="11.1" customHeight="1" outlineLevel="1" x14ac:dyDescent="0.2">
      <c r="A3212" s="39" t="str">
        <f t="shared" si="150"/>
        <v>0021043545887</v>
      </c>
      <c r="B3212" s="39">
        <f t="shared" si="151"/>
        <v>2</v>
      </c>
      <c r="C3212" s="39" t="str">
        <f t="shared" si="152"/>
        <v>Кряклин Константин Викторович2</v>
      </c>
      <c r="D3212" s="42" t="s">
        <v>3091</v>
      </c>
      <c r="E3212" s="43" t="s">
        <v>3092</v>
      </c>
      <c r="F3212" s="43" t="s">
        <v>240</v>
      </c>
      <c r="G3212" s="43" t="s">
        <v>302</v>
      </c>
      <c r="H3212" s="49">
        <v>45887</v>
      </c>
      <c r="I3212" s="49">
        <v>45905</v>
      </c>
      <c r="J3212" s="44">
        <v>19</v>
      </c>
      <c r="K3212" s="51">
        <f>IF(H3212&lt;='Расчёт не доделан'!$C$20,IF(I3212-'Расчёт не доделан'!$C$20&lt;1,J3212,I3212-'Расчёт не доделан'!$C$20),J3212)</f>
        <v>19</v>
      </c>
    </row>
    <row r="3213" spans="1:11" ht="11.1" customHeight="1" outlineLevel="1" x14ac:dyDescent="0.2">
      <c r="A3213" s="39" t="str">
        <f t="shared" si="150"/>
        <v>0021043545958</v>
      </c>
      <c r="B3213" s="39">
        <f t="shared" si="151"/>
        <v>3</v>
      </c>
      <c r="C3213" s="39" t="str">
        <f t="shared" si="152"/>
        <v>Кряклин Константин Викторович3</v>
      </c>
      <c r="D3213" s="42" t="s">
        <v>3091</v>
      </c>
      <c r="E3213" s="43" t="s">
        <v>3092</v>
      </c>
      <c r="F3213" s="43" t="s">
        <v>240</v>
      </c>
      <c r="G3213" s="43" t="s">
        <v>302</v>
      </c>
      <c r="H3213" s="49">
        <v>45958</v>
      </c>
      <c r="I3213" s="49">
        <v>45962</v>
      </c>
      <c r="J3213" s="44">
        <v>5</v>
      </c>
      <c r="K3213" s="51">
        <f>IF(H3213&lt;='Расчёт не доделан'!$C$20,IF(I3213-'Расчёт не доделан'!$C$20&lt;1,J3213,I3213-'Расчёт не доделан'!$C$20),J3213)</f>
        <v>5</v>
      </c>
    </row>
    <row r="3214" spans="1:11" ht="11.1" customHeight="1" outlineLevel="1" x14ac:dyDescent="0.2">
      <c r="A3214" s="39" t="str">
        <f t="shared" si="150"/>
        <v>0018467345962</v>
      </c>
      <c r="B3214" s="39">
        <f t="shared" si="151"/>
        <v>1</v>
      </c>
      <c r="C3214" s="39" t="str">
        <f t="shared" si="152"/>
        <v>Кубраков Роман Викторович1</v>
      </c>
      <c r="D3214" s="42" t="s">
        <v>3093</v>
      </c>
      <c r="E3214" s="43" t="s">
        <v>3094</v>
      </c>
      <c r="F3214" s="43" t="s">
        <v>217</v>
      </c>
      <c r="G3214" s="43" t="s">
        <v>269</v>
      </c>
      <c r="H3214" s="49">
        <v>45962</v>
      </c>
      <c r="I3214" s="49">
        <v>45990</v>
      </c>
      <c r="J3214" s="44">
        <v>28</v>
      </c>
      <c r="K3214" s="51">
        <f>IF(H3214&lt;='Расчёт не доделан'!$C$20,IF(I3214-'Расчёт не доделан'!$C$20&lt;1,J3214,I3214-'Расчёт не доделан'!$C$20),J3214)</f>
        <v>28</v>
      </c>
    </row>
    <row r="3215" spans="1:11" ht="11.1" customHeight="1" outlineLevel="1" x14ac:dyDescent="0.2">
      <c r="A3215" s="39" t="str">
        <f t="shared" si="150"/>
        <v>0016729045845</v>
      </c>
      <c r="B3215" s="39">
        <f t="shared" si="151"/>
        <v>1</v>
      </c>
      <c r="C3215" s="39" t="str">
        <f t="shared" si="152"/>
        <v>Кувшинов Александр Валерьевич1</v>
      </c>
      <c r="D3215" s="42" t="s">
        <v>3095</v>
      </c>
      <c r="E3215" s="43" t="s">
        <v>3096</v>
      </c>
      <c r="F3215" s="43" t="s">
        <v>225</v>
      </c>
      <c r="G3215" s="43" t="s">
        <v>262</v>
      </c>
      <c r="H3215" s="49">
        <v>45845</v>
      </c>
      <c r="I3215" s="49">
        <v>45858</v>
      </c>
      <c r="J3215" s="44">
        <v>14</v>
      </c>
      <c r="K3215" s="51">
        <f>IF(H3215&lt;='Расчёт не доделан'!$C$20,IF(I3215-'Расчёт не доделан'!$C$20&lt;1,J3215,I3215-'Расчёт не доделан'!$C$20),J3215)</f>
        <v>14</v>
      </c>
    </row>
    <row r="3216" spans="1:11" ht="11.1" customHeight="1" outlineLevel="1" x14ac:dyDescent="0.2">
      <c r="A3216" s="39" t="str">
        <f t="shared" si="150"/>
        <v>0016729045971</v>
      </c>
      <c r="B3216" s="39">
        <f t="shared" si="151"/>
        <v>2</v>
      </c>
      <c r="C3216" s="39" t="str">
        <f t="shared" si="152"/>
        <v>Кувшинов Александр Валерьевич2</v>
      </c>
      <c r="D3216" s="42" t="s">
        <v>3095</v>
      </c>
      <c r="E3216" s="43" t="s">
        <v>3096</v>
      </c>
      <c r="F3216" s="43" t="s">
        <v>225</v>
      </c>
      <c r="G3216" s="43" t="s">
        <v>262</v>
      </c>
      <c r="H3216" s="49">
        <v>45971</v>
      </c>
      <c r="I3216" s="49">
        <v>45984</v>
      </c>
      <c r="J3216" s="44">
        <v>14</v>
      </c>
      <c r="K3216" s="51">
        <f>IF(H3216&lt;='Расчёт не доделан'!$C$20,IF(I3216-'Расчёт не доделан'!$C$20&lt;1,J3216,I3216-'Расчёт не доделан'!$C$20),J3216)</f>
        <v>14</v>
      </c>
    </row>
    <row r="3217" spans="1:11" ht="11.1" customHeight="1" outlineLevel="1" x14ac:dyDescent="0.2">
      <c r="A3217" s="39" t="str">
        <f t="shared" si="150"/>
        <v>0020393645852</v>
      </c>
      <c r="B3217" s="39">
        <f t="shared" si="151"/>
        <v>1</v>
      </c>
      <c r="C3217" s="39" t="str">
        <f t="shared" si="152"/>
        <v>Кудринецкая Анастасия Леонидовна1</v>
      </c>
      <c r="D3217" s="42" t="s">
        <v>3097</v>
      </c>
      <c r="E3217" s="43" t="s">
        <v>3098</v>
      </c>
      <c r="F3217" s="43" t="s">
        <v>240</v>
      </c>
      <c r="G3217" s="43" t="s">
        <v>262</v>
      </c>
      <c r="H3217" s="49">
        <v>45852</v>
      </c>
      <c r="I3217" s="49">
        <v>45857</v>
      </c>
      <c r="J3217" s="44">
        <v>6</v>
      </c>
      <c r="K3217" s="51">
        <f>IF(H3217&lt;='Расчёт не доделан'!$C$20,IF(I3217-'Расчёт не доделан'!$C$20&lt;1,J3217,I3217-'Расчёт не доделан'!$C$20),J3217)</f>
        <v>6</v>
      </c>
    </row>
    <row r="3218" spans="1:11" ht="11.1" customHeight="1" outlineLevel="1" x14ac:dyDescent="0.2">
      <c r="A3218" s="39" t="str">
        <f t="shared" si="150"/>
        <v>0020393646006</v>
      </c>
      <c r="B3218" s="39">
        <f t="shared" si="151"/>
        <v>2</v>
      </c>
      <c r="C3218" s="39" t="str">
        <f t="shared" si="152"/>
        <v>Кудринецкая Анастасия Леонидовна2</v>
      </c>
      <c r="D3218" s="42" t="s">
        <v>3097</v>
      </c>
      <c r="E3218" s="43" t="s">
        <v>3098</v>
      </c>
      <c r="F3218" s="43" t="s">
        <v>240</v>
      </c>
      <c r="G3218" s="43" t="s">
        <v>262</v>
      </c>
      <c r="H3218" s="49">
        <v>46006</v>
      </c>
      <c r="I3218" s="49">
        <v>46021</v>
      </c>
      <c r="J3218" s="44">
        <v>16</v>
      </c>
      <c r="K3218" s="51">
        <f>IF(H3218&lt;='Расчёт не доделан'!$C$20,IF(I3218-'Расчёт не доделан'!$C$20&lt;1,J3218,I3218-'Расчёт не доделан'!$C$20),J3218)</f>
        <v>16</v>
      </c>
    </row>
    <row r="3219" spans="1:11" ht="11.1" customHeight="1" outlineLevel="1" x14ac:dyDescent="0.2">
      <c r="A3219" s="39" t="str">
        <f t="shared" si="150"/>
        <v>0019663845901</v>
      </c>
      <c r="B3219" s="39">
        <f t="shared" si="151"/>
        <v>1</v>
      </c>
      <c r="C3219" s="39" t="str">
        <f t="shared" si="152"/>
        <v>Кудряков Константин Игоревич1</v>
      </c>
      <c r="D3219" s="42" t="s">
        <v>3099</v>
      </c>
      <c r="E3219" s="43" t="s">
        <v>3100</v>
      </c>
      <c r="F3219" s="43" t="s">
        <v>244</v>
      </c>
      <c r="G3219" s="43" t="s">
        <v>1720</v>
      </c>
      <c r="H3219" s="49">
        <v>45901</v>
      </c>
      <c r="I3219" s="49">
        <v>45902</v>
      </c>
      <c r="J3219" s="44">
        <v>2</v>
      </c>
      <c r="K3219" s="51">
        <f>IF(H3219&lt;='Расчёт не доделан'!$C$20,IF(I3219-'Расчёт не доделан'!$C$20&lt;1,J3219,I3219-'Расчёт не доделан'!$C$20),J3219)</f>
        <v>2</v>
      </c>
    </row>
    <row r="3220" spans="1:11" ht="11.1" customHeight="1" outlineLevel="1" x14ac:dyDescent="0.2">
      <c r="A3220" s="39" t="str">
        <f t="shared" si="150"/>
        <v>0019663845966</v>
      </c>
      <c r="B3220" s="39">
        <f t="shared" si="151"/>
        <v>2</v>
      </c>
      <c r="C3220" s="39" t="str">
        <f t="shared" si="152"/>
        <v>Кудряков Константин Игоревич2</v>
      </c>
      <c r="D3220" s="42" t="s">
        <v>3099</v>
      </c>
      <c r="E3220" s="43" t="s">
        <v>3100</v>
      </c>
      <c r="F3220" s="43" t="s">
        <v>244</v>
      </c>
      <c r="G3220" s="43" t="s">
        <v>1720</v>
      </c>
      <c r="H3220" s="49">
        <v>45966</v>
      </c>
      <c r="I3220" s="49">
        <v>45968</v>
      </c>
      <c r="J3220" s="44">
        <v>3</v>
      </c>
      <c r="K3220" s="51">
        <f>IF(H3220&lt;='Расчёт не доделан'!$C$20,IF(I3220-'Расчёт не доделан'!$C$20&lt;1,J3220,I3220-'Расчёт не доделан'!$C$20),J3220)</f>
        <v>3</v>
      </c>
    </row>
    <row r="3221" spans="1:11" ht="11.1" customHeight="1" outlineLevel="1" x14ac:dyDescent="0.2">
      <c r="A3221" s="39" t="str">
        <f t="shared" si="150"/>
        <v>0019663846020</v>
      </c>
      <c r="B3221" s="39">
        <f t="shared" si="151"/>
        <v>3</v>
      </c>
      <c r="C3221" s="39" t="str">
        <f t="shared" si="152"/>
        <v>Кудряков Константин Игоревич3</v>
      </c>
      <c r="D3221" s="42" t="s">
        <v>3099</v>
      </c>
      <c r="E3221" s="43" t="s">
        <v>3100</v>
      </c>
      <c r="F3221" s="43" t="s">
        <v>244</v>
      </c>
      <c r="G3221" s="43" t="s">
        <v>1720</v>
      </c>
      <c r="H3221" s="49">
        <v>46020</v>
      </c>
      <c r="I3221" s="49">
        <v>46021</v>
      </c>
      <c r="J3221" s="44">
        <v>2</v>
      </c>
      <c r="K3221" s="51">
        <f>IF(H3221&lt;='Расчёт не доделан'!$C$20,IF(I3221-'Расчёт не доделан'!$C$20&lt;1,J3221,I3221-'Расчёт не доделан'!$C$20),J3221)</f>
        <v>2</v>
      </c>
    </row>
    <row r="3222" spans="1:11" ht="11.1" customHeight="1" outlineLevel="1" x14ac:dyDescent="0.2">
      <c r="A3222" s="39" t="str">
        <f t="shared" si="150"/>
        <v>0019663845960</v>
      </c>
      <c r="B3222" s="39">
        <f t="shared" si="151"/>
        <v>4</v>
      </c>
      <c r="C3222" s="39" t="str">
        <f t="shared" si="152"/>
        <v>Кудряков Константин Игоревич4</v>
      </c>
      <c r="D3222" s="42" t="s">
        <v>3099</v>
      </c>
      <c r="E3222" s="43" t="s">
        <v>3100</v>
      </c>
      <c r="F3222" s="43" t="s">
        <v>244</v>
      </c>
      <c r="G3222" s="43" t="s">
        <v>1720</v>
      </c>
      <c r="H3222" s="49">
        <v>45960</v>
      </c>
      <c r="I3222" s="49">
        <v>45962</v>
      </c>
      <c r="J3222" s="44">
        <v>3</v>
      </c>
      <c r="K3222" s="51">
        <f>IF(H3222&lt;='Расчёт не доделан'!$C$20,IF(I3222-'Расчёт не доделан'!$C$20&lt;1,J3222,I3222-'Расчёт не доделан'!$C$20),J3222)</f>
        <v>3</v>
      </c>
    </row>
    <row r="3223" spans="1:11" ht="11.1" customHeight="1" outlineLevel="1" x14ac:dyDescent="0.2">
      <c r="A3223" s="39" t="str">
        <f t="shared" si="150"/>
        <v>0020509745854</v>
      </c>
      <c r="B3223" s="39">
        <f t="shared" si="151"/>
        <v>1</v>
      </c>
      <c r="C3223" s="39" t="str">
        <f t="shared" si="152"/>
        <v>Кужугет Сергей Сергеевич1</v>
      </c>
      <c r="D3223" s="42" t="s">
        <v>3101</v>
      </c>
      <c r="E3223" s="43" t="s">
        <v>3102</v>
      </c>
      <c r="F3223" s="43" t="s">
        <v>249</v>
      </c>
      <c r="G3223" s="43" t="s">
        <v>218</v>
      </c>
      <c r="H3223" s="49">
        <v>45854</v>
      </c>
      <c r="I3223" s="49">
        <v>45867</v>
      </c>
      <c r="J3223" s="44">
        <v>14</v>
      </c>
      <c r="K3223" s="51">
        <f>IF(H3223&lt;='Расчёт не доделан'!$C$20,IF(I3223-'Расчёт не доделан'!$C$20&lt;1,J3223,I3223-'Расчёт не доделан'!$C$20),J3223)</f>
        <v>14</v>
      </c>
    </row>
    <row r="3224" spans="1:11" ht="11.1" customHeight="1" outlineLevel="1" x14ac:dyDescent="0.2">
      <c r="A3224" s="39" t="str">
        <f t="shared" si="150"/>
        <v>0020509745959</v>
      </c>
      <c r="B3224" s="39">
        <f t="shared" si="151"/>
        <v>2</v>
      </c>
      <c r="C3224" s="39" t="str">
        <f t="shared" si="152"/>
        <v>Кужугет Сергей Сергеевич2</v>
      </c>
      <c r="D3224" s="42" t="s">
        <v>3101</v>
      </c>
      <c r="E3224" s="43" t="s">
        <v>3102</v>
      </c>
      <c r="F3224" s="43" t="s">
        <v>249</v>
      </c>
      <c r="G3224" s="43" t="s">
        <v>218</v>
      </c>
      <c r="H3224" s="49">
        <v>45959</v>
      </c>
      <c r="I3224" s="49">
        <v>45968</v>
      </c>
      <c r="J3224" s="44">
        <v>9</v>
      </c>
      <c r="K3224" s="51">
        <f>IF(H3224&lt;='Расчёт не доделан'!$C$20,IF(I3224-'Расчёт не доделан'!$C$20&lt;1,J3224,I3224-'Расчёт не доделан'!$C$20),J3224)</f>
        <v>9</v>
      </c>
    </row>
    <row r="3225" spans="1:11" ht="11.1" customHeight="1" outlineLevel="1" x14ac:dyDescent="0.2">
      <c r="A3225" s="39" t="str">
        <f t="shared" si="150"/>
        <v>0018757945985</v>
      </c>
      <c r="B3225" s="39">
        <f t="shared" si="151"/>
        <v>1</v>
      </c>
      <c r="C3225" s="39" t="str">
        <f t="shared" si="152"/>
        <v>Кузин Михаил Олегович1</v>
      </c>
      <c r="D3225" s="42" t="s">
        <v>3103</v>
      </c>
      <c r="E3225" s="43" t="s">
        <v>3104</v>
      </c>
      <c r="F3225" s="43" t="s">
        <v>217</v>
      </c>
      <c r="G3225" s="43" t="s">
        <v>218</v>
      </c>
      <c r="H3225" s="49">
        <v>45985</v>
      </c>
      <c r="I3225" s="49">
        <v>45998</v>
      </c>
      <c r="J3225" s="44">
        <v>14</v>
      </c>
      <c r="K3225" s="51">
        <f>IF(H3225&lt;='Расчёт не доделан'!$C$20,IF(I3225-'Расчёт не доделан'!$C$20&lt;1,J3225,I3225-'Расчёт не доделан'!$C$20),J3225)</f>
        <v>14</v>
      </c>
    </row>
    <row r="3226" spans="1:11" ht="11.1" customHeight="1" outlineLevel="1" x14ac:dyDescent="0.2">
      <c r="A3226" s="39" t="str">
        <f t="shared" si="150"/>
        <v>0020285145887</v>
      </c>
      <c r="B3226" s="39">
        <f t="shared" si="151"/>
        <v>1</v>
      </c>
      <c r="C3226" s="39" t="str">
        <f t="shared" si="152"/>
        <v>Кузина Евгения Николаевна1</v>
      </c>
      <c r="D3226" s="42" t="s">
        <v>3105</v>
      </c>
      <c r="E3226" s="43" t="s">
        <v>3106</v>
      </c>
      <c r="F3226" s="43" t="s">
        <v>221</v>
      </c>
      <c r="G3226" s="43" t="s">
        <v>241</v>
      </c>
      <c r="H3226" s="49">
        <v>45887</v>
      </c>
      <c r="I3226" s="49">
        <v>45900</v>
      </c>
      <c r="J3226" s="44">
        <v>14</v>
      </c>
      <c r="K3226" s="51">
        <f>IF(H3226&lt;='Расчёт не доделан'!$C$20,IF(I3226-'Расчёт не доделан'!$C$20&lt;1,J3226,I3226-'Расчёт не доделан'!$C$20),J3226)</f>
        <v>14</v>
      </c>
    </row>
    <row r="3227" spans="1:11" ht="11.1" customHeight="1" outlineLevel="1" x14ac:dyDescent="0.2">
      <c r="A3227" s="39" t="str">
        <f t="shared" si="150"/>
        <v>0015717245845</v>
      </c>
      <c r="B3227" s="39">
        <f t="shared" si="151"/>
        <v>1</v>
      </c>
      <c r="C3227" s="39" t="str">
        <f t="shared" si="152"/>
        <v>Кузина Елена Николаевна1</v>
      </c>
      <c r="D3227" s="42" t="s">
        <v>3107</v>
      </c>
      <c r="E3227" s="43" t="s">
        <v>3108</v>
      </c>
      <c r="F3227" s="43" t="s">
        <v>265</v>
      </c>
      <c r="G3227" s="43" t="s">
        <v>230</v>
      </c>
      <c r="H3227" s="49">
        <v>45845</v>
      </c>
      <c r="I3227" s="49">
        <v>45849</v>
      </c>
      <c r="J3227" s="44">
        <v>5</v>
      </c>
      <c r="K3227" s="51">
        <f>IF(H3227&lt;='Расчёт не доделан'!$C$20,IF(I3227-'Расчёт не доделан'!$C$20&lt;1,J3227,I3227-'Расчёт не доделан'!$C$20),J3227)</f>
        <v>5</v>
      </c>
    </row>
    <row r="3228" spans="1:11" ht="11.1" customHeight="1" outlineLevel="1" x14ac:dyDescent="0.2">
      <c r="A3228" s="39" t="str">
        <f t="shared" si="150"/>
        <v>0015717245922</v>
      </c>
      <c r="B3228" s="39">
        <f t="shared" si="151"/>
        <v>2</v>
      </c>
      <c r="C3228" s="39" t="str">
        <f t="shared" si="152"/>
        <v>Кузина Елена Николаевна2</v>
      </c>
      <c r="D3228" s="42" t="s">
        <v>3107</v>
      </c>
      <c r="E3228" s="43" t="s">
        <v>3108</v>
      </c>
      <c r="F3228" s="43" t="s">
        <v>265</v>
      </c>
      <c r="G3228" s="43" t="s">
        <v>230</v>
      </c>
      <c r="H3228" s="49">
        <v>45922</v>
      </c>
      <c r="I3228" s="49">
        <v>45935</v>
      </c>
      <c r="J3228" s="44">
        <v>14</v>
      </c>
      <c r="K3228" s="51">
        <f>IF(H3228&lt;='Расчёт не доделан'!$C$20,IF(I3228-'Расчёт не доделан'!$C$20&lt;1,J3228,I3228-'Расчёт не доделан'!$C$20),J3228)</f>
        <v>14</v>
      </c>
    </row>
    <row r="3229" spans="1:11" ht="23.1" customHeight="1" outlineLevel="1" x14ac:dyDescent="0.2">
      <c r="A3229" s="39" t="str">
        <f t="shared" si="150"/>
        <v>0012749245880</v>
      </c>
      <c r="B3229" s="39">
        <f t="shared" si="151"/>
        <v>1</v>
      </c>
      <c r="C3229" s="39" t="str">
        <f t="shared" si="152"/>
        <v>Кузмич Олеся Николаевна1</v>
      </c>
      <c r="D3229" s="42" t="s">
        <v>3109</v>
      </c>
      <c r="E3229" s="43" t="s">
        <v>3110</v>
      </c>
      <c r="F3229" s="43" t="s">
        <v>265</v>
      </c>
      <c r="G3229" s="43" t="s">
        <v>218</v>
      </c>
      <c r="H3229" s="49">
        <v>45880</v>
      </c>
      <c r="I3229" s="49">
        <v>45893</v>
      </c>
      <c r="J3229" s="44">
        <v>14</v>
      </c>
      <c r="K3229" s="51">
        <f>IF(H3229&lt;='Расчёт не доделан'!$C$20,IF(I3229-'Расчёт не доделан'!$C$20&lt;1,J3229,I3229-'Расчёт не доделан'!$C$20),J3229)</f>
        <v>14</v>
      </c>
    </row>
    <row r="3230" spans="1:11" ht="23.1" customHeight="1" outlineLevel="1" x14ac:dyDescent="0.2">
      <c r="A3230" s="39" t="str">
        <f t="shared" si="150"/>
        <v>0016138445847</v>
      </c>
      <c r="B3230" s="39">
        <f t="shared" si="151"/>
        <v>1</v>
      </c>
      <c r="C3230" s="39" t="str">
        <f t="shared" si="152"/>
        <v>Кузнецов Александр Сергеевич1</v>
      </c>
      <c r="D3230" s="42" t="s">
        <v>3111</v>
      </c>
      <c r="E3230" s="43" t="s">
        <v>3112</v>
      </c>
      <c r="F3230" s="43" t="s">
        <v>229</v>
      </c>
      <c r="G3230" s="43" t="s">
        <v>218</v>
      </c>
      <c r="H3230" s="49">
        <v>45847</v>
      </c>
      <c r="I3230" s="49">
        <v>45849</v>
      </c>
      <c r="J3230" s="44">
        <v>3</v>
      </c>
      <c r="K3230" s="51">
        <f>IF(H3230&lt;='Расчёт не доделан'!$C$20,IF(I3230-'Расчёт не доделан'!$C$20&lt;1,J3230,I3230-'Расчёт не доделан'!$C$20),J3230)</f>
        <v>3</v>
      </c>
    </row>
    <row r="3231" spans="1:11" ht="23.1" customHeight="1" outlineLevel="1" x14ac:dyDescent="0.2">
      <c r="A3231" s="39" t="str">
        <f t="shared" si="150"/>
        <v>0016138445894</v>
      </c>
      <c r="B3231" s="39">
        <f t="shared" si="151"/>
        <v>2</v>
      </c>
      <c r="C3231" s="39" t="str">
        <f t="shared" si="152"/>
        <v>Кузнецов Александр Сергеевич2</v>
      </c>
      <c r="D3231" s="42" t="s">
        <v>3111</v>
      </c>
      <c r="E3231" s="43" t="s">
        <v>3112</v>
      </c>
      <c r="F3231" s="43" t="s">
        <v>229</v>
      </c>
      <c r="G3231" s="43" t="s">
        <v>218</v>
      </c>
      <c r="H3231" s="49">
        <v>45894</v>
      </c>
      <c r="I3231" s="49">
        <v>45898</v>
      </c>
      <c r="J3231" s="44">
        <v>5</v>
      </c>
      <c r="K3231" s="51">
        <f>IF(H3231&lt;='Расчёт не доделан'!$C$20,IF(I3231-'Расчёт не доделан'!$C$20&lt;1,J3231,I3231-'Расчёт не доделан'!$C$20),J3231)</f>
        <v>5</v>
      </c>
    </row>
    <row r="3232" spans="1:11" ht="23.1" customHeight="1" outlineLevel="1" x14ac:dyDescent="0.2">
      <c r="A3232" s="39" t="str">
        <f t="shared" si="150"/>
        <v>0019537745843</v>
      </c>
      <c r="B3232" s="39">
        <f t="shared" si="151"/>
        <v>1</v>
      </c>
      <c r="C3232" s="39" t="str">
        <f t="shared" si="152"/>
        <v>Кузнецов Андрей Сергеевич1</v>
      </c>
      <c r="D3232" s="42" t="s">
        <v>3113</v>
      </c>
      <c r="E3232" s="43" t="s">
        <v>3114</v>
      </c>
      <c r="F3232" s="43" t="s">
        <v>240</v>
      </c>
      <c r="G3232" s="43" t="s">
        <v>222</v>
      </c>
      <c r="H3232" s="49">
        <v>45843</v>
      </c>
      <c r="I3232" s="49">
        <v>45845</v>
      </c>
      <c r="J3232" s="44">
        <v>3</v>
      </c>
      <c r="K3232" s="51">
        <f>IF(H3232&lt;='Расчёт не доделан'!$C$20,IF(I3232-'Расчёт не доделан'!$C$20&lt;1,J3232,I3232-'Расчёт не доделан'!$C$20),J3232)</f>
        <v>3</v>
      </c>
    </row>
    <row r="3233" spans="1:11" ht="23.1" customHeight="1" outlineLevel="1" x14ac:dyDescent="0.2">
      <c r="A3233" s="39" t="str">
        <f t="shared" si="150"/>
        <v>0019537745880</v>
      </c>
      <c r="B3233" s="39">
        <f t="shared" si="151"/>
        <v>2</v>
      </c>
      <c r="C3233" s="39" t="str">
        <f t="shared" si="152"/>
        <v>Кузнецов Андрей Сергеевич2</v>
      </c>
      <c r="D3233" s="42" t="s">
        <v>3113</v>
      </c>
      <c r="E3233" s="43" t="s">
        <v>3114</v>
      </c>
      <c r="F3233" s="43" t="s">
        <v>240</v>
      </c>
      <c r="G3233" s="43" t="s">
        <v>222</v>
      </c>
      <c r="H3233" s="49">
        <v>45880</v>
      </c>
      <c r="I3233" s="49">
        <v>45893</v>
      </c>
      <c r="J3233" s="44">
        <v>14</v>
      </c>
      <c r="K3233" s="51">
        <f>IF(H3233&lt;='Расчёт не доделан'!$C$20,IF(I3233-'Расчёт не доделан'!$C$20&lt;1,J3233,I3233-'Расчёт не доделан'!$C$20),J3233)</f>
        <v>14</v>
      </c>
    </row>
    <row r="3234" spans="1:11" ht="23.1" customHeight="1" outlineLevel="1" x14ac:dyDescent="0.2">
      <c r="A3234" s="39" t="str">
        <f t="shared" si="150"/>
        <v>0017160245999</v>
      </c>
      <c r="B3234" s="39">
        <f t="shared" si="151"/>
        <v>1</v>
      </c>
      <c r="C3234" s="39" t="str">
        <f t="shared" si="152"/>
        <v>Кузнецов Антон Валерьевич1</v>
      </c>
      <c r="D3234" s="42" t="s">
        <v>3115</v>
      </c>
      <c r="E3234" s="43" t="s">
        <v>3116</v>
      </c>
      <c r="F3234" s="43" t="s">
        <v>240</v>
      </c>
      <c r="G3234" s="43" t="s">
        <v>302</v>
      </c>
      <c r="H3234" s="49">
        <v>45999</v>
      </c>
      <c r="I3234" s="49">
        <v>46012</v>
      </c>
      <c r="J3234" s="44">
        <v>14</v>
      </c>
      <c r="K3234" s="51">
        <f>IF(H3234&lt;='Расчёт не доделан'!$C$20,IF(I3234-'Расчёт не доделан'!$C$20&lt;1,J3234,I3234-'Расчёт не доделан'!$C$20),J3234)</f>
        <v>14</v>
      </c>
    </row>
    <row r="3235" spans="1:11" ht="23.1" customHeight="1" outlineLevel="1" x14ac:dyDescent="0.2">
      <c r="A3235" s="39" t="str">
        <f t="shared" si="150"/>
        <v>0017160245852</v>
      </c>
      <c r="B3235" s="39">
        <f t="shared" si="151"/>
        <v>2</v>
      </c>
      <c r="C3235" s="39" t="str">
        <f t="shared" si="152"/>
        <v>Кузнецов Антон Валерьевич2</v>
      </c>
      <c r="D3235" s="42" t="s">
        <v>3115</v>
      </c>
      <c r="E3235" s="43" t="s">
        <v>3116</v>
      </c>
      <c r="F3235" s="43" t="s">
        <v>240</v>
      </c>
      <c r="G3235" s="43" t="s">
        <v>302</v>
      </c>
      <c r="H3235" s="49">
        <v>45852</v>
      </c>
      <c r="I3235" s="49">
        <v>45865</v>
      </c>
      <c r="J3235" s="44">
        <v>14</v>
      </c>
      <c r="K3235" s="51">
        <f>IF(H3235&lt;='Расчёт не доделан'!$C$20,IF(I3235-'Расчёт не доделан'!$C$20&lt;1,J3235,I3235-'Расчёт не доделан'!$C$20),J3235)</f>
        <v>14</v>
      </c>
    </row>
    <row r="3236" spans="1:11" ht="23.1" customHeight="1" outlineLevel="1" x14ac:dyDescent="0.2">
      <c r="A3236" s="39" t="str">
        <f t="shared" si="150"/>
        <v>0020362845903</v>
      </c>
      <c r="B3236" s="39">
        <f t="shared" si="151"/>
        <v>1</v>
      </c>
      <c r="C3236" s="39" t="str">
        <f t="shared" si="152"/>
        <v>Кузнецов Леонид Леонидович1</v>
      </c>
      <c r="D3236" s="42" t="s">
        <v>3117</v>
      </c>
      <c r="E3236" s="43" t="s">
        <v>3118</v>
      </c>
      <c r="F3236" s="43" t="s">
        <v>217</v>
      </c>
      <c r="G3236" s="43" t="s">
        <v>237</v>
      </c>
      <c r="H3236" s="49">
        <v>45903</v>
      </c>
      <c r="I3236" s="49">
        <v>45905</v>
      </c>
      <c r="J3236" s="44">
        <v>3</v>
      </c>
      <c r="K3236" s="51">
        <f>IF(H3236&lt;='Расчёт не доделан'!$C$20,IF(I3236-'Расчёт не доделан'!$C$20&lt;1,J3236,I3236-'Расчёт не доделан'!$C$20),J3236)</f>
        <v>3</v>
      </c>
    </row>
    <row r="3237" spans="1:11" ht="11.1" customHeight="1" outlineLevel="1" x14ac:dyDescent="0.2">
      <c r="A3237" s="39" t="str">
        <f t="shared" si="150"/>
        <v>0020362845859</v>
      </c>
      <c r="B3237" s="39">
        <f t="shared" si="151"/>
        <v>2</v>
      </c>
      <c r="C3237" s="39" t="str">
        <f t="shared" si="152"/>
        <v>Кузнецов Леонид Леонидович2</v>
      </c>
      <c r="D3237" s="42" t="s">
        <v>3117</v>
      </c>
      <c r="E3237" s="43" t="s">
        <v>3118</v>
      </c>
      <c r="F3237" s="43" t="s">
        <v>217</v>
      </c>
      <c r="G3237" s="43" t="s">
        <v>237</v>
      </c>
      <c r="H3237" s="49">
        <v>45859</v>
      </c>
      <c r="I3237" s="49">
        <v>45872</v>
      </c>
      <c r="J3237" s="44">
        <v>14</v>
      </c>
      <c r="K3237" s="51">
        <f>IF(H3237&lt;='Расчёт не доделан'!$C$20,IF(I3237-'Расчёт не доделан'!$C$20&lt;1,J3237,I3237-'Расчёт не доделан'!$C$20),J3237)</f>
        <v>14</v>
      </c>
    </row>
    <row r="3238" spans="1:11" ht="11.1" customHeight="1" outlineLevel="1" x14ac:dyDescent="0.2">
      <c r="A3238" s="39" t="str">
        <f t="shared" si="150"/>
        <v>0020362845957</v>
      </c>
      <c r="B3238" s="39">
        <f t="shared" si="151"/>
        <v>3</v>
      </c>
      <c r="C3238" s="39" t="str">
        <f t="shared" si="152"/>
        <v>Кузнецов Леонид Леонидович3</v>
      </c>
      <c r="D3238" s="42" t="s">
        <v>3117</v>
      </c>
      <c r="E3238" s="43" t="s">
        <v>3118</v>
      </c>
      <c r="F3238" s="43" t="s">
        <v>217</v>
      </c>
      <c r="G3238" s="43" t="s">
        <v>237</v>
      </c>
      <c r="H3238" s="49">
        <v>45957</v>
      </c>
      <c r="I3238" s="49">
        <v>45960</v>
      </c>
      <c r="J3238" s="44">
        <v>4</v>
      </c>
      <c r="K3238" s="51">
        <f>IF(H3238&lt;='Расчёт не доделан'!$C$20,IF(I3238-'Расчёт не доделан'!$C$20&lt;1,J3238,I3238-'Расчёт не доделан'!$C$20),J3238)</f>
        <v>4</v>
      </c>
    </row>
    <row r="3239" spans="1:11" ht="11.1" customHeight="1" outlineLevel="1" x14ac:dyDescent="0.2">
      <c r="A3239" s="39" t="str">
        <f t="shared" si="150"/>
        <v>0020652745871</v>
      </c>
      <c r="B3239" s="39">
        <f t="shared" si="151"/>
        <v>1</v>
      </c>
      <c r="C3239" s="39" t="str">
        <f t="shared" si="152"/>
        <v>Кузнецов Михаил Юрьевич1</v>
      </c>
      <c r="D3239" s="42" t="s">
        <v>3119</v>
      </c>
      <c r="E3239" s="43" t="s">
        <v>3120</v>
      </c>
      <c r="F3239" s="43" t="s">
        <v>244</v>
      </c>
      <c r="G3239" s="43" t="s">
        <v>495</v>
      </c>
      <c r="H3239" s="49">
        <v>45871</v>
      </c>
      <c r="I3239" s="49">
        <v>45884</v>
      </c>
      <c r="J3239" s="44">
        <v>14</v>
      </c>
      <c r="K3239" s="51">
        <f>IF(H3239&lt;='Расчёт не доделан'!$C$20,IF(I3239-'Расчёт не доделан'!$C$20&lt;1,J3239,I3239-'Расчёт не доделан'!$C$20),J3239)</f>
        <v>14</v>
      </c>
    </row>
    <row r="3240" spans="1:11" ht="11.1" customHeight="1" outlineLevel="1" x14ac:dyDescent="0.2">
      <c r="A3240" s="39" t="str">
        <f t="shared" si="150"/>
        <v>0020652745936</v>
      </c>
      <c r="B3240" s="39">
        <f t="shared" si="151"/>
        <v>2</v>
      </c>
      <c r="C3240" s="39" t="str">
        <f t="shared" si="152"/>
        <v>Кузнецов Михаил Юрьевич2</v>
      </c>
      <c r="D3240" s="42" t="s">
        <v>3119</v>
      </c>
      <c r="E3240" s="43" t="s">
        <v>3120</v>
      </c>
      <c r="F3240" s="43" t="s">
        <v>244</v>
      </c>
      <c r="G3240" s="43" t="s">
        <v>495</v>
      </c>
      <c r="H3240" s="49">
        <v>45936</v>
      </c>
      <c r="I3240" s="49">
        <v>45940</v>
      </c>
      <c r="J3240" s="44">
        <v>5</v>
      </c>
      <c r="K3240" s="51">
        <f>IF(H3240&lt;='Расчёт не доделан'!$C$20,IF(I3240-'Расчёт не доделан'!$C$20&lt;1,J3240,I3240-'Расчёт не доделан'!$C$20),J3240)</f>
        <v>5</v>
      </c>
    </row>
    <row r="3241" spans="1:11" ht="11.1" customHeight="1" outlineLevel="1" x14ac:dyDescent="0.2">
      <c r="A3241" s="39" t="str">
        <f t="shared" si="150"/>
        <v>0020652745943</v>
      </c>
      <c r="B3241" s="39">
        <f t="shared" si="151"/>
        <v>3</v>
      </c>
      <c r="C3241" s="39" t="str">
        <f t="shared" si="152"/>
        <v>Кузнецов Михаил Юрьевич3</v>
      </c>
      <c r="D3241" s="42" t="s">
        <v>3119</v>
      </c>
      <c r="E3241" s="43" t="s">
        <v>3120</v>
      </c>
      <c r="F3241" s="43" t="s">
        <v>244</v>
      </c>
      <c r="G3241" s="43" t="s">
        <v>495</v>
      </c>
      <c r="H3241" s="49">
        <v>45943</v>
      </c>
      <c r="I3241" s="49">
        <v>45947</v>
      </c>
      <c r="J3241" s="44">
        <v>5</v>
      </c>
      <c r="K3241" s="51">
        <f>IF(H3241&lt;='Расчёт не доделан'!$C$20,IF(I3241-'Расчёт не доделан'!$C$20&lt;1,J3241,I3241-'Расчёт не доделан'!$C$20),J3241)</f>
        <v>2</v>
      </c>
    </row>
    <row r="3242" spans="1:11" ht="11.1" customHeight="1" outlineLevel="1" x14ac:dyDescent="0.2">
      <c r="A3242" s="39" t="str">
        <f t="shared" si="150"/>
        <v>0020913645873</v>
      </c>
      <c r="B3242" s="39">
        <f t="shared" si="151"/>
        <v>1</v>
      </c>
      <c r="C3242" s="39" t="str">
        <f t="shared" si="152"/>
        <v>Кузнецов Никита Андреевич1</v>
      </c>
      <c r="D3242" s="42" t="s">
        <v>3121</v>
      </c>
      <c r="E3242" s="43" t="s">
        <v>3122</v>
      </c>
      <c r="F3242" s="43" t="s">
        <v>265</v>
      </c>
      <c r="G3242" s="43" t="s">
        <v>253</v>
      </c>
      <c r="H3242" s="49">
        <v>45873</v>
      </c>
      <c r="I3242" s="49">
        <v>45886</v>
      </c>
      <c r="J3242" s="44">
        <v>14</v>
      </c>
      <c r="K3242" s="51">
        <f>IF(H3242&lt;='Расчёт не доделан'!$C$20,IF(I3242-'Расчёт не доделан'!$C$20&lt;1,J3242,I3242-'Расчёт не доделан'!$C$20),J3242)</f>
        <v>14</v>
      </c>
    </row>
    <row r="3243" spans="1:11" ht="11.1" customHeight="1" outlineLevel="1" x14ac:dyDescent="0.2">
      <c r="A3243" s="39" t="str">
        <f t="shared" si="150"/>
        <v>0020913645966</v>
      </c>
      <c r="B3243" s="39">
        <f t="shared" si="151"/>
        <v>2</v>
      </c>
      <c r="C3243" s="39" t="str">
        <f t="shared" si="152"/>
        <v>Кузнецов Никита Андреевич2</v>
      </c>
      <c r="D3243" s="42" t="s">
        <v>3121</v>
      </c>
      <c r="E3243" s="43" t="s">
        <v>3122</v>
      </c>
      <c r="F3243" s="43" t="s">
        <v>265</v>
      </c>
      <c r="G3243" s="43" t="s">
        <v>253</v>
      </c>
      <c r="H3243" s="49">
        <v>45966</v>
      </c>
      <c r="I3243" s="49">
        <v>45968</v>
      </c>
      <c r="J3243" s="44">
        <v>3</v>
      </c>
      <c r="K3243" s="51">
        <f>IF(H3243&lt;='Расчёт не доделан'!$C$20,IF(I3243-'Расчёт не доделан'!$C$20&lt;1,J3243,I3243-'Расчёт не доделан'!$C$20),J3243)</f>
        <v>3</v>
      </c>
    </row>
    <row r="3244" spans="1:11" ht="11.1" customHeight="1" outlineLevel="1" x14ac:dyDescent="0.2">
      <c r="A3244" s="39" t="str">
        <f t="shared" si="150"/>
        <v>0020913645971</v>
      </c>
      <c r="B3244" s="39">
        <f t="shared" si="151"/>
        <v>3</v>
      </c>
      <c r="C3244" s="39" t="str">
        <f t="shared" si="152"/>
        <v>Кузнецов Никита Андреевич3</v>
      </c>
      <c r="D3244" s="42" t="s">
        <v>3121</v>
      </c>
      <c r="E3244" s="43" t="s">
        <v>3122</v>
      </c>
      <c r="F3244" s="43" t="s">
        <v>265</v>
      </c>
      <c r="G3244" s="43" t="s">
        <v>253</v>
      </c>
      <c r="H3244" s="49">
        <v>45971</v>
      </c>
      <c r="I3244" s="49">
        <v>45973</v>
      </c>
      <c r="J3244" s="44">
        <v>3</v>
      </c>
      <c r="K3244" s="51">
        <f>IF(H3244&lt;='Расчёт не доделан'!$C$20,IF(I3244-'Расчёт не доделан'!$C$20&lt;1,J3244,I3244-'Расчёт не доделан'!$C$20),J3244)</f>
        <v>3</v>
      </c>
    </row>
    <row r="3245" spans="1:11" ht="11.1" customHeight="1" outlineLevel="1" x14ac:dyDescent="0.2">
      <c r="A3245" s="39" t="str">
        <f t="shared" si="150"/>
        <v>0018601045915</v>
      </c>
      <c r="B3245" s="39">
        <f t="shared" si="151"/>
        <v>1</v>
      </c>
      <c r="C3245" s="39" t="str">
        <f t="shared" si="152"/>
        <v>Кузнецов Никита Сергеевич1</v>
      </c>
      <c r="D3245" s="42" t="s">
        <v>3123</v>
      </c>
      <c r="E3245" s="43" t="s">
        <v>3124</v>
      </c>
      <c r="F3245" s="43" t="s">
        <v>229</v>
      </c>
      <c r="G3245" s="43" t="s">
        <v>218</v>
      </c>
      <c r="H3245" s="49">
        <v>45915</v>
      </c>
      <c r="I3245" s="49">
        <v>45928</v>
      </c>
      <c r="J3245" s="44">
        <v>14</v>
      </c>
      <c r="K3245" s="51">
        <f>IF(H3245&lt;='Расчёт не доделан'!$C$20,IF(I3245-'Расчёт не доделан'!$C$20&lt;1,J3245,I3245-'Расчёт не доделан'!$C$20),J3245)</f>
        <v>14</v>
      </c>
    </row>
    <row r="3246" spans="1:11" ht="11.1" customHeight="1" outlineLevel="1" x14ac:dyDescent="0.2">
      <c r="A3246" s="39" t="str">
        <f t="shared" si="150"/>
        <v>0020271545966</v>
      </c>
      <c r="B3246" s="39">
        <f t="shared" si="151"/>
        <v>1</v>
      </c>
      <c r="C3246" s="39" t="str">
        <f t="shared" si="152"/>
        <v>Кузнецов Роман Сергеевич1</v>
      </c>
      <c r="D3246" s="42" t="s">
        <v>3125</v>
      </c>
      <c r="E3246" s="43" t="s">
        <v>3126</v>
      </c>
      <c r="F3246" s="43" t="s">
        <v>249</v>
      </c>
      <c r="G3246" s="43" t="s">
        <v>218</v>
      </c>
      <c r="H3246" s="49">
        <v>45966</v>
      </c>
      <c r="I3246" s="49">
        <v>45968</v>
      </c>
      <c r="J3246" s="44">
        <v>3</v>
      </c>
      <c r="K3246" s="51">
        <f>IF(H3246&lt;='Расчёт не доделан'!$C$20,IF(I3246-'Расчёт не доделан'!$C$20&lt;1,J3246,I3246-'Расчёт не доделан'!$C$20),J3246)</f>
        <v>3</v>
      </c>
    </row>
    <row r="3247" spans="1:11" ht="11.1" customHeight="1" outlineLevel="1" x14ac:dyDescent="0.2">
      <c r="A3247" s="39" t="str">
        <f t="shared" si="150"/>
        <v>0020271545845</v>
      </c>
      <c r="B3247" s="39">
        <f t="shared" si="151"/>
        <v>2</v>
      </c>
      <c r="C3247" s="39" t="str">
        <f t="shared" si="152"/>
        <v>Кузнецов Роман Сергеевич2</v>
      </c>
      <c r="D3247" s="42" t="s">
        <v>3125</v>
      </c>
      <c r="E3247" s="43" t="s">
        <v>3126</v>
      </c>
      <c r="F3247" s="43" t="s">
        <v>249</v>
      </c>
      <c r="G3247" s="43" t="s">
        <v>218</v>
      </c>
      <c r="H3247" s="49">
        <v>45845</v>
      </c>
      <c r="I3247" s="49">
        <v>45858</v>
      </c>
      <c r="J3247" s="44">
        <v>14</v>
      </c>
      <c r="K3247" s="51">
        <f>IF(H3247&lt;='Расчёт не доделан'!$C$20,IF(I3247-'Расчёт не доделан'!$C$20&lt;1,J3247,I3247-'Расчёт не доделан'!$C$20),J3247)</f>
        <v>14</v>
      </c>
    </row>
    <row r="3248" spans="1:11" ht="11.1" customHeight="1" outlineLevel="1" x14ac:dyDescent="0.2">
      <c r="A3248" s="39" t="str">
        <f t="shared" si="150"/>
        <v>0020271546020</v>
      </c>
      <c r="B3248" s="39">
        <f t="shared" si="151"/>
        <v>3</v>
      </c>
      <c r="C3248" s="39" t="str">
        <f t="shared" si="152"/>
        <v>Кузнецов Роман Сергеевич3</v>
      </c>
      <c r="D3248" s="42" t="s">
        <v>3125</v>
      </c>
      <c r="E3248" s="43" t="s">
        <v>3126</v>
      </c>
      <c r="F3248" s="43" t="s">
        <v>249</v>
      </c>
      <c r="G3248" s="43" t="s">
        <v>218</v>
      </c>
      <c r="H3248" s="49">
        <v>46020</v>
      </c>
      <c r="I3248" s="49">
        <v>46021</v>
      </c>
      <c r="J3248" s="44">
        <v>2</v>
      </c>
      <c r="K3248" s="51">
        <f>IF(H3248&lt;='Расчёт не доделан'!$C$20,IF(I3248-'Расчёт не доделан'!$C$20&lt;1,J3248,I3248-'Расчёт не доделан'!$C$20),J3248)</f>
        <v>2</v>
      </c>
    </row>
    <row r="3249" spans="1:11" ht="11.1" customHeight="1" outlineLevel="1" x14ac:dyDescent="0.2">
      <c r="A3249" s="39" t="str">
        <f t="shared" si="150"/>
        <v>0015151245845</v>
      </c>
      <c r="B3249" s="39">
        <f t="shared" si="151"/>
        <v>1</v>
      </c>
      <c r="C3249" s="39" t="str">
        <f t="shared" si="152"/>
        <v>Кузнецов Сергей Алексеевич1</v>
      </c>
      <c r="D3249" s="42" t="s">
        <v>3127</v>
      </c>
      <c r="E3249" s="43" t="s">
        <v>3128</v>
      </c>
      <c r="F3249" s="43" t="s">
        <v>217</v>
      </c>
      <c r="G3249" s="43" t="s">
        <v>241</v>
      </c>
      <c r="H3249" s="49">
        <v>45845</v>
      </c>
      <c r="I3249" s="49">
        <v>45858</v>
      </c>
      <c r="J3249" s="44">
        <v>14</v>
      </c>
      <c r="K3249" s="51">
        <f>IF(H3249&lt;='Расчёт не доделан'!$C$20,IF(I3249-'Расчёт не доделан'!$C$20&lt;1,J3249,I3249-'Расчёт не доделан'!$C$20),J3249)</f>
        <v>14</v>
      </c>
    </row>
    <row r="3250" spans="1:11" ht="23.1" customHeight="1" outlineLevel="1" x14ac:dyDescent="0.2">
      <c r="A3250" s="39" t="str">
        <f t="shared" si="150"/>
        <v>0015151245943</v>
      </c>
      <c r="B3250" s="39">
        <f t="shared" si="151"/>
        <v>2</v>
      </c>
      <c r="C3250" s="39" t="str">
        <f t="shared" si="152"/>
        <v>Кузнецов Сергей Алексеевич2</v>
      </c>
      <c r="D3250" s="42" t="s">
        <v>3127</v>
      </c>
      <c r="E3250" s="43" t="s">
        <v>3128</v>
      </c>
      <c r="F3250" s="43" t="s">
        <v>217</v>
      </c>
      <c r="G3250" s="43" t="s">
        <v>241</v>
      </c>
      <c r="H3250" s="49">
        <v>45943</v>
      </c>
      <c r="I3250" s="49">
        <v>45949</v>
      </c>
      <c r="J3250" s="44">
        <v>7</v>
      </c>
      <c r="K3250" s="51">
        <f>IF(H3250&lt;='Расчёт не доделан'!$C$20,IF(I3250-'Расчёт не доделан'!$C$20&lt;1,J3250,I3250-'Расчёт не доделан'!$C$20),J3250)</f>
        <v>4</v>
      </c>
    </row>
    <row r="3251" spans="1:11" ht="23.1" customHeight="1" outlineLevel="1" x14ac:dyDescent="0.2">
      <c r="A3251" s="39" t="str">
        <f t="shared" si="150"/>
        <v>0015151245894</v>
      </c>
      <c r="B3251" s="39">
        <f t="shared" si="151"/>
        <v>3</v>
      </c>
      <c r="C3251" s="39" t="str">
        <f t="shared" si="152"/>
        <v>Кузнецов Сергей Алексеевич3</v>
      </c>
      <c r="D3251" s="42" t="s">
        <v>3127</v>
      </c>
      <c r="E3251" s="43" t="s">
        <v>3128</v>
      </c>
      <c r="F3251" s="43" t="s">
        <v>217</v>
      </c>
      <c r="G3251" s="43" t="s">
        <v>241</v>
      </c>
      <c r="H3251" s="49">
        <v>45894</v>
      </c>
      <c r="I3251" s="49">
        <v>45900</v>
      </c>
      <c r="J3251" s="44">
        <v>7</v>
      </c>
      <c r="K3251" s="51">
        <f>IF(H3251&lt;='Расчёт не доделан'!$C$20,IF(I3251-'Расчёт не доделан'!$C$20&lt;1,J3251,I3251-'Расчёт не доделан'!$C$20),J3251)</f>
        <v>7</v>
      </c>
    </row>
    <row r="3252" spans="1:11" ht="23.1" customHeight="1" outlineLevel="1" x14ac:dyDescent="0.2">
      <c r="A3252" s="39" t="str">
        <f t="shared" si="150"/>
        <v>0021200445966</v>
      </c>
      <c r="B3252" s="39">
        <f t="shared" si="151"/>
        <v>1</v>
      </c>
      <c r="C3252" s="39" t="str">
        <f t="shared" si="152"/>
        <v>Кузнецова Алина Маратовна1</v>
      </c>
      <c r="D3252" s="42" t="s">
        <v>3129</v>
      </c>
      <c r="E3252" s="43" t="s">
        <v>3130</v>
      </c>
      <c r="F3252" s="43" t="s">
        <v>229</v>
      </c>
      <c r="G3252" s="43" t="s">
        <v>218</v>
      </c>
      <c r="H3252" s="49">
        <v>45966</v>
      </c>
      <c r="I3252" s="49">
        <v>45968</v>
      </c>
      <c r="J3252" s="44">
        <v>3</v>
      </c>
      <c r="K3252" s="51">
        <f>IF(H3252&lt;='Расчёт не доделан'!$C$20,IF(I3252-'Расчёт не доделан'!$C$20&lt;1,J3252,I3252-'Расчёт не доделан'!$C$20),J3252)</f>
        <v>3</v>
      </c>
    </row>
    <row r="3253" spans="1:11" ht="23.1" customHeight="1" outlineLevel="1" x14ac:dyDescent="0.2">
      <c r="A3253" s="39" t="str">
        <f t="shared" si="150"/>
        <v>0021200445915</v>
      </c>
      <c r="B3253" s="39">
        <f t="shared" si="151"/>
        <v>2</v>
      </c>
      <c r="C3253" s="39" t="str">
        <f t="shared" si="152"/>
        <v>Кузнецова Алина Маратовна2</v>
      </c>
      <c r="D3253" s="42" t="s">
        <v>3129</v>
      </c>
      <c r="E3253" s="43" t="s">
        <v>3130</v>
      </c>
      <c r="F3253" s="43" t="s">
        <v>229</v>
      </c>
      <c r="G3253" s="43" t="s">
        <v>218</v>
      </c>
      <c r="H3253" s="49">
        <v>45915</v>
      </c>
      <c r="I3253" s="49">
        <v>45919</v>
      </c>
      <c r="J3253" s="44">
        <v>5</v>
      </c>
      <c r="K3253" s="51">
        <f>IF(H3253&lt;='Расчёт не доделан'!$C$20,IF(I3253-'Расчёт не доделан'!$C$20&lt;1,J3253,I3253-'Расчёт не доделан'!$C$20),J3253)</f>
        <v>5</v>
      </c>
    </row>
    <row r="3254" spans="1:11" ht="11.1" customHeight="1" outlineLevel="1" x14ac:dyDescent="0.2">
      <c r="A3254" s="39" t="str">
        <f t="shared" si="150"/>
        <v>0021200445859</v>
      </c>
      <c r="B3254" s="39">
        <f t="shared" si="151"/>
        <v>3</v>
      </c>
      <c r="C3254" s="39" t="str">
        <f t="shared" si="152"/>
        <v>Кузнецова Алина Маратовна3</v>
      </c>
      <c r="D3254" s="42" t="s">
        <v>3129</v>
      </c>
      <c r="E3254" s="43" t="s">
        <v>3130</v>
      </c>
      <c r="F3254" s="43" t="s">
        <v>229</v>
      </c>
      <c r="G3254" s="43" t="s">
        <v>218</v>
      </c>
      <c r="H3254" s="49">
        <v>45859</v>
      </c>
      <c r="I3254" s="49">
        <v>45863</v>
      </c>
      <c r="J3254" s="44">
        <v>5</v>
      </c>
      <c r="K3254" s="51">
        <f>IF(H3254&lt;='Расчёт не доделан'!$C$20,IF(I3254-'Расчёт не доделан'!$C$20&lt;1,J3254,I3254-'Расчёт не доделан'!$C$20),J3254)</f>
        <v>5</v>
      </c>
    </row>
    <row r="3255" spans="1:11" ht="11.1" customHeight="1" outlineLevel="1" x14ac:dyDescent="0.2">
      <c r="A3255" s="39" t="str">
        <f t="shared" si="150"/>
        <v>0021200445957</v>
      </c>
      <c r="B3255" s="39">
        <f t="shared" si="151"/>
        <v>4</v>
      </c>
      <c r="C3255" s="39" t="str">
        <f t="shared" si="152"/>
        <v>Кузнецова Алина Маратовна4</v>
      </c>
      <c r="D3255" s="42" t="s">
        <v>3129</v>
      </c>
      <c r="E3255" s="43" t="s">
        <v>3130</v>
      </c>
      <c r="F3255" s="43" t="s">
        <v>229</v>
      </c>
      <c r="G3255" s="43" t="s">
        <v>218</v>
      </c>
      <c r="H3255" s="49">
        <v>45957</v>
      </c>
      <c r="I3255" s="49">
        <v>45957</v>
      </c>
      <c r="J3255" s="44">
        <v>1</v>
      </c>
      <c r="K3255" s="51">
        <f>IF(H3255&lt;='Расчёт не доделан'!$C$20,IF(I3255-'Расчёт не доделан'!$C$20&lt;1,J3255,I3255-'Расчёт не доделан'!$C$20),J3255)</f>
        <v>1</v>
      </c>
    </row>
    <row r="3256" spans="1:11" ht="11.1" customHeight="1" outlineLevel="1" x14ac:dyDescent="0.2">
      <c r="A3256" s="39" t="str">
        <f t="shared" si="150"/>
        <v>0019327445901</v>
      </c>
      <c r="B3256" s="39">
        <f t="shared" si="151"/>
        <v>1</v>
      </c>
      <c r="C3256" s="39" t="str">
        <f t="shared" si="152"/>
        <v>Кузнецова Анастасия Сергеевна1</v>
      </c>
      <c r="D3256" s="42" t="s">
        <v>3131</v>
      </c>
      <c r="E3256" s="43" t="s">
        <v>3132</v>
      </c>
      <c r="F3256" s="43" t="s">
        <v>217</v>
      </c>
      <c r="G3256" s="43" t="s">
        <v>241</v>
      </c>
      <c r="H3256" s="49">
        <v>45901</v>
      </c>
      <c r="I3256" s="49">
        <v>45914</v>
      </c>
      <c r="J3256" s="44">
        <v>14</v>
      </c>
      <c r="K3256" s="51">
        <f>IF(H3256&lt;='Расчёт не доделан'!$C$20,IF(I3256-'Расчёт не доделан'!$C$20&lt;1,J3256,I3256-'Расчёт не доделан'!$C$20),J3256)</f>
        <v>14</v>
      </c>
    </row>
    <row r="3257" spans="1:11" ht="11.1" customHeight="1" outlineLevel="1" x14ac:dyDescent="0.2">
      <c r="A3257" s="39" t="str">
        <f t="shared" si="150"/>
        <v>0019327445852</v>
      </c>
      <c r="B3257" s="39">
        <f t="shared" si="151"/>
        <v>2</v>
      </c>
      <c r="C3257" s="39" t="str">
        <f t="shared" si="152"/>
        <v>Кузнецова Анастасия Сергеевна2</v>
      </c>
      <c r="D3257" s="42" t="s">
        <v>3131</v>
      </c>
      <c r="E3257" s="43" t="s">
        <v>3132</v>
      </c>
      <c r="F3257" s="43" t="s">
        <v>217</v>
      </c>
      <c r="G3257" s="43" t="s">
        <v>241</v>
      </c>
      <c r="H3257" s="49">
        <v>45852</v>
      </c>
      <c r="I3257" s="49">
        <v>45865</v>
      </c>
      <c r="J3257" s="44">
        <v>14</v>
      </c>
      <c r="K3257" s="51">
        <f>IF(H3257&lt;='Расчёт не доделан'!$C$20,IF(I3257-'Расчёт не доделан'!$C$20&lt;1,J3257,I3257-'Расчёт не доделан'!$C$20),J3257)</f>
        <v>14</v>
      </c>
    </row>
    <row r="3258" spans="1:11" ht="11.1" customHeight="1" outlineLevel="1" x14ac:dyDescent="0.2">
      <c r="A3258" s="39" t="str">
        <f t="shared" si="150"/>
        <v>0020362645873</v>
      </c>
      <c r="B3258" s="39">
        <f t="shared" si="151"/>
        <v>1</v>
      </c>
      <c r="C3258" s="39" t="str">
        <f t="shared" si="152"/>
        <v>Кузнецова Екатерина Ильдусовна1</v>
      </c>
      <c r="D3258" s="42" t="s">
        <v>3133</v>
      </c>
      <c r="E3258" s="43" t="s">
        <v>3134</v>
      </c>
      <c r="F3258" s="43" t="s">
        <v>265</v>
      </c>
      <c r="G3258" s="43" t="s">
        <v>253</v>
      </c>
      <c r="H3258" s="49">
        <v>45873</v>
      </c>
      <c r="I3258" s="49">
        <v>45877</v>
      </c>
      <c r="J3258" s="44">
        <v>5</v>
      </c>
      <c r="K3258" s="51">
        <f>IF(H3258&lt;='Расчёт не доделан'!$C$20,IF(I3258-'Расчёт не доделан'!$C$20&lt;1,J3258,I3258-'Расчёт не доделан'!$C$20),J3258)</f>
        <v>5</v>
      </c>
    </row>
    <row r="3259" spans="1:11" ht="11.1" customHeight="1" outlineLevel="1" x14ac:dyDescent="0.2">
      <c r="A3259" s="39" t="str">
        <f t="shared" si="150"/>
        <v>0020362645880</v>
      </c>
      <c r="B3259" s="39">
        <f t="shared" si="151"/>
        <v>2</v>
      </c>
      <c r="C3259" s="39" t="str">
        <f t="shared" si="152"/>
        <v>Кузнецова Екатерина Ильдусовна2</v>
      </c>
      <c r="D3259" s="42" t="s">
        <v>3133</v>
      </c>
      <c r="E3259" s="43" t="s">
        <v>3134</v>
      </c>
      <c r="F3259" s="43" t="s">
        <v>265</v>
      </c>
      <c r="G3259" s="43" t="s">
        <v>253</v>
      </c>
      <c r="H3259" s="49">
        <v>45880</v>
      </c>
      <c r="I3259" s="49">
        <v>45884</v>
      </c>
      <c r="J3259" s="44">
        <v>5</v>
      </c>
      <c r="K3259" s="51">
        <f>IF(H3259&lt;='Расчёт не доделан'!$C$20,IF(I3259-'Расчёт не доделан'!$C$20&lt;1,J3259,I3259-'Расчёт не доделан'!$C$20),J3259)</f>
        <v>5</v>
      </c>
    </row>
    <row r="3260" spans="1:11" ht="11.1" customHeight="1" outlineLevel="1" x14ac:dyDescent="0.2">
      <c r="A3260" s="39" t="str">
        <f t="shared" si="150"/>
        <v>0020362646021</v>
      </c>
      <c r="B3260" s="39">
        <f t="shared" si="151"/>
        <v>3</v>
      </c>
      <c r="C3260" s="39" t="str">
        <f t="shared" si="152"/>
        <v>Кузнецова Екатерина Ильдусовна3</v>
      </c>
      <c r="D3260" s="42" t="s">
        <v>3133</v>
      </c>
      <c r="E3260" s="43" t="s">
        <v>3134</v>
      </c>
      <c r="F3260" s="43" t="s">
        <v>265</v>
      </c>
      <c r="G3260" s="43" t="s">
        <v>253</v>
      </c>
      <c r="H3260" s="49">
        <v>46021</v>
      </c>
      <c r="I3260" s="49">
        <v>46021</v>
      </c>
      <c r="J3260" s="44">
        <v>1</v>
      </c>
      <c r="K3260" s="51">
        <f>IF(H3260&lt;='Расчёт не доделан'!$C$20,IF(I3260-'Расчёт не доделан'!$C$20&lt;1,J3260,I3260-'Расчёт не доделан'!$C$20),J3260)</f>
        <v>1</v>
      </c>
    </row>
    <row r="3261" spans="1:11" ht="11.1" customHeight="1" outlineLevel="1" x14ac:dyDescent="0.2">
      <c r="A3261" s="39" t="str">
        <f t="shared" si="150"/>
        <v>0011000145936</v>
      </c>
      <c r="B3261" s="39">
        <f t="shared" si="151"/>
        <v>1</v>
      </c>
      <c r="C3261" s="39" t="str">
        <f t="shared" si="152"/>
        <v>Кузнецова Елена Валерьевна1</v>
      </c>
      <c r="D3261" s="42" t="s">
        <v>3135</v>
      </c>
      <c r="E3261" s="43" t="s">
        <v>3136</v>
      </c>
      <c r="F3261" s="43" t="s">
        <v>229</v>
      </c>
      <c r="G3261" s="43" t="s">
        <v>218</v>
      </c>
      <c r="H3261" s="49">
        <v>45936</v>
      </c>
      <c r="I3261" s="49">
        <v>45940</v>
      </c>
      <c r="J3261" s="44">
        <v>5</v>
      </c>
      <c r="K3261" s="51">
        <f>IF(H3261&lt;='Расчёт не доделан'!$C$20,IF(I3261-'Расчёт не доделан'!$C$20&lt;1,J3261,I3261-'Расчёт не доделан'!$C$20),J3261)</f>
        <v>5</v>
      </c>
    </row>
    <row r="3262" spans="1:11" ht="11.1" customHeight="1" outlineLevel="1" x14ac:dyDescent="0.2">
      <c r="A3262" s="39" t="str">
        <f t="shared" si="150"/>
        <v>0011000145880</v>
      </c>
      <c r="B3262" s="39">
        <f t="shared" si="151"/>
        <v>2</v>
      </c>
      <c r="C3262" s="39" t="str">
        <f t="shared" si="152"/>
        <v>Кузнецова Елена Валерьевна2</v>
      </c>
      <c r="D3262" s="42" t="s">
        <v>3135</v>
      </c>
      <c r="E3262" s="43" t="s">
        <v>3136</v>
      </c>
      <c r="F3262" s="43" t="s">
        <v>229</v>
      </c>
      <c r="G3262" s="43" t="s">
        <v>218</v>
      </c>
      <c r="H3262" s="49">
        <v>45880</v>
      </c>
      <c r="I3262" s="49">
        <v>45884</v>
      </c>
      <c r="J3262" s="44">
        <v>5</v>
      </c>
      <c r="K3262" s="51">
        <f>IF(H3262&lt;='Расчёт не доделан'!$C$20,IF(I3262-'Расчёт не доделан'!$C$20&lt;1,J3262,I3262-'Расчёт не доделан'!$C$20),J3262)</f>
        <v>5</v>
      </c>
    </row>
    <row r="3263" spans="1:11" ht="11.1" customHeight="1" outlineLevel="1" x14ac:dyDescent="0.2">
      <c r="A3263" s="39" t="str">
        <f t="shared" si="150"/>
        <v>0018667445966</v>
      </c>
      <c r="B3263" s="39">
        <f t="shared" si="151"/>
        <v>1</v>
      </c>
      <c r="C3263" s="39" t="str">
        <f t="shared" si="152"/>
        <v>Кузнецова Наталья Геннадьевна1</v>
      </c>
      <c r="D3263" s="42" t="s">
        <v>3137</v>
      </c>
      <c r="E3263" s="43" t="s">
        <v>3138</v>
      </c>
      <c r="F3263" s="43" t="s">
        <v>459</v>
      </c>
      <c r="G3263" s="43" t="s">
        <v>296</v>
      </c>
      <c r="H3263" s="49">
        <v>45966</v>
      </c>
      <c r="I3263" s="49">
        <v>45966</v>
      </c>
      <c r="J3263" s="44">
        <v>1</v>
      </c>
      <c r="K3263" s="51">
        <f>IF(H3263&lt;='Расчёт не доделан'!$C$20,IF(I3263-'Расчёт не доделан'!$C$20&lt;1,J3263,I3263-'Расчёт не доделан'!$C$20),J3263)</f>
        <v>1</v>
      </c>
    </row>
    <row r="3264" spans="1:11" ht="11.1" customHeight="1" outlineLevel="1" x14ac:dyDescent="0.2">
      <c r="A3264" s="39" t="str">
        <f t="shared" si="150"/>
        <v>0018667445908</v>
      </c>
      <c r="B3264" s="39">
        <f t="shared" si="151"/>
        <v>2</v>
      </c>
      <c r="C3264" s="39" t="str">
        <f t="shared" si="152"/>
        <v>Кузнецова Наталья Геннадьевна2</v>
      </c>
      <c r="D3264" s="42" t="s">
        <v>3137</v>
      </c>
      <c r="E3264" s="43" t="s">
        <v>3138</v>
      </c>
      <c r="F3264" s="43" t="s">
        <v>459</v>
      </c>
      <c r="G3264" s="43" t="s">
        <v>296</v>
      </c>
      <c r="H3264" s="49">
        <v>45908</v>
      </c>
      <c r="I3264" s="49">
        <v>45912</v>
      </c>
      <c r="J3264" s="44">
        <v>5</v>
      </c>
      <c r="K3264" s="51">
        <f>IF(H3264&lt;='Расчёт не доделан'!$C$20,IF(I3264-'Расчёт не доделан'!$C$20&lt;1,J3264,I3264-'Расчёт не доделан'!$C$20),J3264)</f>
        <v>5</v>
      </c>
    </row>
    <row r="3265" spans="1:11" ht="11.1" customHeight="1" outlineLevel="1" x14ac:dyDescent="0.2">
      <c r="A3265" s="39" t="str">
        <f t="shared" si="150"/>
        <v>0018667445859</v>
      </c>
      <c r="B3265" s="39">
        <f t="shared" si="151"/>
        <v>3</v>
      </c>
      <c r="C3265" s="39" t="str">
        <f t="shared" si="152"/>
        <v>Кузнецова Наталья Геннадьевна3</v>
      </c>
      <c r="D3265" s="42" t="s">
        <v>3137</v>
      </c>
      <c r="E3265" s="43" t="s">
        <v>3138</v>
      </c>
      <c r="F3265" s="43" t="s">
        <v>459</v>
      </c>
      <c r="G3265" s="43" t="s">
        <v>296</v>
      </c>
      <c r="H3265" s="49">
        <v>45859</v>
      </c>
      <c r="I3265" s="49">
        <v>45872</v>
      </c>
      <c r="J3265" s="44">
        <v>14</v>
      </c>
      <c r="K3265" s="51">
        <f>IF(H3265&lt;='Расчёт не доделан'!$C$20,IF(I3265-'Расчёт не доделан'!$C$20&lt;1,J3265,I3265-'Расчёт не доделан'!$C$20),J3265)</f>
        <v>14</v>
      </c>
    </row>
    <row r="3266" spans="1:11" ht="11.1" customHeight="1" outlineLevel="1" x14ac:dyDescent="0.2">
      <c r="A3266" s="39" t="str">
        <f t="shared" si="150"/>
        <v>0018667445953</v>
      </c>
      <c r="B3266" s="39">
        <f t="shared" si="151"/>
        <v>4</v>
      </c>
      <c r="C3266" s="39" t="str">
        <f t="shared" si="152"/>
        <v>Кузнецова Наталья Геннадьевна4</v>
      </c>
      <c r="D3266" s="42" t="s">
        <v>3137</v>
      </c>
      <c r="E3266" s="43" t="s">
        <v>3138</v>
      </c>
      <c r="F3266" s="43" t="s">
        <v>459</v>
      </c>
      <c r="G3266" s="43" t="s">
        <v>296</v>
      </c>
      <c r="H3266" s="49">
        <v>45953</v>
      </c>
      <c r="I3266" s="49">
        <v>45954</v>
      </c>
      <c r="J3266" s="44">
        <v>2</v>
      </c>
      <c r="K3266" s="51">
        <f>IF(H3266&lt;='Расчёт не доделан'!$C$20,IF(I3266-'Расчёт не доделан'!$C$20&lt;1,J3266,I3266-'Расчёт не доделан'!$C$20),J3266)</f>
        <v>2</v>
      </c>
    </row>
    <row r="3267" spans="1:11" ht="11.1" customHeight="1" outlineLevel="1" x14ac:dyDescent="0.2">
      <c r="A3267" s="39" t="str">
        <f t="shared" ref="A3267:A3330" si="153">D3267&amp;H3267</f>
        <v>0018667445957</v>
      </c>
      <c r="B3267" s="39">
        <f t="shared" ref="B3267:B3330" si="154">IF(E3266=E3267,B3266+1,1)</f>
        <v>5</v>
      </c>
      <c r="C3267" s="39" t="str">
        <f t="shared" ref="C3267:C3330" si="155">E3267&amp;B3267</f>
        <v>Кузнецова Наталья Геннадьевна5</v>
      </c>
      <c r="D3267" s="42" t="s">
        <v>3137</v>
      </c>
      <c r="E3267" s="43" t="s">
        <v>3138</v>
      </c>
      <c r="F3267" s="43" t="s">
        <v>459</v>
      </c>
      <c r="G3267" s="43" t="s">
        <v>296</v>
      </c>
      <c r="H3267" s="49">
        <v>45957</v>
      </c>
      <c r="I3267" s="49">
        <v>45962</v>
      </c>
      <c r="J3267" s="44">
        <v>6</v>
      </c>
      <c r="K3267" s="51">
        <f>IF(H3267&lt;='Расчёт не доделан'!$C$20,IF(I3267-'Расчёт не доделан'!$C$20&lt;1,J3267,I3267-'Расчёт не доделан'!$C$20),J3267)</f>
        <v>6</v>
      </c>
    </row>
    <row r="3268" spans="1:11" ht="11.1" customHeight="1" outlineLevel="1" x14ac:dyDescent="0.2">
      <c r="A3268" s="39" t="str">
        <f t="shared" si="153"/>
        <v>0021256945873</v>
      </c>
      <c r="B3268" s="39">
        <f t="shared" si="154"/>
        <v>1</v>
      </c>
      <c r="C3268" s="39" t="str">
        <f t="shared" si="155"/>
        <v>Кузько Елена Александровна1</v>
      </c>
      <c r="D3268" s="42" t="s">
        <v>3139</v>
      </c>
      <c r="E3268" s="43" t="s">
        <v>3140</v>
      </c>
      <c r="F3268" s="43" t="s">
        <v>286</v>
      </c>
      <c r="G3268" s="43" t="s">
        <v>302</v>
      </c>
      <c r="H3268" s="49">
        <v>45873</v>
      </c>
      <c r="I3268" s="49">
        <v>45886</v>
      </c>
      <c r="J3268" s="44">
        <v>14</v>
      </c>
      <c r="K3268" s="51">
        <f>IF(H3268&lt;='Расчёт не доделан'!$C$20,IF(I3268-'Расчёт не доделан'!$C$20&lt;1,J3268,I3268-'Расчёт не доделан'!$C$20),J3268)</f>
        <v>14</v>
      </c>
    </row>
    <row r="3269" spans="1:11" ht="11.1" customHeight="1" outlineLevel="1" x14ac:dyDescent="0.2">
      <c r="A3269" s="39" t="str">
        <f t="shared" si="153"/>
        <v>0021256945972</v>
      </c>
      <c r="B3269" s="39">
        <f t="shared" si="154"/>
        <v>2</v>
      </c>
      <c r="C3269" s="39" t="str">
        <f t="shared" si="155"/>
        <v>Кузько Елена Александровна2</v>
      </c>
      <c r="D3269" s="42" t="s">
        <v>3139</v>
      </c>
      <c r="E3269" s="43" t="s">
        <v>3140</v>
      </c>
      <c r="F3269" s="43" t="s">
        <v>286</v>
      </c>
      <c r="G3269" s="43" t="s">
        <v>302</v>
      </c>
      <c r="H3269" s="49">
        <v>45972</v>
      </c>
      <c r="I3269" s="49">
        <v>45975</v>
      </c>
      <c r="J3269" s="44">
        <v>4</v>
      </c>
      <c r="K3269" s="51">
        <f>IF(H3269&lt;='Расчёт не доделан'!$C$20,IF(I3269-'Расчёт не доделан'!$C$20&lt;1,J3269,I3269-'Расчёт не доделан'!$C$20),J3269)</f>
        <v>4</v>
      </c>
    </row>
    <row r="3270" spans="1:11" ht="11.1" customHeight="1" outlineLevel="1" x14ac:dyDescent="0.2">
      <c r="A3270" s="39" t="str">
        <f t="shared" si="153"/>
        <v>0020017245888</v>
      </c>
      <c r="B3270" s="39">
        <f t="shared" si="154"/>
        <v>1</v>
      </c>
      <c r="C3270" s="39" t="str">
        <f t="shared" si="155"/>
        <v>Кузьменко Алексей Сергеевич1</v>
      </c>
      <c r="D3270" s="42" t="s">
        <v>3141</v>
      </c>
      <c r="E3270" s="43" t="s">
        <v>3142</v>
      </c>
      <c r="F3270" s="43" t="s">
        <v>249</v>
      </c>
      <c r="G3270" s="43" t="s">
        <v>262</v>
      </c>
      <c r="H3270" s="49">
        <v>45888</v>
      </c>
      <c r="I3270" s="49">
        <v>45888</v>
      </c>
      <c r="J3270" s="44">
        <v>1</v>
      </c>
      <c r="K3270" s="51">
        <f>IF(H3270&lt;='Расчёт не доделан'!$C$20,IF(I3270-'Расчёт не доделан'!$C$20&lt;1,J3270,I3270-'Расчёт не доделан'!$C$20),J3270)</f>
        <v>1</v>
      </c>
    </row>
    <row r="3271" spans="1:11" ht="23.1" customHeight="1" outlineLevel="1" x14ac:dyDescent="0.2">
      <c r="A3271" s="39" t="str">
        <f t="shared" si="153"/>
        <v>0020017245859</v>
      </c>
      <c r="B3271" s="39">
        <f t="shared" si="154"/>
        <v>2</v>
      </c>
      <c r="C3271" s="39" t="str">
        <f t="shared" si="155"/>
        <v>Кузьменко Алексей Сергеевич2</v>
      </c>
      <c r="D3271" s="42" t="s">
        <v>3141</v>
      </c>
      <c r="E3271" s="43" t="s">
        <v>3142</v>
      </c>
      <c r="F3271" s="43" t="s">
        <v>249</v>
      </c>
      <c r="G3271" s="43" t="s">
        <v>262</v>
      </c>
      <c r="H3271" s="49">
        <v>45859</v>
      </c>
      <c r="I3271" s="49">
        <v>45872</v>
      </c>
      <c r="J3271" s="44">
        <v>14</v>
      </c>
      <c r="K3271" s="51">
        <f>IF(H3271&lt;='Расчёт не доделан'!$C$20,IF(I3271-'Расчёт не доделан'!$C$20&lt;1,J3271,I3271-'Расчёт не доделан'!$C$20),J3271)</f>
        <v>14</v>
      </c>
    </row>
    <row r="3272" spans="1:11" ht="23.1" customHeight="1" outlineLevel="1" x14ac:dyDescent="0.2">
      <c r="A3272" s="39" t="str">
        <f t="shared" si="153"/>
        <v>0020017245989</v>
      </c>
      <c r="B3272" s="39">
        <f t="shared" si="154"/>
        <v>3</v>
      </c>
      <c r="C3272" s="39" t="str">
        <f t="shared" si="155"/>
        <v>Кузьменко Алексей Сергеевич3</v>
      </c>
      <c r="D3272" s="42" t="s">
        <v>3141</v>
      </c>
      <c r="E3272" s="43" t="s">
        <v>3142</v>
      </c>
      <c r="F3272" s="43" t="s">
        <v>249</v>
      </c>
      <c r="G3272" s="43" t="s">
        <v>262</v>
      </c>
      <c r="H3272" s="49">
        <v>45989</v>
      </c>
      <c r="I3272" s="49">
        <v>45989</v>
      </c>
      <c r="J3272" s="44">
        <v>1</v>
      </c>
      <c r="K3272" s="51">
        <f>IF(H3272&lt;='Расчёт не доделан'!$C$20,IF(I3272-'Расчёт не доделан'!$C$20&lt;1,J3272,I3272-'Расчёт не доделан'!$C$20),J3272)</f>
        <v>1</v>
      </c>
    </row>
    <row r="3273" spans="1:11" ht="23.1" customHeight="1" outlineLevel="1" x14ac:dyDescent="0.2">
      <c r="A3273" s="39" t="str">
        <f t="shared" si="153"/>
        <v>0020017245959</v>
      </c>
      <c r="B3273" s="39">
        <f t="shared" si="154"/>
        <v>4</v>
      </c>
      <c r="C3273" s="39" t="str">
        <f t="shared" si="155"/>
        <v>Кузьменко Алексей Сергеевич4</v>
      </c>
      <c r="D3273" s="42" t="s">
        <v>3141</v>
      </c>
      <c r="E3273" s="43" t="s">
        <v>3142</v>
      </c>
      <c r="F3273" s="43" t="s">
        <v>249</v>
      </c>
      <c r="G3273" s="43" t="s">
        <v>262</v>
      </c>
      <c r="H3273" s="49">
        <v>45959</v>
      </c>
      <c r="I3273" s="49">
        <v>45962</v>
      </c>
      <c r="J3273" s="44">
        <v>4</v>
      </c>
      <c r="K3273" s="51">
        <f>IF(H3273&lt;='Расчёт не доделан'!$C$20,IF(I3273-'Расчёт не доделан'!$C$20&lt;1,J3273,I3273-'Расчёт не доделан'!$C$20),J3273)</f>
        <v>4</v>
      </c>
    </row>
    <row r="3274" spans="1:11" ht="23.1" customHeight="1" outlineLevel="1" x14ac:dyDescent="0.2">
      <c r="A3274" s="39" t="str">
        <f t="shared" si="153"/>
        <v>0016622345936</v>
      </c>
      <c r="B3274" s="39">
        <f t="shared" si="154"/>
        <v>1</v>
      </c>
      <c r="C3274" s="39" t="str">
        <f t="shared" si="155"/>
        <v>Кузьмин Павел Александрович1</v>
      </c>
      <c r="D3274" s="42" t="s">
        <v>3143</v>
      </c>
      <c r="E3274" s="43" t="s">
        <v>3144</v>
      </c>
      <c r="F3274" s="43" t="s">
        <v>244</v>
      </c>
      <c r="G3274" s="43" t="s">
        <v>438</v>
      </c>
      <c r="H3274" s="49">
        <v>45936</v>
      </c>
      <c r="I3274" s="49">
        <v>45949</v>
      </c>
      <c r="J3274" s="44">
        <v>14</v>
      </c>
      <c r="K3274" s="51">
        <f>IF(H3274&lt;='Расчёт не доделан'!$C$20,IF(I3274-'Расчёт не доделан'!$C$20&lt;1,J3274,I3274-'Расчёт не доделан'!$C$20),J3274)</f>
        <v>4</v>
      </c>
    </row>
    <row r="3275" spans="1:11" ht="23.1" customHeight="1" outlineLevel="1" x14ac:dyDescent="0.2">
      <c r="A3275" s="39" t="str">
        <f t="shared" si="153"/>
        <v>0016622346013</v>
      </c>
      <c r="B3275" s="39">
        <f t="shared" si="154"/>
        <v>2</v>
      </c>
      <c r="C3275" s="39" t="str">
        <f t="shared" si="155"/>
        <v>Кузьмин Павел Александрович2</v>
      </c>
      <c r="D3275" s="42" t="s">
        <v>3143</v>
      </c>
      <c r="E3275" s="43" t="s">
        <v>3144</v>
      </c>
      <c r="F3275" s="43" t="s">
        <v>244</v>
      </c>
      <c r="G3275" s="43" t="s">
        <v>438</v>
      </c>
      <c r="H3275" s="49">
        <v>46013</v>
      </c>
      <c r="I3275" s="49">
        <v>46017</v>
      </c>
      <c r="J3275" s="44">
        <v>5</v>
      </c>
      <c r="K3275" s="51">
        <f>IF(H3275&lt;='Расчёт не доделан'!$C$20,IF(I3275-'Расчёт не доделан'!$C$20&lt;1,J3275,I3275-'Расчёт не доделан'!$C$20),J3275)</f>
        <v>5</v>
      </c>
    </row>
    <row r="3276" spans="1:11" ht="11.1" customHeight="1" outlineLevel="1" x14ac:dyDescent="0.2">
      <c r="A3276" s="39" t="str">
        <f t="shared" si="153"/>
        <v>0019874845873</v>
      </c>
      <c r="B3276" s="39">
        <f t="shared" si="154"/>
        <v>1</v>
      </c>
      <c r="C3276" s="39" t="str">
        <f t="shared" si="155"/>
        <v>Кузьмин Павел Андреевич1</v>
      </c>
      <c r="D3276" s="42" t="s">
        <v>3145</v>
      </c>
      <c r="E3276" s="43" t="s">
        <v>3146</v>
      </c>
      <c r="F3276" s="43" t="s">
        <v>249</v>
      </c>
      <c r="G3276" s="43" t="s">
        <v>218</v>
      </c>
      <c r="H3276" s="49">
        <v>45873</v>
      </c>
      <c r="I3276" s="49">
        <v>45886</v>
      </c>
      <c r="J3276" s="44">
        <v>14</v>
      </c>
      <c r="K3276" s="51">
        <f>IF(H3276&lt;='Расчёт не доделан'!$C$20,IF(I3276-'Расчёт не доделан'!$C$20&lt;1,J3276,I3276-'Расчёт не доделан'!$C$20),J3276)</f>
        <v>14</v>
      </c>
    </row>
    <row r="3277" spans="1:11" ht="11.1" customHeight="1" outlineLevel="1" x14ac:dyDescent="0.2">
      <c r="A3277" s="39" t="str">
        <f t="shared" si="153"/>
        <v>0019874845936</v>
      </c>
      <c r="B3277" s="39">
        <f t="shared" si="154"/>
        <v>2</v>
      </c>
      <c r="C3277" s="39" t="str">
        <f t="shared" si="155"/>
        <v>Кузьмин Павел Андреевич2</v>
      </c>
      <c r="D3277" s="42" t="s">
        <v>3145</v>
      </c>
      <c r="E3277" s="43" t="s">
        <v>3146</v>
      </c>
      <c r="F3277" s="43" t="s">
        <v>249</v>
      </c>
      <c r="G3277" s="43" t="s">
        <v>218</v>
      </c>
      <c r="H3277" s="49">
        <v>45936</v>
      </c>
      <c r="I3277" s="49">
        <v>45942</v>
      </c>
      <c r="J3277" s="44">
        <v>7</v>
      </c>
      <c r="K3277" s="51">
        <f>IF(H3277&lt;='Расчёт не доделан'!$C$20,IF(I3277-'Расчёт не доделан'!$C$20&lt;1,J3277,I3277-'Расчёт не доделан'!$C$20),J3277)</f>
        <v>7</v>
      </c>
    </row>
    <row r="3278" spans="1:11" ht="11.1" customHeight="1" outlineLevel="1" x14ac:dyDescent="0.2">
      <c r="A3278" s="39" t="str">
        <f t="shared" si="153"/>
        <v>0019874845978</v>
      </c>
      <c r="B3278" s="39">
        <f t="shared" si="154"/>
        <v>3</v>
      </c>
      <c r="C3278" s="39" t="str">
        <f t="shared" si="155"/>
        <v>Кузьмин Павел Андреевич3</v>
      </c>
      <c r="D3278" s="42" t="s">
        <v>3145</v>
      </c>
      <c r="E3278" s="43" t="s">
        <v>3146</v>
      </c>
      <c r="F3278" s="43" t="s">
        <v>249</v>
      </c>
      <c r="G3278" s="43" t="s">
        <v>218</v>
      </c>
      <c r="H3278" s="49">
        <v>45978</v>
      </c>
      <c r="I3278" s="49">
        <v>45981</v>
      </c>
      <c r="J3278" s="44">
        <v>4</v>
      </c>
      <c r="K3278" s="51">
        <f>IF(H3278&lt;='Расчёт не доделан'!$C$20,IF(I3278-'Расчёт не доделан'!$C$20&lt;1,J3278,I3278-'Расчёт не доделан'!$C$20),J3278)</f>
        <v>4</v>
      </c>
    </row>
    <row r="3279" spans="1:11" ht="23.1" customHeight="1" outlineLevel="1" x14ac:dyDescent="0.2">
      <c r="A3279" s="39" t="str">
        <f t="shared" si="153"/>
        <v>0016947645845</v>
      </c>
      <c r="B3279" s="39">
        <f t="shared" si="154"/>
        <v>1</v>
      </c>
      <c r="C3279" s="39" t="str">
        <f t="shared" si="155"/>
        <v>Кузьмина Юлия Валерьевна1</v>
      </c>
      <c r="D3279" s="42" t="s">
        <v>3147</v>
      </c>
      <c r="E3279" s="43" t="s">
        <v>3148</v>
      </c>
      <c r="F3279" s="43" t="s">
        <v>293</v>
      </c>
      <c r="G3279" s="43" t="s">
        <v>2714</v>
      </c>
      <c r="H3279" s="49">
        <v>45845</v>
      </c>
      <c r="I3279" s="49">
        <v>45858</v>
      </c>
      <c r="J3279" s="44">
        <v>14</v>
      </c>
      <c r="K3279" s="51">
        <f>IF(H3279&lt;='Расчёт не доделан'!$C$20,IF(I3279-'Расчёт не доделан'!$C$20&lt;1,J3279,I3279-'Расчёт не доделан'!$C$20),J3279)</f>
        <v>14</v>
      </c>
    </row>
    <row r="3280" spans="1:11" ht="23.1" customHeight="1" outlineLevel="1" x14ac:dyDescent="0.2">
      <c r="A3280" s="39" t="str">
        <f t="shared" si="153"/>
        <v>0016947645908</v>
      </c>
      <c r="B3280" s="39">
        <f t="shared" si="154"/>
        <v>2</v>
      </c>
      <c r="C3280" s="39" t="str">
        <f t="shared" si="155"/>
        <v>Кузьмина Юлия Валерьевна2</v>
      </c>
      <c r="D3280" s="42" t="s">
        <v>3147</v>
      </c>
      <c r="E3280" s="43" t="s">
        <v>3148</v>
      </c>
      <c r="F3280" s="43" t="s">
        <v>293</v>
      </c>
      <c r="G3280" s="43" t="s">
        <v>2714</v>
      </c>
      <c r="H3280" s="49">
        <v>45908</v>
      </c>
      <c r="I3280" s="49">
        <v>45914</v>
      </c>
      <c r="J3280" s="44">
        <v>7</v>
      </c>
      <c r="K3280" s="51">
        <f>IF(H3280&lt;='Расчёт не доделан'!$C$20,IF(I3280-'Расчёт не доделан'!$C$20&lt;1,J3280,I3280-'Расчёт не доделан'!$C$20),J3280)</f>
        <v>7</v>
      </c>
    </row>
    <row r="3281" spans="1:11" ht="23.1" customHeight="1" outlineLevel="1" x14ac:dyDescent="0.2">
      <c r="A3281" s="39" t="str">
        <f t="shared" si="153"/>
        <v>0016947645943</v>
      </c>
      <c r="B3281" s="39">
        <f t="shared" si="154"/>
        <v>3</v>
      </c>
      <c r="C3281" s="39" t="str">
        <f t="shared" si="155"/>
        <v>Кузьмина Юлия Валерьевна3</v>
      </c>
      <c r="D3281" s="42" t="s">
        <v>3147</v>
      </c>
      <c r="E3281" s="43" t="s">
        <v>3148</v>
      </c>
      <c r="F3281" s="43" t="s">
        <v>293</v>
      </c>
      <c r="G3281" s="43" t="s">
        <v>2714</v>
      </c>
      <c r="H3281" s="49">
        <v>45943</v>
      </c>
      <c r="I3281" s="49">
        <v>45947</v>
      </c>
      <c r="J3281" s="44">
        <v>5</v>
      </c>
      <c r="K3281" s="51">
        <f>IF(H3281&lt;='Расчёт не доделан'!$C$20,IF(I3281-'Расчёт не доделан'!$C$20&lt;1,J3281,I3281-'Расчёт не доделан'!$C$20),J3281)</f>
        <v>2</v>
      </c>
    </row>
    <row r="3282" spans="1:11" ht="23.1" customHeight="1" outlineLevel="1" x14ac:dyDescent="0.2">
      <c r="A3282" s="39" t="str">
        <f t="shared" si="153"/>
        <v>0020036945845</v>
      </c>
      <c r="B3282" s="39">
        <f t="shared" si="154"/>
        <v>1</v>
      </c>
      <c r="C3282" s="39" t="str">
        <f t="shared" si="155"/>
        <v>Кузьмичев Вадим Николаевич1</v>
      </c>
      <c r="D3282" s="42" t="s">
        <v>3149</v>
      </c>
      <c r="E3282" s="43" t="s">
        <v>3150</v>
      </c>
      <c r="F3282" s="43" t="s">
        <v>240</v>
      </c>
      <c r="G3282" s="43" t="s">
        <v>367</v>
      </c>
      <c r="H3282" s="49">
        <v>45845</v>
      </c>
      <c r="I3282" s="49">
        <v>45858</v>
      </c>
      <c r="J3282" s="44">
        <v>14</v>
      </c>
      <c r="K3282" s="51">
        <f>IF(H3282&lt;='Расчёт не доделан'!$C$20,IF(I3282-'Расчёт не доделан'!$C$20&lt;1,J3282,I3282-'Расчёт не доделан'!$C$20),J3282)</f>
        <v>14</v>
      </c>
    </row>
    <row r="3283" spans="1:11" ht="23.1" customHeight="1" outlineLevel="1" x14ac:dyDescent="0.2">
      <c r="A3283" s="39" t="str">
        <f t="shared" si="153"/>
        <v>0020036945894</v>
      </c>
      <c r="B3283" s="39">
        <f t="shared" si="154"/>
        <v>2</v>
      </c>
      <c r="C3283" s="39" t="str">
        <f t="shared" si="155"/>
        <v>Кузьмичев Вадим Николаевич2</v>
      </c>
      <c r="D3283" s="42" t="s">
        <v>3149</v>
      </c>
      <c r="E3283" s="43" t="s">
        <v>3150</v>
      </c>
      <c r="F3283" s="43" t="s">
        <v>240</v>
      </c>
      <c r="G3283" s="43" t="s">
        <v>367</v>
      </c>
      <c r="H3283" s="49">
        <v>45894</v>
      </c>
      <c r="I3283" s="49">
        <v>45903</v>
      </c>
      <c r="J3283" s="44">
        <v>10</v>
      </c>
      <c r="K3283" s="51">
        <f>IF(H3283&lt;='Расчёт не доделан'!$C$20,IF(I3283-'Расчёт не доделан'!$C$20&lt;1,J3283,I3283-'Расчёт не доделан'!$C$20),J3283)</f>
        <v>10</v>
      </c>
    </row>
    <row r="3284" spans="1:11" ht="11.1" customHeight="1" outlineLevel="1" x14ac:dyDescent="0.2">
      <c r="A3284" s="39" t="str">
        <f t="shared" si="153"/>
        <v>0020864145839</v>
      </c>
      <c r="B3284" s="39">
        <f t="shared" si="154"/>
        <v>1</v>
      </c>
      <c r="C3284" s="39" t="str">
        <f t="shared" si="155"/>
        <v>Кукаркина Кристина Владимировна1</v>
      </c>
      <c r="D3284" s="42" t="s">
        <v>3151</v>
      </c>
      <c r="E3284" s="43" t="s">
        <v>3152</v>
      </c>
      <c r="F3284" s="43" t="s">
        <v>244</v>
      </c>
      <c r="G3284" s="43" t="s">
        <v>253</v>
      </c>
      <c r="H3284" s="49">
        <v>45839</v>
      </c>
      <c r="I3284" s="49">
        <v>45842</v>
      </c>
      <c r="J3284" s="44">
        <v>4</v>
      </c>
      <c r="K3284" s="51">
        <f>IF(H3284&lt;='Расчёт не доделан'!$C$20,IF(I3284-'Расчёт не доделан'!$C$20&lt;1,J3284,I3284-'Расчёт не доделан'!$C$20),J3284)</f>
        <v>4</v>
      </c>
    </row>
    <row r="3285" spans="1:11" ht="11.1" customHeight="1" outlineLevel="1" x14ac:dyDescent="0.2">
      <c r="A3285" s="39" t="str">
        <f t="shared" si="153"/>
        <v>0020864145915</v>
      </c>
      <c r="B3285" s="39">
        <f t="shared" si="154"/>
        <v>2</v>
      </c>
      <c r="C3285" s="39" t="str">
        <f t="shared" si="155"/>
        <v>Кукаркина Кристина Владимировна2</v>
      </c>
      <c r="D3285" s="42" t="s">
        <v>3151</v>
      </c>
      <c r="E3285" s="43" t="s">
        <v>3152</v>
      </c>
      <c r="F3285" s="43" t="s">
        <v>244</v>
      </c>
      <c r="G3285" s="43" t="s">
        <v>253</v>
      </c>
      <c r="H3285" s="49">
        <v>45915</v>
      </c>
      <c r="I3285" s="49">
        <v>45928</v>
      </c>
      <c r="J3285" s="44">
        <v>14</v>
      </c>
      <c r="K3285" s="51">
        <f>IF(H3285&lt;='Расчёт не доделан'!$C$20,IF(I3285-'Расчёт не доделан'!$C$20&lt;1,J3285,I3285-'Расчёт не доделан'!$C$20),J3285)</f>
        <v>14</v>
      </c>
    </row>
    <row r="3286" spans="1:11" ht="11.1" customHeight="1" outlineLevel="1" x14ac:dyDescent="0.2">
      <c r="A3286" s="39" t="str">
        <f t="shared" si="153"/>
        <v>0013843845845</v>
      </c>
      <c r="B3286" s="39">
        <f t="shared" si="154"/>
        <v>1</v>
      </c>
      <c r="C3286" s="39" t="str">
        <f t="shared" si="155"/>
        <v>Кукин Вячеслав Владимирович1</v>
      </c>
      <c r="D3286" s="42" t="s">
        <v>3153</v>
      </c>
      <c r="E3286" s="43" t="s">
        <v>3154</v>
      </c>
      <c r="F3286" s="43" t="s">
        <v>240</v>
      </c>
      <c r="G3286" s="43" t="s">
        <v>302</v>
      </c>
      <c r="H3286" s="49">
        <v>45845</v>
      </c>
      <c r="I3286" s="49">
        <v>45858</v>
      </c>
      <c r="J3286" s="44">
        <v>14</v>
      </c>
      <c r="K3286" s="51">
        <f>IF(H3286&lt;='Расчёт не доделан'!$C$20,IF(I3286-'Расчёт не доделан'!$C$20&lt;1,J3286,I3286-'Расчёт не доделан'!$C$20),J3286)</f>
        <v>14</v>
      </c>
    </row>
    <row r="3287" spans="1:11" ht="11.1" customHeight="1" outlineLevel="1" x14ac:dyDescent="0.2">
      <c r="A3287" s="39" t="str">
        <f t="shared" si="153"/>
        <v>0013843845950</v>
      </c>
      <c r="B3287" s="39">
        <f t="shared" si="154"/>
        <v>2</v>
      </c>
      <c r="C3287" s="39" t="str">
        <f t="shared" si="155"/>
        <v>Кукин Вячеслав Владимирович2</v>
      </c>
      <c r="D3287" s="42" t="s">
        <v>3153</v>
      </c>
      <c r="E3287" s="43" t="s">
        <v>3154</v>
      </c>
      <c r="F3287" s="43" t="s">
        <v>240</v>
      </c>
      <c r="G3287" s="43" t="s">
        <v>302</v>
      </c>
      <c r="H3287" s="49">
        <v>45950</v>
      </c>
      <c r="I3287" s="49">
        <v>45956</v>
      </c>
      <c r="J3287" s="44">
        <v>7</v>
      </c>
      <c r="K3287" s="51">
        <f>IF(H3287&lt;='Расчёт не доделан'!$C$20,IF(I3287-'Расчёт не доделан'!$C$20&lt;1,J3287,I3287-'Расчёт не доделан'!$C$20),J3287)</f>
        <v>7</v>
      </c>
    </row>
    <row r="3288" spans="1:11" ht="11.1" customHeight="1" outlineLevel="1" x14ac:dyDescent="0.2">
      <c r="A3288" s="39" t="str">
        <f t="shared" si="153"/>
        <v>0013843245915</v>
      </c>
      <c r="B3288" s="39">
        <f t="shared" si="154"/>
        <v>1</v>
      </c>
      <c r="C3288" s="39" t="str">
        <f t="shared" si="155"/>
        <v>Кукса Максим Николаевич1</v>
      </c>
      <c r="D3288" s="42" t="s">
        <v>3155</v>
      </c>
      <c r="E3288" s="43" t="s">
        <v>3156</v>
      </c>
      <c r="F3288" s="43" t="s">
        <v>240</v>
      </c>
      <c r="G3288" s="43" t="s">
        <v>302</v>
      </c>
      <c r="H3288" s="49">
        <v>45915</v>
      </c>
      <c r="I3288" s="49">
        <v>45928</v>
      </c>
      <c r="J3288" s="44">
        <v>14</v>
      </c>
      <c r="K3288" s="51">
        <f>IF(H3288&lt;='Расчёт не доделан'!$C$20,IF(I3288-'Расчёт не доделан'!$C$20&lt;1,J3288,I3288-'Расчёт не доделан'!$C$20),J3288)</f>
        <v>14</v>
      </c>
    </row>
    <row r="3289" spans="1:11" ht="11.1" customHeight="1" outlineLevel="1" x14ac:dyDescent="0.2">
      <c r="A3289" s="39" t="str">
        <f t="shared" si="153"/>
        <v>0016542645936</v>
      </c>
      <c r="B3289" s="39">
        <f t="shared" si="154"/>
        <v>1</v>
      </c>
      <c r="C3289" s="39" t="str">
        <f t="shared" si="155"/>
        <v>Кукушкин Андрей Владимирович1</v>
      </c>
      <c r="D3289" s="42" t="s">
        <v>3157</v>
      </c>
      <c r="E3289" s="43" t="s">
        <v>3158</v>
      </c>
      <c r="F3289" s="43" t="s">
        <v>217</v>
      </c>
      <c r="G3289" s="43" t="s">
        <v>283</v>
      </c>
      <c r="H3289" s="49">
        <v>45936</v>
      </c>
      <c r="I3289" s="49">
        <v>45942</v>
      </c>
      <c r="J3289" s="44">
        <v>7</v>
      </c>
      <c r="K3289" s="51">
        <f>IF(H3289&lt;='Расчёт не доделан'!$C$20,IF(I3289-'Расчёт не доделан'!$C$20&lt;1,J3289,I3289-'Расчёт не доделан'!$C$20),J3289)</f>
        <v>7</v>
      </c>
    </row>
    <row r="3290" spans="1:11" ht="11.1" customHeight="1" outlineLevel="1" x14ac:dyDescent="0.2">
      <c r="A3290" s="39" t="str">
        <f t="shared" si="153"/>
        <v>0016542645880</v>
      </c>
      <c r="B3290" s="39">
        <f t="shared" si="154"/>
        <v>2</v>
      </c>
      <c r="C3290" s="39" t="str">
        <f t="shared" si="155"/>
        <v>Кукушкин Андрей Владимирович2</v>
      </c>
      <c r="D3290" s="42" t="s">
        <v>3157</v>
      </c>
      <c r="E3290" s="43" t="s">
        <v>3158</v>
      </c>
      <c r="F3290" s="43" t="s">
        <v>217</v>
      </c>
      <c r="G3290" s="43" t="s">
        <v>283</v>
      </c>
      <c r="H3290" s="49">
        <v>45880</v>
      </c>
      <c r="I3290" s="49">
        <v>45893</v>
      </c>
      <c r="J3290" s="44">
        <v>14</v>
      </c>
      <c r="K3290" s="51">
        <f>IF(H3290&lt;='Расчёт не доделан'!$C$20,IF(I3290-'Расчёт не доделан'!$C$20&lt;1,J3290,I3290-'Расчёт не доделан'!$C$20),J3290)</f>
        <v>14</v>
      </c>
    </row>
    <row r="3291" spans="1:11" ht="11.1" customHeight="1" outlineLevel="1" x14ac:dyDescent="0.2">
      <c r="A3291" s="39" t="str">
        <f t="shared" si="153"/>
        <v>0018274045966</v>
      </c>
      <c r="B3291" s="39">
        <f t="shared" si="154"/>
        <v>1</v>
      </c>
      <c r="C3291" s="39" t="str">
        <f t="shared" si="155"/>
        <v>Кукушкин Денис Игоревич1</v>
      </c>
      <c r="D3291" s="42" t="s">
        <v>3159</v>
      </c>
      <c r="E3291" s="43" t="s">
        <v>3160</v>
      </c>
      <c r="F3291" s="43" t="s">
        <v>244</v>
      </c>
      <c r="G3291" s="43" t="s">
        <v>262</v>
      </c>
      <c r="H3291" s="49">
        <v>45966</v>
      </c>
      <c r="I3291" s="49">
        <v>45968</v>
      </c>
      <c r="J3291" s="44">
        <v>3</v>
      </c>
      <c r="K3291" s="51">
        <f>IF(H3291&lt;='Расчёт не доделан'!$C$20,IF(I3291-'Расчёт не доделан'!$C$20&lt;1,J3291,I3291-'Расчёт не доделан'!$C$20),J3291)</f>
        <v>3</v>
      </c>
    </row>
    <row r="3292" spans="1:11" ht="11.1" customHeight="1" outlineLevel="1" x14ac:dyDescent="0.2">
      <c r="A3292" s="39" t="str">
        <f t="shared" si="153"/>
        <v>0018274045845</v>
      </c>
      <c r="B3292" s="39">
        <f t="shared" si="154"/>
        <v>2</v>
      </c>
      <c r="C3292" s="39" t="str">
        <f t="shared" si="155"/>
        <v>Кукушкин Денис Игоревич2</v>
      </c>
      <c r="D3292" s="42" t="s">
        <v>3159</v>
      </c>
      <c r="E3292" s="43" t="s">
        <v>3160</v>
      </c>
      <c r="F3292" s="43" t="s">
        <v>244</v>
      </c>
      <c r="G3292" s="43" t="s">
        <v>262</v>
      </c>
      <c r="H3292" s="49">
        <v>45845</v>
      </c>
      <c r="I3292" s="49">
        <v>45849</v>
      </c>
      <c r="J3292" s="44">
        <v>5</v>
      </c>
      <c r="K3292" s="51">
        <f>IF(H3292&lt;='Расчёт не доделан'!$C$20,IF(I3292-'Расчёт не доделан'!$C$20&lt;1,J3292,I3292-'Расчёт не доделан'!$C$20),J3292)</f>
        <v>5</v>
      </c>
    </row>
    <row r="3293" spans="1:11" ht="11.1" customHeight="1" outlineLevel="1" x14ac:dyDescent="0.2">
      <c r="A3293" s="39" t="str">
        <f t="shared" si="153"/>
        <v>0018274045887</v>
      </c>
      <c r="B3293" s="39">
        <f t="shared" si="154"/>
        <v>3</v>
      </c>
      <c r="C3293" s="39" t="str">
        <f t="shared" si="155"/>
        <v>Кукушкин Денис Игоревич3</v>
      </c>
      <c r="D3293" s="42" t="s">
        <v>3159</v>
      </c>
      <c r="E3293" s="43" t="s">
        <v>3160</v>
      </c>
      <c r="F3293" s="43" t="s">
        <v>244</v>
      </c>
      <c r="G3293" s="43" t="s">
        <v>262</v>
      </c>
      <c r="H3293" s="49">
        <v>45887</v>
      </c>
      <c r="I3293" s="49">
        <v>45900</v>
      </c>
      <c r="J3293" s="44">
        <v>14</v>
      </c>
      <c r="K3293" s="51">
        <f>IF(H3293&lt;='Расчёт не доделан'!$C$20,IF(I3293-'Расчёт не доделан'!$C$20&lt;1,J3293,I3293-'Расчёт не доделан'!$C$20),J3293)</f>
        <v>14</v>
      </c>
    </row>
    <row r="3294" spans="1:11" ht="11.1" customHeight="1" outlineLevel="1" x14ac:dyDescent="0.2">
      <c r="A3294" s="39" t="str">
        <f t="shared" si="153"/>
        <v>0018274046021</v>
      </c>
      <c r="B3294" s="39">
        <f t="shared" si="154"/>
        <v>4</v>
      </c>
      <c r="C3294" s="39" t="str">
        <f t="shared" si="155"/>
        <v>Кукушкин Денис Игоревич4</v>
      </c>
      <c r="D3294" s="42" t="s">
        <v>3159</v>
      </c>
      <c r="E3294" s="43" t="s">
        <v>3160</v>
      </c>
      <c r="F3294" s="43" t="s">
        <v>244</v>
      </c>
      <c r="G3294" s="43" t="s">
        <v>262</v>
      </c>
      <c r="H3294" s="49">
        <v>46021</v>
      </c>
      <c r="I3294" s="49">
        <v>46021</v>
      </c>
      <c r="J3294" s="44">
        <v>1</v>
      </c>
      <c r="K3294" s="51">
        <f>IF(H3294&lt;='Расчёт не доделан'!$C$20,IF(I3294-'Расчёт не доделан'!$C$20&lt;1,J3294,I3294-'Расчёт не доделан'!$C$20),J3294)</f>
        <v>1</v>
      </c>
    </row>
    <row r="3295" spans="1:11" ht="11.1" customHeight="1" outlineLevel="1" x14ac:dyDescent="0.2">
      <c r="A3295" s="39" t="str">
        <f t="shared" si="153"/>
        <v>0020301645915</v>
      </c>
      <c r="B3295" s="39">
        <f t="shared" si="154"/>
        <v>1</v>
      </c>
      <c r="C3295" s="39" t="str">
        <f t="shared" si="155"/>
        <v>Кулатунге Катюша Дакшика1</v>
      </c>
      <c r="D3295" s="42" t="s">
        <v>3161</v>
      </c>
      <c r="E3295" s="43" t="s">
        <v>3162</v>
      </c>
      <c r="F3295" s="43" t="s">
        <v>217</v>
      </c>
      <c r="G3295" s="43" t="s">
        <v>253</v>
      </c>
      <c r="H3295" s="49">
        <v>45915</v>
      </c>
      <c r="I3295" s="49">
        <v>45928</v>
      </c>
      <c r="J3295" s="44">
        <v>14</v>
      </c>
      <c r="K3295" s="51">
        <f>IF(H3295&lt;='Расчёт не доделан'!$C$20,IF(I3295-'Расчёт не доделан'!$C$20&lt;1,J3295,I3295-'Расчёт не доделан'!$C$20),J3295)</f>
        <v>14</v>
      </c>
    </row>
    <row r="3296" spans="1:11" ht="11.1" customHeight="1" outlineLevel="1" x14ac:dyDescent="0.2">
      <c r="A3296" s="39" t="str">
        <f t="shared" si="153"/>
        <v>0020301646008</v>
      </c>
      <c r="B3296" s="39">
        <f t="shared" si="154"/>
        <v>2</v>
      </c>
      <c r="C3296" s="39" t="str">
        <f t="shared" si="155"/>
        <v>Кулатунге Катюша Дакшика2</v>
      </c>
      <c r="D3296" s="42" t="s">
        <v>3161</v>
      </c>
      <c r="E3296" s="43" t="s">
        <v>3162</v>
      </c>
      <c r="F3296" s="43" t="s">
        <v>217</v>
      </c>
      <c r="G3296" s="43" t="s">
        <v>253</v>
      </c>
      <c r="H3296" s="49">
        <v>46008</v>
      </c>
      <c r="I3296" s="49">
        <v>46021</v>
      </c>
      <c r="J3296" s="44">
        <v>14</v>
      </c>
      <c r="K3296" s="51">
        <f>IF(H3296&lt;='Расчёт не доделан'!$C$20,IF(I3296-'Расчёт не доделан'!$C$20&lt;1,J3296,I3296-'Расчёт не доделан'!$C$20),J3296)</f>
        <v>14</v>
      </c>
    </row>
    <row r="3297" spans="1:11" ht="11.1" customHeight="1" outlineLevel="1" x14ac:dyDescent="0.2">
      <c r="A3297" s="39" t="str">
        <f t="shared" si="153"/>
        <v>0020544345908</v>
      </c>
      <c r="B3297" s="39">
        <f t="shared" si="154"/>
        <v>1</v>
      </c>
      <c r="C3297" s="39" t="str">
        <f t="shared" si="155"/>
        <v>Кулебякин Владислав Сергеевич1</v>
      </c>
      <c r="D3297" s="42" t="s">
        <v>3163</v>
      </c>
      <c r="E3297" s="43" t="s">
        <v>3164</v>
      </c>
      <c r="F3297" s="43" t="s">
        <v>221</v>
      </c>
      <c r="G3297" s="43" t="s">
        <v>241</v>
      </c>
      <c r="H3297" s="49">
        <v>45908</v>
      </c>
      <c r="I3297" s="49">
        <v>45921</v>
      </c>
      <c r="J3297" s="44">
        <v>14</v>
      </c>
      <c r="K3297" s="51">
        <f>IF(H3297&lt;='Расчёт не доделан'!$C$20,IF(I3297-'Расчёт не доделан'!$C$20&lt;1,J3297,I3297-'Расчёт не доделан'!$C$20),J3297)</f>
        <v>14</v>
      </c>
    </row>
    <row r="3298" spans="1:11" ht="11.1" customHeight="1" outlineLevel="1" x14ac:dyDescent="0.2">
      <c r="A3298" s="39" t="str">
        <f t="shared" si="153"/>
        <v>0020544345971</v>
      </c>
      <c r="B3298" s="39">
        <f t="shared" si="154"/>
        <v>2</v>
      </c>
      <c r="C3298" s="39" t="str">
        <f t="shared" si="155"/>
        <v>Кулебякин Владислав Сергеевич2</v>
      </c>
      <c r="D3298" s="42" t="s">
        <v>3163</v>
      </c>
      <c r="E3298" s="43" t="s">
        <v>3164</v>
      </c>
      <c r="F3298" s="43" t="s">
        <v>221</v>
      </c>
      <c r="G3298" s="43" t="s">
        <v>241</v>
      </c>
      <c r="H3298" s="49">
        <v>45971</v>
      </c>
      <c r="I3298" s="49">
        <v>45976</v>
      </c>
      <c r="J3298" s="44">
        <v>6</v>
      </c>
      <c r="K3298" s="51">
        <f>IF(H3298&lt;='Расчёт не доделан'!$C$20,IF(I3298-'Расчёт не доделан'!$C$20&lt;1,J3298,I3298-'Расчёт не доделан'!$C$20),J3298)</f>
        <v>6</v>
      </c>
    </row>
    <row r="3299" spans="1:11" ht="11.1" customHeight="1" outlineLevel="1" x14ac:dyDescent="0.2">
      <c r="A3299" s="39" t="str">
        <f t="shared" si="153"/>
        <v>0020022645852</v>
      </c>
      <c r="B3299" s="39">
        <f t="shared" si="154"/>
        <v>1</v>
      </c>
      <c r="C3299" s="39" t="str">
        <f t="shared" si="155"/>
        <v>Кулебякин Сергей Алексеевич1</v>
      </c>
      <c r="D3299" s="42" t="s">
        <v>3165</v>
      </c>
      <c r="E3299" s="43" t="s">
        <v>3166</v>
      </c>
      <c r="F3299" s="43" t="s">
        <v>249</v>
      </c>
      <c r="G3299" s="43" t="s">
        <v>218</v>
      </c>
      <c r="H3299" s="49">
        <v>45852</v>
      </c>
      <c r="I3299" s="49">
        <v>45870</v>
      </c>
      <c r="J3299" s="44">
        <v>19</v>
      </c>
      <c r="K3299" s="51">
        <f>IF(H3299&lt;='Расчёт не доделан'!$C$20,IF(I3299-'Расчёт не доделан'!$C$20&lt;1,J3299,I3299-'Расчёт не доделан'!$C$20),J3299)</f>
        <v>19</v>
      </c>
    </row>
    <row r="3300" spans="1:11" ht="11.1" customHeight="1" outlineLevel="1" x14ac:dyDescent="0.2">
      <c r="A3300" s="39" t="str">
        <f t="shared" si="153"/>
        <v>0017101845936</v>
      </c>
      <c r="B3300" s="39">
        <f t="shared" si="154"/>
        <v>1</v>
      </c>
      <c r="C3300" s="39" t="str">
        <f t="shared" si="155"/>
        <v>Кулебякина Кристина Сергеевна1</v>
      </c>
      <c r="D3300" s="42" t="s">
        <v>3167</v>
      </c>
      <c r="E3300" s="43" t="s">
        <v>3168</v>
      </c>
      <c r="F3300" s="43" t="s">
        <v>217</v>
      </c>
      <c r="G3300" s="43" t="s">
        <v>237</v>
      </c>
      <c r="H3300" s="49">
        <v>45936</v>
      </c>
      <c r="I3300" s="49">
        <v>45940</v>
      </c>
      <c r="J3300" s="44">
        <v>5</v>
      </c>
      <c r="K3300" s="51">
        <f>IF(H3300&lt;='Расчёт не доделан'!$C$20,IF(I3300-'Расчёт не доделан'!$C$20&lt;1,J3300,I3300-'Расчёт не доделан'!$C$20),J3300)</f>
        <v>5</v>
      </c>
    </row>
    <row r="3301" spans="1:11" ht="11.1" customHeight="1" outlineLevel="1" x14ac:dyDescent="0.2">
      <c r="A3301" s="39" t="str">
        <f t="shared" si="153"/>
        <v>0017101845848</v>
      </c>
      <c r="B3301" s="39">
        <f t="shared" si="154"/>
        <v>2</v>
      </c>
      <c r="C3301" s="39" t="str">
        <f t="shared" si="155"/>
        <v>Кулебякина Кристина Сергеевна2</v>
      </c>
      <c r="D3301" s="42" t="s">
        <v>3167</v>
      </c>
      <c r="E3301" s="43" t="s">
        <v>3168</v>
      </c>
      <c r="F3301" s="43" t="s">
        <v>217</v>
      </c>
      <c r="G3301" s="43" t="s">
        <v>237</v>
      </c>
      <c r="H3301" s="49">
        <v>45848</v>
      </c>
      <c r="I3301" s="49">
        <v>45849</v>
      </c>
      <c r="J3301" s="44">
        <v>2</v>
      </c>
      <c r="K3301" s="51">
        <f>IF(H3301&lt;='Расчёт не доделан'!$C$20,IF(I3301-'Расчёт не доделан'!$C$20&lt;1,J3301,I3301-'Расчёт не доделан'!$C$20),J3301)</f>
        <v>2</v>
      </c>
    </row>
    <row r="3302" spans="1:11" ht="11.1" customHeight="1" outlineLevel="1" x14ac:dyDescent="0.2">
      <c r="A3302" s="39" t="str">
        <f t="shared" si="153"/>
        <v>0017101845943</v>
      </c>
      <c r="B3302" s="39">
        <f t="shared" si="154"/>
        <v>3</v>
      </c>
      <c r="C3302" s="39" t="str">
        <f t="shared" si="155"/>
        <v>Кулебякина Кристина Сергеевна3</v>
      </c>
      <c r="D3302" s="42" t="s">
        <v>3167</v>
      </c>
      <c r="E3302" s="43" t="s">
        <v>3168</v>
      </c>
      <c r="F3302" s="43" t="s">
        <v>217</v>
      </c>
      <c r="G3302" s="43" t="s">
        <v>237</v>
      </c>
      <c r="H3302" s="49">
        <v>45943</v>
      </c>
      <c r="I3302" s="49">
        <v>45947</v>
      </c>
      <c r="J3302" s="44">
        <v>5</v>
      </c>
      <c r="K3302" s="51">
        <f>IF(H3302&lt;='Расчёт не доделан'!$C$20,IF(I3302-'Расчёт не доделан'!$C$20&lt;1,J3302,I3302-'Расчёт не доделан'!$C$20),J3302)</f>
        <v>2</v>
      </c>
    </row>
    <row r="3303" spans="1:11" ht="11.1" customHeight="1" outlineLevel="1" x14ac:dyDescent="0.2">
      <c r="A3303" s="39" t="str">
        <f t="shared" si="153"/>
        <v>0017101845887</v>
      </c>
      <c r="B3303" s="39">
        <f t="shared" si="154"/>
        <v>4</v>
      </c>
      <c r="C3303" s="39" t="str">
        <f t="shared" si="155"/>
        <v>Кулебякина Кристина Сергеевна4</v>
      </c>
      <c r="D3303" s="42" t="s">
        <v>3167</v>
      </c>
      <c r="E3303" s="43" t="s">
        <v>3168</v>
      </c>
      <c r="F3303" s="43" t="s">
        <v>217</v>
      </c>
      <c r="G3303" s="43" t="s">
        <v>237</v>
      </c>
      <c r="H3303" s="49">
        <v>45887</v>
      </c>
      <c r="I3303" s="49">
        <v>45891</v>
      </c>
      <c r="J3303" s="44">
        <v>5</v>
      </c>
      <c r="K3303" s="51">
        <f>IF(H3303&lt;='Расчёт не доделан'!$C$20,IF(I3303-'Расчёт не доделан'!$C$20&lt;1,J3303,I3303-'Расчёт не доделан'!$C$20),J3303)</f>
        <v>5</v>
      </c>
    </row>
    <row r="3304" spans="1:11" ht="11.1" customHeight="1" outlineLevel="1" x14ac:dyDescent="0.2">
      <c r="A3304" s="39" t="str">
        <f t="shared" si="153"/>
        <v>0019134545948</v>
      </c>
      <c r="B3304" s="39">
        <f t="shared" si="154"/>
        <v>1</v>
      </c>
      <c r="C3304" s="39" t="str">
        <f t="shared" si="155"/>
        <v>Куленкова Юлия Сергеевна1</v>
      </c>
      <c r="D3304" s="42" t="s">
        <v>3169</v>
      </c>
      <c r="E3304" s="43" t="s">
        <v>3170</v>
      </c>
      <c r="F3304" s="43" t="s">
        <v>293</v>
      </c>
      <c r="G3304" s="43" t="s">
        <v>230</v>
      </c>
      <c r="H3304" s="49">
        <v>45948</v>
      </c>
      <c r="I3304" s="49">
        <v>45961</v>
      </c>
      <c r="J3304" s="44">
        <v>14</v>
      </c>
      <c r="K3304" s="51">
        <f>IF(H3304&lt;='Расчёт не доделан'!$C$20,IF(I3304-'Расчёт не доделан'!$C$20&lt;1,J3304,I3304-'Расчёт не доделан'!$C$20),J3304)</f>
        <v>14</v>
      </c>
    </row>
    <row r="3305" spans="1:11" ht="11.1" customHeight="1" outlineLevel="1" x14ac:dyDescent="0.2">
      <c r="A3305" s="39" t="str">
        <f t="shared" si="153"/>
        <v>0017702945995</v>
      </c>
      <c r="B3305" s="39">
        <f t="shared" si="154"/>
        <v>1</v>
      </c>
      <c r="C3305" s="39" t="str">
        <f t="shared" si="155"/>
        <v>Кулешов Алексей Владимирович1</v>
      </c>
      <c r="D3305" s="42" t="s">
        <v>3171</v>
      </c>
      <c r="E3305" s="43" t="s">
        <v>3172</v>
      </c>
      <c r="F3305" s="43" t="s">
        <v>244</v>
      </c>
      <c r="G3305" s="43" t="s">
        <v>269</v>
      </c>
      <c r="H3305" s="49">
        <v>45995</v>
      </c>
      <c r="I3305" s="49">
        <v>45995</v>
      </c>
      <c r="J3305" s="44">
        <v>1</v>
      </c>
      <c r="K3305" s="51">
        <f>IF(H3305&lt;='Расчёт не доделан'!$C$20,IF(I3305-'Расчёт не доделан'!$C$20&lt;1,J3305,I3305-'Расчёт не доделан'!$C$20),J3305)</f>
        <v>1</v>
      </c>
    </row>
    <row r="3306" spans="1:11" ht="11.1" customHeight="1" outlineLevel="1" x14ac:dyDescent="0.2">
      <c r="A3306" s="39" t="str">
        <f t="shared" si="153"/>
        <v>0017702945845</v>
      </c>
      <c r="B3306" s="39">
        <f t="shared" si="154"/>
        <v>2</v>
      </c>
      <c r="C3306" s="39" t="str">
        <f t="shared" si="155"/>
        <v>Кулешов Алексей Владимирович2</v>
      </c>
      <c r="D3306" s="42" t="s">
        <v>3171</v>
      </c>
      <c r="E3306" s="43" t="s">
        <v>3172</v>
      </c>
      <c r="F3306" s="43" t="s">
        <v>244</v>
      </c>
      <c r="G3306" s="43" t="s">
        <v>269</v>
      </c>
      <c r="H3306" s="49">
        <v>45845</v>
      </c>
      <c r="I3306" s="49">
        <v>45851</v>
      </c>
      <c r="J3306" s="44">
        <v>7</v>
      </c>
      <c r="K3306" s="51">
        <f>IF(H3306&lt;='Расчёт не доделан'!$C$20,IF(I3306-'Расчёт не доделан'!$C$20&lt;1,J3306,I3306-'Расчёт не доделан'!$C$20),J3306)</f>
        <v>7</v>
      </c>
    </row>
    <row r="3307" spans="1:11" ht="11.1" customHeight="1" outlineLevel="1" x14ac:dyDescent="0.2">
      <c r="A3307" s="39" t="str">
        <f t="shared" si="153"/>
        <v>0017702945852</v>
      </c>
      <c r="B3307" s="39">
        <f t="shared" si="154"/>
        <v>3</v>
      </c>
      <c r="C3307" s="39" t="str">
        <f t="shared" si="155"/>
        <v>Кулешов Алексей Владимирович3</v>
      </c>
      <c r="D3307" s="42" t="s">
        <v>3171</v>
      </c>
      <c r="E3307" s="43" t="s">
        <v>3172</v>
      </c>
      <c r="F3307" s="43" t="s">
        <v>244</v>
      </c>
      <c r="G3307" s="43" t="s">
        <v>269</v>
      </c>
      <c r="H3307" s="49">
        <v>45852</v>
      </c>
      <c r="I3307" s="49">
        <v>45858</v>
      </c>
      <c r="J3307" s="44">
        <v>7</v>
      </c>
      <c r="K3307" s="51">
        <f>IF(H3307&lt;='Расчёт не доделан'!$C$20,IF(I3307-'Расчёт не доделан'!$C$20&lt;1,J3307,I3307-'Расчёт не доделан'!$C$20),J3307)</f>
        <v>7</v>
      </c>
    </row>
    <row r="3308" spans="1:11" ht="11.1" customHeight="1" outlineLevel="1" x14ac:dyDescent="0.2">
      <c r="A3308" s="39" t="str">
        <f t="shared" si="153"/>
        <v>0017702945888</v>
      </c>
      <c r="B3308" s="39">
        <f t="shared" si="154"/>
        <v>4</v>
      </c>
      <c r="C3308" s="39" t="str">
        <f t="shared" si="155"/>
        <v>Кулешов Алексей Владимирович4</v>
      </c>
      <c r="D3308" s="42" t="s">
        <v>3171</v>
      </c>
      <c r="E3308" s="43" t="s">
        <v>3172</v>
      </c>
      <c r="F3308" s="43" t="s">
        <v>244</v>
      </c>
      <c r="G3308" s="43" t="s">
        <v>269</v>
      </c>
      <c r="H3308" s="49">
        <v>45888</v>
      </c>
      <c r="I3308" s="49">
        <v>45888</v>
      </c>
      <c r="J3308" s="44">
        <v>1</v>
      </c>
      <c r="K3308" s="51">
        <f>IF(H3308&lt;='Расчёт не доделан'!$C$20,IF(I3308-'Расчёт не доделан'!$C$20&lt;1,J3308,I3308-'Расчёт не доделан'!$C$20),J3308)</f>
        <v>1</v>
      </c>
    </row>
    <row r="3309" spans="1:11" ht="11.1" customHeight="1" outlineLevel="1" x14ac:dyDescent="0.2">
      <c r="A3309" s="39" t="str">
        <f t="shared" si="153"/>
        <v>0017702945896</v>
      </c>
      <c r="B3309" s="39">
        <f t="shared" si="154"/>
        <v>5</v>
      </c>
      <c r="C3309" s="39" t="str">
        <f t="shared" si="155"/>
        <v>Кулешов Алексей Владимирович5</v>
      </c>
      <c r="D3309" s="42" t="s">
        <v>3171</v>
      </c>
      <c r="E3309" s="43" t="s">
        <v>3172</v>
      </c>
      <c r="F3309" s="43" t="s">
        <v>244</v>
      </c>
      <c r="G3309" s="43" t="s">
        <v>269</v>
      </c>
      <c r="H3309" s="49">
        <v>45896</v>
      </c>
      <c r="I3309" s="49">
        <v>45897</v>
      </c>
      <c r="J3309" s="44">
        <v>2</v>
      </c>
      <c r="K3309" s="51">
        <f>IF(H3309&lt;='Расчёт не доделан'!$C$20,IF(I3309-'Расчёт не доделан'!$C$20&lt;1,J3309,I3309-'Расчёт не доделан'!$C$20),J3309)</f>
        <v>2</v>
      </c>
    </row>
    <row r="3310" spans="1:11" ht="11.1" customHeight="1" outlineLevel="1" x14ac:dyDescent="0.2">
      <c r="A3310" s="39" t="str">
        <f t="shared" si="153"/>
        <v>0021149045971</v>
      </c>
      <c r="B3310" s="39">
        <f t="shared" si="154"/>
        <v>1</v>
      </c>
      <c r="C3310" s="39" t="str">
        <f t="shared" si="155"/>
        <v>Кулешов Андрей Владимирович1</v>
      </c>
      <c r="D3310" s="42" t="s">
        <v>3173</v>
      </c>
      <c r="E3310" s="43" t="s">
        <v>3174</v>
      </c>
      <c r="F3310" s="43" t="s">
        <v>459</v>
      </c>
      <c r="G3310" s="43" t="s">
        <v>315</v>
      </c>
      <c r="H3310" s="49">
        <v>45971</v>
      </c>
      <c r="I3310" s="49">
        <v>45977</v>
      </c>
      <c r="J3310" s="44">
        <v>7</v>
      </c>
      <c r="K3310" s="51">
        <f>IF(H3310&lt;='Расчёт не доделан'!$C$20,IF(I3310-'Расчёт не доделан'!$C$20&lt;1,J3310,I3310-'Расчёт не доделан'!$C$20),J3310)</f>
        <v>7</v>
      </c>
    </row>
    <row r="3311" spans="1:11" ht="23.1" customHeight="1" outlineLevel="1" x14ac:dyDescent="0.2">
      <c r="A3311" s="39" t="str">
        <f t="shared" si="153"/>
        <v>0021149045922</v>
      </c>
      <c r="B3311" s="39">
        <f t="shared" si="154"/>
        <v>2</v>
      </c>
      <c r="C3311" s="39" t="str">
        <f t="shared" si="155"/>
        <v>Кулешов Андрей Владимирович2</v>
      </c>
      <c r="D3311" s="42" t="s">
        <v>3173</v>
      </c>
      <c r="E3311" s="43" t="s">
        <v>3174</v>
      </c>
      <c r="F3311" s="43" t="s">
        <v>459</v>
      </c>
      <c r="G3311" s="43" t="s">
        <v>315</v>
      </c>
      <c r="H3311" s="49">
        <v>45922</v>
      </c>
      <c r="I3311" s="49">
        <v>45928</v>
      </c>
      <c r="J3311" s="44">
        <v>7</v>
      </c>
      <c r="K3311" s="51">
        <f>IF(H3311&lt;='Расчёт не доделан'!$C$20,IF(I3311-'Расчёт не доделан'!$C$20&lt;1,J3311,I3311-'Расчёт не доделан'!$C$20),J3311)</f>
        <v>7</v>
      </c>
    </row>
    <row r="3312" spans="1:11" ht="11.1" customHeight="1" outlineLevel="1" x14ac:dyDescent="0.2">
      <c r="A3312" s="39" t="str">
        <f t="shared" si="153"/>
        <v>0014253745855</v>
      </c>
      <c r="B3312" s="39">
        <f t="shared" si="154"/>
        <v>1</v>
      </c>
      <c r="C3312" s="39" t="str">
        <f t="shared" si="155"/>
        <v>Кулешов Михаил Юрьевич1</v>
      </c>
      <c r="D3312" s="42" t="s">
        <v>3175</v>
      </c>
      <c r="E3312" s="43" t="s">
        <v>3176</v>
      </c>
      <c r="F3312" s="43" t="s">
        <v>293</v>
      </c>
      <c r="G3312" s="43" t="s">
        <v>237</v>
      </c>
      <c r="H3312" s="49">
        <v>45855</v>
      </c>
      <c r="I3312" s="49">
        <v>45856</v>
      </c>
      <c r="J3312" s="44">
        <v>2</v>
      </c>
      <c r="K3312" s="51">
        <f>IF(H3312&lt;='Расчёт не доделан'!$C$20,IF(I3312-'Расчёт не доделан'!$C$20&lt;1,J3312,I3312-'Расчёт не доделан'!$C$20),J3312)</f>
        <v>2</v>
      </c>
    </row>
    <row r="3313" spans="1:11" ht="11.1" customHeight="1" outlineLevel="1" x14ac:dyDescent="0.2">
      <c r="A3313" s="39" t="str">
        <f t="shared" si="153"/>
        <v>0014253745859</v>
      </c>
      <c r="B3313" s="39">
        <f t="shared" si="154"/>
        <v>2</v>
      </c>
      <c r="C3313" s="39" t="str">
        <f t="shared" si="155"/>
        <v>Кулешов Михаил Юрьевич2</v>
      </c>
      <c r="D3313" s="42" t="s">
        <v>3175</v>
      </c>
      <c r="E3313" s="43" t="s">
        <v>3176</v>
      </c>
      <c r="F3313" s="43" t="s">
        <v>293</v>
      </c>
      <c r="G3313" s="43" t="s">
        <v>237</v>
      </c>
      <c r="H3313" s="49">
        <v>45859</v>
      </c>
      <c r="I3313" s="49">
        <v>45860</v>
      </c>
      <c r="J3313" s="44">
        <v>2</v>
      </c>
      <c r="K3313" s="51">
        <f>IF(H3313&lt;='Расчёт не доделан'!$C$20,IF(I3313-'Расчёт не доделан'!$C$20&lt;1,J3313,I3313-'Расчёт не доделан'!$C$20),J3313)</f>
        <v>2</v>
      </c>
    </row>
    <row r="3314" spans="1:11" ht="11.1" customHeight="1" outlineLevel="1" x14ac:dyDescent="0.2">
      <c r="A3314" s="39" t="str">
        <f t="shared" si="153"/>
        <v>0014253745894</v>
      </c>
      <c r="B3314" s="39">
        <f t="shared" si="154"/>
        <v>3</v>
      </c>
      <c r="C3314" s="39" t="str">
        <f t="shared" si="155"/>
        <v>Кулешов Михаил Юрьевич3</v>
      </c>
      <c r="D3314" s="42" t="s">
        <v>3175</v>
      </c>
      <c r="E3314" s="43" t="s">
        <v>3176</v>
      </c>
      <c r="F3314" s="43" t="s">
        <v>293</v>
      </c>
      <c r="G3314" s="43" t="s">
        <v>237</v>
      </c>
      <c r="H3314" s="49">
        <v>45894</v>
      </c>
      <c r="I3314" s="49">
        <v>45907</v>
      </c>
      <c r="J3314" s="44">
        <v>14</v>
      </c>
      <c r="K3314" s="51">
        <f>IF(H3314&lt;='Расчёт не доделан'!$C$20,IF(I3314-'Расчёт не доделан'!$C$20&lt;1,J3314,I3314-'Расчёт не доделан'!$C$20),J3314)</f>
        <v>14</v>
      </c>
    </row>
    <row r="3315" spans="1:11" ht="11.1" customHeight="1" outlineLevel="1" x14ac:dyDescent="0.2">
      <c r="A3315" s="39" t="str">
        <f t="shared" si="153"/>
        <v>0020322145957</v>
      </c>
      <c r="B3315" s="39">
        <f t="shared" si="154"/>
        <v>1</v>
      </c>
      <c r="C3315" s="39" t="str">
        <f t="shared" si="155"/>
        <v>Кулешова Алёна Михайловна1</v>
      </c>
      <c r="D3315" s="42" t="s">
        <v>3177</v>
      </c>
      <c r="E3315" s="43" t="s">
        <v>3178</v>
      </c>
      <c r="F3315" s="43" t="s">
        <v>217</v>
      </c>
      <c r="G3315" s="43" t="s">
        <v>218</v>
      </c>
      <c r="H3315" s="49">
        <v>45957</v>
      </c>
      <c r="I3315" s="49">
        <v>45962</v>
      </c>
      <c r="J3315" s="44">
        <v>6</v>
      </c>
      <c r="K3315" s="51">
        <f>IF(H3315&lt;='Расчёт не доделан'!$C$20,IF(I3315-'Расчёт не доделан'!$C$20&lt;1,J3315,I3315-'Расчёт не доделан'!$C$20),J3315)</f>
        <v>6</v>
      </c>
    </row>
    <row r="3316" spans="1:11" ht="11.1" customHeight="1" outlineLevel="1" x14ac:dyDescent="0.2">
      <c r="A3316" s="39" t="str">
        <f t="shared" si="153"/>
        <v>0014150545855</v>
      </c>
      <c r="B3316" s="39">
        <f t="shared" si="154"/>
        <v>1</v>
      </c>
      <c r="C3316" s="39" t="str">
        <f t="shared" si="155"/>
        <v>Кулешова Альбина Валентиновна1</v>
      </c>
      <c r="D3316" s="42" t="s">
        <v>3179</v>
      </c>
      <c r="E3316" s="43" t="s">
        <v>3180</v>
      </c>
      <c r="F3316" s="43" t="s">
        <v>229</v>
      </c>
      <c r="G3316" s="43" t="s">
        <v>262</v>
      </c>
      <c r="H3316" s="49">
        <v>45855</v>
      </c>
      <c r="I3316" s="49">
        <v>45856</v>
      </c>
      <c r="J3316" s="44">
        <v>2</v>
      </c>
      <c r="K3316" s="51">
        <f>IF(H3316&lt;='Расчёт не доделан'!$C$20,IF(I3316-'Расчёт не доделан'!$C$20&lt;1,J3316,I3316-'Расчёт не доделан'!$C$20),J3316)</f>
        <v>2</v>
      </c>
    </row>
    <row r="3317" spans="1:11" ht="11.1" customHeight="1" outlineLevel="1" x14ac:dyDescent="0.2">
      <c r="A3317" s="39" t="str">
        <f t="shared" si="153"/>
        <v>0014150545859</v>
      </c>
      <c r="B3317" s="39">
        <f t="shared" si="154"/>
        <v>2</v>
      </c>
      <c r="C3317" s="39" t="str">
        <f t="shared" si="155"/>
        <v>Кулешова Альбина Валентиновна2</v>
      </c>
      <c r="D3317" s="42" t="s">
        <v>3179</v>
      </c>
      <c r="E3317" s="43" t="s">
        <v>3180</v>
      </c>
      <c r="F3317" s="43" t="s">
        <v>229</v>
      </c>
      <c r="G3317" s="43" t="s">
        <v>262</v>
      </c>
      <c r="H3317" s="49">
        <v>45859</v>
      </c>
      <c r="I3317" s="49">
        <v>45860</v>
      </c>
      <c r="J3317" s="44">
        <v>2</v>
      </c>
      <c r="K3317" s="51">
        <f>IF(H3317&lt;='Расчёт не доделан'!$C$20,IF(I3317-'Расчёт не доделан'!$C$20&lt;1,J3317,I3317-'Расчёт не доделан'!$C$20),J3317)</f>
        <v>2</v>
      </c>
    </row>
    <row r="3318" spans="1:11" ht="11.1" customHeight="1" outlineLevel="1" x14ac:dyDescent="0.2">
      <c r="A3318" s="39" t="str">
        <f t="shared" si="153"/>
        <v>0014150545894</v>
      </c>
      <c r="B3318" s="39">
        <f t="shared" si="154"/>
        <v>3</v>
      </c>
      <c r="C3318" s="39" t="str">
        <f t="shared" si="155"/>
        <v>Кулешова Альбина Валентиновна3</v>
      </c>
      <c r="D3318" s="42" t="s">
        <v>3179</v>
      </c>
      <c r="E3318" s="43" t="s">
        <v>3180</v>
      </c>
      <c r="F3318" s="43" t="s">
        <v>229</v>
      </c>
      <c r="G3318" s="43" t="s">
        <v>262</v>
      </c>
      <c r="H3318" s="49">
        <v>45894</v>
      </c>
      <c r="I3318" s="49">
        <v>45907</v>
      </c>
      <c r="J3318" s="44">
        <v>14</v>
      </c>
      <c r="K3318" s="51">
        <f>IF(H3318&lt;='Расчёт не доделан'!$C$20,IF(I3318-'Расчёт не доделан'!$C$20&lt;1,J3318,I3318-'Расчёт не доделан'!$C$20),J3318)</f>
        <v>14</v>
      </c>
    </row>
    <row r="3319" spans="1:11" ht="11.1" customHeight="1" outlineLevel="1" x14ac:dyDescent="0.2">
      <c r="A3319" s="39" t="str">
        <f t="shared" si="153"/>
        <v>0019036646021</v>
      </c>
      <c r="B3319" s="39">
        <f t="shared" si="154"/>
        <v>1</v>
      </c>
      <c r="C3319" s="39" t="str">
        <f t="shared" si="155"/>
        <v>Кулик Ольга Викторовна1</v>
      </c>
      <c r="D3319" s="42" t="s">
        <v>3181</v>
      </c>
      <c r="E3319" s="43" t="s">
        <v>3182</v>
      </c>
      <c r="F3319" s="43" t="s">
        <v>286</v>
      </c>
      <c r="G3319" s="43" t="s">
        <v>3183</v>
      </c>
      <c r="H3319" s="49">
        <v>46021</v>
      </c>
      <c r="I3319" s="49">
        <v>46021</v>
      </c>
      <c r="J3319" s="44">
        <v>1</v>
      </c>
      <c r="K3319" s="51">
        <f>IF(H3319&lt;='Расчёт не доделан'!$C$20,IF(I3319-'Расчёт не доделан'!$C$20&lt;1,J3319,I3319-'Расчёт не доделан'!$C$20),J3319)</f>
        <v>1</v>
      </c>
    </row>
    <row r="3320" spans="1:11" ht="11.1" customHeight="1" outlineLevel="1" x14ac:dyDescent="0.2">
      <c r="A3320" s="39" t="str">
        <f t="shared" si="153"/>
        <v>0017725945871</v>
      </c>
      <c r="B3320" s="39">
        <f t="shared" si="154"/>
        <v>1</v>
      </c>
      <c r="C3320" s="39" t="str">
        <f t="shared" si="155"/>
        <v>Куликов Александр Александрович1</v>
      </c>
      <c r="D3320" s="42" t="s">
        <v>3184</v>
      </c>
      <c r="E3320" s="43" t="s">
        <v>3185</v>
      </c>
      <c r="F3320" s="43" t="s">
        <v>244</v>
      </c>
      <c r="G3320" s="43" t="s">
        <v>262</v>
      </c>
      <c r="H3320" s="49">
        <v>45871</v>
      </c>
      <c r="I3320" s="49">
        <v>45872</v>
      </c>
      <c r="J3320" s="44">
        <v>2</v>
      </c>
      <c r="K3320" s="51">
        <f>IF(H3320&lt;='Расчёт не доделан'!$C$20,IF(I3320-'Расчёт не доделан'!$C$20&lt;1,J3320,I3320-'Расчёт не доделан'!$C$20),J3320)</f>
        <v>2</v>
      </c>
    </row>
    <row r="3321" spans="1:11" ht="11.1" customHeight="1" outlineLevel="1" x14ac:dyDescent="0.2">
      <c r="A3321" s="39" t="str">
        <f t="shared" si="153"/>
        <v>0017725945873</v>
      </c>
      <c r="B3321" s="39">
        <f t="shared" si="154"/>
        <v>2</v>
      </c>
      <c r="C3321" s="39" t="str">
        <f t="shared" si="155"/>
        <v>Куликов Александр Александрович2</v>
      </c>
      <c r="D3321" s="42" t="s">
        <v>3184</v>
      </c>
      <c r="E3321" s="43" t="s">
        <v>3185</v>
      </c>
      <c r="F3321" s="43" t="s">
        <v>244</v>
      </c>
      <c r="G3321" s="43" t="s">
        <v>262</v>
      </c>
      <c r="H3321" s="49">
        <v>45873</v>
      </c>
      <c r="I3321" s="49">
        <v>45877</v>
      </c>
      <c r="J3321" s="44">
        <v>5</v>
      </c>
      <c r="K3321" s="51">
        <f>IF(H3321&lt;='Расчёт не доделан'!$C$20,IF(I3321-'Расчёт не доделан'!$C$20&lt;1,J3321,I3321-'Расчёт не доделан'!$C$20),J3321)</f>
        <v>5</v>
      </c>
    </row>
    <row r="3322" spans="1:11" ht="11.1" customHeight="1" outlineLevel="1" x14ac:dyDescent="0.2">
      <c r="A3322" s="39" t="str">
        <f t="shared" si="153"/>
        <v>0017725945878</v>
      </c>
      <c r="B3322" s="39">
        <f t="shared" si="154"/>
        <v>3</v>
      </c>
      <c r="C3322" s="39" t="str">
        <f t="shared" si="155"/>
        <v>Куликов Александр Александрович3</v>
      </c>
      <c r="D3322" s="42" t="s">
        <v>3184</v>
      </c>
      <c r="E3322" s="43" t="s">
        <v>3185</v>
      </c>
      <c r="F3322" s="43" t="s">
        <v>244</v>
      </c>
      <c r="G3322" s="43" t="s">
        <v>262</v>
      </c>
      <c r="H3322" s="49">
        <v>45878</v>
      </c>
      <c r="I3322" s="49">
        <v>45879</v>
      </c>
      <c r="J3322" s="44">
        <v>2</v>
      </c>
      <c r="K3322" s="51">
        <f>IF(H3322&lt;='Расчёт не доделан'!$C$20,IF(I3322-'Расчёт не доделан'!$C$20&lt;1,J3322,I3322-'Расчёт не доделан'!$C$20),J3322)</f>
        <v>2</v>
      </c>
    </row>
    <row r="3323" spans="1:11" ht="23.1" customHeight="1" outlineLevel="1" x14ac:dyDescent="0.2">
      <c r="A3323" s="39" t="str">
        <f t="shared" si="153"/>
        <v>0017725945922</v>
      </c>
      <c r="B3323" s="39">
        <f t="shared" si="154"/>
        <v>4</v>
      </c>
      <c r="C3323" s="39" t="str">
        <f t="shared" si="155"/>
        <v>Куликов Александр Александрович4</v>
      </c>
      <c r="D3323" s="42" t="s">
        <v>3184</v>
      </c>
      <c r="E3323" s="43" t="s">
        <v>3185</v>
      </c>
      <c r="F3323" s="43" t="s">
        <v>244</v>
      </c>
      <c r="G3323" s="43" t="s">
        <v>262</v>
      </c>
      <c r="H3323" s="49">
        <v>45922</v>
      </c>
      <c r="I3323" s="49">
        <v>45926</v>
      </c>
      <c r="J3323" s="44">
        <v>5</v>
      </c>
      <c r="K3323" s="51">
        <f>IF(H3323&lt;='Расчёт не доделан'!$C$20,IF(I3323-'Расчёт не доделан'!$C$20&lt;1,J3323,I3323-'Расчёт не доделан'!$C$20),J3323)</f>
        <v>5</v>
      </c>
    </row>
    <row r="3324" spans="1:11" ht="23.1" customHeight="1" outlineLevel="1" x14ac:dyDescent="0.2">
      <c r="A3324" s="39" t="str">
        <f t="shared" si="153"/>
        <v>0017725945866</v>
      </c>
      <c r="B3324" s="39">
        <f t="shared" si="154"/>
        <v>5</v>
      </c>
      <c r="C3324" s="39" t="str">
        <f t="shared" si="155"/>
        <v>Куликов Александр Александрович5</v>
      </c>
      <c r="D3324" s="42" t="s">
        <v>3184</v>
      </c>
      <c r="E3324" s="43" t="s">
        <v>3185</v>
      </c>
      <c r="F3324" s="43" t="s">
        <v>244</v>
      </c>
      <c r="G3324" s="43" t="s">
        <v>262</v>
      </c>
      <c r="H3324" s="49">
        <v>45866</v>
      </c>
      <c r="I3324" s="49">
        <v>45870</v>
      </c>
      <c r="J3324" s="44">
        <v>5</v>
      </c>
      <c r="K3324" s="51">
        <f>IF(H3324&lt;='Расчёт не доделан'!$C$20,IF(I3324-'Расчёт не доделан'!$C$20&lt;1,J3324,I3324-'Расчёт не доделан'!$C$20),J3324)</f>
        <v>5</v>
      </c>
    </row>
    <row r="3325" spans="1:11" ht="11.1" customHeight="1" outlineLevel="1" x14ac:dyDescent="0.2">
      <c r="A3325" s="39" t="str">
        <f t="shared" si="153"/>
        <v>0017725945929</v>
      </c>
      <c r="B3325" s="39">
        <f t="shared" si="154"/>
        <v>6</v>
      </c>
      <c r="C3325" s="39" t="str">
        <f t="shared" si="155"/>
        <v>Куликов Александр Александрович6</v>
      </c>
      <c r="D3325" s="42" t="s">
        <v>3184</v>
      </c>
      <c r="E3325" s="43" t="s">
        <v>3185</v>
      </c>
      <c r="F3325" s="43" t="s">
        <v>244</v>
      </c>
      <c r="G3325" s="43" t="s">
        <v>262</v>
      </c>
      <c r="H3325" s="49">
        <v>45929</v>
      </c>
      <c r="I3325" s="49">
        <v>45931</v>
      </c>
      <c r="J3325" s="44">
        <v>3</v>
      </c>
      <c r="K3325" s="51">
        <f>IF(H3325&lt;='Расчёт не доделан'!$C$20,IF(I3325-'Расчёт не доделан'!$C$20&lt;1,J3325,I3325-'Расчёт не доделан'!$C$20),J3325)</f>
        <v>3</v>
      </c>
    </row>
    <row r="3326" spans="1:11" ht="11.1" customHeight="1" outlineLevel="1" x14ac:dyDescent="0.2">
      <c r="A3326" s="39" t="str">
        <f t="shared" si="153"/>
        <v>0017079345845</v>
      </c>
      <c r="B3326" s="39">
        <f t="shared" si="154"/>
        <v>1</v>
      </c>
      <c r="C3326" s="39" t="str">
        <f t="shared" si="155"/>
        <v>Куликов Александр Юрьевич1</v>
      </c>
      <c r="D3326" s="42" t="s">
        <v>3186</v>
      </c>
      <c r="E3326" s="43" t="s">
        <v>3187</v>
      </c>
      <c r="F3326" s="43" t="s">
        <v>249</v>
      </c>
      <c r="G3326" s="43" t="s">
        <v>218</v>
      </c>
      <c r="H3326" s="49">
        <v>45845</v>
      </c>
      <c r="I3326" s="49">
        <v>45860</v>
      </c>
      <c r="J3326" s="44">
        <v>16</v>
      </c>
      <c r="K3326" s="51">
        <f>IF(H3326&lt;='Расчёт не доделан'!$C$20,IF(I3326-'Расчёт не доделан'!$C$20&lt;1,J3326,I3326-'Расчёт не доделан'!$C$20),J3326)</f>
        <v>16</v>
      </c>
    </row>
    <row r="3327" spans="1:11" ht="11.1" customHeight="1" outlineLevel="1" x14ac:dyDescent="0.2">
      <c r="A3327" s="39" t="str">
        <f t="shared" si="153"/>
        <v>0017079345922</v>
      </c>
      <c r="B3327" s="39">
        <f t="shared" si="154"/>
        <v>2</v>
      </c>
      <c r="C3327" s="39" t="str">
        <f t="shared" si="155"/>
        <v>Куликов Александр Юрьевич2</v>
      </c>
      <c r="D3327" s="42" t="s">
        <v>3186</v>
      </c>
      <c r="E3327" s="43" t="s">
        <v>3187</v>
      </c>
      <c r="F3327" s="43" t="s">
        <v>249</v>
      </c>
      <c r="G3327" s="43" t="s">
        <v>218</v>
      </c>
      <c r="H3327" s="49">
        <v>45922</v>
      </c>
      <c r="I3327" s="49">
        <v>45926</v>
      </c>
      <c r="J3327" s="44">
        <v>5</v>
      </c>
      <c r="K3327" s="51">
        <f>IF(H3327&lt;='Расчёт не доделан'!$C$20,IF(I3327-'Расчёт не доделан'!$C$20&lt;1,J3327,I3327-'Расчёт не доделан'!$C$20),J3327)</f>
        <v>5</v>
      </c>
    </row>
    <row r="3328" spans="1:11" ht="11.1" customHeight="1" outlineLevel="1" x14ac:dyDescent="0.2">
      <c r="A3328" s="39" t="str">
        <f t="shared" si="153"/>
        <v>0017079346020</v>
      </c>
      <c r="B3328" s="39">
        <f t="shared" si="154"/>
        <v>3</v>
      </c>
      <c r="C3328" s="39" t="str">
        <f t="shared" si="155"/>
        <v>Куликов Александр Юрьевич3</v>
      </c>
      <c r="D3328" s="42" t="s">
        <v>3186</v>
      </c>
      <c r="E3328" s="43" t="s">
        <v>3187</v>
      </c>
      <c r="F3328" s="43" t="s">
        <v>249</v>
      </c>
      <c r="G3328" s="43" t="s">
        <v>218</v>
      </c>
      <c r="H3328" s="49">
        <v>46020</v>
      </c>
      <c r="I3328" s="49">
        <v>46021</v>
      </c>
      <c r="J3328" s="44">
        <v>2</v>
      </c>
      <c r="K3328" s="51">
        <f>IF(H3328&lt;='Расчёт не доделан'!$C$20,IF(I3328-'Расчёт не доделан'!$C$20&lt;1,J3328,I3328-'Расчёт не доделан'!$C$20),J3328)</f>
        <v>2</v>
      </c>
    </row>
    <row r="3329" spans="1:11" ht="11.1" customHeight="1" outlineLevel="1" x14ac:dyDescent="0.2">
      <c r="A3329" s="39" t="str">
        <f t="shared" si="153"/>
        <v>0015668745895</v>
      </c>
      <c r="B3329" s="39">
        <f t="shared" si="154"/>
        <v>1</v>
      </c>
      <c r="C3329" s="39" t="str">
        <f t="shared" si="155"/>
        <v>Куликова Мария Михайловна1</v>
      </c>
      <c r="D3329" s="42" t="s">
        <v>3188</v>
      </c>
      <c r="E3329" s="43" t="s">
        <v>3189</v>
      </c>
      <c r="F3329" s="43" t="s">
        <v>568</v>
      </c>
      <c r="G3329" s="43" t="s">
        <v>241</v>
      </c>
      <c r="H3329" s="49">
        <v>45895</v>
      </c>
      <c r="I3329" s="49">
        <v>45898</v>
      </c>
      <c r="J3329" s="44">
        <v>4</v>
      </c>
      <c r="K3329" s="51">
        <f>IF(H3329&lt;='Расчёт не доделан'!$C$20,IF(I3329-'Расчёт не доделан'!$C$20&lt;1,J3329,I3329-'Расчёт не доделан'!$C$20),J3329)</f>
        <v>4</v>
      </c>
    </row>
    <row r="3330" spans="1:11" ht="11.1" customHeight="1" outlineLevel="1" x14ac:dyDescent="0.2">
      <c r="A3330" s="39" t="str">
        <f t="shared" si="153"/>
        <v>0015668745957</v>
      </c>
      <c r="B3330" s="39">
        <f t="shared" si="154"/>
        <v>2</v>
      </c>
      <c r="C3330" s="39" t="str">
        <f t="shared" si="155"/>
        <v>Куликова Мария Михайловна2</v>
      </c>
      <c r="D3330" s="42" t="s">
        <v>3188</v>
      </c>
      <c r="E3330" s="43" t="s">
        <v>3189</v>
      </c>
      <c r="F3330" s="43" t="s">
        <v>568</v>
      </c>
      <c r="G3330" s="43" t="s">
        <v>241</v>
      </c>
      <c r="H3330" s="49">
        <v>45957</v>
      </c>
      <c r="I3330" s="49">
        <v>45971</v>
      </c>
      <c r="J3330" s="44">
        <v>14</v>
      </c>
      <c r="K3330" s="51">
        <f>IF(H3330&lt;='Расчёт не доделан'!$C$20,IF(I3330-'Расчёт не доделан'!$C$20&lt;1,J3330,I3330-'Расчёт не доделан'!$C$20),J3330)</f>
        <v>14</v>
      </c>
    </row>
    <row r="3331" spans="1:11" ht="11.1" customHeight="1" outlineLevel="1" x14ac:dyDescent="0.2">
      <c r="A3331" s="39" t="str">
        <f t="shared" ref="A3331:A3394" si="156">D3331&amp;H3331</f>
        <v>0015668746020</v>
      </c>
      <c r="B3331" s="39">
        <f t="shared" ref="B3331:B3394" si="157">IF(E3330=E3331,B3330+1,1)</f>
        <v>3</v>
      </c>
      <c r="C3331" s="39" t="str">
        <f t="shared" ref="C3331:C3394" si="158">E3331&amp;B3331</f>
        <v>Куликова Мария Михайловна3</v>
      </c>
      <c r="D3331" s="42" t="s">
        <v>3188</v>
      </c>
      <c r="E3331" s="43" t="s">
        <v>3189</v>
      </c>
      <c r="F3331" s="43" t="s">
        <v>568</v>
      </c>
      <c r="G3331" s="43" t="s">
        <v>241</v>
      </c>
      <c r="H3331" s="49">
        <v>46020</v>
      </c>
      <c r="I3331" s="49">
        <v>46021</v>
      </c>
      <c r="J3331" s="44">
        <v>2</v>
      </c>
      <c r="K3331" s="51">
        <f>IF(H3331&lt;='Расчёт не доделан'!$C$20,IF(I3331-'Расчёт не доделан'!$C$20&lt;1,J3331,I3331-'Расчёт не доделан'!$C$20),J3331)</f>
        <v>2</v>
      </c>
    </row>
    <row r="3332" spans="1:11" ht="23.1" customHeight="1" outlineLevel="1" x14ac:dyDescent="0.2">
      <c r="A3332" s="39" t="str">
        <f t="shared" si="156"/>
        <v>0021161845873</v>
      </c>
      <c r="B3332" s="39">
        <f t="shared" si="157"/>
        <v>1</v>
      </c>
      <c r="C3332" s="39" t="str">
        <f t="shared" si="158"/>
        <v>Кулиничев Игорь Вадимович1</v>
      </c>
      <c r="D3332" s="42" t="s">
        <v>3190</v>
      </c>
      <c r="E3332" s="43" t="s">
        <v>3191</v>
      </c>
      <c r="F3332" s="43" t="s">
        <v>249</v>
      </c>
      <c r="G3332" s="43" t="s">
        <v>250</v>
      </c>
      <c r="H3332" s="49">
        <v>45873</v>
      </c>
      <c r="I3332" s="49">
        <v>45879</v>
      </c>
      <c r="J3332" s="44">
        <v>7</v>
      </c>
      <c r="K3332" s="51">
        <f>IF(H3332&lt;='Расчёт не доделан'!$C$20,IF(I3332-'Расчёт не доделан'!$C$20&lt;1,J3332,I3332-'Расчёт не доделан'!$C$20),J3332)</f>
        <v>7</v>
      </c>
    </row>
    <row r="3333" spans="1:11" ht="23.1" customHeight="1" outlineLevel="1" x14ac:dyDescent="0.2">
      <c r="A3333" s="39" t="str">
        <f t="shared" si="156"/>
        <v>0021161845950</v>
      </c>
      <c r="B3333" s="39">
        <f t="shared" si="157"/>
        <v>2</v>
      </c>
      <c r="C3333" s="39" t="str">
        <f t="shared" si="158"/>
        <v>Кулиничев Игорь Вадимович2</v>
      </c>
      <c r="D3333" s="42" t="s">
        <v>3190</v>
      </c>
      <c r="E3333" s="43" t="s">
        <v>3191</v>
      </c>
      <c r="F3333" s="43" t="s">
        <v>249</v>
      </c>
      <c r="G3333" s="43" t="s">
        <v>250</v>
      </c>
      <c r="H3333" s="49">
        <v>45950</v>
      </c>
      <c r="I3333" s="49">
        <v>45959</v>
      </c>
      <c r="J3333" s="44">
        <v>10</v>
      </c>
      <c r="K3333" s="51">
        <f>IF(H3333&lt;='Расчёт не доделан'!$C$20,IF(I3333-'Расчёт не доделан'!$C$20&lt;1,J3333,I3333-'Расчёт не доделан'!$C$20),J3333)</f>
        <v>10</v>
      </c>
    </row>
    <row r="3334" spans="1:11" ht="23.1" customHeight="1" outlineLevel="1" x14ac:dyDescent="0.2">
      <c r="A3334" s="39" t="str">
        <f t="shared" si="156"/>
        <v>0020431445966</v>
      </c>
      <c r="B3334" s="39">
        <f t="shared" si="157"/>
        <v>1</v>
      </c>
      <c r="C3334" s="39" t="str">
        <f t="shared" si="158"/>
        <v>Кульков Алексей Сергеевич1</v>
      </c>
      <c r="D3334" s="42" t="s">
        <v>3192</v>
      </c>
      <c r="E3334" s="43" t="s">
        <v>3193</v>
      </c>
      <c r="F3334" s="43" t="s">
        <v>249</v>
      </c>
      <c r="G3334" s="43" t="s">
        <v>218</v>
      </c>
      <c r="H3334" s="49">
        <v>45966</v>
      </c>
      <c r="I3334" s="49">
        <v>45968</v>
      </c>
      <c r="J3334" s="44">
        <v>3</v>
      </c>
      <c r="K3334" s="51">
        <f>IF(H3334&lt;='Расчёт не доделан'!$C$20,IF(I3334-'Расчёт не доделан'!$C$20&lt;1,J3334,I3334-'Расчёт не доделан'!$C$20),J3334)</f>
        <v>3</v>
      </c>
    </row>
    <row r="3335" spans="1:11" ht="11.1" customHeight="1" outlineLevel="1" x14ac:dyDescent="0.2">
      <c r="A3335" s="39" t="str">
        <f t="shared" si="156"/>
        <v>0020431445894</v>
      </c>
      <c r="B3335" s="39">
        <f t="shared" si="157"/>
        <v>2</v>
      </c>
      <c r="C3335" s="39" t="str">
        <f t="shared" si="158"/>
        <v>Кульков Алексей Сергеевич2</v>
      </c>
      <c r="D3335" s="42" t="s">
        <v>3192</v>
      </c>
      <c r="E3335" s="43" t="s">
        <v>3193</v>
      </c>
      <c r="F3335" s="43" t="s">
        <v>249</v>
      </c>
      <c r="G3335" s="43" t="s">
        <v>218</v>
      </c>
      <c r="H3335" s="49">
        <v>45894</v>
      </c>
      <c r="I3335" s="49">
        <v>45907</v>
      </c>
      <c r="J3335" s="44">
        <v>14</v>
      </c>
      <c r="K3335" s="51">
        <f>IF(H3335&lt;='Расчёт не доделан'!$C$20,IF(I3335-'Расчёт не доделан'!$C$20&lt;1,J3335,I3335-'Расчёт не доделан'!$C$20),J3335)</f>
        <v>14</v>
      </c>
    </row>
    <row r="3336" spans="1:11" ht="11.1" customHeight="1" outlineLevel="1" x14ac:dyDescent="0.2">
      <c r="A3336" s="39" t="str">
        <f t="shared" si="156"/>
        <v>0019347245873</v>
      </c>
      <c r="B3336" s="39">
        <f t="shared" si="157"/>
        <v>1</v>
      </c>
      <c r="C3336" s="39" t="str">
        <f t="shared" si="158"/>
        <v>Кульков Сергей Юрьевич1</v>
      </c>
      <c r="D3336" s="42" t="s">
        <v>3194</v>
      </c>
      <c r="E3336" s="43" t="s">
        <v>3195</v>
      </c>
      <c r="F3336" s="43" t="s">
        <v>293</v>
      </c>
      <c r="G3336" s="43" t="s">
        <v>262</v>
      </c>
      <c r="H3336" s="49">
        <v>45873</v>
      </c>
      <c r="I3336" s="49">
        <v>45888</v>
      </c>
      <c r="J3336" s="44">
        <v>16</v>
      </c>
      <c r="K3336" s="51">
        <f>IF(H3336&lt;='Расчёт не доделан'!$C$20,IF(I3336-'Расчёт не доделан'!$C$20&lt;1,J3336,I3336-'Расчёт не доделан'!$C$20),J3336)</f>
        <v>16</v>
      </c>
    </row>
    <row r="3337" spans="1:11" ht="11.1" customHeight="1" outlineLevel="1" x14ac:dyDescent="0.2">
      <c r="A3337" s="39" t="str">
        <f t="shared" si="156"/>
        <v>0015090545966</v>
      </c>
      <c r="B3337" s="39">
        <f t="shared" si="157"/>
        <v>1</v>
      </c>
      <c r="C3337" s="39" t="str">
        <f t="shared" si="158"/>
        <v>Культяков Илья Владимирович1</v>
      </c>
      <c r="D3337" s="42" t="s">
        <v>3196</v>
      </c>
      <c r="E3337" s="43" t="s">
        <v>3197</v>
      </c>
      <c r="F3337" s="43" t="s">
        <v>265</v>
      </c>
      <c r="G3337" s="43" t="s">
        <v>218</v>
      </c>
      <c r="H3337" s="49">
        <v>45966</v>
      </c>
      <c r="I3337" s="49">
        <v>45968</v>
      </c>
      <c r="J3337" s="44">
        <v>3</v>
      </c>
      <c r="K3337" s="51">
        <f>IF(H3337&lt;='Расчёт не доделан'!$C$20,IF(I3337-'Расчёт не доделан'!$C$20&lt;1,J3337,I3337-'Расчёт не доделан'!$C$20),J3337)</f>
        <v>3</v>
      </c>
    </row>
    <row r="3338" spans="1:11" ht="11.1" customHeight="1" outlineLevel="1" x14ac:dyDescent="0.2">
      <c r="A3338" s="39" t="str">
        <f t="shared" si="156"/>
        <v>0015090545866</v>
      </c>
      <c r="B3338" s="39">
        <f t="shared" si="157"/>
        <v>2</v>
      </c>
      <c r="C3338" s="39" t="str">
        <f t="shared" si="158"/>
        <v>Культяков Илья Владимирович2</v>
      </c>
      <c r="D3338" s="42" t="s">
        <v>3196</v>
      </c>
      <c r="E3338" s="43" t="s">
        <v>3197</v>
      </c>
      <c r="F3338" s="43" t="s">
        <v>265</v>
      </c>
      <c r="G3338" s="43" t="s">
        <v>218</v>
      </c>
      <c r="H3338" s="49">
        <v>45866</v>
      </c>
      <c r="I3338" s="49">
        <v>45879</v>
      </c>
      <c r="J3338" s="44">
        <v>14</v>
      </c>
      <c r="K3338" s="51">
        <f>IF(H3338&lt;='Расчёт не доделан'!$C$20,IF(I3338-'Расчёт не доделан'!$C$20&lt;1,J3338,I3338-'Расчёт не доделан'!$C$20),J3338)</f>
        <v>14</v>
      </c>
    </row>
    <row r="3339" spans="1:11" ht="11.1" customHeight="1" outlineLevel="1" x14ac:dyDescent="0.2">
      <c r="A3339" s="39" t="str">
        <f t="shared" si="156"/>
        <v>0015090546020</v>
      </c>
      <c r="B3339" s="39">
        <f t="shared" si="157"/>
        <v>3</v>
      </c>
      <c r="C3339" s="39" t="str">
        <f t="shared" si="158"/>
        <v>Культяков Илья Владимирович3</v>
      </c>
      <c r="D3339" s="42" t="s">
        <v>3196</v>
      </c>
      <c r="E3339" s="43" t="s">
        <v>3197</v>
      </c>
      <c r="F3339" s="43" t="s">
        <v>265</v>
      </c>
      <c r="G3339" s="43" t="s">
        <v>218</v>
      </c>
      <c r="H3339" s="49">
        <v>46020</v>
      </c>
      <c r="I3339" s="49">
        <v>46021</v>
      </c>
      <c r="J3339" s="44">
        <v>2</v>
      </c>
      <c r="K3339" s="51">
        <f>IF(H3339&lt;='Расчёт не доделан'!$C$20,IF(I3339-'Расчёт не доделан'!$C$20&lt;1,J3339,I3339-'Расчёт не доделан'!$C$20),J3339)</f>
        <v>2</v>
      </c>
    </row>
    <row r="3340" spans="1:11" ht="11.1" customHeight="1" outlineLevel="1" x14ac:dyDescent="0.2">
      <c r="A3340" s="39" t="str">
        <f t="shared" si="156"/>
        <v>0019908845931</v>
      </c>
      <c r="B3340" s="39">
        <f t="shared" si="157"/>
        <v>1</v>
      </c>
      <c r="C3340" s="39" t="str">
        <f t="shared" si="158"/>
        <v>Кульчицкий Андрей Николаевич1</v>
      </c>
      <c r="D3340" s="42" t="s">
        <v>3198</v>
      </c>
      <c r="E3340" s="43" t="s">
        <v>3199</v>
      </c>
      <c r="F3340" s="43" t="s">
        <v>240</v>
      </c>
      <c r="G3340" s="43" t="s">
        <v>262</v>
      </c>
      <c r="H3340" s="49">
        <v>45931</v>
      </c>
      <c r="I3340" s="49">
        <v>45958</v>
      </c>
      <c r="J3340" s="44">
        <v>28</v>
      </c>
      <c r="K3340" s="51">
        <f>IF(H3340&lt;='Расчёт не доделан'!$C$20,IF(I3340-'Расчёт не доделан'!$C$20&lt;1,J3340,I3340-'Расчёт не доделан'!$C$20),J3340)</f>
        <v>13</v>
      </c>
    </row>
    <row r="3341" spans="1:11" ht="11.1" customHeight="1" outlineLevel="1" x14ac:dyDescent="0.2">
      <c r="A3341" s="39" t="str">
        <f t="shared" si="156"/>
        <v>0019098245929</v>
      </c>
      <c r="B3341" s="39">
        <f t="shared" si="157"/>
        <v>1</v>
      </c>
      <c r="C3341" s="39" t="str">
        <f t="shared" si="158"/>
        <v>Куляшов Андрей Сергеевич1</v>
      </c>
      <c r="D3341" s="42" t="s">
        <v>3200</v>
      </c>
      <c r="E3341" s="43" t="s">
        <v>3201</v>
      </c>
      <c r="F3341" s="43" t="s">
        <v>240</v>
      </c>
      <c r="G3341" s="43" t="s">
        <v>302</v>
      </c>
      <c r="H3341" s="49">
        <v>45929</v>
      </c>
      <c r="I3341" s="49">
        <v>45942</v>
      </c>
      <c r="J3341" s="44">
        <v>14</v>
      </c>
      <c r="K3341" s="51">
        <f>IF(H3341&lt;='Расчёт не доделан'!$C$20,IF(I3341-'Расчёт не доделан'!$C$20&lt;1,J3341,I3341-'Расчёт не доделан'!$C$20),J3341)</f>
        <v>14</v>
      </c>
    </row>
    <row r="3342" spans="1:11" ht="11.1" customHeight="1" outlineLevel="1" x14ac:dyDescent="0.2">
      <c r="A3342" s="39" t="str">
        <f t="shared" si="156"/>
        <v>0017107445845</v>
      </c>
      <c r="B3342" s="39">
        <f t="shared" si="157"/>
        <v>1</v>
      </c>
      <c r="C3342" s="39" t="str">
        <f t="shared" si="158"/>
        <v>Куницын Александр Владимирович1</v>
      </c>
      <c r="D3342" s="42" t="s">
        <v>3202</v>
      </c>
      <c r="E3342" s="43" t="s">
        <v>3203</v>
      </c>
      <c r="F3342" s="43" t="s">
        <v>240</v>
      </c>
      <c r="G3342" s="43" t="s">
        <v>262</v>
      </c>
      <c r="H3342" s="49">
        <v>45845</v>
      </c>
      <c r="I3342" s="49">
        <v>45858</v>
      </c>
      <c r="J3342" s="44">
        <v>14</v>
      </c>
      <c r="K3342" s="51">
        <f>IF(H3342&lt;='Расчёт не доделан'!$C$20,IF(I3342-'Расчёт не доделан'!$C$20&lt;1,J3342,I3342-'Расчёт не доделан'!$C$20),J3342)</f>
        <v>14</v>
      </c>
    </row>
    <row r="3343" spans="1:11" ht="11.1" customHeight="1" outlineLevel="1" x14ac:dyDescent="0.2">
      <c r="A3343" s="39" t="str">
        <f t="shared" si="156"/>
        <v>0017107445908</v>
      </c>
      <c r="B3343" s="39">
        <f t="shared" si="157"/>
        <v>2</v>
      </c>
      <c r="C3343" s="39" t="str">
        <f t="shared" si="158"/>
        <v>Куницын Александр Владимирович2</v>
      </c>
      <c r="D3343" s="42" t="s">
        <v>3202</v>
      </c>
      <c r="E3343" s="43" t="s">
        <v>3203</v>
      </c>
      <c r="F3343" s="43" t="s">
        <v>240</v>
      </c>
      <c r="G3343" s="43" t="s">
        <v>262</v>
      </c>
      <c r="H3343" s="49">
        <v>45908</v>
      </c>
      <c r="I3343" s="49">
        <v>45921</v>
      </c>
      <c r="J3343" s="44">
        <v>14</v>
      </c>
      <c r="K3343" s="51">
        <f>IF(H3343&lt;='Расчёт не доделан'!$C$20,IF(I3343-'Расчёт не доделан'!$C$20&lt;1,J3343,I3343-'Расчёт не доделан'!$C$20),J3343)</f>
        <v>14</v>
      </c>
    </row>
    <row r="3344" spans="1:11" ht="11.1" customHeight="1" outlineLevel="1" x14ac:dyDescent="0.2">
      <c r="A3344" s="39" t="str">
        <f t="shared" si="156"/>
        <v>0017107445989</v>
      </c>
      <c r="B3344" s="39">
        <f t="shared" si="157"/>
        <v>3</v>
      </c>
      <c r="C3344" s="39" t="str">
        <f t="shared" si="158"/>
        <v>Куницын Александр Владимирович3</v>
      </c>
      <c r="D3344" s="42" t="s">
        <v>3202</v>
      </c>
      <c r="E3344" s="43" t="s">
        <v>3203</v>
      </c>
      <c r="F3344" s="43" t="s">
        <v>240</v>
      </c>
      <c r="G3344" s="43" t="s">
        <v>262</v>
      </c>
      <c r="H3344" s="49">
        <v>45989</v>
      </c>
      <c r="I3344" s="49">
        <v>46021</v>
      </c>
      <c r="J3344" s="44">
        <v>33</v>
      </c>
      <c r="K3344" s="51">
        <f>IF(H3344&lt;='Расчёт не доделан'!$C$20,IF(I3344-'Расчёт не доделан'!$C$20&lt;1,J3344,I3344-'Расчёт не доделан'!$C$20),J3344)</f>
        <v>33</v>
      </c>
    </row>
    <row r="3345" spans="1:11" ht="11.1" customHeight="1" outlineLevel="1" x14ac:dyDescent="0.2">
      <c r="A3345" s="39" t="str">
        <f t="shared" si="156"/>
        <v>0015376745894</v>
      </c>
      <c r="B3345" s="39">
        <f t="shared" si="157"/>
        <v>1</v>
      </c>
      <c r="C3345" s="39" t="str">
        <f t="shared" si="158"/>
        <v>Куницын Сергей Юрьевич1</v>
      </c>
      <c r="D3345" s="42" t="s">
        <v>3204</v>
      </c>
      <c r="E3345" s="43" t="s">
        <v>3205</v>
      </c>
      <c r="F3345" s="43" t="s">
        <v>293</v>
      </c>
      <c r="G3345" s="43" t="s">
        <v>230</v>
      </c>
      <c r="H3345" s="49">
        <v>45894</v>
      </c>
      <c r="I3345" s="49">
        <v>45900</v>
      </c>
      <c r="J3345" s="44">
        <v>7</v>
      </c>
      <c r="K3345" s="51">
        <f>IF(H3345&lt;='Расчёт не доделан'!$C$20,IF(I3345-'Расчёт не доделан'!$C$20&lt;1,J3345,I3345-'Расчёт не доделан'!$C$20),J3345)</f>
        <v>7</v>
      </c>
    </row>
    <row r="3346" spans="1:11" ht="11.1" customHeight="1" outlineLevel="1" x14ac:dyDescent="0.2">
      <c r="A3346" s="39" t="str">
        <f t="shared" si="156"/>
        <v>0015376745929</v>
      </c>
      <c r="B3346" s="39">
        <f t="shared" si="157"/>
        <v>2</v>
      </c>
      <c r="C3346" s="39" t="str">
        <f t="shared" si="158"/>
        <v>Куницын Сергей Юрьевич2</v>
      </c>
      <c r="D3346" s="42" t="s">
        <v>3204</v>
      </c>
      <c r="E3346" s="43" t="s">
        <v>3205</v>
      </c>
      <c r="F3346" s="43" t="s">
        <v>293</v>
      </c>
      <c r="G3346" s="43" t="s">
        <v>230</v>
      </c>
      <c r="H3346" s="49">
        <v>45929</v>
      </c>
      <c r="I3346" s="49">
        <v>45931</v>
      </c>
      <c r="J3346" s="44">
        <v>3</v>
      </c>
      <c r="K3346" s="51">
        <f>IF(H3346&lt;='Расчёт не доделан'!$C$20,IF(I3346-'Расчёт не доделан'!$C$20&lt;1,J3346,I3346-'Расчёт не доделан'!$C$20),J3346)</f>
        <v>3</v>
      </c>
    </row>
    <row r="3347" spans="1:11" ht="11.1" customHeight="1" outlineLevel="1" x14ac:dyDescent="0.2">
      <c r="A3347" s="39" t="str">
        <f t="shared" si="156"/>
        <v>0015291945887</v>
      </c>
      <c r="B3347" s="39">
        <f t="shared" si="157"/>
        <v>1</v>
      </c>
      <c r="C3347" s="39" t="str">
        <f t="shared" si="158"/>
        <v>Куницына Ирина Станиславовна1</v>
      </c>
      <c r="D3347" s="42" t="s">
        <v>3206</v>
      </c>
      <c r="E3347" s="43" t="s">
        <v>3207</v>
      </c>
      <c r="F3347" s="43" t="s">
        <v>293</v>
      </c>
      <c r="G3347" s="43" t="s">
        <v>218</v>
      </c>
      <c r="H3347" s="49">
        <v>45887</v>
      </c>
      <c r="I3347" s="49">
        <v>45900</v>
      </c>
      <c r="J3347" s="44">
        <v>14</v>
      </c>
      <c r="K3347" s="51">
        <f>IF(H3347&lt;='Расчёт не доделан'!$C$20,IF(I3347-'Расчёт не доделан'!$C$20&lt;1,J3347,I3347-'Расчёт не доделан'!$C$20),J3347)</f>
        <v>14</v>
      </c>
    </row>
    <row r="3348" spans="1:11" ht="11.1" customHeight="1" outlineLevel="1" x14ac:dyDescent="0.2">
      <c r="A3348" s="39" t="str">
        <f t="shared" si="156"/>
        <v>0015291945924</v>
      </c>
      <c r="B3348" s="39">
        <f t="shared" si="157"/>
        <v>2</v>
      </c>
      <c r="C3348" s="39" t="str">
        <f t="shared" si="158"/>
        <v>Куницына Ирина Станиславовна2</v>
      </c>
      <c r="D3348" s="42" t="s">
        <v>3206</v>
      </c>
      <c r="E3348" s="43" t="s">
        <v>3207</v>
      </c>
      <c r="F3348" s="43" t="s">
        <v>293</v>
      </c>
      <c r="G3348" s="43" t="s">
        <v>218</v>
      </c>
      <c r="H3348" s="49">
        <v>45924</v>
      </c>
      <c r="I3348" s="49">
        <v>45930</v>
      </c>
      <c r="J3348" s="44">
        <v>7</v>
      </c>
      <c r="K3348" s="51">
        <f>IF(H3348&lt;='Расчёт не доделан'!$C$20,IF(I3348-'Расчёт не доделан'!$C$20&lt;1,J3348,I3348-'Расчёт не доделан'!$C$20),J3348)</f>
        <v>7</v>
      </c>
    </row>
    <row r="3349" spans="1:11" ht="11.1" customHeight="1" outlineLevel="1" x14ac:dyDescent="0.2">
      <c r="A3349" s="39" t="str">
        <f t="shared" si="156"/>
        <v>0017777045966</v>
      </c>
      <c r="B3349" s="39">
        <f t="shared" si="157"/>
        <v>1</v>
      </c>
      <c r="C3349" s="39" t="str">
        <f t="shared" si="158"/>
        <v>Кунташев Вячеслав Николаевич1</v>
      </c>
      <c r="D3349" s="42" t="s">
        <v>3208</v>
      </c>
      <c r="E3349" s="43" t="s">
        <v>3209</v>
      </c>
      <c r="F3349" s="43" t="s">
        <v>244</v>
      </c>
      <c r="G3349" s="43" t="s">
        <v>226</v>
      </c>
      <c r="H3349" s="49">
        <v>45966</v>
      </c>
      <c r="I3349" s="49">
        <v>45975</v>
      </c>
      <c r="J3349" s="44">
        <v>10</v>
      </c>
      <c r="K3349" s="51">
        <f>IF(H3349&lt;='Расчёт не доделан'!$C$20,IF(I3349-'Расчёт не доделан'!$C$20&lt;1,J3349,I3349-'Расчёт не доделан'!$C$20),J3349)</f>
        <v>10</v>
      </c>
    </row>
    <row r="3350" spans="1:11" ht="11.1" customHeight="1" outlineLevel="1" x14ac:dyDescent="0.2">
      <c r="A3350" s="39" t="str">
        <f t="shared" si="156"/>
        <v>0017777045880</v>
      </c>
      <c r="B3350" s="39">
        <f t="shared" si="157"/>
        <v>2</v>
      </c>
      <c r="C3350" s="39" t="str">
        <f t="shared" si="158"/>
        <v>Кунташев Вячеслав Николаевич2</v>
      </c>
      <c r="D3350" s="42" t="s">
        <v>3208</v>
      </c>
      <c r="E3350" s="43" t="s">
        <v>3209</v>
      </c>
      <c r="F3350" s="43" t="s">
        <v>244</v>
      </c>
      <c r="G3350" s="43" t="s">
        <v>226</v>
      </c>
      <c r="H3350" s="49">
        <v>45880</v>
      </c>
      <c r="I3350" s="49">
        <v>45884</v>
      </c>
      <c r="J3350" s="44">
        <v>5</v>
      </c>
      <c r="K3350" s="51">
        <f>IF(H3350&lt;='Расчёт не доделан'!$C$20,IF(I3350-'Расчёт не доделан'!$C$20&lt;1,J3350,I3350-'Расчёт не доделан'!$C$20),J3350)</f>
        <v>5</v>
      </c>
    </row>
    <row r="3351" spans="1:11" ht="11.1" customHeight="1" outlineLevel="1" x14ac:dyDescent="0.2">
      <c r="A3351" s="39" t="str">
        <f t="shared" si="156"/>
        <v>0016753945904</v>
      </c>
      <c r="B3351" s="39">
        <f t="shared" si="157"/>
        <v>1</v>
      </c>
      <c r="C3351" s="39" t="str">
        <f t="shared" si="158"/>
        <v>Куприёв Андрей Олегович1</v>
      </c>
      <c r="D3351" s="42" t="s">
        <v>3210</v>
      </c>
      <c r="E3351" s="43" t="s">
        <v>3211</v>
      </c>
      <c r="F3351" s="43" t="s">
        <v>240</v>
      </c>
      <c r="G3351" s="43" t="s">
        <v>262</v>
      </c>
      <c r="H3351" s="49">
        <v>45904</v>
      </c>
      <c r="I3351" s="49">
        <v>45905</v>
      </c>
      <c r="J3351" s="44">
        <v>2</v>
      </c>
      <c r="K3351" s="51">
        <f>IF(H3351&lt;='Расчёт не доделан'!$C$20,IF(I3351-'Расчёт не доделан'!$C$20&lt;1,J3351,I3351-'Расчёт не доделан'!$C$20),J3351)</f>
        <v>2</v>
      </c>
    </row>
    <row r="3352" spans="1:11" ht="23.1" customHeight="1" outlineLevel="1" x14ac:dyDescent="0.2">
      <c r="A3352" s="39" t="str">
        <f t="shared" si="156"/>
        <v>0016753946020</v>
      </c>
      <c r="B3352" s="39">
        <f t="shared" si="157"/>
        <v>2</v>
      </c>
      <c r="C3352" s="39" t="str">
        <f t="shared" si="158"/>
        <v>Куприёв Андрей Олегович2</v>
      </c>
      <c r="D3352" s="42" t="s">
        <v>3210</v>
      </c>
      <c r="E3352" s="43" t="s">
        <v>3211</v>
      </c>
      <c r="F3352" s="43" t="s">
        <v>240</v>
      </c>
      <c r="G3352" s="43" t="s">
        <v>262</v>
      </c>
      <c r="H3352" s="49">
        <v>46020</v>
      </c>
      <c r="I3352" s="49">
        <v>46021</v>
      </c>
      <c r="J3352" s="44">
        <v>2</v>
      </c>
      <c r="K3352" s="51">
        <f>IF(H3352&lt;='Расчёт не доделан'!$C$20,IF(I3352-'Расчёт не доделан'!$C$20&lt;1,J3352,I3352-'Расчёт не доделан'!$C$20),J3352)</f>
        <v>2</v>
      </c>
    </row>
    <row r="3353" spans="1:11" ht="23.1" customHeight="1" outlineLevel="1" x14ac:dyDescent="0.2">
      <c r="A3353" s="39" t="str">
        <f t="shared" si="156"/>
        <v>0017310845936</v>
      </c>
      <c r="B3353" s="39">
        <f t="shared" si="157"/>
        <v>1</v>
      </c>
      <c r="C3353" s="39" t="str">
        <f t="shared" si="158"/>
        <v>Куприянова Галина Александровна1</v>
      </c>
      <c r="D3353" s="42" t="s">
        <v>3212</v>
      </c>
      <c r="E3353" s="43" t="s">
        <v>3213</v>
      </c>
      <c r="F3353" s="43" t="s">
        <v>233</v>
      </c>
      <c r="G3353" s="43" t="s">
        <v>218</v>
      </c>
      <c r="H3353" s="49">
        <v>45936</v>
      </c>
      <c r="I3353" s="49">
        <v>45940</v>
      </c>
      <c r="J3353" s="44">
        <v>5</v>
      </c>
      <c r="K3353" s="51">
        <f>IF(H3353&lt;='Расчёт не доделан'!$C$20,IF(I3353-'Расчёт не доделан'!$C$20&lt;1,J3353,I3353-'Расчёт не доделан'!$C$20),J3353)</f>
        <v>5</v>
      </c>
    </row>
    <row r="3354" spans="1:11" ht="11.1" customHeight="1" outlineLevel="1" x14ac:dyDescent="0.2">
      <c r="A3354" s="39" t="str">
        <f t="shared" si="156"/>
        <v>0017310846020</v>
      </c>
      <c r="B3354" s="39">
        <f t="shared" si="157"/>
        <v>2</v>
      </c>
      <c r="C3354" s="39" t="str">
        <f t="shared" si="158"/>
        <v>Куприянова Галина Александровна2</v>
      </c>
      <c r="D3354" s="42" t="s">
        <v>3212</v>
      </c>
      <c r="E3354" s="43" t="s">
        <v>3213</v>
      </c>
      <c r="F3354" s="43" t="s">
        <v>233</v>
      </c>
      <c r="G3354" s="43" t="s">
        <v>218</v>
      </c>
      <c r="H3354" s="49">
        <v>46020</v>
      </c>
      <c r="I3354" s="49">
        <v>46021</v>
      </c>
      <c r="J3354" s="44">
        <v>2</v>
      </c>
      <c r="K3354" s="51">
        <f>IF(H3354&lt;='Расчёт не доделан'!$C$20,IF(I3354-'Расчёт не доделан'!$C$20&lt;1,J3354,I3354-'Расчёт не доделан'!$C$20),J3354)</f>
        <v>2</v>
      </c>
    </row>
    <row r="3355" spans="1:11" ht="11.1" customHeight="1" outlineLevel="1" x14ac:dyDescent="0.2">
      <c r="A3355" s="39" t="str">
        <f t="shared" si="156"/>
        <v>0011633845908</v>
      </c>
      <c r="B3355" s="39">
        <f t="shared" si="157"/>
        <v>1</v>
      </c>
      <c r="C3355" s="39" t="str">
        <f t="shared" si="158"/>
        <v>Купцов Александр Валентинович1</v>
      </c>
      <c r="D3355" s="42" t="s">
        <v>3214</v>
      </c>
      <c r="E3355" s="43" t="s">
        <v>3215</v>
      </c>
      <c r="F3355" s="43" t="s">
        <v>249</v>
      </c>
      <c r="G3355" s="43" t="s">
        <v>230</v>
      </c>
      <c r="H3355" s="49">
        <v>45908</v>
      </c>
      <c r="I3355" s="49">
        <v>45921</v>
      </c>
      <c r="J3355" s="44">
        <v>14</v>
      </c>
      <c r="K3355" s="51">
        <f>IF(H3355&lt;='Расчёт не доделан'!$C$20,IF(I3355-'Расчёт не доделан'!$C$20&lt;1,J3355,I3355-'Расчёт не доделан'!$C$20),J3355)</f>
        <v>14</v>
      </c>
    </row>
    <row r="3356" spans="1:11" ht="11.1" customHeight="1" outlineLevel="1" x14ac:dyDescent="0.2">
      <c r="A3356" s="39" t="str">
        <f t="shared" si="156"/>
        <v>0011633845852</v>
      </c>
      <c r="B3356" s="39">
        <f t="shared" si="157"/>
        <v>2</v>
      </c>
      <c r="C3356" s="39" t="str">
        <f t="shared" si="158"/>
        <v>Купцов Александр Валентинович2</v>
      </c>
      <c r="D3356" s="42" t="s">
        <v>3214</v>
      </c>
      <c r="E3356" s="43" t="s">
        <v>3215</v>
      </c>
      <c r="F3356" s="43" t="s">
        <v>249</v>
      </c>
      <c r="G3356" s="43" t="s">
        <v>230</v>
      </c>
      <c r="H3356" s="49">
        <v>45852</v>
      </c>
      <c r="I3356" s="49">
        <v>45865</v>
      </c>
      <c r="J3356" s="44">
        <v>14</v>
      </c>
      <c r="K3356" s="51">
        <f>IF(H3356&lt;='Расчёт не доделан'!$C$20,IF(I3356-'Расчёт не доделан'!$C$20&lt;1,J3356,I3356-'Расчёт не доделан'!$C$20),J3356)</f>
        <v>14</v>
      </c>
    </row>
    <row r="3357" spans="1:11" ht="11.1" customHeight="1" outlineLevel="1" x14ac:dyDescent="0.2">
      <c r="A3357" s="39" t="str">
        <f t="shared" si="156"/>
        <v>0021267445842</v>
      </c>
      <c r="B3357" s="39">
        <f t="shared" si="157"/>
        <v>1</v>
      </c>
      <c r="C3357" s="39" t="str">
        <f t="shared" si="158"/>
        <v>Куракина Злата Ивановна1</v>
      </c>
      <c r="D3357" s="42" t="s">
        <v>3216</v>
      </c>
      <c r="E3357" s="43" t="s">
        <v>3217</v>
      </c>
      <c r="F3357" s="43" t="s">
        <v>293</v>
      </c>
      <c r="G3357" s="43" t="s">
        <v>218</v>
      </c>
      <c r="H3357" s="49">
        <v>45842</v>
      </c>
      <c r="I3357" s="49">
        <v>45845</v>
      </c>
      <c r="J3357" s="44">
        <v>4</v>
      </c>
      <c r="K3357" s="51">
        <f>IF(H3357&lt;='Расчёт не доделан'!$C$20,IF(I3357-'Расчёт не доделан'!$C$20&lt;1,J3357,I3357-'Расчёт не доделан'!$C$20),J3357)</f>
        <v>4</v>
      </c>
    </row>
    <row r="3358" spans="1:11" ht="11.1" customHeight="1" outlineLevel="1" x14ac:dyDescent="0.2">
      <c r="A3358" s="39" t="str">
        <f t="shared" si="156"/>
        <v>0021267445873</v>
      </c>
      <c r="B3358" s="39">
        <f t="shared" si="157"/>
        <v>2</v>
      </c>
      <c r="C3358" s="39" t="str">
        <f t="shared" si="158"/>
        <v>Куракина Злата Ивановна2</v>
      </c>
      <c r="D3358" s="42" t="s">
        <v>3216</v>
      </c>
      <c r="E3358" s="43" t="s">
        <v>3217</v>
      </c>
      <c r="F3358" s="43" t="s">
        <v>293</v>
      </c>
      <c r="G3358" s="43" t="s">
        <v>218</v>
      </c>
      <c r="H3358" s="49">
        <v>45873</v>
      </c>
      <c r="I3358" s="49">
        <v>45891</v>
      </c>
      <c r="J3358" s="44">
        <v>19</v>
      </c>
      <c r="K3358" s="51">
        <f>IF(H3358&lt;='Расчёт не доделан'!$C$20,IF(I3358-'Расчёт не доделан'!$C$20&lt;1,J3358,I3358-'Расчёт не доделан'!$C$20),J3358)</f>
        <v>19</v>
      </c>
    </row>
    <row r="3359" spans="1:11" ht="11.1" customHeight="1" outlineLevel="1" x14ac:dyDescent="0.2">
      <c r="A3359" s="39" t="str">
        <f t="shared" si="156"/>
        <v>0021267445894</v>
      </c>
      <c r="B3359" s="39">
        <f t="shared" si="157"/>
        <v>3</v>
      </c>
      <c r="C3359" s="39" t="str">
        <f t="shared" si="158"/>
        <v>Куракина Злата Ивановна3</v>
      </c>
      <c r="D3359" s="42" t="s">
        <v>3216</v>
      </c>
      <c r="E3359" s="43" t="s">
        <v>3217</v>
      </c>
      <c r="F3359" s="43" t="s">
        <v>293</v>
      </c>
      <c r="G3359" s="43" t="s">
        <v>218</v>
      </c>
      <c r="H3359" s="49">
        <v>45894</v>
      </c>
      <c r="I3359" s="49">
        <v>45896</v>
      </c>
      <c r="J3359" s="44">
        <v>3</v>
      </c>
      <c r="K3359" s="51">
        <f>IF(H3359&lt;='Расчёт не доделан'!$C$20,IF(I3359-'Расчёт не доделан'!$C$20&lt;1,J3359,I3359-'Расчёт не доделан'!$C$20),J3359)</f>
        <v>3</v>
      </c>
    </row>
    <row r="3360" spans="1:11" ht="11.1" customHeight="1" outlineLevel="1" x14ac:dyDescent="0.2">
      <c r="A3360" s="39" t="str">
        <f t="shared" si="156"/>
        <v>0021267446020</v>
      </c>
      <c r="B3360" s="39">
        <f t="shared" si="157"/>
        <v>4</v>
      </c>
      <c r="C3360" s="39" t="str">
        <f t="shared" si="158"/>
        <v>Куракина Злата Ивановна4</v>
      </c>
      <c r="D3360" s="42" t="s">
        <v>3216</v>
      </c>
      <c r="E3360" s="43" t="s">
        <v>3217</v>
      </c>
      <c r="F3360" s="43" t="s">
        <v>293</v>
      </c>
      <c r="G3360" s="43" t="s">
        <v>218</v>
      </c>
      <c r="H3360" s="49">
        <v>46020</v>
      </c>
      <c r="I3360" s="49">
        <v>46021</v>
      </c>
      <c r="J3360" s="44">
        <v>2</v>
      </c>
      <c r="K3360" s="51">
        <f>IF(H3360&lt;='Расчёт не доделан'!$C$20,IF(I3360-'Расчёт не доделан'!$C$20&lt;1,J3360,I3360-'Расчёт не доделан'!$C$20),J3360)</f>
        <v>2</v>
      </c>
    </row>
    <row r="3361" spans="1:11" ht="23.1" customHeight="1" outlineLevel="1" x14ac:dyDescent="0.2">
      <c r="A3361" s="39" t="str">
        <f t="shared" si="156"/>
        <v>0018466945901</v>
      </c>
      <c r="B3361" s="39">
        <f t="shared" si="157"/>
        <v>1</v>
      </c>
      <c r="C3361" s="39" t="str">
        <f t="shared" si="158"/>
        <v>Куракова Елена Сергеевна1</v>
      </c>
      <c r="D3361" s="42" t="s">
        <v>3218</v>
      </c>
      <c r="E3361" s="43" t="s">
        <v>3219</v>
      </c>
      <c r="F3361" s="43" t="s">
        <v>240</v>
      </c>
      <c r="G3361" s="43" t="s">
        <v>500</v>
      </c>
      <c r="H3361" s="49">
        <v>45901</v>
      </c>
      <c r="I3361" s="49">
        <v>45904</v>
      </c>
      <c r="J3361" s="44">
        <v>4</v>
      </c>
      <c r="K3361" s="51">
        <f>IF(H3361&lt;='Расчёт не доделан'!$C$20,IF(I3361-'Расчёт не доделан'!$C$20&lt;1,J3361,I3361-'Расчёт не доделан'!$C$20),J3361)</f>
        <v>4</v>
      </c>
    </row>
    <row r="3362" spans="1:11" ht="23.1" customHeight="1" outlineLevel="1" x14ac:dyDescent="0.2">
      <c r="A3362" s="39" t="str">
        <f t="shared" si="156"/>
        <v>0018466945866</v>
      </c>
      <c r="B3362" s="39">
        <f t="shared" si="157"/>
        <v>2</v>
      </c>
      <c r="C3362" s="39" t="str">
        <f t="shared" si="158"/>
        <v>Куракова Елена Сергеевна2</v>
      </c>
      <c r="D3362" s="42" t="s">
        <v>3218</v>
      </c>
      <c r="E3362" s="43" t="s">
        <v>3219</v>
      </c>
      <c r="F3362" s="43" t="s">
        <v>240</v>
      </c>
      <c r="G3362" s="43" t="s">
        <v>500</v>
      </c>
      <c r="H3362" s="49">
        <v>45866</v>
      </c>
      <c r="I3362" s="49">
        <v>45879</v>
      </c>
      <c r="J3362" s="44">
        <v>14</v>
      </c>
      <c r="K3362" s="51">
        <f>IF(H3362&lt;='Расчёт не доделан'!$C$20,IF(I3362-'Расчёт не доделан'!$C$20&lt;1,J3362,I3362-'Расчёт не доделан'!$C$20),J3362)</f>
        <v>14</v>
      </c>
    </row>
    <row r="3363" spans="1:11" ht="11.1" customHeight="1" outlineLevel="1" x14ac:dyDescent="0.2">
      <c r="A3363" s="39" t="str">
        <f t="shared" si="156"/>
        <v>0018725245936</v>
      </c>
      <c r="B3363" s="39">
        <f t="shared" si="157"/>
        <v>1</v>
      </c>
      <c r="C3363" s="39" t="str">
        <f t="shared" si="158"/>
        <v>Курепин Владимир Викторович1</v>
      </c>
      <c r="D3363" s="42" t="s">
        <v>3220</v>
      </c>
      <c r="E3363" s="43" t="s">
        <v>3221</v>
      </c>
      <c r="F3363" s="43" t="s">
        <v>249</v>
      </c>
      <c r="G3363" s="43" t="s">
        <v>599</v>
      </c>
      <c r="H3363" s="49">
        <v>45936</v>
      </c>
      <c r="I3363" s="49">
        <v>45937</v>
      </c>
      <c r="J3363" s="44">
        <v>2</v>
      </c>
      <c r="K3363" s="51">
        <f>IF(H3363&lt;='Расчёт не доделан'!$C$20,IF(I3363-'Расчёт не доделан'!$C$20&lt;1,J3363,I3363-'Расчёт не доделан'!$C$20),J3363)</f>
        <v>2</v>
      </c>
    </row>
    <row r="3364" spans="1:11" ht="11.1" customHeight="1" outlineLevel="1" x14ac:dyDescent="0.2">
      <c r="A3364" s="39" t="str">
        <f t="shared" si="156"/>
        <v>0018725245909</v>
      </c>
      <c r="B3364" s="39">
        <f t="shared" si="157"/>
        <v>2</v>
      </c>
      <c r="C3364" s="39" t="str">
        <f t="shared" si="158"/>
        <v>Курепин Владимир Викторович2</v>
      </c>
      <c r="D3364" s="42" t="s">
        <v>3220</v>
      </c>
      <c r="E3364" s="43" t="s">
        <v>3221</v>
      </c>
      <c r="F3364" s="43" t="s">
        <v>249</v>
      </c>
      <c r="G3364" s="43" t="s">
        <v>599</v>
      </c>
      <c r="H3364" s="49">
        <v>45909</v>
      </c>
      <c r="I3364" s="49">
        <v>45911</v>
      </c>
      <c r="J3364" s="44">
        <v>3</v>
      </c>
      <c r="K3364" s="51">
        <f>IF(H3364&lt;='Расчёт не доделан'!$C$20,IF(I3364-'Расчёт не доделан'!$C$20&lt;1,J3364,I3364-'Расчёт не доделан'!$C$20),J3364)</f>
        <v>3</v>
      </c>
    </row>
    <row r="3365" spans="1:11" ht="11.1" customHeight="1" outlineLevel="1" x14ac:dyDescent="0.2">
      <c r="A3365" s="39" t="str">
        <f t="shared" si="156"/>
        <v>0018725245971</v>
      </c>
      <c r="B3365" s="39">
        <f t="shared" si="157"/>
        <v>3</v>
      </c>
      <c r="C3365" s="39" t="str">
        <f t="shared" si="158"/>
        <v>Курепин Владимир Викторович3</v>
      </c>
      <c r="D3365" s="42" t="s">
        <v>3220</v>
      </c>
      <c r="E3365" s="43" t="s">
        <v>3221</v>
      </c>
      <c r="F3365" s="43" t="s">
        <v>249</v>
      </c>
      <c r="G3365" s="43" t="s">
        <v>599</v>
      </c>
      <c r="H3365" s="49">
        <v>45971</v>
      </c>
      <c r="I3365" s="49">
        <v>45984</v>
      </c>
      <c r="J3365" s="44">
        <v>14</v>
      </c>
      <c r="K3365" s="51">
        <f>IF(H3365&lt;='Расчёт не доделан'!$C$20,IF(I3365-'Расчёт не доделан'!$C$20&lt;1,J3365,I3365-'Расчёт не доделан'!$C$20),J3365)</f>
        <v>14</v>
      </c>
    </row>
    <row r="3366" spans="1:11" ht="23.1" customHeight="1" outlineLevel="1" x14ac:dyDescent="0.2">
      <c r="A3366" s="39" t="str">
        <f t="shared" si="156"/>
        <v>0016025045880</v>
      </c>
      <c r="B3366" s="39">
        <f t="shared" si="157"/>
        <v>1</v>
      </c>
      <c r="C3366" s="39" t="str">
        <f t="shared" si="158"/>
        <v>Курилех Александр Сергеевич1</v>
      </c>
      <c r="D3366" s="42" t="s">
        <v>3222</v>
      </c>
      <c r="E3366" s="43" t="s">
        <v>3223</v>
      </c>
      <c r="F3366" s="43" t="s">
        <v>240</v>
      </c>
      <c r="G3366" s="43" t="s">
        <v>299</v>
      </c>
      <c r="H3366" s="49">
        <v>45880</v>
      </c>
      <c r="I3366" s="49">
        <v>45893</v>
      </c>
      <c r="J3366" s="44">
        <v>14</v>
      </c>
      <c r="K3366" s="51">
        <f>IF(H3366&lt;='Расчёт не доделан'!$C$20,IF(I3366-'Расчёт не доделан'!$C$20&lt;1,J3366,I3366-'Расчёт не доделан'!$C$20),J3366)</f>
        <v>14</v>
      </c>
    </row>
    <row r="3367" spans="1:11" ht="11.1" customHeight="1" outlineLevel="1" x14ac:dyDescent="0.2">
      <c r="A3367" s="39" t="str">
        <f t="shared" si="156"/>
        <v>0012884045908</v>
      </c>
      <c r="B3367" s="39">
        <f t="shared" si="157"/>
        <v>1</v>
      </c>
      <c r="C3367" s="39" t="str">
        <f t="shared" si="158"/>
        <v>Курилин Сергей Владимирович1</v>
      </c>
      <c r="D3367" s="42" t="s">
        <v>3224</v>
      </c>
      <c r="E3367" s="43" t="s">
        <v>3225</v>
      </c>
      <c r="F3367" s="43" t="s">
        <v>293</v>
      </c>
      <c r="G3367" s="43" t="s">
        <v>218</v>
      </c>
      <c r="H3367" s="49">
        <v>45908</v>
      </c>
      <c r="I3367" s="49">
        <v>45913</v>
      </c>
      <c r="J3367" s="44">
        <v>6</v>
      </c>
      <c r="K3367" s="51">
        <f>IF(H3367&lt;='Расчёт не доделан'!$C$20,IF(I3367-'Расчёт не доделан'!$C$20&lt;1,J3367,I3367-'Расчёт не доделан'!$C$20),J3367)</f>
        <v>6</v>
      </c>
    </row>
    <row r="3368" spans="1:11" ht="11.1" customHeight="1" outlineLevel="1" x14ac:dyDescent="0.2">
      <c r="A3368" s="39" t="str">
        <f t="shared" si="156"/>
        <v>0012884045859</v>
      </c>
      <c r="B3368" s="39">
        <f t="shared" si="157"/>
        <v>2</v>
      </c>
      <c r="C3368" s="39" t="str">
        <f t="shared" si="158"/>
        <v>Курилин Сергей Владимирович2</v>
      </c>
      <c r="D3368" s="42" t="s">
        <v>3224</v>
      </c>
      <c r="E3368" s="43" t="s">
        <v>3225</v>
      </c>
      <c r="F3368" s="43" t="s">
        <v>293</v>
      </c>
      <c r="G3368" s="43" t="s">
        <v>218</v>
      </c>
      <c r="H3368" s="49">
        <v>45859</v>
      </c>
      <c r="I3368" s="49">
        <v>45872</v>
      </c>
      <c r="J3368" s="44">
        <v>14</v>
      </c>
      <c r="K3368" s="51">
        <f>IF(H3368&lt;='Расчёт не доделан'!$C$20,IF(I3368-'Расчёт не доделан'!$C$20&lt;1,J3368,I3368-'Расчёт не доделан'!$C$20),J3368)</f>
        <v>14</v>
      </c>
    </row>
    <row r="3369" spans="1:11" ht="11.1" customHeight="1" outlineLevel="1" x14ac:dyDescent="0.2">
      <c r="A3369" s="39" t="str">
        <f t="shared" si="156"/>
        <v>0012884046020</v>
      </c>
      <c r="B3369" s="39">
        <f t="shared" si="157"/>
        <v>3</v>
      </c>
      <c r="C3369" s="39" t="str">
        <f t="shared" si="158"/>
        <v>Курилин Сергей Владимирович3</v>
      </c>
      <c r="D3369" s="42" t="s">
        <v>3224</v>
      </c>
      <c r="E3369" s="43" t="s">
        <v>3225</v>
      </c>
      <c r="F3369" s="43" t="s">
        <v>293</v>
      </c>
      <c r="G3369" s="43" t="s">
        <v>218</v>
      </c>
      <c r="H3369" s="49">
        <v>46020</v>
      </c>
      <c r="I3369" s="49">
        <v>46021</v>
      </c>
      <c r="J3369" s="44">
        <v>2</v>
      </c>
      <c r="K3369" s="51">
        <f>IF(H3369&lt;='Расчёт не доделан'!$C$20,IF(I3369-'Расчёт не доделан'!$C$20&lt;1,J3369,I3369-'Расчёт не доделан'!$C$20),J3369)</f>
        <v>2</v>
      </c>
    </row>
    <row r="3370" spans="1:11" ht="11.1" customHeight="1" outlineLevel="1" x14ac:dyDescent="0.2">
      <c r="A3370" s="39" t="str">
        <f t="shared" si="156"/>
        <v>0020879045943</v>
      </c>
      <c r="B3370" s="39">
        <f t="shared" si="157"/>
        <v>1</v>
      </c>
      <c r="C3370" s="39" t="str">
        <f t="shared" si="158"/>
        <v>Курманбакиев Марат Ильдарович1</v>
      </c>
      <c r="D3370" s="42" t="s">
        <v>3226</v>
      </c>
      <c r="E3370" s="43" t="s">
        <v>3227</v>
      </c>
      <c r="F3370" s="43" t="s">
        <v>217</v>
      </c>
      <c r="G3370" s="43" t="s">
        <v>230</v>
      </c>
      <c r="H3370" s="49">
        <v>45943</v>
      </c>
      <c r="I3370" s="49">
        <v>45949</v>
      </c>
      <c r="J3370" s="44">
        <v>7</v>
      </c>
      <c r="K3370" s="51">
        <f>IF(H3370&lt;='Расчёт не доделан'!$C$20,IF(I3370-'Расчёт не доделан'!$C$20&lt;1,J3370,I3370-'Расчёт не доделан'!$C$20),J3370)</f>
        <v>4</v>
      </c>
    </row>
    <row r="3371" spans="1:11" ht="11.1" customHeight="1" outlineLevel="1" x14ac:dyDescent="0.2">
      <c r="A3371" s="39" t="str">
        <f t="shared" si="156"/>
        <v>0020879045852</v>
      </c>
      <c r="B3371" s="39">
        <f t="shared" si="157"/>
        <v>2</v>
      </c>
      <c r="C3371" s="39" t="str">
        <f t="shared" si="158"/>
        <v>Курманбакиев Марат Ильдарович2</v>
      </c>
      <c r="D3371" s="42" t="s">
        <v>3226</v>
      </c>
      <c r="E3371" s="43" t="s">
        <v>3227</v>
      </c>
      <c r="F3371" s="43" t="s">
        <v>217</v>
      </c>
      <c r="G3371" s="43" t="s">
        <v>230</v>
      </c>
      <c r="H3371" s="49">
        <v>45852</v>
      </c>
      <c r="I3371" s="49">
        <v>45865</v>
      </c>
      <c r="J3371" s="44">
        <v>14</v>
      </c>
      <c r="K3371" s="51">
        <f>IF(H3371&lt;='Расчёт не доделан'!$C$20,IF(I3371-'Расчёт не доделан'!$C$20&lt;1,J3371,I3371-'Расчёт не доделан'!$C$20),J3371)</f>
        <v>14</v>
      </c>
    </row>
    <row r="3372" spans="1:11" ht="11.1" customHeight="1" outlineLevel="1" x14ac:dyDescent="0.2">
      <c r="A3372" s="39" t="str">
        <f t="shared" si="156"/>
        <v>0020879045915</v>
      </c>
      <c r="B3372" s="39">
        <f t="shared" si="157"/>
        <v>3</v>
      </c>
      <c r="C3372" s="39" t="str">
        <f t="shared" si="158"/>
        <v>Курманбакиев Марат Ильдарович3</v>
      </c>
      <c r="D3372" s="42" t="s">
        <v>3226</v>
      </c>
      <c r="E3372" s="43" t="s">
        <v>3227</v>
      </c>
      <c r="F3372" s="43" t="s">
        <v>217</v>
      </c>
      <c r="G3372" s="43" t="s">
        <v>230</v>
      </c>
      <c r="H3372" s="49">
        <v>45915</v>
      </c>
      <c r="I3372" s="49">
        <v>45921</v>
      </c>
      <c r="J3372" s="44">
        <v>7</v>
      </c>
      <c r="K3372" s="51">
        <f>IF(H3372&lt;='Расчёт не доделан'!$C$20,IF(I3372-'Расчёт не доделан'!$C$20&lt;1,J3372,I3372-'Расчёт не доделан'!$C$20),J3372)</f>
        <v>7</v>
      </c>
    </row>
    <row r="3373" spans="1:11" ht="11.1" customHeight="1" outlineLevel="1" x14ac:dyDescent="0.2">
      <c r="A3373" s="39" t="str">
        <f t="shared" si="156"/>
        <v>0020284845887</v>
      </c>
      <c r="B3373" s="39">
        <f t="shared" si="157"/>
        <v>1</v>
      </c>
      <c r="C3373" s="39" t="str">
        <f t="shared" si="158"/>
        <v>Курносов Олег Вадимович1</v>
      </c>
      <c r="D3373" s="42" t="s">
        <v>3228</v>
      </c>
      <c r="E3373" s="43" t="s">
        <v>3229</v>
      </c>
      <c r="F3373" s="43" t="s">
        <v>229</v>
      </c>
      <c r="G3373" s="43" t="s">
        <v>218</v>
      </c>
      <c r="H3373" s="49">
        <v>45887</v>
      </c>
      <c r="I3373" s="49">
        <v>45893</v>
      </c>
      <c r="J3373" s="44">
        <v>7</v>
      </c>
      <c r="K3373" s="51">
        <f>IF(H3373&lt;='Расчёт не доделан'!$C$20,IF(I3373-'Расчёт не доделан'!$C$20&lt;1,J3373,I3373-'Расчёт не доделан'!$C$20),J3373)</f>
        <v>7</v>
      </c>
    </row>
    <row r="3374" spans="1:11" ht="11.1" customHeight="1" outlineLevel="1" x14ac:dyDescent="0.2">
      <c r="A3374" s="39" t="str">
        <f t="shared" si="156"/>
        <v>0020970845880</v>
      </c>
      <c r="B3374" s="39">
        <f t="shared" si="157"/>
        <v>1</v>
      </c>
      <c r="C3374" s="39" t="str">
        <f t="shared" si="158"/>
        <v>Курочкин Денис Александрович1</v>
      </c>
      <c r="D3374" s="42" t="s">
        <v>3230</v>
      </c>
      <c r="E3374" s="43" t="s">
        <v>3231</v>
      </c>
      <c r="F3374" s="43" t="s">
        <v>249</v>
      </c>
      <c r="G3374" s="43" t="s">
        <v>253</v>
      </c>
      <c r="H3374" s="49">
        <v>45880</v>
      </c>
      <c r="I3374" s="49">
        <v>45893</v>
      </c>
      <c r="J3374" s="44">
        <v>14</v>
      </c>
      <c r="K3374" s="51">
        <f>IF(H3374&lt;='Расчёт не доделан'!$C$20,IF(I3374-'Расчёт не доделан'!$C$20&lt;1,J3374,I3374-'Расчёт не доделан'!$C$20),J3374)</f>
        <v>14</v>
      </c>
    </row>
    <row r="3375" spans="1:11" ht="11.1" customHeight="1" outlineLevel="1" x14ac:dyDescent="0.2">
      <c r="A3375" s="39" t="str">
        <f t="shared" si="156"/>
        <v>0020970845957</v>
      </c>
      <c r="B3375" s="39">
        <f t="shared" si="157"/>
        <v>2</v>
      </c>
      <c r="C3375" s="39" t="str">
        <f t="shared" si="158"/>
        <v>Курочкин Денис Александрович2</v>
      </c>
      <c r="D3375" s="42" t="s">
        <v>3230</v>
      </c>
      <c r="E3375" s="43" t="s">
        <v>3231</v>
      </c>
      <c r="F3375" s="43" t="s">
        <v>249</v>
      </c>
      <c r="G3375" s="43" t="s">
        <v>253</v>
      </c>
      <c r="H3375" s="49">
        <v>45957</v>
      </c>
      <c r="I3375" s="49">
        <v>45961</v>
      </c>
      <c r="J3375" s="44">
        <v>5</v>
      </c>
      <c r="K3375" s="51">
        <f>IF(H3375&lt;='Расчёт не доделан'!$C$20,IF(I3375-'Расчёт не доделан'!$C$20&lt;1,J3375,I3375-'Расчёт не доделан'!$C$20),J3375)</f>
        <v>5</v>
      </c>
    </row>
    <row r="3376" spans="1:11" ht="11.1" customHeight="1" outlineLevel="1" x14ac:dyDescent="0.2">
      <c r="A3376" s="39" t="str">
        <f t="shared" si="156"/>
        <v>0020035645852</v>
      </c>
      <c r="B3376" s="39">
        <f t="shared" si="157"/>
        <v>1</v>
      </c>
      <c r="C3376" s="39" t="str">
        <f t="shared" si="158"/>
        <v>Кусакина Доллорес Александровна1</v>
      </c>
      <c r="D3376" s="42" t="s">
        <v>3232</v>
      </c>
      <c r="E3376" s="43" t="s">
        <v>3233</v>
      </c>
      <c r="F3376" s="43" t="s">
        <v>217</v>
      </c>
      <c r="G3376" s="43" t="s">
        <v>218</v>
      </c>
      <c r="H3376" s="49">
        <v>45852</v>
      </c>
      <c r="I3376" s="49">
        <v>45865</v>
      </c>
      <c r="J3376" s="44">
        <v>14</v>
      </c>
      <c r="K3376" s="51">
        <f>IF(H3376&lt;='Расчёт не доделан'!$C$20,IF(I3376-'Расчёт не доделан'!$C$20&lt;1,J3376,I3376-'Расчёт не доделан'!$C$20),J3376)</f>
        <v>14</v>
      </c>
    </row>
    <row r="3377" spans="1:11" ht="11.1" customHeight="1" outlineLevel="1" x14ac:dyDescent="0.2">
      <c r="A3377" s="39" t="str">
        <f t="shared" si="156"/>
        <v>0020035645944</v>
      </c>
      <c r="B3377" s="39">
        <f t="shared" si="157"/>
        <v>2</v>
      </c>
      <c r="C3377" s="39" t="str">
        <f t="shared" si="158"/>
        <v>Кусакина Доллорес Александровна2</v>
      </c>
      <c r="D3377" s="42" t="s">
        <v>3232</v>
      </c>
      <c r="E3377" s="43" t="s">
        <v>3233</v>
      </c>
      <c r="F3377" s="43" t="s">
        <v>217</v>
      </c>
      <c r="G3377" s="43" t="s">
        <v>218</v>
      </c>
      <c r="H3377" s="49">
        <v>45944</v>
      </c>
      <c r="I3377" s="49">
        <v>45950</v>
      </c>
      <c r="J3377" s="44">
        <v>7</v>
      </c>
      <c r="K3377" s="51">
        <f>IF(H3377&lt;='Расчёт не доделан'!$C$20,IF(I3377-'Расчёт не доделан'!$C$20&lt;1,J3377,I3377-'Расчёт не доделан'!$C$20),J3377)</f>
        <v>5</v>
      </c>
    </row>
    <row r="3378" spans="1:11" ht="23.1" customHeight="1" outlineLevel="1" x14ac:dyDescent="0.2">
      <c r="A3378" s="39" t="str">
        <f t="shared" si="156"/>
        <v>0014974945936</v>
      </c>
      <c r="B3378" s="39">
        <f t="shared" si="157"/>
        <v>1</v>
      </c>
      <c r="C3378" s="39" t="str">
        <f t="shared" si="158"/>
        <v>Кутепов Иван Сергеевич1</v>
      </c>
      <c r="D3378" s="42" t="s">
        <v>3234</v>
      </c>
      <c r="E3378" s="43" t="s">
        <v>3235</v>
      </c>
      <c r="F3378" s="43" t="s">
        <v>361</v>
      </c>
      <c r="G3378" s="43" t="s">
        <v>237</v>
      </c>
      <c r="H3378" s="49">
        <v>45936</v>
      </c>
      <c r="I3378" s="49">
        <v>45942</v>
      </c>
      <c r="J3378" s="44">
        <v>7</v>
      </c>
      <c r="K3378" s="51">
        <f>IF(H3378&lt;='Расчёт не доделан'!$C$20,IF(I3378-'Расчёт не доделан'!$C$20&lt;1,J3378,I3378-'Расчёт не доделан'!$C$20),J3378)</f>
        <v>7</v>
      </c>
    </row>
    <row r="3379" spans="1:11" ht="23.1" customHeight="1" outlineLevel="1" x14ac:dyDescent="0.2">
      <c r="A3379" s="39" t="str">
        <f t="shared" si="156"/>
        <v>0014974945852</v>
      </c>
      <c r="B3379" s="39">
        <f t="shared" si="157"/>
        <v>2</v>
      </c>
      <c r="C3379" s="39" t="str">
        <f t="shared" si="158"/>
        <v>Кутепов Иван Сергеевич2</v>
      </c>
      <c r="D3379" s="42" t="s">
        <v>3234</v>
      </c>
      <c r="E3379" s="43" t="s">
        <v>3235</v>
      </c>
      <c r="F3379" s="43" t="s">
        <v>361</v>
      </c>
      <c r="G3379" s="43" t="s">
        <v>237</v>
      </c>
      <c r="H3379" s="49">
        <v>45852</v>
      </c>
      <c r="I3379" s="49">
        <v>45865</v>
      </c>
      <c r="J3379" s="44">
        <v>14</v>
      </c>
      <c r="K3379" s="51">
        <f>IF(H3379&lt;='Расчёт не доделан'!$C$20,IF(I3379-'Расчёт не доделан'!$C$20&lt;1,J3379,I3379-'Расчёт не доделан'!$C$20),J3379)</f>
        <v>14</v>
      </c>
    </row>
    <row r="3380" spans="1:11" ht="11.1" customHeight="1" outlineLevel="1" x14ac:dyDescent="0.2">
      <c r="A3380" s="39" t="str">
        <f t="shared" si="156"/>
        <v>0018749245880</v>
      </c>
      <c r="B3380" s="39">
        <f t="shared" si="157"/>
        <v>1</v>
      </c>
      <c r="C3380" s="39" t="str">
        <f t="shared" si="158"/>
        <v>Кутепов Игорь Алексеевич1</v>
      </c>
      <c r="D3380" s="42" t="s">
        <v>3236</v>
      </c>
      <c r="E3380" s="43" t="s">
        <v>3237</v>
      </c>
      <c r="F3380" s="43" t="s">
        <v>286</v>
      </c>
      <c r="G3380" s="43" t="s">
        <v>262</v>
      </c>
      <c r="H3380" s="49">
        <v>45880</v>
      </c>
      <c r="I3380" s="49">
        <v>45893</v>
      </c>
      <c r="J3380" s="44">
        <v>14</v>
      </c>
      <c r="K3380" s="51">
        <f>IF(H3380&lt;='Расчёт не доделан'!$C$20,IF(I3380-'Расчёт не доделан'!$C$20&lt;1,J3380,I3380-'Расчёт не доделан'!$C$20),J3380)</f>
        <v>14</v>
      </c>
    </row>
    <row r="3381" spans="1:11" ht="11.1" customHeight="1" outlineLevel="1" x14ac:dyDescent="0.2">
      <c r="A3381" s="39" t="str">
        <f t="shared" si="156"/>
        <v>0018749245978</v>
      </c>
      <c r="B3381" s="39">
        <f t="shared" si="157"/>
        <v>2</v>
      </c>
      <c r="C3381" s="39" t="str">
        <f t="shared" si="158"/>
        <v>Кутепов Игорь Алексеевич2</v>
      </c>
      <c r="D3381" s="42" t="s">
        <v>3236</v>
      </c>
      <c r="E3381" s="43" t="s">
        <v>3237</v>
      </c>
      <c r="F3381" s="43" t="s">
        <v>286</v>
      </c>
      <c r="G3381" s="43" t="s">
        <v>262</v>
      </c>
      <c r="H3381" s="49">
        <v>45978</v>
      </c>
      <c r="I3381" s="49">
        <v>45983</v>
      </c>
      <c r="J3381" s="44">
        <v>6</v>
      </c>
      <c r="K3381" s="51">
        <f>IF(H3381&lt;='Расчёт не доделан'!$C$20,IF(I3381-'Расчёт не доделан'!$C$20&lt;1,J3381,I3381-'Расчёт не доделан'!$C$20),J3381)</f>
        <v>6</v>
      </c>
    </row>
    <row r="3382" spans="1:11" ht="11.1" customHeight="1" outlineLevel="1" x14ac:dyDescent="0.2">
      <c r="A3382" s="39" t="str">
        <f t="shared" si="156"/>
        <v>0018970945908</v>
      </c>
      <c r="B3382" s="39">
        <f t="shared" si="157"/>
        <v>1</v>
      </c>
      <c r="C3382" s="39" t="str">
        <f t="shared" si="158"/>
        <v>Кутневич Алексей Владимирович1</v>
      </c>
      <c r="D3382" s="42" t="s">
        <v>3238</v>
      </c>
      <c r="E3382" s="43" t="s">
        <v>3239</v>
      </c>
      <c r="F3382" s="43" t="s">
        <v>240</v>
      </c>
      <c r="G3382" s="43" t="s">
        <v>250</v>
      </c>
      <c r="H3382" s="49">
        <v>45908</v>
      </c>
      <c r="I3382" s="49">
        <v>45919</v>
      </c>
      <c r="J3382" s="44">
        <v>12</v>
      </c>
      <c r="K3382" s="51">
        <f>IF(H3382&lt;='Расчёт не доделан'!$C$20,IF(I3382-'Расчёт не доделан'!$C$20&lt;1,J3382,I3382-'Расчёт не доделан'!$C$20),J3382)</f>
        <v>12</v>
      </c>
    </row>
    <row r="3383" spans="1:11" ht="11.1" customHeight="1" outlineLevel="1" x14ac:dyDescent="0.2">
      <c r="A3383" s="39" t="str">
        <f t="shared" si="156"/>
        <v>0019743545943</v>
      </c>
      <c r="B3383" s="39">
        <f t="shared" si="157"/>
        <v>1</v>
      </c>
      <c r="C3383" s="39" t="str">
        <f t="shared" si="158"/>
        <v>Кутузов Александр Дмитриевич1</v>
      </c>
      <c r="D3383" s="42" t="s">
        <v>3240</v>
      </c>
      <c r="E3383" s="43" t="s">
        <v>3241</v>
      </c>
      <c r="F3383" s="43" t="s">
        <v>240</v>
      </c>
      <c r="G3383" s="43" t="s">
        <v>302</v>
      </c>
      <c r="H3383" s="49">
        <v>45943</v>
      </c>
      <c r="I3383" s="49">
        <v>45946</v>
      </c>
      <c r="J3383" s="44">
        <v>4</v>
      </c>
      <c r="K3383" s="51">
        <f>IF(H3383&lt;='Расчёт не доделан'!$C$20,IF(I3383-'Расчёт не доделан'!$C$20&lt;1,J3383,I3383-'Расчёт не доделан'!$C$20),J3383)</f>
        <v>1</v>
      </c>
    </row>
    <row r="3384" spans="1:11" ht="11.1" customHeight="1" outlineLevel="1" x14ac:dyDescent="0.2">
      <c r="A3384" s="39" t="str">
        <f t="shared" si="156"/>
        <v>0019743545929</v>
      </c>
      <c r="B3384" s="39">
        <f t="shared" si="157"/>
        <v>2</v>
      </c>
      <c r="C3384" s="39" t="str">
        <f t="shared" si="158"/>
        <v>Кутузов Александр Дмитриевич2</v>
      </c>
      <c r="D3384" s="42" t="s">
        <v>3240</v>
      </c>
      <c r="E3384" s="43" t="s">
        <v>3241</v>
      </c>
      <c r="F3384" s="43" t="s">
        <v>240</v>
      </c>
      <c r="G3384" s="43" t="s">
        <v>302</v>
      </c>
      <c r="H3384" s="49">
        <v>45929</v>
      </c>
      <c r="I3384" s="49">
        <v>45942</v>
      </c>
      <c r="J3384" s="44">
        <v>14</v>
      </c>
      <c r="K3384" s="51">
        <f>IF(H3384&lt;='Расчёт не доделан'!$C$20,IF(I3384-'Расчёт не доделан'!$C$20&lt;1,J3384,I3384-'Расчёт не доделан'!$C$20),J3384)</f>
        <v>14</v>
      </c>
    </row>
    <row r="3385" spans="1:11" ht="11.1" customHeight="1" outlineLevel="1" x14ac:dyDescent="0.2">
      <c r="A3385" s="39" t="str">
        <f t="shared" si="156"/>
        <v>0017900145873</v>
      </c>
      <c r="B3385" s="39">
        <f t="shared" si="157"/>
        <v>1</v>
      </c>
      <c r="C3385" s="39" t="str">
        <f t="shared" si="158"/>
        <v>Кутырев Алексей Александрович1</v>
      </c>
      <c r="D3385" s="42" t="s">
        <v>3242</v>
      </c>
      <c r="E3385" s="43" t="s">
        <v>3243</v>
      </c>
      <c r="F3385" s="43" t="s">
        <v>233</v>
      </c>
      <c r="G3385" s="43" t="s">
        <v>262</v>
      </c>
      <c r="H3385" s="49">
        <v>45873</v>
      </c>
      <c r="I3385" s="49">
        <v>45877</v>
      </c>
      <c r="J3385" s="44">
        <v>5</v>
      </c>
      <c r="K3385" s="51">
        <f>IF(H3385&lt;='Расчёт не доделан'!$C$20,IF(I3385-'Расчёт не доделан'!$C$20&lt;1,J3385,I3385-'Расчёт не доделан'!$C$20),J3385)</f>
        <v>5</v>
      </c>
    </row>
    <row r="3386" spans="1:11" ht="11.1" customHeight="1" outlineLevel="1" x14ac:dyDescent="0.2">
      <c r="A3386" s="39" t="str">
        <f t="shared" si="156"/>
        <v>0017900146010</v>
      </c>
      <c r="B3386" s="39">
        <f t="shared" si="157"/>
        <v>2</v>
      </c>
      <c r="C3386" s="39" t="str">
        <f t="shared" si="158"/>
        <v>Кутырев Алексей Александрович2</v>
      </c>
      <c r="D3386" s="42" t="s">
        <v>3242</v>
      </c>
      <c r="E3386" s="43" t="s">
        <v>3243</v>
      </c>
      <c r="F3386" s="43" t="s">
        <v>233</v>
      </c>
      <c r="G3386" s="43" t="s">
        <v>262</v>
      </c>
      <c r="H3386" s="49">
        <v>46010</v>
      </c>
      <c r="I3386" s="49">
        <v>46010</v>
      </c>
      <c r="J3386" s="44">
        <v>1</v>
      </c>
      <c r="K3386" s="51">
        <f>IF(H3386&lt;='Расчёт не доделан'!$C$20,IF(I3386-'Расчёт не доделан'!$C$20&lt;1,J3386,I3386-'Расчёт не доделан'!$C$20),J3386)</f>
        <v>1</v>
      </c>
    </row>
    <row r="3387" spans="1:11" ht="11.1" customHeight="1" outlineLevel="1" x14ac:dyDescent="0.2">
      <c r="A3387" s="39" t="str">
        <f t="shared" si="156"/>
        <v>0017900145982</v>
      </c>
      <c r="B3387" s="39">
        <f t="shared" si="157"/>
        <v>3</v>
      </c>
      <c r="C3387" s="39" t="str">
        <f t="shared" si="158"/>
        <v>Кутырев Алексей Александрович3</v>
      </c>
      <c r="D3387" s="42" t="s">
        <v>3242</v>
      </c>
      <c r="E3387" s="43" t="s">
        <v>3243</v>
      </c>
      <c r="F3387" s="43" t="s">
        <v>233</v>
      </c>
      <c r="G3387" s="43" t="s">
        <v>262</v>
      </c>
      <c r="H3387" s="49">
        <v>45982</v>
      </c>
      <c r="I3387" s="49">
        <v>45982</v>
      </c>
      <c r="J3387" s="44">
        <v>1</v>
      </c>
      <c r="K3387" s="51">
        <f>IF(H3387&lt;='Расчёт не доделан'!$C$20,IF(I3387-'Расчёт не доделан'!$C$20&lt;1,J3387,I3387-'Расчёт не доделан'!$C$20),J3387)</f>
        <v>1</v>
      </c>
    </row>
    <row r="3388" spans="1:11" ht="11.1" customHeight="1" outlineLevel="1" x14ac:dyDescent="0.2">
      <c r="A3388" s="39" t="str">
        <f t="shared" si="156"/>
        <v>0017900145954</v>
      </c>
      <c r="B3388" s="39">
        <f t="shared" si="157"/>
        <v>4</v>
      </c>
      <c r="C3388" s="39" t="str">
        <f t="shared" si="158"/>
        <v>Кутырев Алексей Александрович4</v>
      </c>
      <c r="D3388" s="42" t="s">
        <v>3242</v>
      </c>
      <c r="E3388" s="43" t="s">
        <v>3243</v>
      </c>
      <c r="F3388" s="43" t="s">
        <v>233</v>
      </c>
      <c r="G3388" s="43" t="s">
        <v>262</v>
      </c>
      <c r="H3388" s="49">
        <v>45954</v>
      </c>
      <c r="I3388" s="49">
        <v>45954</v>
      </c>
      <c r="J3388" s="44">
        <v>1</v>
      </c>
      <c r="K3388" s="51">
        <f>IF(H3388&lt;='Расчёт не доделан'!$C$20,IF(I3388-'Расчёт не доделан'!$C$20&lt;1,J3388,I3388-'Расчёт не доделан'!$C$20),J3388)</f>
        <v>1</v>
      </c>
    </row>
    <row r="3389" spans="1:11" ht="11.1" customHeight="1" outlineLevel="1" x14ac:dyDescent="0.2">
      <c r="A3389" s="39" t="str">
        <f t="shared" si="156"/>
        <v>0017900145894</v>
      </c>
      <c r="B3389" s="39">
        <f t="shared" si="157"/>
        <v>5</v>
      </c>
      <c r="C3389" s="39" t="str">
        <f t="shared" si="158"/>
        <v>Кутырев Алексей Александрович5</v>
      </c>
      <c r="D3389" s="42" t="s">
        <v>3242</v>
      </c>
      <c r="E3389" s="43" t="s">
        <v>3243</v>
      </c>
      <c r="F3389" s="43" t="s">
        <v>233</v>
      </c>
      <c r="G3389" s="43" t="s">
        <v>262</v>
      </c>
      <c r="H3389" s="49">
        <v>45894</v>
      </c>
      <c r="I3389" s="49">
        <v>45898</v>
      </c>
      <c r="J3389" s="44">
        <v>5</v>
      </c>
      <c r="K3389" s="51">
        <f>IF(H3389&lt;='Расчёт не доделан'!$C$20,IF(I3389-'Расчёт не доделан'!$C$20&lt;1,J3389,I3389-'Расчёт не доделан'!$C$20),J3389)</f>
        <v>5</v>
      </c>
    </row>
    <row r="3390" spans="1:11" ht="11.1" customHeight="1" outlineLevel="1" x14ac:dyDescent="0.2">
      <c r="A3390" s="39" t="str">
        <f t="shared" si="156"/>
        <v>0017900145926</v>
      </c>
      <c r="B3390" s="39">
        <f t="shared" si="157"/>
        <v>6</v>
      </c>
      <c r="C3390" s="39" t="str">
        <f t="shared" si="158"/>
        <v>Кутырев Алексей Александрович6</v>
      </c>
      <c r="D3390" s="42" t="s">
        <v>3242</v>
      </c>
      <c r="E3390" s="43" t="s">
        <v>3243</v>
      </c>
      <c r="F3390" s="43" t="s">
        <v>233</v>
      </c>
      <c r="G3390" s="43" t="s">
        <v>262</v>
      </c>
      <c r="H3390" s="49">
        <v>45926</v>
      </c>
      <c r="I3390" s="49">
        <v>45926</v>
      </c>
      <c r="J3390" s="44">
        <v>1</v>
      </c>
      <c r="K3390" s="51">
        <f>IF(H3390&lt;='Расчёт не доделан'!$C$20,IF(I3390-'Расчёт не доделан'!$C$20&lt;1,J3390,I3390-'Расчёт не доделан'!$C$20),J3390)</f>
        <v>1</v>
      </c>
    </row>
    <row r="3391" spans="1:11" ht="11.1" customHeight="1" outlineLevel="1" x14ac:dyDescent="0.2">
      <c r="A3391" s="39" t="str">
        <f t="shared" si="156"/>
        <v>0019178345839</v>
      </c>
      <c r="B3391" s="39">
        <f t="shared" si="157"/>
        <v>1</v>
      </c>
      <c r="C3391" s="39" t="str">
        <f t="shared" si="158"/>
        <v>Кутыркина Оксана Николаевна1</v>
      </c>
      <c r="D3391" s="42" t="s">
        <v>3244</v>
      </c>
      <c r="E3391" s="43" t="s">
        <v>3245</v>
      </c>
      <c r="F3391" s="43" t="s">
        <v>244</v>
      </c>
      <c r="G3391" s="43" t="s">
        <v>262</v>
      </c>
      <c r="H3391" s="49">
        <v>45839</v>
      </c>
      <c r="I3391" s="49">
        <v>45839</v>
      </c>
      <c r="J3391" s="44">
        <v>1</v>
      </c>
      <c r="K3391" s="51">
        <f>IF(H3391&lt;='Расчёт не доделан'!$C$20,IF(I3391-'Расчёт не доделан'!$C$20&lt;1,J3391,I3391-'Расчёт не доделан'!$C$20),J3391)</f>
        <v>1</v>
      </c>
    </row>
    <row r="3392" spans="1:11" ht="11.1" customHeight="1" outlineLevel="1" x14ac:dyDescent="0.2">
      <c r="A3392" s="39" t="str">
        <f t="shared" si="156"/>
        <v>0019178345980</v>
      </c>
      <c r="B3392" s="39">
        <f t="shared" si="157"/>
        <v>2</v>
      </c>
      <c r="C3392" s="39" t="str">
        <f t="shared" si="158"/>
        <v>Кутыркина Оксана Николаевна2</v>
      </c>
      <c r="D3392" s="42" t="s">
        <v>3244</v>
      </c>
      <c r="E3392" s="43" t="s">
        <v>3245</v>
      </c>
      <c r="F3392" s="43" t="s">
        <v>244</v>
      </c>
      <c r="G3392" s="43" t="s">
        <v>262</v>
      </c>
      <c r="H3392" s="49">
        <v>45980</v>
      </c>
      <c r="I3392" s="49">
        <v>45982</v>
      </c>
      <c r="J3392" s="44">
        <v>3</v>
      </c>
      <c r="K3392" s="51">
        <f>IF(H3392&lt;='Расчёт не доделан'!$C$20,IF(I3392-'Расчёт не доделан'!$C$20&lt;1,J3392,I3392-'Расчёт не доделан'!$C$20),J3392)</f>
        <v>3</v>
      </c>
    </row>
    <row r="3393" spans="1:11" ht="11.1" customHeight="1" outlineLevel="1" x14ac:dyDescent="0.2">
      <c r="A3393" s="39" t="str">
        <f t="shared" si="156"/>
        <v>0019178345866</v>
      </c>
      <c r="B3393" s="39">
        <f t="shared" si="157"/>
        <v>3</v>
      </c>
      <c r="C3393" s="39" t="str">
        <f t="shared" si="158"/>
        <v>Кутыркина Оксана Николаевна3</v>
      </c>
      <c r="D3393" s="42" t="s">
        <v>3244</v>
      </c>
      <c r="E3393" s="43" t="s">
        <v>3245</v>
      </c>
      <c r="F3393" s="43" t="s">
        <v>244</v>
      </c>
      <c r="G3393" s="43" t="s">
        <v>262</v>
      </c>
      <c r="H3393" s="49">
        <v>45866</v>
      </c>
      <c r="I3393" s="49">
        <v>45879</v>
      </c>
      <c r="J3393" s="44">
        <v>14</v>
      </c>
      <c r="K3393" s="51">
        <f>IF(H3393&lt;='Расчёт не доделан'!$C$20,IF(I3393-'Расчёт не доделан'!$C$20&lt;1,J3393,I3393-'Расчёт не доделан'!$C$20),J3393)</f>
        <v>14</v>
      </c>
    </row>
    <row r="3394" spans="1:11" ht="11.1" customHeight="1" outlineLevel="1" x14ac:dyDescent="0.2">
      <c r="A3394" s="39" t="str">
        <f t="shared" si="156"/>
        <v>0020763845917</v>
      </c>
      <c r="B3394" s="39">
        <f t="shared" si="157"/>
        <v>1</v>
      </c>
      <c r="C3394" s="39" t="str">
        <f t="shared" si="158"/>
        <v>Кухарев Дмитрий Олегович1</v>
      </c>
      <c r="D3394" s="42" t="s">
        <v>3246</v>
      </c>
      <c r="E3394" s="43" t="s">
        <v>3247</v>
      </c>
      <c r="F3394" s="43" t="s">
        <v>249</v>
      </c>
      <c r="G3394" s="43" t="s">
        <v>218</v>
      </c>
      <c r="H3394" s="49">
        <v>45917</v>
      </c>
      <c r="I3394" s="49">
        <v>45919</v>
      </c>
      <c r="J3394" s="44">
        <v>3</v>
      </c>
      <c r="K3394" s="51">
        <f>IF(H3394&lt;='Расчёт не доделан'!$C$20,IF(I3394-'Расчёт не доделан'!$C$20&lt;1,J3394,I3394-'Расчёт не доделан'!$C$20),J3394)</f>
        <v>3</v>
      </c>
    </row>
    <row r="3395" spans="1:11" ht="11.1" customHeight="1" outlineLevel="1" x14ac:dyDescent="0.2">
      <c r="A3395" s="39" t="str">
        <f t="shared" ref="A3395:A3458" si="159">D3395&amp;H3395</f>
        <v>0020763845859</v>
      </c>
      <c r="B3395" s="39">
        <f t="shared" ref="B3395:B3458" si="160">IF(E3394=E3395,B3394+1,1)</f>
        <v>2</v>
      </c>
      <c r="C3395" s="39" t="str">
        <f t="shared" ref="C3395:C3458" si="161">E3395&amp;B3395</f>
        <v>Кухарев Дмитрий Олегович2</v>
      </c>
      <c r="D3395" s="42" t="s">
        <v>3246</v>
      </c>
      <c r="E3395" s="43" t="s">
        <v>3247</v>
      </c>
      <c r="F3395" s="43" t="s">
        <v>249</v>
      </c>
      <c r="G3395" s="43" t="s">
        <v>218</v>
      </c>
      <c r="H3395" s="49">
        <v>45859</v>
      </c>
      <c r="I3395" s="49">
        <v>45872</v>
      </c>
      <c r="J3395" s="44">
        <v>14</v>
      </c>
      <c r="K3395" s="51">
        <f>IF(H3395&lt;='Расчёт не доделан'!$C$20,IF(I3395-'Расчёт не доделан'!$C$20&lt;1,J3395,I3395-'Расчёт не доделан'!$C$20),J3395)</f>
        <v>14</v>
      </c>
    </row>
    <row r="3396" spans="1:11" ht="11.1" customHeight="1" outlineLevel="1" x14ac:dyDescent="0.2">
      <c r="A3396" s="39" t="str">
        <f t="shared" si="159"/>
        <v>0020763845985</v>
      </c>
      <c r="B3396" s="39">
        <f t="shared" si="160"/>
        <v>3</v>
      </c>
      <c r="C3396" s="39" t="str">
        <f t="shared" si="161"/>
        <v>Кухарев Дмитрий Олегович3</v>
      </c>
      <c r="D3396" s="42" t="s">
        <v>3246</v>
      </c>
      <c r="E3396" s="43" t="s">
        <v>3247</v>
      </c>
      <c r="F3396" s="43" t="s">
        <v>249</v>
      </c>
      <c r="G3396" s="43" t="s">
        <v>218</v>
      </c>
      <c r="H3396" s="49">
        <v>45985</v>
      </c>
      <c r="I3396" s="49">
        <v>45989</v>
      </c>
      <c r="J3396" s="44">
        <v>5</v>
      </c>
      <c r="K3396" s="51">
        <f>IF(H3396&lt;='Расчёт не доделан'!$C$20,IF(I3396-'Расчёт не доделан'!$C$20&lt;1,J3396,I3396-'Расчёт не доделан'!$C$20),J3396)</f>
        <v>5</v>
      </c>
    </row>
    <row r="3397" spans="1:11" ht="11.1" customHeight="1" outlineLevel="1" x14ac:dyDescent="0.2">
      <c r="A3397" s="39" t="str">
        <f t="shared" si="159"/>
        <v>0021309746008</v>
      </c>
      <c r="B3397" s="39">
        <f t="shared" si="160"/>
        <v>1</v>
      </c>
      <c r="C3397" s="39" t="str">
        <f t="shared" si="161"/>
        <v>Кучеров Алексей Васильевич1</v>
      </c>
      <c r="D3397" s="42" t="s">
        <v>3248</v>
      </c>
      <c r="E3397" s="43" t="s">
        <v>3249</v>
      </c>
      <c r="F3397" s="43" t="s">
        <v>286</v>
      </c>
      <c r="G3397" s="43" t="s">
        <v>241</v>
      </c>
      <c r="H3397" s="49">
        <v>46008</v>
      </c>
      <c r="I3397" s="49">
        <v>46021</v>
      </c>
      <c r="J3397" s="44">
        <v>14</v>
      </c>
      <c r="K3397" s="51">
        <f>IF(H3397&lt;='Расчёт не доделан'!$C$20,IF(I3397-'Расчёт не доделан'!$C$20&lt;1,J3397,I3397-'Расчёт не доделан'!$C$20),J3397)</f>
        <v>14</v>
      </c>
    </row>
    <row r="3398" spans="1:11" ht="11.1" customHeight="1" outlineLevel="1" x14ac:dyDescent="0.2">
      <c r="A3398" s="39" t="str">
        <f t="shared" si="159"/>
        <v>0014815745966</v>
      </c>
      <c r="B3398" s="39">
        <f t="shared" si="160"/>
        <v>1</v>
      </c>
      <c r="C3398" s="39" t="str">
        <f t="shared" si="161"/>
        <v>Куштейко Егор Сергеевич1</v>
      </c>
      <c r="D3398" s="42" t="s">
        <v>3250</v>
      </c>
      <c r="E3398" s="43" t="s">
        <v>3251</v>
      </c>
      <c r="F3398" s="43" t="s">
        <v>240</v>
      </c>
      <c r="G3398" s="43" t="s">
        <v>460</v>
      </c>
      <c r="H3398" s="49">
        <v>45966</v>
      </c>
      <c r="I3398" s="49">
        <v>45968</v>
      </c>
      <c r="J3398" s="44">
        <v>3</v>
      </c>
      <c r="K3398" s="51">
        <f>IF(H3398&lt;='Расчёт не доделан'!$C$20,IF(I3398-'Расчёт не доделан'!$C$20&lt;1,J3398,I3398-'Расчёт не доделан'!$C$20),J3398)</f>
        <v>3</v>
      </c>
    </row>
    <row r="3399" spans="1:11" ht="11.1" customHeight="1" outlineLevel="1" x14ac:dyDescent="0.2">
      <c r="A3399" s="39" t="str">
        <f t="shared" si="159"/>
        <v>0014815745915</v>
      </c>
      <c r="B3399" s="39">
        <f t="shared" si="160"/>
        <v>2</v>
      </c>
      <c r="C3399" s="39" t="str">
        <f t="shared" si="161"/>
        <v>Куштейко Егор Сергеевич2</v>
      </c>
      <c r="D3399" s="42" t="s">
        <v>3250</v>
      </c>
      <c r="E3399" s="43" t="s">
        <v>3251</v>
      </c>
      <c r="F3399" s="43" t="s">
        <v>240</v>
      </c>
      <c r="G3399" s="43" t="s">
        <v>460</v>
      </c>
      <c r="H3399" s="49">
        <v>45915</v>
      </c>
      <c r="I3399" s="49">
        <v>45919</v>
      </c>
      <c r="J3399" s="44">
        <v>5</v>
      </c>
      <c r="K3399" s="51">
        <f>IF(H3399&lt;='Расчёт не доделан'!$C$20,IF(I3399-'Расчёт не доделан'!$C$20&lt;1,J3399,I3399-'Расчёт не доделан'!$C$20),J3399)</f>
        <v>5</v>
      </c>
    </row>
    <row r="3400" spans="1:11" ht="11.1" customHeight="1" outlineLevel="1" x14ac:dyDescent="0.2">
      <c r="A3400" s="39" t="str">
        <f t="shared" si="159"/>
        <v>0014815745859</v>
      </c>
      <c r="B3400" s="39">
        <f t="shared" si="160"/>
        <v>3</v>
      </c>
      <c r="C3400" s="39" t="str">
        <f t="shared" si="161"/>
        <v>Куштейко Егор Сергеевич3</v>
      </c>
      <c r="D3400" s="42" t="s">
        <v>3250</v>
      </c>
      <c r="E3400" s="43" t="s">
        <v>3251</v>
      </c>
      <c r="F3400" s="43" t="s">
        <v>240</v>
      </c>
      <c r="G3400" s="43" t="s">
        <v>460</v>
      </c>
      <c r="H3400" s="49">
        <v>45859</v>
      </c>
      <c r="I3400" s="49">
        <v>45872</v>
      </c>
      <c r="J3400" s="44">
        <v>14</v>
      </c>
      <c r="K3400" s="51">
        <f>IF(H3400&lt;='Расчёт не доделан'!$C$20,IF(I3400-'Расчёт не доделан'!$C$20&lt;1,J3400,I3400-'Расчёт не доделан'!$C$20),J3400)</f>
        <v>14</v>
      </c>
    </row>
    <row r="3401" spans="1:11" ht="11.1" customHeight="1" outlineLevel="1" x14ac:dyDescent="0.2">
      <c r="A3401" s="39" t="str">
        <f t="shared" si="159"/>
        <v>0014815746020</v>
      </c>
      <c r="B3401" s="39">
        <f t="shared" si="160"/>
        <v>4</v>
      </c>
      <c r="C3401" s="39" t="str">
        <f t="shared" si="161"/>
        <v>Куштейко Егор Сергеевич4</v>
      </c>
      <c r="D3401" s="42" t="s">
        <v>3250</v>
      </c>
      <c r="E3401" s="43" t="s">
        <v>3251</v>
      </c>
      <c r="F3401" s="43" t="s">
        <v>240</v>
      </c>
      <c r="G3401" s="43" t="s">
        <v>460</v>
      </c>
      <c r="H3401" s="49">
        <v>46020</v>
      </c>
      <c r="I3401" s="49">
        <v>46021</v>
      </c>
      <c r="J3401" s="44">
        <v>2</v>
      </c>
      <c r="K3401" s="51">
        <f>IF(H3401&lt;='Расчёт не доделан'!$C$20,IF(I3401-'Расчёт не доделан'!$C$20&lt;1,J3401,I3401-'Расчёт не доделан'!$C$20),J3401)</f>
        <v>2</v>
      </c>
    </row>
    <row r="3402" spans="1:11" ht="11.1" customHeight="1" outlineLevel="1" x14ac:dyDescent="0.2">
      <c r="A3402" s="39" t="str">
        <f t="shared" si="159"/>
        <v>0016454545845</v>
      </c>
      <c r="B3402" s="39">
        <f t="shared" si="160"/>
        <v>1</v>
      </c>
      <c r="C3402" s="39" t="str">
        <f t="shared" si="161"/>
        <v>Куянов Владимир Николаевич1</v>
      </c>
      <c r="D3402" s="42" t="s">
        <v>3252</v>
      </c>
      <c r="E3402" s="43" t="s">
        <v>3253</v>
      </c>
      <c r="F3402" s="43" t="s">
        <v>240</v>
      </c>
      <c r="G3402" s="43" t="s">
        <v>237</v>
      </c>
      <c r="H3402" s="49">
        <v>45845</v>
      </c>
      <c r="I3402" s="49">
        <v>45858</v>
      </c>
      <c r="J3402" s="44">
        <v>14</v>
      </c>
      <c r="K3402" s="51">
        <f>IF(H3402&lt;='Расчёт не доделан'!$C$20,IF(I3402-'Расчёт не доделан'!$C$20&lt;1,J3402,I3402-'Расчёт не доделан'!$C$20),J3402)</f>
        <v>14</v>
      </c>
    </row>
    <row r="3403" spans="1:11" ht="11.1" customHeight="1" outlineLevel="1" x14ac:dyDescent="0.2">
      <c r="A3403" s="39" t="str">
        <f t="shared" si="159"/>
        <v>0016454545971</v>
      </c>
      <c r="B3403" s="39">
        <f t="shared" si="160"/>
        <v>2</v>
      </c>
      <c r="C3403" s="39" t="str">
        <f t="shared" si="161"/>
        <v>Куянов Владимир Николаевич2</v>
      </c>
      <c r="D3403" s="42" t="s">
        <v>3252</v>
      </c>
      <c r="E3403" s="43" t="s">
        <v>3253</v>
      </c>
      <c r="F3403" s="43" t="s">
        <v>240</v>
      </c>
      <c r="G3403" s="43" t="s">
        <v>237</v>
      </c>
      <c r="H3403" s="49">
        <v>45971</v>
      </c>
      <c r="I3403" s="49">
        <v>45973</v>
      </c>
      <c r="J3403" s="44">
        <v>3</v>
      </c>
      <c r="K3403" s="51">
        <f>IF(H3403&lt;='Расчёт не доделан'!$C$20,IF(I3403-'Расчёт не доделан'!$C$20&lt;1,J3403,I3403-'Расчёт не доделан'!$C$20),J3403)</f>
        <v>3</v>
      </c>
    </row>
    <row r="3404" spans="1:11" ht="11.1" customHeight="1" outlineLevel="1" x14ac:dyDescent="0.2">
      <c r="A3404" s="39" t="str">
        <f t="shared" si="159"/>
        <v>0020344345964</v>
      </c>
      <c r="B3404" s="39">
        <f t="shared" si="160"/>
        <v>1</v>
      </c>
      <c r="C3404" s="39" t="str">
        <f t="shared" si="161"/>
        <v>Кюльмясу Сергей Викторович1</v>
      </c>
      <c r="D3404" s="42" t="s">
        <v>3254</v>
      </c>
      <c r="E3404" s="43" t="s">
        <v>3255</v>
      </c>
      <c r="F3404" s="43" t="s">
        <v>249</v>
      </c>
      <c r="G3404" s="43" t="s">
        <v>218</v>
      </c>
      <c r="H3404" s="49">
        <v>45964</v>
      </c>
      <c r="I3404" s="49">
        <v>45977</v>
      </c>
      <c r="J3404" s="44">
        <v>13</v>
      </c>
      <c r="K3404" s="51">
        <f>IF(H3404&lt;='Расчёт не доделан'!$C$20,IF(I3404-'Расчёт не доделан'!$C$20&lt;1,J3404,I3404-'Расчёт не доделан'!$C$20),J3404)</f>
        <v>13</v>
      </c>
    </row>
    <row r="3405" spans="1:11" ht="11.1" customHeight="1" outlineLevel="1" x14ac:dyDescent="0.2">
      <c r="A3405" s="39" t="str">
        <f t="shared" si="159"/>
        <v>0020344345845</v>
      </c>
      <c r="B3405" s="39">
        <f t="shared" si="160"/>
        <v>2</v>
      </c>
      <c r="C3405" s="39" t="str">
        <f t="shared" si="161"/>
        <v>Кюльмясу Сергей Викторович2</v>
      </c>
      <c r="D3405" s="42" t="s">
        <v>3254</v>
      </c>
      <c r="E3405" s="43" t="s">
        <v>3255</v>
      </c>
      <c r="F3405" s="43" t="s">
        <v>249</v>
      </c>
      <c r="G3405" s="43" t="s">
        <v>218</v>
      </c>
      <c r="H3405" s="49">
        <v>45845</v>
      </c>
      <c r="I3405" s="49">
        <v>45858</v>
      </c>
      <c r="J3405" s="44">
        <v>14</v>
      </c>
      <c r="K3405" s="51">
        <f>IF(H3405&lt;='Расчёт не доделан'!$C$20,IF(I3405-'Расчёт не доделан'!$C$20&lt;1,J3405,I3405-'Расчёт не доделан'!$C$20),J3405)</f>
        <v>14</v>
      </c>
    </row>
    <row r="3406" spans="1:11" ht="23.1" customHeight="1" outlineLevel="1" x14ac:dyDescent="0.2">
      <c r="A3406" s="39" t="str">
        <f t="shared" si="159"/>
        <v>0016431745848</v>
      </c>
      <c r="B3406" s="39">
        <f t="shared" si="160"/>
        <v>1</v>
      </c>
      <c r="C3406" s="39" t="str">
        <f t="shared" si="161"/>
        <v>Лавов Павел Александрович1</v>
      </c>
      <c r="D3406" s="42" t="s">
        <v>3256</v>
      </c>
      <c r="E3406" s="43" t="s">
        <v>3257</v>
      </c>
      <c r="F3406" s="43" t="s">
        <v>225</v>
      </c>
      <c r="G3406" s="43" t="s">
        <v>241</v>
      </c>
      <c r="H3406" s="49">
        <v>45848</v>
      </c>
      <c r="I3406" s="49">
        <v>45858</v>
      </c>
      <c r="J3406" s="44">
        <v>11</v>
      </c>
      <c r="K3406" s="51">
        <f>IF(H3406&lt;='Расчёт не доделан'!$C$20,IF(I3406-'Расчёт не доделан'!$C$20&lt;1,J3406,I3406-'Расчёт не доделан'!$C$20),J3406)</f>
        <v>11</v>
      </c>
    </row>
    <row r="3407" spans="1:11" ht="23.1" customHeight="1" outlineLevel="1" x14ac:dyDescent="0.2">
      <c r="A3407" s="39" t="str">
        <f t="shared" si="159"/>
        <v>0016431745929</v>
      </c>
      <c r="B3407" s="39">
        <f t="shared" si="160"/>
        <v>2</v>
      </c>
      <c r="C3407" s="39" t="str">
        <f t="shared" si="161"/>
        <v>Лавов Павел Александрович2</v>
      </c>
      <c r="D3407" s="42" t="s">
        <v>3256</v>
      </c>
      <c r="E3407" s="43" t="s">
        <v>3257</v>
      </c>
      <c r="F3407" s="43" t="s">
        <v>225</v>
      </c>
      <c r="G3407" s="43" t="s">
        <v>241</v>
      </c>
      <c r="H3407" s="49">
        <v>45929</v>
      </c>
      <c r="I3407" s="49">
        <v>45942</v>
      </c>
      <c r="J3407" s="44">
        <v>14</v>
      </c>
      <c r="K3407" s="51">
        <f>IF(H3407&lt;='Расчёт не доделан'!$C$20,IF(I3407-'Расчёт не доделан'!$C$20&lt;1,J3407,I3407-'Расчёт не доделан'!$C$20),J3407)</f>
        <v>14</v>
      </c>
    </row>
    <row r="3408" spans="1:11" ht="23.1" customHeight="1" outlineLevel="1" x14ac:dyDescent="0.2">
      <c r="A3408" s="39" t="str">
        <f t="shared" si="159"/>
        <v>0018633145971</v>
      </c>
      <c r="B3408" s="39">
        <f t="shared" si="160"/>
        <v>1</v>
      </c>
      <c r="C3408" s="39" t="str">
        <f t="shared" si="161"/>
        <v>Лавошник Сергей Сергеевич1</v>
      </c>
      <c r="D3408" s="42" t="s">
        <v>3258</v>
      </c>
      <c r="E3408" s="43" t="s">
        <v>3259</v>
      </c>
      <c r="F3408" s="43" t="s">
        <v>459</v>
      </c>
      <c r="G3408" s="43" t="s">
        <v>218</v>
      </c>
      <c r="H3408" s="49">
        <v>45971</v>
      </c>
      <c r="I3408" s="49">
        <v>45984</v>
      </c>
      <c r="J3408" s="44">
        <v>14</v>
      </c>
      <c r="K3408" s="51">
        <f>IF(H3408&lt;='Расчёт не доделан'!$C$20,IF(I3408-'Расчёт не доделан'!$C$20&lt;1,J3408,I3408-'Расчёт не доделан'!$C$20),J3408)</f>
        <v>14</v>
      </c>
    </row>
    <row r="3409" spans="1:11" ht="23.1" customHeight="1" outlineLevel="1" x14ac:dyDescent="0.2">
      <c r="A3409" s="39" t="str">
        <f t="shared" si="159"/>
        <v>0018633145955</v>
      </c>
      <c r="B3409" s="39">
        <f t="shared" si="160"/>
        <v>2</v>
      </c>
      <c r="C3409" s="39" t="str">
        <f t="shared" si="161"/>
        <v>Лавошник Сергей Сергеевич2</v>
      </c>
      <c r="D3409" s="42" t="s">
        <v>3258</v>
      </c>
      <c r="E3409" s="43" t="s">
        <v>3259</v>
      </c>
      <c r="F3409" s="43" t="s">
        <v>459</v>
      </c>
      <c r="G3409" s="43" t="s">
        <v>218</v>
      </c>
      <c r="H3409" s="49">
        <v>45955</v>
      </c>
      <c r="I3409" s="49">
        <v>45961</v>
      </c>
      <c r="J3409" s="44">
        <v>7</v>
      </c>
      <c r="K3409" s="51">
        <f>IF(H3409&lt;='Расчёт не доделан'!$C$20,IF(I3409-'Расчёт не доделан'!$C$20&lt;1,J3409,I3409-'Расчёт не доделан'!$C$20),J3409)</f>
        <v>7</v>
      </c>
    </row>
    <row r="3410" spans="1:11" ht="23.1" customHeight="1" outlineLevel="1" x14ac:dyDescent="0.2">
      <c r="A3410" s="39" t="str">
        <f t="shared" si="159"/>
        <v>0019267645950</v>
      </c>
      <c r="B3410" s="39">
        <f t="shared" si="160"/>
        <v>1</v>
      </c>
      <c r="C3410" s="39" t="str">
        <f t="shared" si="161"/>
        <v>Лавренов Андрей Владимирович1</v>
      </c>
      <c r="D3410" s="42" t="s">
        <v>3260</v>
      </c>
      <c r="E3410" s="43" t="s">
        <v>3261</v>
      </c>
      <c r="F3410" s="43" t="s">
        <v>244</v>
      </c>
      <c r="G3410" s="43" t="s">
        <v>230</v>
      </c>
      <c r="H3410" s="49">
        <v>45950</v>
      </c>
      <c r="I3410" s="49">
        <v>45956</v>
      </c>
      <c r="J3410" s="44">
        <v>7</v>
      </c>
      <c r="K3410" s="51">
        <f>IF(H3410&lt;='Расчёт не доделан'!$C$20,IF(I3410-'Расчёт не доделан'!$C$20&lt;1,J3410,I3410-'Расчёт не доделан'!$C$20),J3410)</f>
        <v>7</v>
      </c>
    </row>
    <row r="3411" spans="1:11" ht="23.1" customHeight="1" outlineLevel="1" x14ac:dyDescent="0.2">
      <c r="A3411" s="39" t="str">
        <f t="shared" si="159"/>
        <v>0019267645957</v>
      </c>
      <c r="B3411" s="39">
        <f t="shared" si="160"/>
        <v>2</v>
      </c>
      <c r="C3411" s="39" t="str">
        <f t="shared" si="161"/>
        <v>Лавренов Андрей Владимирович2</v>
      </c>
      <c r="D3411" s="42" t="s">
        <v>3260</v>
      </c>
      <c r="E3411" s="43" t="s">
        <v>3261</v>
      </c>
      <c r="F3411" s="43" t="s">
        <v>244</v>
      </c>
      <c r="G3411" s="43" t="s">
        <v>230</v>
      </c>
      <c r="H3411" s="49">
        <v>45957</v>
      </c>
      <c r="I3411" s="49">
        <v>45964</v>
      </c>
      <c r="J3411" s="44">
        <v>8</v>
      </c>
      <c r="K3411" s="51">
        <f>IF(H3411&lt;='Расчёт не доделан'!$C$20,IF(I3411-'Расчёт не доделан'!$C$20&lt;1,J3411,I3411-'Расчёт не доделан'!$C$20),J3411)</f>
        <v>8</v>
      </c>
    </row>
    <row r="3412" spans="1:11" ht="11.1" customHeight="1" outlineLevel="1" x14ac:dyDescent="0.2">
      <c r="A3412" s="39" t="str">
        <f t="shared" si="159"/>
        <v>0017777645933</v>
      </c>
      <c r="B3412" s="39">
        <f t="shared" si="160"/>
        <v>1</v>
      </c>
      <c r="C3412" s="39" t="str">
        <f t="shared" si="161"/>
        <v>Лавров Александр Юрьевич1</v>
      </c>
      <c r="D3412" s="42" t="s">
        <v>3262</v>
      </c>
      <c r="E3412" s="43" t="s">
        <v>3263</v>
      </c>
      <c r="F3412" s="43" t="s">
        <v>229</v>
      </c>
      <c r="G3412" s="43" t="s">
        <v>230</v>
      </c>
      <c r="H3412" s="49">
        <v>45933</v>
      </c>
      <c r="I3412" s="49">
        <v>45933</v>
      </c>
      <c r="J3412" s="44">
        <v>1</v>
      </c>
      <c r="K3412" s="51">
        <f>IF(H3412&lt;='Расчёт не доделан'!$C$20,IF(I3412-'Расчёт не доделан'!$C$20&lt;1,J3412,I3412-'Расчёт не доделан'!$C$20),J3412)</f>
        <v>1</v>
      </c>
    </row>
    <row r="3413" spans="1:11" ht="11.1" customHeight="1" outlineLevel="1" x14ac:dyDescent="0.2">
      <c r="A3413" s="39" t="str">
        <f t="shared" si="159"/>
        <v>0017777645966</v>
      </c>
      <c r="B3413" s="39">
        <f t="shared" si="160"/>
        <v>2</v>
      </c>
      <c r="C3413" s="39" t="str">
        <f t="shared" si="161"/>
        <v>Лавров Александр Юрьевич2</v>
      </c>
      <c r="D3413" s="42" t="s">
        <v>3262</v>
      </c>
      <c r="E3413" s="43" t="s">
        <v>3263</v>
      </c>
      <c r="F3413" s="43" t="s">
        <v>229</v>
      </c>
      <c r="G3413" s="43" t="s">
        <v>230</v>
      </c>
      <c r="H3413" s="49">
        <v>45966</v>
      </c>
      <c r="I3413" s="49">
        <v>45968</v>
      </c>
      <c r="J3413" s="44">
        <v>3</v>
      </c>
      <c r="K3413" s="51">
        <f>IF(H3413&lt;='Расчёт не доделан'!$C$20,IF(I3413-'Расчёт не доделан'!$C$20&lt;1,J3413,I3413-'Расчёт не доделан'!$C$20),J3413)</f>
        <v>3</v>
      </c>
    </row>
    <row r="3414" spans="1:11" ht="11.1" customHeight="1" outlineLevel="1" x14ac:dyDescent="0.2">
      <c r="A3414" s="39" t="str">
        <f t="shared" si="159"/>
        <v>0017777645887</v>
      </c>
      <c r="B3414" s="39">
        <f t="shared" si="160"/>
        <v>3</v>
      </c>
      <c r="C3414" s="39" t="str">
        <f t="shared" si="161"/>
        <v>Лавров Александр Юрьевич3</v>
      </c>
      <c r="D3414" s="42" t="s">
        <v>3262</v>
      </c>
      <c r="E3414" s="43" t="s">
        <v>3263</v>
      </c>
      <c r="F3414" s="43" t="s">
        <v>229</v>
      </c>
      <c r="G3414" s="43" t="s">
        <v>230</v>
      </c>
      <c r="H3414" s="49">
        <v>45887</v>
      </c>
      <c r="I3414" s="49">
        <v>45891</v>
      </c>
      <c r="J3414" s="44">
        <v>5</v>
      </c>
      <c r="K3414" s="51">
        <f>IF(H3414&lt;='Расчёт не доделан'!$C$20,IF(I3414-'Расчёт не доделан'!$C$20&lt;1,J3414,I3414-'Расчёт не доделан'!$C$20),J3414)</f>
        <v>5</v>
      </c>
    </row>
    <row r="3415" spans="1:11" ht="11.1" customHeight="1" outlineLevel="1" x14ac:dyDescent="0.2">
      <c r="A3415" s="39" t="str">
        <f t="shared" si="159"/>
        <v>0017113245957</v>
      </c>
      <c r="B3415" s="39">
        <f t="shared" si="160"/>
        <v>1</v>
      </c>
      <c r="C3415" s="39" t="str">
        <f t="shared" si="161"/>
        <v>Лавров Дмитрий Анатольевич1</v>
      </c>
      <c r="D3415" s="42" t="s">
        <v>3264</v>
      </c>
      <c r="E3415" s="43" t="s">
        <v>3265</v>
      </c>
      <c r="F3415" s="43" t="s">
        <v>233</v>
      </c>
      <c r="G3415" s="43" t="s">
        <v>230</v>
      </c>
      <c r="H3415" s="49">
        <v>45957</v>
      </c>
      <c r="I3415" s="49">
        <v>45961</v>
      </c>
      <c r="J3415" s="44">
        <v>5</v>
      </c>
      <c r="K3415" s="51">
        <f>IF(H3415&lt;='Расчёт не доделан'!$C$20,IF(I3415-'Расчёт не доделан'!$C$20&lt;1,J3415,I3415-'Расчёт не доделан'!$C$20),J3415)</f>
        <v>5</v>
      </c>
    </row>
    <row r="3416" spans="1:11" ht="11.1" customHeight="1" outlineLevel="1" x14ac:dyDescent="0.2">
      <c r="A3416" s="39" t="str">
        <f t="shared" si="159"/>
        <v>0017113245866</v>
      </c>
      <c r="B3416" s="39">
        <f t="shared" si="160"/>
        <v>2</v>
      </c>
      <c r="C3416" s="39" t="str">
        <f t="shared" si="161"/>
        <v>Лавров Дмитрий Анатольевич2</v>
      </c>
      <c r="D3416" s="42" t="s">
        <v>3264</v>
      </c>
      <c r="E3416" s="43" t="s">
        <v>3265</v>
      </c>
      <c r="F3416" s="43" t="s">
        <v>233</v>
      </c>
      <c r="G3416" s="43" t="s">
        <v>230</v>
      </c>
      <c r="H3416" s="49">
        <v>45866</v>
      </c>
      <c r="I3416" s="49">
        <v>45879</v>
      </c>
      <c r="J3416" s="44">
        <v>14</v>
      </c>
      <c r="K3416" s="51">
        <f>IF(H3416&lt;='Расчёт не доделан'!$C$20,IF(I3416-'Расчёт не доделан'!$C$20&lt;1,J3416,I3416-'Расчёт не доделан'!$C$20),J3416)</f>
        <v>14</v>
      </c>
    </row>
    <row r="3417" spans="1:11" ht="11.1" customHeight="1" outlineLevel="1" x14ac:dyDescent="0.2">
      <c r="A3417" s="39" t="str">
        <f t="shared" si="159"/>
        <v>0011397845882</v>
      </c>
      <c r="B3417" s="39">
        <f t="shared" si="160"/>
        <v>1</v>
      </c>
      <c r="C3417" s="39" t="str">
        <f t="shared" si="161"/>
        <v>Ладнова Ирина Владимировна1</v>
      </c>
      <c r="D3417" s="42" t="s">
        <v>3266</v>
      </c>
      <c r="E3417" s="43" t="s">
        <v>3267</v>
      </c>
      <c r="F3417" s="43" t="s">
        <v>361</v>
      </c>
      <c r="G3417" s="43" t="s">
        <v>218</v>
      </c>
      <c r="H3417" s="49">
        <v>45882</v>
      </c>
      <c r="I3417" s="49">
        <v>45895</v>
      </c>
      <c r="J3417" s="44">
        <v>14</v>
      </c>
      <c r="K3417" s="51">
        <f>IF(H3417&lt;='Расчёт не доделан'!$C$20,IF(I3417-'Расчёт не доделан'!$C$20&lt;1,J3417,I3417-'Расчёт не доделан'!$C$20),J3417)</f>
        <v>14</v>
      </c>
    </row>
    <row r="3418" spans="1:11" ht="11.1" customHeight="1" outlineLevel="1" x14ac:dyDescent="0.2">
      <c r="A3418" s="39" t="str">
        <f t="shared" si="159"/>
        <v>0011397845945</v>
      </c>
      <c r="B3418" s="39">
        <f t="shared" si="160"/>
        <v>2</v>
      </c>
      <c r="C3418" s="39" t="str">
        <f t="shared" si="161"/>
        <v>Ладнова Ирина Владимировна2</v>
      </c>
      <c r="D3418" s="42" t="s">
        <v>3266</v>
      </c>
      <c r="E3418" s="43" t="s">
        <v>3267</v>
      </c>
      <c r="F3418" s="43" t="s">
        <v>361</v>
      </c>
      <c r="G3418" s="43" t="s">
        <v>218</v>
      </c>
      <c r="H3418" s="49">
        <v>45945</v>
      </c>
      <c r="I3418" s="49">
        <v>45951</v>
      </c>
      <c r="J3418" s="44">
        <v>7</v>
      </c>
      <c r="K3418" s="51">
        <f>IF(H3418&lt;='Расчёт не доделан'!$C$20,IF(I3418-'Расчёт не доделан'!$C$20&lt;1,J3418,I3418-'Расчёт не доделан'!$C$20),J3418)</f>
        <v>6</v>
      </c>
    </row>
    <row r="3419" spans="1:11" ht="11.1" customHeight="1" outlineLevel="1" x14ac:dyDescent="0.2">
      <c r="A3419" s="39" t="str">
        <f t="shared" si="159"/>
        <v>0019850045966</v>
      </c>
      <c r="B3419" s="39">
        <f t="shared" si="160"/>
        <v>1</v>
      </c>
      <c r="C3419" s="39" t="str">
        <f t="shared" si="161"/>
        <v>Лазарева Ирина Анатольевна1</v>
      </c>
      <c r="D3419" s="42" t="s">
        <v>3268</v>
      </c>
      <c r="E3419" s="43" t="s">
        <v>3269</v>
      </c>
      <c r="F3419" s="43" t="s">
        <v>221</v>
      </c>
      <c r="G3419" s="43" t="s">
        <v>262</v>
      </c>
      <c r="H3419" s="49">
        <v>45966</v>
      </c>
      <c r="I3419" s="49">
        <v>45968</v>
      </c>
      <c r="J3419" s="44">
        <v>3</v>
      </c>
      <c r="K3419" s="51">
        <f>IF(H3419&lt;='Расчёт не доделан'!$C$20,IF(I3419-'Расчёт не доделан'!$C$20&lt;1,J3419,I3419-'Расчёт не доделан'!$C$20),J3419)</f>
        <v>3</v>
      </c>
    </row>
    <row r="3420" spans="1:11" ht="11.1" customHeight="1" outlineLevel="1" x14ac:dyDescent="0.2">
      <c r="A3420" s="39" t="str">
        <f t="shared" si="159"/>
        <v>0019850045859</v>
      </c>
      <c r="B3420" s="39">
        <f t="shared" si="160"/>
        <v>2</v>
      </c>
      <c r="C3420" s="39" t="str">
        <f t="shared" si="161"/>
        <v>Лазарева Ирина Анатольевна2</v>
      </c>
      <c r="D3420" s="42" t="s">
        <v>3268</v>
      </c>
      <c r="E3420" s="43" t="s">
        <v>3269</v>
      </c>
      <c r="F3420" s="43" t="s">
        <v>221</v>
      </c>
      <c r="G3420" s="43" t="s">
        <v>262</v>
      </c>
      <c r="H3420" s="49">
        <v>45859</v>
      </c>
      <c r="I3420" s="49">
        <v>45872</v>
      </c>
      <c r="J3420" s="44">
        <v>14</v>
      </c>
      <c r="K3420" s="51">
        <f>IF(H3420&lt;='Расчёт не доделан'!$C$20,IF(I3420-'Расчёт не доделан'!$C$20&lt;1,J3420,I3420-'Расчёт не доделан'!$C$20),J3420)</f>
        <v>14</v>
      </c>
    </row>
    <row r="3421" spans="1:11" ht="11.1" customHeight="1" outlineLevel="1" x14ac:dyDescent="0.2">
      <c r="A3421" s="39" t="str">
        <f t="shared" si="159"/>
        <v>0019850046013</v>
      </c>
      <c r="B3421" s="39">
        <f t="shared" si="160"/>
        <v>3</v>
      </c>
      <c r="C3421" s="39" t="str">
        <f t="shared" si="161"/>
        <v>Лазарева Ирина Анатольевна3</v>
      </c>
      <c r="D3421" s="42" t="s">
        <v>3268</v>
      </c>
      <c r="E3421" s="43" t="s">
        <v>3269</v>
      </c>
      <c r="F3421" s="43" t="s">
        <v>221</v>
      </c>
      <c r="G3421" s="43" t="s">
        <v>262</v>
      </c>
      <c r="H3421" s="49">
        <v>46013</v>
      </c>
      <c r="I3421" s="49">
        <v>46019</v>
      </c>
      <c r="J3421" s="44">
        <v>7</v>
      </c>
      <c r="K3421" s="51">
        <f>IF(H3421&lt;='Расчёт не доделан'!$C$20,IF(I3421-'Расчёт не доделан'!$C$20&lt;1,J3421,I3421-'Расчёт не доделан'!$C$20),J3421)</f>
        <v>7</v>
      </c>
    </row>
    <row r="3422" spans="1:11" ht="11.1" customHeight="1" outlineLevel="1" x14ac:dyDescent="0.2">
      <c r="A3422" s="39" t="str">
        <f t="shared" si="159"/>
        <v>0011616545859</v>
      </c>
      <c r="B3422" s="39">
        <f t="shared" si="160"/>
        <v>1</v>
      </c>
      <c r="C3422" s="39" t="str">
        <f t="shared" si="161"/>
        <v>Лакеев Денис Андреевич1</v>
      </c>
      <c r="D3422" s="42" t="s">
        <v>3270</v>
      </c>
      <c r="E3422" s="43" t="s">
        <v>3271</v>
      </c>
      <c r="F3422" s="43" t="s">
        <v>229</v>
      </c>
      <c r="G3422" s="43" t="s">
        <v>230</v>
      </c>
      <c r="H3422" s="49">
        <v>45859</v>
      </c>
      <c r="I3422" s="49">
        <v>45865</v>
      </c>
      <c r="J3422" s="44">
        <v>7</v>
      </c>
      <c r="K3422" s="51">
        <f>IF(H3422&lt;='Расчёт не доделан'!$C$20,IF(I3422-'Расчёт не доделан'!$C$20&lt;1,J3422,I3422-'Расчёт не доделан'!$C$20),J3422)</f>
        <v>7</v>
      </c>
    </row>
    <row r="3423" spans="1:11" ht="11.1" customHeight="1" outlineLevel="1" x14ac:dyDescent="0.2">
      <c r="A3423" s="39" t="str">
        <f t="shared" si="159"/>
        <v>0011616545985</v>
      </c>
      <c r="B3423" s="39">
        <f t="shared" si="160"/>
        <v>2</v>
      </c>
      <c r="C3423" s="39" t="str">
        <f t="shared" si="161"/>
        <v>Лакеев Денис Андреевич2</v>
      </c>
      <c r="D3423" s="42" t="s">
        <v>3270</v>
      </c>
      <c r="E3423" s="43" t="s">
        <v>3271</v>
      </c>
      <c r="F3423" s="43" t="s">
        <v>229</v>
      </c>
      <c r="G3423" s="43" t="s">
        <v>230</v>
      </c>
      <c r="H3423" s="49">
        <v>45985</v>
      </c>
      <c r="I3423" s="49">
        <v>45991</v>
      </c>
      <c r="J3423" s="44">
        <v>7</v>
      </c>
      <c r="K3423" s="51">
        <f>IF(H3423&lt;='Расчёт не доделан'!$C$20,IF(I3423-'Расчёт не доделан'!$C$20&lt;1,J3423,I3423-'Расчёт не доделан'!$C$20),J3423)</f>
        <v>7</v>
      </c>
    </row>
    <row r="3424" spans="1:11" ht="23.1" customHeight="1" outlineLevel="1" x14ac:dyDescent="0.2">
      <c r="A3424" s="39" t="str">
        <f t="shared" si="159"/>
        <v>0014971745915</v>
      </c>
      <c r="B3424" s="39">
        <f t="shared" si="160"/>
        <v>1</v>
      </c>
      <c r="C3424" s="39" t="str">
        <f t="shared" si="161"/>
        <v>Лангольф Анна Сергеевна1</v>
      </c>
      <c r="D3424" s="42" t="s">
        <v>3272</v>
      </c>
      <c r="E3424" s="43" t="s">
        <v>3273</v>
      </c>
      <c r="F3424" s="43" t="s">
        <v>221</v>
      </c>
      <c r="G3424" s="43" t="s">
        <v>296</v>
      </c>
      <c r="H3424" s="49">
        <v>45915</v>
      </c>
      <c r="I3424" s="49">
        <v>45928</v>
      </c>
      <c r="J3424" s="44">
        <v>14</v>
      </c>
      <c r="K3424" s="51">
        <f>IF(H3424&lt;='Расчёт не доделан'!$C$20,IF(I3424-'Расчёт не доделан'!$C$20&lt;1,J3424,I3424-'Расчёт не доделан'!$C$20),J3424)</f>
        <v>14</v>
      </c>
    </row>
    <row r="3425" spans="1:11" ht="23.1" customHeight="1" outlineLevel="1" x14ac:dyDescent="0.2">
      <c r="A3425" s="39" t="str">
        <f t="shared" si="159"/>
        <v>0018163345873</v>
      </c>
      <c r="B3425" s="39">
        <f t="shared" si="160"/>
        <v>1</v>
      </c>
      <c r="C3425" s="39" t="str">
        <f t="shared" si="161"/>
        <v>Лапада Ксения Владимировна1</v>
      </c>
      <c r="D3425" s="42" t="s">
        <v>3274</v>
      </c>
      <c r="E3425" s="43" t="s">
        <v>3275</v>
      </c>
      <c r="F3425" s="43" t="s">
        <v>240</v>
      </c>
      <c r="G3425" s="43" t="s">
        <v>302</v>
      </c>
      <c r="H3425" s="49">
        <v>45873</v>
      </c>
      <c r="I3425" s="49">
        <v>45886</v>
      </c>
      <c r="J3425" s="44">
        <v>14</v>
      </c>
      <c r="K3425" s="51">
        <f>IF(H3425&lt;='Расчёт не доделан'!$C$20,IF(I3425-'Расчёт не доделан'!$C$20&lt;1,J3425,I3425-'Расчёт не доделан'!$C$20),J3425)</f>
        <v>14</v>
      </c>
    </row>
    <row r="3426" spans="1:11" ht="23.1" customHeight="1" outlineLevel="1" x14ac:dyDescent="0.2">
      <c r="A3426" s="39" t="str">
        <f t="shared" si="159"/>
        <v>0018163345971</v>
      </c>
      <c r="B3426" s="39">
        <f t="shared" si="160"/>
        <v>2</v>
      </c>
      <c r="C3426" s="39" t="str">
        <f t="shared" si="161"/>
        <v>Лапада Ксения Владимировна2</v>
      </c>
      <c r="D3426" s="42" t="s">
        <v>3274</v>
      </c>
      <c r="E3426" s="43" t="s">
        <v>3275</v>
      </c>
      <c r="F3426" s="43" t="s">
        <v>240</v>
      </c>
      <c r="G3426" s="43" t="s">
        <v>302</v>
      </c>
      <c r="H3426" s="49">
        <v>45971</v>
      </c>
      <c r="I3426" s="49">
        <v>45977</v>
      </c>
      <c r="J3426" s="44">
        <v>7</v>
      </c>
      <c r="K3426" s="51">
        <f>IF(H3426&lt;='Расчёт не доделан'!$C$20,IF(I3426-'Расчёт не доделан'!$C$20&lt;1,J3426,I3426-'Расчёт не доделан'!$C$20),J3426)</f>
        <v>7</v>
      </c>
    </row>
    <row r="3427" spans="1:11" ht="23.1" customHeight="1" outlineLevel="1" x14ac:dyDescent="0.2">
      <c r="A3427" s="39" t="str">
        <f t="shared" si="159"/>
        <v>0020339445870</v>
      </c>
      <c r="B3427" s="39">
        <f t="shared" si="160"/>
        <v>1</v>
      </c>
      <c r="C3427" s="39" t="str">
        <f t="shared" si="161"/>
        <v>Лапенков Владимир Иванович1</v>
      </c>
      <c r="D3427" s="42" t="s">
        <v>3276</v>
      </c>
      <c r="E3427" s="43" t="s">
        <v>3277</v>
      </c>
      <c r="F3427" s="43" t="s">
        <v>244</v>
      </c>
      <c r="G3427" s="43" t="s">
        <v>331</v>
      </c>
      <c r="H3427" s="49">
        <v>45870</v>
      </c>
      <c r="I3427" s="49">
        <v>45880</v>
      </c>
      <c r="J3427" s="44">
        <v>11</v>
      </c>
      <c r="K3427" s="51">
        <f>IF(H3427&lt;='Расчёт не доделан'!$C$20,IF(I3427-'Расчёт не доделан'!$C$20&lt;1,J3427,I3427-'Расчёт не доделан'!$C$20),J3427)</f>
        <v>11</v>
      </c>
    </row>
    <row r="3428" spans="1:11" ht="11.1" customHeight="1" outlineLevel="1" x14ac:dyDescent="0.2">
      <c r="A3428" s="39" t="str">
        <f t="shared" si="159"/>
        <v>0020088145978</v>
      </c>
      <c r="B3428" s="39">
        <f t="shared" si="160"/>
        <v>1</v>
      </c>
      <c r="C3428" s="39" t="str">
        <f t="shared" si="161"/>
        <v>Лапин Павел Иванович1</v>
      </c>
      <c r="D3428" s="42" t="s">
        <v>3278</v>
      </c>
      <c r="E3428" s="43" t="s">
        <v>3279</v>
      </c>
      <c r="F3428" s="43" t="s">
        <v>217</v>
      </c>
      <c r="G3428" s="43" t="s">
        <v>222</v>
      </c>
      <c r="H3428" s="49">
        <v>45978</v>
      </c>
      <c r="I3428" s="49">
        <v>45991</v>
      </c>
      <c r="J3428" s="44">
        <v>14</v>
      </c>
      <c r="K3428" s="51">
        <f>IF(H3428&lt;='Расчёт не доделан'!$C$20,IF(I3428-'Расчёт не доделан'!$C$20&lt;1,J3428,I3428-'Расчёт не доделан'!$C$20),J3428)</f>
        <v>14</v>
      </c>
    </row>
    <row r="3429" spans="1:11" ht="11.1" customHeight="1" outlineLevel="1" x14ac:dyDescent="0.2">
      <c r="A3429" s="39" t="str">
        <f t="shared" si="159"/>
        <v>0020088145985</v>
      </c>
      <c r="B3429" s="39">
        <f t="shared" si="160"/>
        <v>2</v>
      </c>
      <c r="C3429" s="39" t="str">
        <f t="shared" si="161"/>
        <v>Лапин Павел Иванович2</v>
      </c>
      <c r="D3429" s="42" t="s">
        <v>3278</v>
      </c>
      <c r="E3429" s="43" t="s">
        <v>3279</v>
      </c>
      <c r="F3429" s="43" t="s">
        <v>217</v>
      </c>
      <c r="G3429" s="43" t="s">
        <v>222</v>
      </c>
      <c r="H3429" s="49">
        <v>45985</v>
      </c>
      <c r="I3429" s="49">
        <v>45989</v>
      </c>
      <c r="J3429" s="44">
        <v>5</v>
      </c>
      <c r="K3429" s="51">
        <f>IF(H3429&lt;='Расчёт не доделан'!$C$20,IF(I3429-'Расчёт не доделан'!$C$20&lt;1,J3429,I3429-'Расчёт не доделан'!$C$20),J3429)</f>
        <v>5</v>
      </c>
    </row>
    <row r="3430" spans="1:11" ht="11.1" customHeight="1" outlineLevel="1" x14ac:dyDescent="0.2">
      <c r="A3430" s="39" t="str">
        <f t="shared" si="159"/>
        <v>0021268445943</v>
      </c>
      <c r="B3430" s="39">
        <f t="shared" si="160"/>
        <v>1</v>
      </c>
      <c r="C3430" s="39" t="str">
        <f t="shared" si="161"/>
        <v>Лапина Мария Александровна1</v>
      </c>
      <c r="D3430" s="42" t="s">
        <v>3280</v>
      </c>
      <c r="E3430" s="43" t="s">
        <v>3281</v>
      </c>
      <c r="F3430" s="43" t="s">
        <v>217</v>
      </c>
      <c r="G3430" s="43" t="s">
        <v>241</v>
      </c>
      <c r="H3430" s="49">
        <v>45943</v>
      </c>
      <c r="I3430" s="49">
        <v>45947</v>
      </c>
      <c r="J3430" s="44">
        <v>5</v>
      </c>
      <c r="K3430" s="51">
        <f>IF(H3430&lt;='Расчёт не доделан'!$C$20,IF(I3430-'Расчёт не доделан'!$C$20&lt;1,J3430,I3430-'Расчёт не доделан'!$C$20),J3430)</f>
        <v>2</v>
      </c>
    </row>
    <row r="3431" spans="1:11" ht="11.1" customHeight="1" outlineLevel="1" x14ac:dyDescent="0.2">
      <c r="A3431" s="39" t="str">
        <f t="shared" si="159"/>
        <v>0021268445859</v>
      </c>
      <c r="B3431" s="39">
        <f t="shared" si="160"/>
        <v>2</v>
      </c>
      <c r="C3431" s="39" t="str">
        <f t="shared" si="161"/>
        <v>Лапина Мария Александровна2</v>
      </c>
      <c r="D3431" s="42" t="s">
        <v>3280</v>
      </c>
      <c r="E3431" s="43" t="s">
        <v>3281</v>
      </c>
      <c r="F3431" s="43" t="s">
        <v>217</v>
      </c>
      <c r="G3431" s="43" t="s">
        <v>241</v>
      </c>
      <c r="H3431" s="49">
        <v>45859</v>
      </c>
      <c r="I3431" s="49">
        <v>45872</v>
      </c>
      <c r="J3431" s="44">
        <v>14</v>
      </c>
      <c r="K3431" s="51">
        <f>IF(H3431&lt;='Расчёт не доделан'!$C$20,IF(I3431-'Расчёт не доделан'!$C$20&lt;1,J3431,I3431-'Расчёт не доделан'!$C$20),J3431)</f>
        <v>14</v>
      </c>
    </row>
    <row r="3432" spans="1:11" ht="11.1" customHeight="1" outlineLevel="1" x14ac:dyDescent="0.2">
      <c r="A3432" s="39" t="str">
        <f t="shared" si="159"/>
        <v>0021268446017</v>
      </c>
      <c r="B3432" s="39">
        <f t="shared" si="160"/>
        <v>3</v>
      </c>
      <c r="C3432" s="39" t="str">
        <f t="shared" si="161"/>
        <v>Лапина Мария Александровна3</v>
      </c>
      <c r="D3432" s="42" t="s">
        <v>3280</v>
      </c>
      <c r="E3432" s="43" t="s">
        <v>3281</v>
      </c>
      <c r="F3432" s="43" t="s">
        <v>217</v>
      </c>
      <c r="G3432" s="43" t="s">
        <v>241</v>
      </c>
      <c r="H3432" s="49">
        <v>46017</v>
      </c>
      <c r="I3432" s="49">
        <v>46017</v>
      </c>
      <c r="J3432" s="44">
        <v>1</v>
      </c>
      <c r="K3432" s="51">
        <f>IF(H3432&lt;='Расчёт не доделан'!$C$20,IF(I3432-'Расчёт не доделан'!$C$20&lt;1,J3432,I3432-'Расчёт не доделан'!$C$20),J3432)</f>
        <v>1</v>
      </c>
    </row>
    <row r="3433" spans="1:11" ht="11.1" customHeight="1" outlineLevel="1" x14ac:dyDescent="0.2">
      <c r="A3433" s="39" t="str">
        <f t="shared" si="159"/>
        <v>0015998845880</v>
      </c>
      <c r="B3433" s="39">
        <f t="shared" si="160"/>
        <v>1</v>
      </c>
      <c r="C3433" s="39" t="str">
        <f t="shared" si="161"/>
        <v>Лапкин Дмитрий Владимирович1</v>
      </c>
      <c r="D3433" s="42" t="s">
        <v>3282</v>
      </c>
      <c r="E3433" s="43" t="s">
        <v>3283</v>
      </c>
      <c r="F3433" s="43" t="s">
        <v>225</v>
      </c>
      <c r="G3433" s="43" t="s">
        <v>302</v>
      </c>
      <c r="H3433" s="49">
        <v>45880</v>
      </c>
      <c r="I3433" s="49">
        <v>45893</v>
      </c>
      <c r="J3433" s="44">
        <v>14</v>
      </c>
      <c r="K3433" s="51">
        <f>IF(H3433&lt;='Расчёт не доделан'!$C$20,IF(I3433-'Расчёт не доделан'!$C$20&lt;1,J3433,I3433-'Расчёт не доделан'!$C$20),J3433)</f>
        <v>14</v>
      </c>
    </row>
    <row r="3434" spans="1:11" ht="11.1" customHeight="1" outlineLevel="1" x14ac:dyDescent="0.2">
      <c r="A3434" s="39" t="str">
        <f t="shared" si="159"/>
        <v>0015998845915</v>
      </c>
      <c r="B3434" s="39">
        <f t="shared" si="160"/>
        <v>2</v>
      </c>
      <c r="C3434" s="39" t="str">
        <f t="shared" si="161"/>
        <v>Лапкин Дмитрий Владимирович2</v>
      </c>
      <c r="D3434" s="42" t="s">
        <v>3282</v>
      </c>
      <c r="E3434" s="43" t="s">
        <v>3283</v>
      </c>
      <c r="F3434" s="43" t="s">
        <v>225</v>
      </c>
      <c r="G3434" s="43" t="s">
        <v>302</v>
      </c>
      <c r="H3434" s="49">
        <v>45915</v>
      </c>
      <c r="I3434" s="49">
        <v>45917</v>
      </c>
      <c r="J3434" s="44">
        <v>3</v>
      </c>
      <c r="K3434" s="51">
        <f>IF(H3434&lt;='Расчёт не доделан'!$C$20,IF(I3434-'Расчёт не доделан'!$C$20&lt;1,J3434,I3434-'Расчёт не доделан'!$C$20),J3434)</f>
        <v>3</v>
      </c>
    </row>
    <row r="3435" spans="1:11" ht="11.1" customHeight="1" outlineLevel="1" x14ac:dyDescent="0.2">
      <c r="A3435" s="39" t="str">
        <f t="shared" si="159"/>
        <v>0015998845978</v>
      </c>
      <c r="B3435" s="39">
        <f t="shared" si="160"/>
        <v>3</v>
      </c>
      <c r="C3435" s="39" t="str">
        <f t="shared" si="161"/>
        <v>Лапкин Дмитрий Владимирович3</v>
      </c>
      <c r="D3435" s="42" t="s">
        <v>3282</v>
      </c>
      <c r="E3435" s="43" t="s">
        <v>3283</v>
      </c>
      <c r="F3435" s="43" t="s">
        <v>225</v>
      </c>
      <c r="G3435" s="43" t="s">
        <v>302</v>
      </c>
      <c r="H3435" s="49">
        <v>45978</v>
      </c>
      <c r="I3435" s="49">
        <v>45982</v>
      </c>
      <c r="J3435" s="44">
        <v>5</v>
      </c>
      <c r="K3435" s="51">
        <f>IF(H3435&lt;='Расчёт не доделан'!$C$20,IF(I3435-'Расчёт не доделан'!$C$20&lt;1,J3435,I3435-'Расчёт не доделан'!$C$20),J3435)</f>
        <v>5</v>
      </c>
    </row>
    <row r="3436" spans="1:11" ht="11.1" customHeight="1" outlineLevel="1" x14ac:dyDescent="0.2">
      <c r="A3436" s="39" t="str">
        <f t="shared" si="159"/>
        <v>0021038645873</v>
      </c>
      <c r="B3436" s="39">
        <f t="shared" si="160"/>
        <v>1</v>
      </c>
      <c r="C3436" s="39" t="str">
        <f t="shared" si="161"/>
        <v>Лапонов Андрей Александрович1</v>
      </c>
      <c r="D3436" s="42" t="s">
        <v>3284</v>
      </c>
      <c r="E3436" s="43" t="s">
        <v>3285</v>
      </c>
      <c r="F3436" s="43" t="s">
        <v>244</v>
      </c>
      <c r="G3436" s="43" t="s">
        <v>2926</v>
      </c>
      <c r="H3436" s="49">
        <v>45873</v>
      </c>
      <c r="I3436" s="49">
        <v>45882</v>
      </c>
      <c r="J3436" s="44">
        <v>10</v>
      </c>
      <c r="K3436" s="51">
        <f>IF(H3436&lt;='Расчёт не доделан'!$C$20,IF(I3436-'Расчёт не доделан'!$C$20&lt;1,J3436,I3436-'Расчёт не доделан'!$C$20),J3436)</f>
        <v>10</v>
      </c>
    </row>
    <row r="3437" spans="1:11" ht="11.1" customHeight="1" outlineLevel="1" x14ac:dyDescent="0.2">
      <c r="A3437" s="39" t="str">
        <f t="shared" si="159"/>
        <v>0021038645966</v>
      </c>
      <c r="B3437" s="39">
        <f t="shared" si="160"/>
        <v>2</v>
      </c>
      <c r="C3437" s="39" t="str">
        <f t="shared" si="161"/>
        <v>Лапонов Андрей Александрович2</v>
      </c>
      <c r="D3437" s="42" t="s">
        <v>3284</v>
      </c>
      <c r="E3437" s="43" t="s">
        <v>3285</v>
      </c>
      <c r="F3437" s="43" t="s">
        <v>244</v>
      </c>
      <c r="G3437" s="43" t="s">
        <v>2926</v>
      </c>
      <c r="H3437" s="49">
        <v>45966</v>
      </c>
      <c r="I3437" s="49">
        <v>45969</v>
      </c>
      <c r="J3437" s="44">
        <v>4</v>
      </c>
      <c r="K3437" s="51">
        <f>IF(H3437&lt;='Расчёт не доделан'!$C$20,IF(I3437-'Расчёт не доделан'!$C$20&lt;1,J3437,I3437-'Расчёт не доделан'!$C$20),J3437)</f>
        <v>4</v>
      </c>
    </row>
    <row r="3438" spans="1:11" ht="11.1" customHeight="1" outlineLevel="1" x14ac:dyDescent="0.2">
      <c r="A3438" s="39" t="str">
        <f t="shared" si="159"/>
        <v>0021038645929</v>
      </c>
      <c r="B3438" s="39">
        <f t="shared" si="160"/>
        <v>3</v>
      </c>
      <c r="C3438" s="39" t="str">
        <f t="shared" si="161"/>
        <v>Лапонов Андрей Александрович3</v>
      </c>
      <c r="D3438" s="42" t="s">
        <v>3284</v>
      </c>
      <c r="E3438" s="43" t="s">
        <v>3285</v>
      </c>
      <c r="F3438" s="43" t="s">
        <v>244</v>
      </c>
      <c r="G3438" s="43" t="s">
        <v>2926</v>
      </c>
      <c r="H3438" s="49">
        <v>45929</v>
      </c>
      <c r="I3438" s="49">
        <v>45942</v>
      </c>
      <c r="J3438" s="44">
        <v>14</v>
      </c>
      <c r="K3438" s="51">
        <f>IF(H3438&lt;='Расчёт не доделан'!$C$20,IF(I3438-'Расчёт не доделан'!$C$20&lt;1,J3438,I3438-'Расчёт не доделан'!$C$20),J3438)</f>
        <v>14</v>
      </c>
    </row>
    <row r="3439" spans="1:11" ht="11.1" customHeight="1" outlineLevel="1" x14ac:dyDescent="0.2">
      <c r="A3439" s="39" t="str">
        <f t="shared" si="159"/>
        <v>0020396946006</v>
      </c>
      <c r="B3439" s="39">
        <f t="shared" si="160"/>
        <v>1</v>
      </c>
      <c r="C3439" s="39" t="str">
        <f t="shared" si="161"/>
        <v>Лапшин Даниил Олегович1</v>
      </c>
      <c r="D3439" s="42" t="s">
        <v>3286</v>
      </c>
      <c r="E3439" s="43" t="s">
        <v>3287</v>
      </c>
      <c r="F3439" s="43" t="s">
        <v>217</v>
      </c>
      <c r="G3439" s="43" t="s">
        <v>218</v>
      </c>
      <c r="H3439" s="49">
        <v>46006</v>
      </c>
      <c r="I3439" s="49">
        <v>46012</v>
      </c>
      <c r="J3439" s="44">
        <v>7</v>
      </c>
      <c r="K3439" s="51">
        <f>IF(H3439&lt;='Расчёт не доделан'!$C$20,IF(I3439-'Расчёт не доделан'!$C$20&lt;1,J3439,I3439-'Расчёт не доделан'!$C$20),J3439)</f>
        <v>7</v>
      </c>
    </row>
    <row r="3440" spans="1:11" ht="11.1" customHeight="1" outlineLevel="1" x14ac:dyDescent="0.2">
      <c r="A3440" s="39" t="str">
        <f t="shared" si="159"/>
        <v>0020396945922</v>
      </c>
      <c r="B3440" s="39">
        <f t="shared" si="160"/>
        <v>2</v>
      </c>
      <c r="C3440" s="39" t="str">
        <f t="shared" si="161"/>
        <v>Лапшин Даниил Олегович2</v>
      </c>
      <c r="D3440" s="42" t="s">
        <v>3286</v>
      </c>
      <c r="E3440" s="43" t="s">
        <v>3287</v>
      </c>
      <c r="F3440" s="43" t="s">
        <v>217</v>
      </c>
      <c r="G3440" s="43" t="s">
        <v>218</v>
      </c>
      <c r="H3440" s="49">
        <v>45922</v>
      </c>
      <c r="I3440" s="49">
        <v>45928</v>
      </c>
      <c r="J3440" s="44">
        <v>7</v>
      </c>
      <c r="K3440" s="51">
        <f>IF(H3440&lt;='Расчёт не доделан'!$C$20,IF(I3440-'Расчёт не доделан'!$C$20&lt;1,J3440,I3440-'Расчёт не доделан'!$C$20),J3440)</f>
        <v>7</v>
      </c>
    </row>
    <row r="3441" spans="1:11" ht="11.1" customHeight="1" outlineLevel="1" x14ac:dyDescent="0.2">
      <c r="A3441" s="39" t="str">
        <f t="shared" si="159"/>
        <v>0019092445873</v>
      </c>
      <c r="B3441" s="39">
        <f t="shared" si="160"/>
        <v>1</v>
      </c>
      <c r="C3441" s="39" t="str">
        <f t="shared" si="161"/>
        <v>Ларина Наталья Дмитриевна1</v>
      </c>
      <c r="D3441" s="42" t="s">
        <v>3288</v>
      </c>
      <c r="E3441" s="43" t="s">
        <v>3289</v>
      </c>
      <c r="F3441" s="43" t="s">
        <v>217</v>
      </c>
      <c r="G3441" s="43" t="s">
        <v>237</v>
      </c>
      <c r="H3441" s="49">
        <v>45873</v>
      </c>
      <c r="I3441" s="49">
        <v>45886</v>
      </c>
      <c r="J3441" s="44">
        <v>14</v>
      </c>
      <c r="K3441" s="51">
        <f>IF(H3441&lt;='Расчёт не доделан'!$C$20,IF(I3441-'Расчёт не доделан'!$C$20&lt;1,J3441,I3441-'Расчёт не доделан'!$C$20),J3441)</f>
        <v>14</v>
      </c>
    </row>
    <row r="3442" spans="1:11" ht="23.1" customHeight="1" outlineLevel="1" x14ac:dyDescent="0.2">
      <c r="A3442" s="39" t="str">
        <f t="shared" si="159"/>
        <v>0019092445943</v>
      </c>
      <c r="B3442" s="39">
        <f t="shared" si="160"/>
        <v>2</v>
      </c>
      <c r="C3442" s="39" t="str">
        <f t="shared" si="161"/>
        <v>Ларина Наталья Дмитриевна2</v>
      </c>
      <c r="D3442" s="42" t="s">
        <v>3288</v>
      </c>
      <c r="E3442" s="43" t="s">
        <v>3289</v>
      </c>
      <c r="F3442" s="43" t="s">
        <v>217</v>
      </c>
      <c r="G3442" s="43" t="s">
        <v>237</v>
      </c>
      <c r="H3442" s="49">
        <v>45943</v>
      </c>
      <c r="I3442" s="49">
        <v>45946</v>
      </c>
      <c r="J3442" s="44">
        <v>4</v>
      </c>
      <c r="K3442" s="51">
        <f>IF(H3442&lt;='Расчёт не доделан'!$C$20,IF(I3442-'Расчёт не доделан'!$C$20&lt;1,J3442,I3442-'Расчёт не доделан'!$C$20),J3442)</f>
        <v>1</v>
      </c>
    </row>
    <row r="3443" spans="1:11" ht="23.1" customHeight="1" outlineLevel="1" x14ac:dyDescent="0.2">
      <c r="A3443" s="39" t="str">
        <f t="shared" si="159"/>
        <v>0019995145992</v>
      </c>
      <c r="B3443" s="39">
        <f t="shared" si="160"/>
        <v>1</v>
      </c>
      <c r="C3443" s="39" t="str">
        <f t="shared" si="161"/>
        <v>Ласкин Алексей Александрович1</v>
      </c>
      <c r="D3443" s="42" t="s">
        <v>3290</v>
      </c>
      <c r="E3443" s="43" t="s">
        <v>3291</v>
      </c>
      <c r="F3443" s="43" t="s">
        <v>240</v>
      </c>
      <c r="G3443" s="43" t="s">
        <v>237</v>
      </c>
      <c r="H3443" s="49">
        <v>45992</v>
      </c>
      <c r="I3443" s="49">
        <v>46005</v>
      </c>
      <c r="J3443" s="44">
        <v>14</v>
      </c>
      <c r="K3443" s="51">
        <f>IF(H3443&lt;='Расчёт не доделан'!$C$20,IF(I3443-'Расчёт не доделан'!$C$20&lt;1,J3443,I3443-'Расчёт не доделан'!$C$20),J3443)</f>
        <v>14</v>
      </c>
    </row>
    <row r="3444" spans="1:11" ht="23.1" customHeight="1" outlineLevel="1" x14ac:dyDescent="0.2">
      <c r="A3444" s="39" t="str">
        <f t="shared" si="159"/>
        <v>0019995145852</v>
      </c>
      <c r="B3444" s="39">
        <f t="shared" si="160"/>
        <v>2</v>
      </c>
      <c r="C3444" s="39" t="str">
        <f t="shared" si="161"/>
        <v>Ласкин Алексей Александрович2</v>
      </c>
      <c r="D3444" s="42" t="s">
        <v>3290</v>
      </c>
      <c r="E3444" s="43" t="s">
        <v>3291</v>
      </c>
      <c r="F3444" s="43" t="s">
        <v>240</v>
      </c>
      <c r="G3444" s="43" t="s">
        <v>237</v>
      </c>
      <c r="H3444" s="49">
        <v>45852</v>
      </c>
      <c r="I3444" s="49">
        <v>45865</v>
      </c>
      <c r="J3444" s="44">
        <v>14</v>
      </c>
      <c r="K3444" s="51">
        <f>IF(H3444&lt;='Расчёт не доделан'!$C$20,IF(I3444-'Расчёт не доделан'!$C$20&lt;1,J3444,I3444-'Расчёт не доделан'!$C$20),J3444)</f>
        <v>14</v>
      </c>
    </row>
    <row r="3445" spans="1:11" ht="23.1" customHeight="1" outlineLevel="1" x14ac:dyDescent="0.2">
      <c r="A3445" s="39" t="str">
        <f t="shared" si="159"/>
        <v>0009286745966</v>
      </c>
      <c r="B3445" s="39">
        <f t="shared" si="160"/>
        <v>1</v>
      </c>
      <c r="C3445" s="39" t="str">
        <f t="shared" si="161"/>
        <v>Латыпов Руслан Рустамович1</v>
      </c>
      <c r="D3445" s="42" t="s">
        <v>3292</v>
      </c>
      <c r="E3445" s="43" t="s">
        <v>3293</v>
      </c>
      <c r="F3445" s="43" t="s">
        <v>229</v>
      </c>
      <c r="G3445" s="43" t="s">
        <v>495</v>
      </c>
      <c r="H3445" s="49">
        <v>45966</v>
      </c>
      <c r="I3445" s="49">
        <v>45968</v>
      </c>
      <c r="J3445" s="44">
        <v>3</v>
      </c>
      <c r="K3445" s="51">
        <f>IF(H3445&lt;='Расчёт не доделан'!$C$20,IF(I3445-'Расчёт не доделан'!$C$20&lt;1,J3445,I3445-'Расчёт не доделан'!$C$20),J3445)</f>
        <v>3</v>
      </c>
    </row>
    <row r="3446" spans="1:11" ht="23.1" customHeight="1" outlineLevel="1" x14ac:dyDescent="0.2">
      <c r="A3446" s="39" t="str">
        <f t="shared" si="159"/>
        <v>0009286745866</v>
      </c>
      <c r="B3446" s="39">
        <f t="shared" si="160"/>
        <v>2</v>
      </c>
      <c r="C3446" s="39" t="str">
        <f t="shared" si="161"/>
        <v>Латыпов Руслан Рустамович2</v>
      </c>
      <c r="D3446" s="42" t="s">
        <v>3292</v>
      </c>
      <c r="E3446" s="43" t="s">
        <v>3293</v>
      </c>
      <c r="F3446" s="43" t="s">
        <v>229</v>
      </c>
      <c r="G3446" s="43" t="s">
        <v>495</v>
      </c>
      <c r="H3446" s="49">
        <v>45866</v>
      </c>
      <c r="I3446" s="49">
        <v>45879</v>
      </c>
      <c r="J3446" s="44">
        <v>14</v>
      </c>
      <c r="K3446" s="51">
        <f>IF(H3446&lt;='Расчёт не доделан'!$C$20,IF(I3446-'Расчёт не доделан'!$C$20&lt;1,J3446,I3446-'Расчёт не доделан'!$C$20),J3446)</f>
        <v>14</v>
      </c>
    </row>
    <row r="3447" spans="1:11" ht="23.1" customHeight="1" outlineLevel="1" x14ac:dyDescent="0.2">
      <c r="A3447" s="39" t="str">
        <f t="shared" si="159"/>
        <v>0009286745960</v>
      </c>
      <c r="B3447" s="39">
        <f t="shared" si="160"/>
        <v>3</v>
      </c>
      <c r="C3447" s="39" t="str">
        <f t="shared" si="161"/>
        <v>Латыпов Руслан Рустамович3</v>
      </c>
      <c r="D3447" s="42" t="s">
        <v>3292</v>
      </c>
      <c r="E3447" s="43" t="s">
        <v>3293</v>
      </c>
      <c r="F3447" s="43" t="s">
        <v>229</v>
      </c>
      <c r="G3447" s="43" t="s">
        <v>495</v>
      </c>
      <c r="H3447" s="49">
        <v>45960</v>
      </c>
      <c r="I3447" s="49">
        <v>45962</v>
      </c>
      <c r="J3447" s="44">
        <v>3</v>
      </c>
      <c r="K3447" s="51">
        <f>IF(H3447&lt;='Расчёт не доделан'!$C$20,IF(I3447-'Расчёт не доделан'!$C$20&lt;1,J3447,I3447-'Расчёт не доделан'!$C$20),J3447)</f>
        <v>3</v>
      </c>
    </row>
    <row r="3448" spans="1:11" ht="11.1" customHeight="1" outlineLevel="1" x14ac:dyDescent="0.2">
      <c r="A3448" s="39" t="str">
        <f t="shared" si="159"/>
        <v>0009092945845</v>
      </c>
      <c r="B3448" s="39">
        <f t="shared" si="160"/>
        <v>1</v>
      </c>
      <c r="C3448" s="39" t="str">
        <f t="shared" si="161"/>
        <v>Латыпов Рустам Минигалеевич1</v>
      </c>
      <c r="D3448" s="42" t="s">
        <v>3294</v>
      </c>
      <c r="E3448" s="43" t="s">
        <v>3295</v>
      </c>
      <c r="F3448" s="43" t="s">
        <v>361</v>
      </c>
      <c r="G3448" s="43" t="s">
        <v>237</v>
      </c>
      <c r="H3448" s="49">
        <v>45845</v>
      </c>
      <c r="I3448" s="49">
        <v>45856</v>
      </c>
      <c r="J3448" s="44">
        <v>12</v>
      </c>
      <c r="K3448" s="51">
        <f>IF(H3448&lt;='Расчёт не доделан'!$C$20,IF(I3448-'Расчёт не доделан'!$C$20&lt;1,J3448,I3448-'Расчёт не доделан'!$C$20),J3448)</f>
        <v>12</v>
      </c>
    </row>
    <row r="3449" spans="1:11" ht="11.1" customHeight="1" outlineLevel="1" x14ac:dyDescent="0.2">
      <c r="A3449" s="39" t="str">
        <f t="shared" si="159"/>
        <v>0009092945890</v>
      </c>
      <c r="B3449" s="39">
        <f t="shared" si="160"/>
        <v>2</v>
      </c>
      <c r="C3449" s="39" t="str">
        <f t="shared" si="161"/>
        <v>Латыпов Рустам Минигалеевич2</v>
      </c>
      <c r="D3449" s="42" t="s">
        <v>3294</v>
      </c>
      <c r="E3449" s="43" t="s">
        <v>3295</v>
      </c>
      <c r="F3449" s="43" t="s">
        <v>361</v>
      </c>
      <c r="G3449" s="43" t="s">
        <v>237</v>
      </c>
      <c r="H3449" s="49">
        <v>45890</v>
      </c>
      <c r="I3449" s="49">
        <v>45898</v>
      </c>
      <c r="J3449" s="44">
        <v>9</v>
      </c>
      <c r="K3449" s="51">
        <f>IF(H3449&lt;='Расчёт не доделан'!$C$20,IF(I3449-'Расчёт не доделан'!$C$20&lt;1,J3449,I3449-'Расчёт не доделан'!$C$20),J3449)</f>
        <v>9</v>
      </c>
    </row>
    <row r="3450" spans="1:11" ht="11.1" customHeight="1" outlineLevel="1" x14ac:dyDescent="0.2">
      <c r="A3450" s="39" t="str">
        <f t="shared" si="159"/>
        <v>0009092946013</v>
      </c>
      <c r="B3450" s="39">
        <f t="shared" si="160"/>
        <v>3</v>
      </c>
      <c r="C3450" s="39" t="str">
        <f t="shared" si="161"/>
        <v>Латыпов Рустам Минигалеевич3</v>
      </c>
      <c r="D3450" s="42" t="s">
        <v>3294</v>
      </c>
      <c r="E3450" s="43" t="s">
        <v>3295</v>
      </c>
      <c r="F3450" s="43" t="s">
        <v>361</v>
      </c>
      <c r="G3450" s="43" t="s">
        <v>237</v>
      </c>
      <c r="H3450" s="49">
        <v>46013</v>
      </c>
      <c r="I3450" s="49">
        <v>46021</v>
      </c>
      <c r="J3450" s="44">
        <v>9</v>
      </c>
      <c r="K3450" s="51">
        <f>IF(H3450&lt;='Расчёт не доделан'!$C$20,IF(I3450-'Расчёт не доделан'!$C$20&lt;1,J3450,I3450-'Расчёт не доделан'!$C$20),J3450)</f>
        <v>9</v>
      </c>
    </row>
    <row r="3451" spans="1:11" ht="11.1" customHeight="1" outlineLevel="1" x14ac:dyDescent="0.2">
      <c r="A3451" s="39" t="str">
        <f t="shared" si="159"/>
        <v>0021353346006</v>
      </c>
      <c r="B3451" s="39">
        <f t="shared" si="160"/>
        <v>1</v>
      </c>
      <c r="C3451" s="39" t="str">
        <f t="shared" si="161"/>
        <v>Лаухтин Глеб Александрович1</v>
      </c>
      <c r="D3451" s="42" t="s">
        <v>3296</v>
      </c>
      <c r="E3451" s="43" t="s">
        <v>3297</v>
      </c>
      <c r="F3451" s="43" t="s">
        <v>217</v>
      </c>
      <c r="G3451" s="43" t="s">
        <v>230</v>
      </c>
      <c r="H3451" s="49">
        <v>46006</v>
      </c>
      <c r="I3451" s="49">
        <v>46019</v>
      </c>
      <c r="J3451" s="44">
        <v>14</v>
      </c>
      <c r="K3451" s="51">
        <f>IF(H3451&lt;='Расчёт не доделан'!$C$20,IF(I3451-'Расчёт не доделан'!$C$20&lt;1,J3451,I3451-'Расчёт не доделан'!$C$20),J3451)</f>
        <v>14</v>
      </c>
    </row>
    <row r="3452" spans="1:11" ht="11.1" customHeight="1" outlineLevel="1" x14ac:dyDescent="0.2">
      <c r="A3452" s="39" t="str">
        <f t="shared" si="159"/>
        <v>0021353345859</v>
      </c>
      <c r="B3452" s="39">
        <f t="shared" si="160"/>
        <v>2</v>
      </c>
      <c r="C3452" s="39" t="str">
        <f t="shared" si="161"/>
        <v>Лаухтин Глеб Александрович2</v>
      </c>
      <c r="D3452" s="42" t="s">
        <v>3296</v>
      </c>
      <c r="E3452" s="43" t="s">
        <v>3297</v>
      </c>
      <c r="F3452" s="43" t="s">
        <v>217</v>
      </c>
      <c r="G3452" s="43" t="s">
        <v>230</v>
      </c>
      <c r="H3452" s="49">
        <v>45859</v>
      </c>
      <c r="I3452" s="49">
        <v>45872</v>
      </c>
      <c r="J3452" s="44">
        <v>14</v>
      </c>
      <c r="K3452" s="51">
        <f>IF(H3452&lt;='Расчёт не доделан'!$C$20,IF(I3452-'Расчёт не доделан'!$C$20&lt;1,J3452,I3452-'Расчёт не доделан'!$C$20),J3452)</f>
        <v>14</v>
      </c>
    </row>
    <row r="3453" spans="1:11" ht="11.1" customHeight="1" outlineLevel="1" x14ac:dyDescent="0.2">
      <c r="A3453" s="39" t="str">
        <f t="shared" si="159"/>
        <v>0020523045992</v>
      </c>
      <c r="B3453" s="39">
        <f t="shared" si="160"/>
        <v>1</v>
      </c>
      <c r="C3453" s="39" t="str">
        <f t="shared" si="161"/>
        <v>Лахов Андрей Андреевич1</v>
      </c>
      <c r="D3453" s="42" t="s">
        <v>3298</v>
      </c>
      <c r="E3453" s="43" t="s">
        <v>3299</v>
      </c>
      <c r="F3453" s="43" t="s">
        <v>293</v>
      </c>
      <c r="G3453" s="43" t="s">
        <v>262</v>
      </c>
      <c r="H3453" s="49">
        <v>45992</v>
      </c>
      <c r="I3453" s="49">
        <v>46005</v>
      </c>
      <c r="J3453" s="44">
        <v>14</v>
      </c>
      <c r="K3453" s="51">
        <f>IF(H3453&lt;='Расчёт не доделан'!$C$20,IF(I3453-'Расчёт не доделан'!$C$20&lt;1,J3453,I3453-'Расчёт не доделан'!$C$20),J3453)</f>
        <v>14</v>
      </c>
    </row>
    <row r="3454" spans="1:11" ht="11.1" customHeight="1" outlineLevel="1" x14ac:dyDescent="0.2">
      <c r="A3454" s="39" t="str">
        <f t="shared" si="159"/>
        <v>0017340445931</v>
      </c>
      <c r="B3454" s="39">
        <f t="shared" si="160"/>
        <v>1</v>
      </c>
      <c r="C3454" s="39" t="str">
        <f t="shared" si="161"/>
        <v>Лебедев Андрей Иванович1</v>
      </c>
      <c r="D3454" s="42" t="s">
        <v>3300</v>
      </c>
      <c r="E3454" s="43" t="s">
        <v>3301</v>
      </c>
      <c r="F3454" s="43" t="s">
        <v>286</v>
      </c>
      <c r="G3454" s="43" t="s">
        <v>241</v>
      </c>
      <c r="H3454" s="49">
        <v>45931</v>
      </c>
      <c r="I3454" s="49">
        <v>45945</v>
      </c>
      <c r="J3454" s="44">
        <v>15</v>
      </c>
      <c r="K3454" s="51">
        <f>IF(H3454&lt;='Расчёт не доделан'!$C$20,IF(I3454-'Расчёт не доделан'!$C$20&lt;1,J3454,I3454-'Расчёт не доделан'!$C$20),J3454)</f>
        <v>15</v>
      </c>
    </row>
    <row r="3455" spans="1:11" ht="11.1" customHeight="1" outlineLevel="1" x14ac:dyDescent="0.2">
      <c r="A3455" s="39" t="str">
        <f t="shared" si="159"/>
        <v>0017340445894</v>
      </c>
      <c r="B3455" s="39">
        <f t="shared" si="160"/>
        <v>2</v>
      </c>
      <c r="C3455" s="39" t="str">
        <f t="shared" si="161"/>
        <v>Лебедев Андрей Иванович2</v>
      </c>
      <c r="D3455" s="42" t="s">
        <v>3300</v>
      </c>
      <c r="E3455" s="43" t="s">
        <v>3301</v>
      </c>
      <c r="F3455" s="43" t="s">
        <v>286</v>
      </c>
      <c r="G3455" s="43" t="s">
        <v>241</v>
      </c>
      <c r="H3455" s="49">
        <v>45894</v>
      </c>
      <c r="I3455" s="49">
        <v>45898</v>
      </c>
      <c r="J3455" s="44">
        <v>5</v>
      </c>
      <c r="K3455" s="51">
        <f>IF(H3455&lt;='Расчёт не доделан'!$C$20,IF(I3455-'Расчёт не доделан'!$C$20&lt;1,J3455,I3455-'Расчёт не доделан'!$C$20),J3455)</f>
        <v>5</v>
      </c>
    </row>
    <row r="3456" spans="1:11" ht="11.1" customHeight="1" outlineLevel="1" x14ac:dyDescent="0.2">
      <c r="A3456" s="39" t="str">
        <f t="shared" si="159"/>
        <v>0020468145901</v>
      </c>
      <c r="B3456" s="39">
        <f t="shared" si="160"/>
        <v>1</v>
      </c>
      <c r="C3456" s="39" t="str">
        <f t="shared" si="161"/>
        <v>Лебедев Андрей Леонидович1</v>
      </c>
      <c r="D3456" s="42" t="s">
        <v>3302</v>
      </c>
      <c r="E3456" s="43" t="s">
        <v>3303</v>
      </c>
      <c r="F3456" s="43" t="s">
        <v>240</v>
      </c>
      <c r="G3456" s="43" t="s">
        <v>302</v>
      </c>
      <c r="H3456" s="49">
        <v>45901</v>
      </c>
      <c r="I3456" s="49">
        <v>45905</v>
      </c>
      <c r="J3456" s="44">
        <v>5</v>
      </c>
      <c r="K3456" s="51">
        <f>IF(H3456&lt;='Расчёт не доделан'!$C$20,IF(I3456-'Расчёт не доделан'!$C$20&lt;1,J3456,I3456-'Расчёт не доделан'!$C$20),J3456)</f>
        <v>5</v>
      </c>
    </row>
    <row r="3457" spans="1:11" ht="11.1" customHeight="1" outlineLevel="1" x14ac:dyDescent="0.2">
      <c r="A3457" s="39" t="str">
        <f t="shared" si="159"/>
        <v>0020468145859</v>
      </c>
      <c r="B3457" s="39">
        <f t="shared" si="160"/>
        <v>2</v>
      </c>
      <c r="C3457" s="39" t="str">
        <f t="shared" si="161"/>
        <v>Лебедев Андрей Леонидович2</v>
      </c>
      <c r="D3457" s="42" t="s">
        <v>3302</v>
      </c>
      <c r="E3457" s="43" t="s">
        <v>3303</v>
      </c>
      <c r="F3457" s="43" t="s">
        <v>240</v>
      </c>
      <c r="G3457" s="43" t="s">
        <v>302</v>
      </c>
      <c r="H3457" s="49">
        <v>45859</v>
      </c>
      <c r="I3457" s="49">
        <v>45867</v>
      </c>
      <c r="J3457" s="44">
        <v>9</v>
      </c>
      <c r="K3457" s="51">
        <f>IF(H3457&lt;='Расчёт не доделан'!$C$20,IF(I3457-'Расчёт не доделан'!$C$20&lt;1,J3457,I3457-'Расчёт не доделан'!$C$20),J3457)</f>
        <v>9</v>
      </c>
    </row>
    <row r="3458" spans="1:11" ht="11.1" customHeight="1" outlineLevel="1" x14ac:dyDescent="0.2">
      <c r="A3458" s="39" t="str">
        <f t="shared" si="159"/>
        <v>0016352245915</v>
      </c>
      <c r="B3458" s="39">
        <f t="shared" si="160"/>
        <v>1</v>
      </c>
      <c r="C3458" s="39" t="str">
        <f t="shared" si="161"/>
        <v>Лебедев Максим Сергеевич1</v>
      </c>
      <c r="D3458" s="42" t="s">
        <v>3304</v>
      </c>
      <c r="E3458" s="43" t="s">
        <v>3305</v>
      </c>
      <c r="F3458" s="43" t="s">
        <v>233</v>
      </c>
      <c r="G3458" s="43" t="s">
        <v>262</v>
      </c>
      <c r="H3458" s="49">
        <v>45915</v>
      </c>
      <c r="I3458" s="49">
        <v>45928</v>
      </c>
      <c r="J3458" s="44">
        <v>14</v>
      </c>
      <c r="K3458" s="51">
        <f>IF(H3458&lt;='Расчёт не доделан'!$C$20,IF(I3458-'Расчёт не доделан'!$C$20&lt;1,J3458,I3458-'Расчёт не доделан'!$C$20),J3458)</f>
        <v>14</v>
      </c>
    </row>
    <row r="3459" spans="1:11" ht="11.1" customHeight="1" outlineLevel="1" x14ac:dyDescent="0.2">
      <c r="A3459" s="39" t="str">
        <f t="shared" ref="A3459:A3522" si="162">D3459&amp;H3459</f>
        <v>0014065745866</v>
      </c>
      <c r="B3459" s="39">
        <f t="shared" ref="B3459:B3522" si="163">IF(E3458=E3459,B3458+1,1)</f>
        <v>1</v>
      </c>
      <c r="C3459" s="39" t="str">
        <f t="shared" ref="C3459:C3522" si="164">E3459&amp;B3459</f>
        <v>Лебедь Антон Викторович1</v>
      </c>
      <c r="D3459" s="42" t="s">
        <v>3306</v>
      </c>
      <c r="E3459" s="43" t="s">
        <v>3307</v>
      </c>
      <c r="F3459" s="43" t="s">
        <v>233</v>
      </c>
      <c r="G3459" s="43" t="s">
        <v>218</v>
      </c>
      <c r="H3459" s="49">
        <v>45866</v>
      </c>
      <c r="I3459" s="49">
        <v>45879</v>
      </c>
      <c r="J3459" s="44">
        <v>14</v>
      </c>
      <c r="K3459" s="51">
        <f>IF(H3459&lt;='Расчёт не доделан'!$C$20,IF(I3459-'Расчёт не доделан'!$C$20&lt;1,J3459,I3459-'Расчёт не доделан'!$C$20),J3459)</f>
        <v>14</v>
      </c>
    </row>
    <row r="3460" spans="1:11" ht="11.1" customHeight="1" outlineLevel="1" x14ac:dyDescent="0.2">
      <c r="A3460" s="39" t="str">
        <f t="shared" si="162"/>
        <v>0020442945936</v>
      </c>
      <c r="B3460" s="39">
        <f t="shared" si="163"/>
        <v>1</v>
      </c>
      <c r="C3460" s="39" t="str">
        <f t="shared" si="164"/>
        <v>Лебедь Валентин Леонидович1</v>
      </c>
      <c r="D3460" s="42" t="s">
        <v>3308</v>
      </c>
      <c r="E3460" s="43" t="s">
        <v>3309</v>
      </c>
      <c r="F3460" s="43" t="s">
        <v>249</v>
      </c>
      <c r="G3460" s="43" t="s">
        <v>218</v>
      </c>
      <c r="H3460" s="49">
        <v>45936</v>
      </c>
      <c r="I3460" s="49">
        <v>45940</v>
      </c>
      <c r="J3460" s="44">
        <v>5</v>
      </c>
      <c r="K3460" s="51">
        <f>IF(H3460&lt;='Расчёт не доделан'!$C$20,IF(I3460-'Расчёт не доделан'!$C$20&lt;1,J3460,I3460-'Расчёт не доделан'!$C$20),J3460)</f>
        <v>5</v>
      </c>
    </row>
    <row r="3461" spans="1:11" ht="11.1" customHeight="1" outlineLevel="1" x14ac:dyDescent="0.2">
      <c r="A3461" s="39" t="str">
        <f t="shared" si="162"/>
        <v>0020442945845</v>
      </c>
      <c r="B3461" s="39">
        <f t="shared" si="163"/>
        <v>2</v>
      </c>
      <c r="C3461" s="39" t="str">
        <f t="shared" si="164"/>
        <v>Лебедь Валентин Леонидович2</v>
      </c>
      <c r="D3461" s="42" t="s">
        <v>3308</v>
      </c>
      <c r="E3461" s="43" t="s">
        <v>3309</v>
      </c>
      <c r="F3461" s="43" t="s">
        <v>249</v>
      </c>
      <c r="G3461" s="43" t="s">
        <v>218</v>
      </c>
      <c r="H3461" s="49">
        <v>45845</v>
      </c>
      <c r="I3461" s="49">
        <v>45852</v>
      </c>
      <c r="J3461" s="44">
        <v>8</v>
      </c>
      <c r="K3461" s="51">
        <f>IF(H3461&lt;='Расчёт не доделан'!$C$20,IF(I3461-'Расчёт не доделан'!$C$20&lt;1,J3461,I3461-'Расчёт не доделан'!$C$20),J3461)</f>
        <v>8</v>
      </c>
    </row>
    <row r="3462" spans="1:11" ht="11.1" customHeight="1" outlineLevel="1" x14ac:dyDescent="0.2">
      <c r="A3462" s="39" t="str">
        <f t="shared" si="162"/>
        <v>0020442945915</v>
      </c>
      <c r="B3462" s="39">
        <f t="shared" si="163"/>
        <v>3</v>
      </c>
      <c r="C3462" s="39" t="str">
        <f t="shared" si="164"/>
        <v>Лебедь Валентин Леонидович3</v>
      </c>
      <c r="D3462" s="42" t="s">
        <v>3308</v>
      </c>
      <c r="E3462" s="43" t="s">
        <v>3309</v>
      </c>
      <c r="F3462" s="43" t="s">
        <v>249</v>
      </c>
      <c r="G3462" s="43" t="s">
        <v>218</v>
      </c>
      <c r="H3462" s="49">
        <v>45915</v>
      </c>
      <c r="I3462" s="49">
        <v>45919</v>
      </c>
      <c r="J3462" s="44">
        <v>5</v>
      </c>
      <c r="K3462" s="51">
        <f>IF(H3462&lt;='Расчёт не доделан'!$C$20,IF(I3462-'Расчёт не доделан'!$C$20&lt;1,J3462,I3462-'Расчёт не доделан'!$C$20),J3462)</f>
        <v>5</v>
      </c>
    </row>
    <row r="3463" spans="1:11" ht="11.1" customHeight="1" outlineLevel="1" x14ac:dyDescent="0.2">
      <c r="A3463" s="39" t="str">
        <f t="shared" si="162"/>
        <v>0020442945950</v>
      </c>
      <c r="B3463" s="39">
        <f t="shared" si="163"/>
        <v>4</v>
      </c>
      <c r="C3463" s="39" t="str">
        <f t="shared" si="164"/>
        <v>Лебедь Валентин Леонидович4</v>
      </c>
      <c r="D3463" s="42" t="s">
        <v>3308</v>
      </c>
      <c r="E3463" s="43" t="s">
        <v>3309</v>
      </c>
      <c r="F3463" s="43" t="s">
        <v>249</v>
      </c>
      <c r="G3463" s="43" t="s">
        <v>218</v>
      </c>
      <c r="H3463" s="49">
        <v>45950</v>
      </c>
      <c r="I3463" s="49">
        <v>45954</v>
      </c>
      <c r="J3463" s="44">
        <v>5</v>
      </c>
      <c r="K3463" s="51">
        <f>IF(H3463&lt;='Расчёт не доделан'!$C$20,IF(I3463-'Расчёт не доделан'!$C$20&lt;1,J3463,I3463-'Расчёт не доделан'!$C$20),J3463)</f>
        <v>5</v>
      </c>
    </row>
    <row r="3464" spans="1:11" ht="11.1" customHeight="1" outlineLevel="1" x14ac:dyDescent="0.2">
      <c r="A3464" s="39" t="str">
        <f t="shared" si="162"/>
        <v>0019300645870</v>
      </c>
      <c r="B3464" s="39">
        <f t="shared" si="163"/>
        <v>1</v>
      </c>
      <c r="C3464" s="39" t="str">
        <f t="shared" si="164"/>
        <v>Левенец Дмитрий Владимирович1</v>
      </c>
      <c r="D3464" s="42" t="s">
        <v>3310</v>
      </c>
      <c r="E3464" s="43" t="s">
        <v>3311</v>
      </c>
      <c r="F3464" s="43" t="s">
        <v>249</v>
      </c>
      <c r="G3464" s="43" t="s">
        <v>237</v>
      </c>
      <c r="H3464" s="49">
        <v>45870</v>
      </c>
      <c r="I3464" s="49">
        <v>45883</v>
      </c>
      <c r="J3464" s="44">
        <v>14</v>
      </c>
      <c r="K3464" s="51">
        <f>IF(H3464&lt;='Расчёт не доделан'!$C$20,IF(I3464-'Расчёт не доделан'!$C$20&lt;1,J3464,I3464-'Расчёт не доделан'!$C$20),J3464)</f>
        <v>14</v>
      </c>
    </row>
    <row r="3465" spans="1:11" ht="11.1" customHeight="1" outlineLevel="1" x14ac:dyDescent="0.2">
      <c r="A3465" s="39" t="str">
        <f t="shared" si="162"/>
        <v>0019300645940</v>
      </c>
      <c r="B3465" s="39">
        <f t="shared" si="163"/>
        <v>2</v>
      </c>
      <c r="C3465" s="39" t="str">
        <f t="shared" si="164"/>
        <v>Левенец Дмитрий Владимирович2</v>
      </c>
      <c r="D3465" s="42" t="s">
        <v>3310</v>
      </c>
      <c r="E3465" s="43" t="s">
        <v>3311</v>
      </c>
      <c r="F3465" s="43" t="s">
        <v>249</v>
      </c>
      <c r="G3465" s="43" t="s">
        <v>237</v>
      </c>
      <c r="H3465" s="49">
        <v>45940</v>
      </c>
      <c r="I3465" s="49">
        <v>45942</v>
      </c>
      <c r="J3465" s="44">
        <v>3</v>
      </c>
      <c r="K3465" s="51">
        <f>IF(H3465&lt;='Расчёт не доделан'!$C$20,IF(I3465-'Расчёт не доделан'!$C$20&lt;1,J3465,I3465-'Расчёт не доделан'!$C$20),J3465)</f>
        <v>3</v>
      </c>
    </row>
    <row r="3466" spans="1:11" ht="11.1" customHeight="1" outlineLevel="1" x14ac:dyDescent="0.2">
      <c r="A3466" s="39" t="str">
        <f t="shared" si="162"/>
        <v>0019300645943</v>
      </c>
      <c r="B3466" s="39">
        <f t="shared" si="163"/>
        <v>3</v>
      </c>
      <c r="C3466" s="39" t="str">
        <f t="shared" si="164"/>
        <v>Левенец Дмитрий Владимирович3</v>
      </c>
      <c r="D3466" s="42" t="s">
        <v>3310</v>
      </c>
      <c r="E3466" s="43" t="s">
        <v>3311</v>
      </c>
      <c r="F3466" s="43" t="s">
        <v>249</v>
      </c>
      <c r="G3466" s="43" t="s">
        <v>237</v>
      </c>
      <c r="H3466" s="49">
        <v>45943</v>
      </c>
      <c r="I3466" s="49">
        <v>45946</v>
      </c>
      <c r="J3466" s="44">
        <v>4</v>
      </c>
      <c r="K3466" s="51">
        <f>IF(H3466&lt;='Расчёт не доделан'!$C$20,IF(I3466-'Расчёт не доделан'!$C$20&lt;1,J3466,I3466-'Расчёт не доделан'!$C$20),J3466)</f>
        <v>1</v>
      </c>
    </row>
    <row r="3467" spans="1:11" ht="11.1" customHeight="1" outlineLevel="1" x14ac:dyDescent="0.2">
      <c r="A3467" s="39" t="str">
        <f t="shared" si="162"/>
        <v>0019300645947</v>
      </c>
      <c r="B3467" s="39">
        <f t="shared" si="163"/>
        <v>4</v>
      </c>
      <c r="C3467" s="39" t="str">
        <f t="shared" si="164"/>
        <v>Левенец Дмитрий Владимирович4</v>
      </c>
      <c r="D3467" s="42" t="s">
        <v>3310</v>
      </c>
      <c r="E3467" s="43" t="s">
        <v>3311</v>
      </c>
      <c r="F3467" s="43" t="s">
        <v>249</v>
      </c>
      <c r="G3467" s="43" t="s">
        <v>237</v>
      </c>
      <c r="H3467" s="49">
        <v>45947</v>
      </c>
      <c r="I3467" s="49">
        <v>45949</v>
      </c>
      <c r="J3467" s="44">
        <v>3</v>
      </c>
      <c r="K3467" s="51">
        <f>IF(H3467&lt;='Расчёт не доделан'!$C$20,IF(I3467-'Расчёт не доделан'!$C$20&lt;1,J3467,I3467-'Расчёт не доделан'!$C$20),J3467)</f>
        <v>3</v>
      </c>
    </row>
    <row r="3468" spans="1:11" ht="11.1" customHeight="1" outlineLevel="1" x14ac:dyDescent="0.2">
      <c r="A3468" s="39" t="str">
        <f t="shared" si="162"/>
        <v>0017777745901</v>
      </c>
      <c r="B3468" s="39">
        <f t="shared" si="163"/>
        <v>1</v>
      </c>
      <c r="C3468" s="39" t="str">
        <f t="shared" si="164"/>
        <v>Лёвин Петр Владимирович1</v>
      </c>
      <c r="D3468" s="42" t="s">
        <v>3312</v>
      </c>
      <c r="E3468" s="43" t="s">
        <v>3313</v>
      </c>
      <c r="F3468" s="43" t="s">
        <v>459</v>
      </c>
      <c r="G3468" s="43" t="s">
        <v>296</v>
      </c>
      <c r="H3468" s="49">
        <v>45901</v>
      </c>
      <c r="I3468" s="49">
        <v>45907</v>
      </c>
      <c r="J3468" s="44">
        <v>7</v>
      </c>
      <c r="K3468" s="51">
        <f>IF(H3468&lt;='Расчёт не доделан'!$C$20,IF(I3468-'Расчёт не доделан'!$C$20&lt;1,J3468,I3468-'Расчёт не доделан'!$C$20),J3468)</f>
        <v>7</v>
      </c>
    </row>
    <row r="3469" spans="1:11" ht="11.1" customHeight="1" outlineLevel="1" x14ac:dyDescent="0.2">
      <c r="A3469" s="39" t="str">
        <f t="shared" si="162"/>
        <v>0017777745892</v>
      </c>
      <c r="B3469" s="39">
        <f t="shared" si="163"/>
        <v>2</v>
      </c>
      <c r="C3469" s="39" t="str">
        <f t="shared" si="164"/>
        <v>Лёвин Петр Владимирович2</v>
      </c>
      <c r="D3469" s="42" t="s">
        <v>3312</v>
      </c>
      <c r="E3469" s="43" t="s">
        <v>3313</v>
      </c>
      <c r="F3469" s="43" t="s">
        <v>459</v>
      </c>
      <c r="G3469" s="43" t="s">
        <v>296</v>
      </c>
      <c r="H3469" s="49">
        <v>45892</v>
      </c>
      <c r="I3469" s="49">
        <v>45905</v>
      </c>
      <c r="J3469" s="44">
        <v>14</v>
      </c>
      <c r="K3469" s="51">
        <f>IF(H3469&lt;='Расчёт не доделан'!$C$20,IF(I3469-'Расчёт не доделан'!$C$20&lt;1,J3469,I3469-'Расчёт не доделан'!$C$20),J3469)</f>
        <v>14</v>
      </c>
    </row>
    <row r="3470" spans="1:11" ht="11.1" customHeight="1" outlineLevel="1" x14ac:dyDescent="0.2">
      <c r="A3470" s="39" t="str">
        <f t="shared" si="162"/>
        <v>0019332845903</v>
      </c>
      <c r="B3470" s="39">
        <f t="shared" si="163"/>
        <v>1</v>
      </c>
      <c r="C3470" s="39" t="str">
        <f t="shared" si="164"/>
        <v>Левкина Анастасия Олеговна1</v>
      </c>
      <c r="D3470" s="42" t="s">
        <v>3314</v>
      </c>
      <c r="E3470" s="43" t="s">
        <v>3315</v>
      </c>
      <c r="F3470" s="43" t="s">
        <v>286</v>
      </c>
      <c r="G3470" s="43" t="s">
        <v>1173</v>
      </c>
      <c r="H3470" s="49">
        <v>45903</v>
      </c>
      <c r="I3470" s="49">
        <v>45916</v>
      </c>
      <c r="J3470" s="44">
        <v>14</v>
      </c>
      <c r="K3470" s="51">
        <f>IF(H3470&lt;='Расчёт не доделан'!$C$20,IF(I3470-'Расчёт не доделан'!$C$20&lt;1,J3470,I3470-'Расчёт не доделан'!$C$20),J3470)</f>
        <v>14</v>
      </c>
    </row>
    <row r="3471" spans="1:11" ht="11.1" customHeight="1" outlineLevel="1" x14ac:dyDescent="0.2">
      <c r="A3471" s="39" t="str">
        <f t="shared" si="162"/>
        <v>0019332845859</v>
      </c>
      <c r="B3471" s="39">
        <f t="shared" si="163"/>
        <v>2</v>
      </c>
      <c r="C3471" s="39" t="str">
        <f t="shared" si="164"/>
        <v>Левкина Анастасия Олеговна2</v>
      </c>
      <c r="D3471" s="42" t="s">
        <v>3314</v>
      </c>
      <c r="E3471" s="43" t="s">
        <v>3315</v>
      </c>
      <c r="F3471" s="43" t="s">
        <v>286</v>
      </c>
      <c r="G3471" s="43" t="s">
        <v>1173</v>
      </c>
      <c r="H3471" s="49">
        <v>45859</v>
      </c>
      <c r="I3471" s="49">
        <v>45868</v>
      </c>
      <c r="J3471" s="44">
        <v>10</v>
      </c>
      <c r="K3471" s="51">
        <f>IF(H3471&lt;='Расчёт не доделан'!$C$20,IF(I3471-'Расчёт не доделан'!$C$20&lt;1,J3471,I3471-'Расчёт не доделан'!$C$20),J3471)</f>
        <v>10</v>
      </c>
    </row>
    <row r="3472" spans="1:11" ht="11.1" customHeight="1" outlineLevel="1" x14ac:dyDescent="0.2">
      <c r="A3472" s="39" t="str">
        <f t="shared" si="162"/>
        <v>0021066745950</v>
      </c>
      <c r="B3472" s="39">
        <f t="shared" si="163"/>
        <v>1</v>
      </c>
      <c r="C3472" s="39" t="str">
        <f t="shared" si="164"/>
        <v>Левко Павел Александрович (ИНОСТРАНЕЦ)1</v>
      </c>
      <c r="D3472" s="42" t="s">
        <v>3316</v>
      </c>
      <c r="E3472" s="43" t="s">
        <v>3317</v>
      </c>
      <c r="F3472" s="43" t="s">
        <v>265</v>
      </c>
      <c r="G3472" s="43" t="s">
        <v>230</v>
      </c>
      <c r="H3472" s="49">
        <v>45950</v>
      </c>
      <c r="I3472" s="49">
        <v>45963</v>
      </c>
      <c r="J3472" s="44">
        <v>14</v>
      </c>
      <c r="K3472" s="51">
        <f>IF(H3472&lt;='Расчёт не доделан'!$C$20,IF(I3472-'Расчёт не доделан'!$C$20&lt;1,J3472,I3472-'Расчёт не доделан'!$C$20),J3472)</f>
        <v>14</v>
      </c>
    </row>
    <row r="3473" spans="1:11" ht="11.1" customHeight="1" outlineLevel="1" x14ac:dyDescent="0.2">
      <c r="A3473" s="39" t="str">
        <f t="shared" si="162"/>
        <v>0021066746013</v>
      </c>
      <c r="B3473" s="39">
        <f t="shared" si="163"/>
        <v>2</v>
      </c>
      <c r="C3473" s="39" t="str">
        <f t="shared" si="164"/>
        <v>Левко Павел Александрович (ИНОСТРАНЕЦ)2</v>
      </c>
      <c r="D3473" s="42" t="s">
        <v>3316</v>
      </c>
      <c r="E3473" s="43" t="s">
        <v>3317</v>
      </c>
      <c r="F3473" s="43" t="s">
        <v>265</v>
      </c>
      <c r="G3473" s="43" t="s">
        <v>230</v>
      </c>
      <c r="H3473" s="49">
        <v>46013</v>
      </c>
      <c r="I3473" s="49">
        <v>46017</v>
      </c>
      <c r="J3473" s="44">
        <v>5</v>
      </c>
      <c r="K3473" s="51">
        <f>IF(H3473&lt;='Расчёт не доделан'!$C$20,IF(I3473-'Расчёт не доделан'!$C$20&lt;1,J3473,I3473-'Расчёт не доделан'!$C$20),J3473)</f>
        <v>5</v>
      </c>
    </row>
    <row r="3474" spans="1:11" ht="11.1" customHeight="1" outlineLevel="1" x14ac:dyDescent="0.2">
      <c r="A3474" s="39" t="str">
        <f t="shared" si="162"/>
        <v>0021066746020</v>
      </c>
      <c r="B3474" s="39">
        <f t="shared" si="163"/>
        <v>3</v>
      </c>
      <c r="C3474" s="39" t="str">
        <f t="shared" si="164"/>
        <v>Левко Павел Александрович (ИНОСТРАНЕЦ)3</v>
      </c>
      <c r="D3474" s="42" t="s">
        <v>3316</v>
      </c>
      <c r="E3474" s="43" t="s">
        <v>3317</v>
      </c>
      <c r="F3474" s="43" t="s">
        <v>265</v>
      </c>
      <c r="G3474" s="43" t="s">
        <v>230</v>
      </c>
      <c r="H3474" s="49">
        <v>46020</v>
      </c>
      <c r="I3474" s="49">
        <v>46021</v>
      </c>
      <c r="J3474" s="44">
        <v>2</v>
      </c>
      <c r="K3474" s="51">
        <f>IF(H3474&lt;='Расчёт не доделан'!$C$20,IF(I3474-'Расчёт не доделан'!$C$20&lt;1,J3474,I3474-'Расчёт не доделан'!$C$20),J3474)</f>
        <v>2</v>
      </c>
    </row>
    <row r="3475" spans="1:11" ht="11.1" customHeight="1" outlineLevel="1" x14ac:dyDescent="0.2">
      <c r="A3475" s="39" t="str">
        <f t="shared" si="162"/>
        <v>0015848945874</v>
      </c>
      <c r="B3475" s="39">
        <f t="shared" si="163"/>
        <v>1</v>
      </c>
      <c r="C3475" s="39" t="str">
        <f t="shared" si="164"/>
        <v>Левченко Александр Павлович1</v>
      </c>
      <c r="D3475" s="42" t="s">
        <v>3318</v>
      </c>
      <c r="E3475" s="43" t="s">
        <v>3319</v>
      </c>
      <c r="F3475" s="43" t="s">
        <v>217</v>
      </c>
      <c r="G3475" s="43" t="s">
        <v>367</v>
      </c>
      <c r="H3475" s="49">
        <v>45874</v>
      </c>
      <c r="I3475" s="49">
        <v>45877</v>
      </c>
      <c r="J3475" s="44">
        <v>4</v>
      </c>
      <c r="K3475" s="51">
        <f>IF(H3475&lt;='Расчёт не доделан'!$C$20,IF(I3475-'Расчёт не доделан'!$C$20&lt;1,J3475,I3475-'Расчёт не доделан'!$C$20),J3475)</f>
        <v>4</v>
      </c>
    </row>
    <row r="3476" spans="1:11" ht="11.1" customHeight="1" outlineLevel="1" x14ac:dyDescent="0.2">
      <c r="A3476" s="39" t="str">
        <f t="shared" si="162"/>
        <v>0015848945957</v>
      </c>
      <c r="B3476" s="39">
        <f t="shared" si="163"/>
        <v>2</v>
      </c>
      <c r="C3476" s="39" t="str">
        <f t="shared" si="164"/>
        <v>Левченко Александр Павлович2</v>
      </c>
      <c r="D3476" s="42" t="s">
        <v>3318</v>
      </c>
      <c r="E3476" s="43" t="s">
        <v>3319</v>
      </c>
      <c r="F3476" s="43" t="s">
        <v>217</v>
      </c>
      <c r="G3476" s="43" t="s">
        <v>367</v>
      </c>
      <c r="H3476" s="49">
        <v>45957</v>
      </c>
      <c r="I3476" s="49">
        <v>45961</v>
      </c>
      <c r="J3476" s="44">
        <v>5</v>
      </c>
      <c r="K3476" s="51">
        <f>IF(H3476&lt;='Расчёт не доделан'!$C$20,IF(I3476-'Расчёт не доделан'!$C$20&lt;1,J3476,I3476-'Расчёт не доделан'!$C$20),J3476)</f>
        <v>5</v>
      </c>
    </row>
    <row r="3477" spans="1:11" ht="11.1" customHeight="1" outlineLevel="1" x14ac:dyDescent="0.2">
      <c r="A3477" s="39" t="str">
        <f t="shared" si="162"/>
        <v>0015848946020</v>
      </c>
      <c r="B3477" s="39">
        <f t="shared" si="163"/>
        <v>3</v>
      </c>
      <c r="C3477" s="39" t="str">
        <f t="shared" si="164"/>
        <v>Левченко Александр Павлович3</v>
      </c>
      <c r="D3477" s="42" t="s">
        <v>3318</v>
      </c>
      <c r="E3477" s="43" t="s">
        <v>3319</v>
      </c>
      <c r="F3477" s="43" t="s">
        <v>217</v>
      </c>
      <c r="G3477" s="43" t="s">
        <v>367</v>
      </c>
      <c r="H3477" s="49">
        <v>46020</v>
      </c>
      <c r="I3477" s="49">
        <v>46021</v>
      </c>
      <c r="J3477" s="44">
        <v>2</v>
      </c>
      <c r="K3477" s="51">
        <f>IF(H3477&lt;='Расчёт не доделан'!$C$20,IF(I3477-'Расчёт не доделан'!$C$20&lt;1,J3477,I3477-'Расчёт не доделан'!$C$20),J3477)</f>
        <v>2</v>
      </c>
    </row>
    <row r="3478" spans="1:11" ht="11.1" customHeight="1" outlineLevel="1" x14ac:dyDescent="0.2">
      <c r="A3478" s="39" t="str">
        <f t="shared" si="162"/>
        <v>0020240345929</v>
      </c>
      <c r="B3478" s="39">
        <f t="shared" si="163"/>
        <v>1</v>
      </c>
      <c r="C3478" s="39" t="str">
        <f t="shared" si="164"/>
        <v>Левыкин Евгений Владимирович1</v>
      </c>
      <c r="D3478" s="42" t="s">
        <v>3320</v>
      </c>
      <c r="E3478" s="43" t="s">
        <v>3321</v>
      </c>
      <c r="F3478" s="43" t="s">
        <v>249</v>
      </c>
      <c r="G3478" s="43" t="s">
        <v>218</v>
      </c>
      <c r="H3478" s="49">
        <v>45929</v>
      </c>
      <c r="I3478" s="49">
        <v>45942</v>
      </c>
      <c r="J3478" s="44">
        <v>14</v>
      </c>
      <c r="K3478" s="51">
        <f>IF(H3478&lt;='Расчёт не доделан'!$C$20,IF(I3478-'Расчёт не доделан'!$C$20&lt;1,J3478,I3478-'Расчёт не доделан'!$C$20),J3478)</f>
        <v>14</v>
      </c>
    </row>
    <row r="3479" spans="1:11" ht="11.1" customHeight="1" outlineLevel="1" x14ac:dyDescent="0.2">
      <c r="A3479" s="39" t="str">
        <f t="shared" si="162"/>
        <v>0018678246011</v>
      </c>
      <c r="B3479" s="39">
        <f t="shared" si="163"/>
        <v>1</v>
      </c>
      <c r="C3479" s="39" t="str">
        <f t="shared" si="164"/>
        <v>Легезо Андрей Андреевич1</v>
      </c>
      <c r="D3479" s="42" t="s">
        <v>3322</v>
      </c>
      <c r="E3479" s="43" t="s">
        <v>3323</v>
      </c>
      <c r="F3479" s="43" t="s">
        <v>694</v>
      </c>
      <c r="G3479" s="43" t="s">
        <v>262</v>
      </c>
      <c r="H3479" s="49">
        <v>46011</v>
      </c>
      <c r="I3479" s="49">
        <v>46021</v>
      </c>
      <c r="J3479" s="44">
        <v>11</v>
      </c>
      <c r="K3479" s="51">
        <f>IF(H3479&lt;='Расчёт не доделан'!$C$20,IF(I3479-'Расчёт не доделан'!$C$20&lt;1,J3479,I3479-'Расчёт не доделан'!$C$20),J3479)</f>
        <v>11</v>
      </c>
    </row>
    <row r="3480" spans="1:11" ht="11.1" customHeight="1" outlineLevel="1" x14ac:dyDescent="0.2">
      <c r="A3480" s="39" t="str">
        <f t="shared" si="162"/>
        <v>0018678245859</v>
      </c>
      <c r="B3480" s="39">
        <f t="shared" si="163"/>
        <v>2</v>
      </c>
      <c r="C3480" s="39" t="str">
        <f t="shared" si="164"/>
        <v>Легезо Андрей Андреевич2</v>
      </c>
      <c r="D3480" s="42" t="s">
        <v>3322</v>
      </c>
      <c r="E3480" s="43" t="s">
        <v>3323</v>
      </c>
      <c r="F3480" s="43" t="s">
        <v>694</v>
      </c>
      <c r="G3480" s="43" t="s">
        <v>262</v>
      </c>
      <c r="H3480" s="49">
        <v>45859</v>
      </c>
      <c r="I3480" s="49">
        <v>45872</v>
      </c>
      <c r="J3480" s="44">
        <v>14</v>
      </c>
      <c r="K3480" s="51">
        <f>IF(H3480&lt;='Расчёт не доделан'!$C$20,IF(I3480-'Расчёт не доделан'!$C$20&lt;1,J3480,I3480-'Расчёт не доделан'!$C$20),J3480)</f>
        <v>14</v>
      </c>
    </row>
    <row r="3481" spans="1:11" ht="11.1" customHeight="1" outlineLevel="1" x14ac:dyDescent="0.2">
      <c r="A3481" s="39" t="str">
        <f t="shared" si="162"/>
        <v>0020877145966</v>
      </c>
      <c r="B3481" s="39">
        <f t="shared" si="163"/>
        <v>1</v>
      </c>
      <c r="C3481" s="39" t="str">
        <f t="shared" si="164"/>
        <v>Леденева Анна Владимировна1</v>
      </c>
      <c r="D3481" s="42" t="s">
        <v>3324</v>
      </c>
      <c r="E3481" s="43" t="s">
        <v>3325</v>
      </c>
      <c r="F3481" s="43" t="s">
        <v>286</v>
      </c>
      <c r="G3481" s="43" t="s">
        <v>302</v>
      </c>
      <c r="H3481" s="49">
        <v>45966</v>
      </c>
      <c r="I3481" s="49">
        <v>45968</v>
      </c>
      <c r="J3481" s="44">
        <v>3</v>
      </c>
      <c r="K3481" s="51">
        <f>IF(H3481&lt;='Расчёт не доделан'!$C$20,IF(I3481-'Расчёт не доделан'!$C$20&lt;1,J3481,I3481-'Расчёт не доделан'!$C$20),J3481)</f>
        <v>3</v>
      </c>
    </row>
    <row r="3482" spans="1:11" ht="11.1" customHeight="1" outlineLevel="1" x14ac:dyDescent="0.2">
      <c r="A3482" s="39" t="str">
        <f t="shared" si="162"/>
        <v>0020877145950</v>
      </c>
      <c r="B3482" s="39">
        <f t="shared" si="163"/>
        <v>2</v>
      </c>
      <c r="C3482" s="39" t="str">
        <f t="shared" si="164"/>
        <v>Леденева Анна Владимировна2</v>
      </c>
      <c r="D3482" s="42" t="s">
        <v>3324</v>
      </c>
      <c r="E3482" s="43" t="s">
        <v>3325</v>
      </c>
      <c r="F3482" s="43" t="s">
        <v>286</v>
      </c>
      <c r="G3482" s="43" t="s">
        <v>302</v>
      </c>
      <c r="H3482" s="49">
        <v>45950</v>
      </c>
      <c r="I3482" s="49">
        <v>45963</v>
      </c>
      <c r="J3482" s="44">
        <v>14</v>
      </c>
      <c r="K3482" s="51">
        <f>IF(H3482&lt;='Расчёт не доделан'!$C$20,IF(I3482-'Расчёт не доделан'!$C$20&lt;1,J3482,I3482-'Расчёт не доделан'!$C$20),J3482)</f>
        <v>14</v>
      </c>
    </row>
    <row r="3483" spans="1:11" ht="11.1" customHeight="1" outlineLevel="1" x14ac:dyDescent="0.2">
      <c r="A3483" s="39" t="str">
        <f t="shared" si="162"/>
        <v>0020877146021</v>
      </c>
      <c r="B3483" s="39">
        <f t="shared" si="163"/>
        <v>3</v>
      </c>
      <c r="C3483" s="39" t="str">
        <f t="shared" si="164"/>
        <v>Леденева Анна Владимировна3</v>
      </c>
      <c r="D3483" s="42" t="s">
        <v>3324</v>
      </c>
      <c r="E3483" s="43" t="s">
        <v>3325</v>
      </c>
      <c r="F3483" s="43" t="s">
        <v>286</v>
      </c>
      <c r="G3483" s="43" t="s">
        <v>302</v>
      </c>
      <c r="H3483" s="49">
        <v>46021</v>
      </c>
      <c r="I3483" s="49">
        <v>46021</v>
      </c>
      <c r="J3483" s="44">
        <v>1</v>
      </c>
      <c r="K3483" s="51">
        <f>IF(H3483&lt;='Расчёт не доделан'!$C$20,IF(I3483-'Расчёт не доделан'!$C$20&lt;1,J3483,I3483-'Расчёт не доделан'!$C$20),J3483)</f>
        <v>1</v>
      </c>
    </row>
    <row r="3484" spans="1:11" ht="11.1" customHeight="1" outlineLevel="1" x14ac:dyDescent="0.2">
      <c r="A3484" s="39" t="str">
        <f t="shared" si="162"/>
        <v>0014814845901</v>
      </c>
      <c r="B3484" s="39">
        <f t="shared" si="163"/>
        <v>1</v>
      </c>
      <c r="C3484" s="39" t="str">
        <f t="shared" si="164"/>
        <v>Лемачко Аркадий Николаевич1</v>
      </c>
      <c r="D3484" s="42" t="s">
        <v>3326</v>
      </c>
      <c r="E3484" s="43" t="s">
        <v>3327</v>
      </c>
      <c r="F3484" s="43" t="s">
        <v>268</v>
      </c>
      <c r="G3484" s="43" t="s">
        <v>3328</v>
      </c>
      <c r="H3484" s="49">
        <v>45901</v>
      </c>
      <c r="I3484" s="49">
        <v>45914</v>
      </c>
      <c r="J3484" s="44">
        <v>14</v>
      </c>
      <c r="K3484" s="51">
        <f>IF(H3484&lt;='Расчёт не доделан'!$C$20,IF(I3484-'Расчёт не доделан'!$C$20&lt;1,J3484,I3484-'Расчёт не доделан'!$C$20),J3484)</f>
        <v>14</v>
      </c>
    </row>
    <row r="3485" spans="1:11" ht="11.1" customHeight="1" outlineLevel="1" x14ac:dyDescent="0.2">
      <c r="A3485" s="39" t="str">
        <f t="shared" si="162"/>
        <v>0014814845966</v>
      </c>
      <c r="B3485" s="39">
        <f t="shared" si="163"/>
        <v>2</v>
      </c>
      <c r="C3485" s="39" t="str">
        <f t="shared" si="164"/>
        <v>Лемачко Аркадий Николаевич2</v>
      </c>
      <c r="D3485" s="42" t="s">
        <v>3326</v>
      </c>
      <c r="E3485" s="43" t="s">
        <v>3327</v>
      </c>
      <c r="F3485" s="43" t="s">
        <v>268</v>
      </c>
      <c r="G3485" s="43" t="s">
        <v>3328</v>
      </c>
      <c r="H3485" s="49">
        <v>45966</v>
      </c>
      <c r="I3485" s="49">
        <v>45966</v>
      </c>
      <c r="J3485" s="44">
        <v>1</v>
      </c>
      <c r="K3485" s="51">
        <f>IF(H3485&lt;='Расчёт не доделан'!$C$20,IF(I3485-'Расчёт не доделан'!$C$20&lt;1,J3485,I3485-'Расчёт не доделан'!$C$20),J3485)</f>
        <v>1</v>
      </c>
    </row>
    <row r="3486" spans="1:11" ht="11.1" customHeight="1" outlineLevel="1" x14ac:dyDescent="0.2">
      <c r="A3486" s="39" t="str">
        <f t="shared" si="162"/>
        <v>0014814845967</v>
      </c>
      <c r="B3486" s="39">
        <f t="shared" si="163"/>
        <v>3</v>
      </c>
      <c r="C3486" s="39" t="str">
        <f t="shared" si="164"/>
        <v>Лемачко Аркадий Николаевич3</v>
      </c>
      <c r="D3486" s="42" t="s">
        <v>3326</v>
      </c>
      <c r="E3486" s="43" t="s">
        <v>3327</v>
      </c>
      <c r="F3486" s="43" t="s">
        <v>268</v>
      </c>
      <c r="G3486" s="43" t="s">
        <v>3328</v>
      </c>
      <c r="H3486" s="49">
        <v>45967</v>
      </c>
      <c r="I3486" s="49">
        <v>45968</v>
      </c>
      <c r="J3486" s="44">
        <v>2</v>
      </c>
      <c r="K3486" s="51">
        <f>IF(H3486&lt;='Расчёт не доделан'!$C$20,IF(I3486-'Расчёт не доделан'!$C$20&lt;1,J3486,I3486-'Расчёт не доделан'!$C$20),J3486)</f>
        <v>2</v>
      </c>
    </row>
    <row r="3487" spans="1:11" ht="11.1" customHeight="1" outlineLevel="1" x14ac:dyDescent="0.2">
      <c r="A3487" s="39" t="str">
        <f t="shared" si="162"/>
        <v>0014814845876</v>
      </c>
      <c r="B3487" s="39">
        <f t="shared" si="163"/>
        <v>4</v>
      </c>
      <c r="C3487" s="39" t="str">
        <f t="shared" si="164"/>
        <v>Лемачко Аркадий Николаевич4</v>
      </c>
      <c r="D3487" s="42" t="s">
        <v>3326</v>
      </c>
      <c r="E3487" s="43" t="s">
        <v>3327</v>
      </c>
      <c r="F3487" s="43" t="s">
        <v>268</v>
      </c>
      <c r="G3487" s="43" t="s">
        <v>3328</v>
      </c>
      <c r="H3487" s="49">
        <v>45876</v>
      </c>
      <c r="I3487" s="49">
        <v>45877</v>
      </c>
      <c r="J3487" s="44">
        <v>2</v>
      </c>
      <c r="K3487" s="51">
        <f>IF(H3487&lt;='Расчёт не доделан'!$C$20,IF(I3487-'Расчёт не доделан'!$C$20&lt;1,J3487,I3487-'Расчёт не доделан'!$C$20),J3487)</f>
        <v>2</v>
      </c>
    </row>
    <row r="3488" spans="1:11" ht="11.1" customHeight="1" outlineLevel="1" x14ac:dyDescent="0.2">
      <c r="A3488" s="39" t="str">
        <f t="shared" si="162"/>
        <v>0014814845852</v>
      </c>
      <c r="B3488" s="39">
        <f t="shared" si="163"/>
        <v>5</v>
      </c>
      <c r="C3488" s="39" t="str">
        <f t="shared" si="164"/>
        <v>Лемачко Аркадий Николаевич5</v>
      </c>
      <c r="D3488" s="42" t="s">
        <v>3326</v>
      </c>
      <c r="E3488" s="43" t="s">
        <v>3327</v>
      </c>
      <c r="F3488" s="43" t="s">
        <v>268</v>
      </c>
      <c r="G3488" s="43" t="s">
        <v>3328</v>
      </c>
      <c r="H3488" s="49">
        <v>45852</v>
      </c>
      <c r="I3488" s="49">
        <v>45856</v>
      </c>
      <c r="J3488" s="44">
        <v>5</v>
      </c>
      <c r="K3488" s="51">
        <f>IF(H3488&lt;='Расчёт не доделан'!$C$20,IF(I3488-'Расчёт не доделан'!$C$20&lt;1,J3488,I3488-'Расчёт не доделан'!$C$20),J3488)</f>
        <v>5</v>
      </c>
    </row>
    <row r="3489" spans="1:11" ht="23.1" customHeight="1" outlineLevel="1" x14ac:dyDescent="0.2">
      <c r="A3489" s="39" t="str">
        <f t="shared" si="162"/>
        <v>0020139745966</v>
      </c>
      <c r="B3489" s="39">
        <f t="shared" si="163"/>
        <v>1</v>
      </c>
      <c r="C3489" s="39" t="str">
        <f t="shared" si="164"/>
        <v>Лендел Роман Васильевич1</v>
      </c>
      <c r="D3489" s="42" t="s">
        <v>3329</v>
      </c>
      <c r="E3489" s="43" t="s">
        <v>3330</v>
      </c>
      <c r="F3489" s="43" t="s">
        <v>240</v>
      </c>
      <c r="G3489" s="43" t="s">
        <v>302</v>
      </c>
      <c r="H3489" s="49">
        <v>45966</v>
      </c>
      <c r="I3489" s="49">
        <v>45968</v>
      </c>
      <c r="J3489" s="44">
        <v>3</v>
      </c>
      <c r="K3489" s="51">
        <f>IF(H3489&lt;='Расчёт не доделан'!$C$20,IF(I3489-'Расчёт не доделан'!$C$20&lt;1,J3489,I3489-'Расчёт не доделан'!$C$20),J3489)</f>
        <v>3</v>
      </c>
    </row>
    <row r="3490" spans="1:11" ht="23.1" customHeight="1" outlineLevel="1" x14ac:dyDescent="0.2">
      <c r="A3490" s="39" t="str">
        <f t="shared" si="162"/>
        <v>0019972545966</v>
      </c>
      <c r="B3490" s="39">
        <f t="shared" si="163"/>
        <v>1</v>
      </c>
      <c r="C3490" s="39" t="str">
        <f t="shared" si="164"/>
        <v>Леонов Иван Андреевич1</v>
      </c>
      <c r="D3490" s="42" t="s">
        <v>3331</v>
      </c>
      <c r="E3490" s="43" t="s">
        <v>3332</v>
      </c>
      <c r="F3490" s="43" t="s">
        <v>286</v>
      </c>
      <c r="G3490" s="43" t="s">
        <v>237</v>
      </c>
      <c r="H3490" s="49">
        <v>45966</v>
      </c>
      <c r="I3490" s="49">
        <v>45971</v>
      </c>
      <c r="J3490" s="44">
        <v>6</v>
      </c>
      <c r="K3490" s="51">
        <f>IF(H3490&lt;='Расчёт не доделан'!$C$20,IF(I3490-'Расчёт не доделан'!$C$20&lt;1,J3490,I3490-'Расчёт не доделан'!$C$20),J3490)</f>
        <v>6</v>
      </c>
    </row>
    <row r="3491" spans="1:11" ht="23.1" customHeight="1" outlineLevel="1" x14ac:dyDescent="0.2">
      <c r="A3491" s="39" t="str">
        <f t="shared" si="162"/>
        <v>0019972545957</v>
      </c>
      <c r="B3491" s="39">
        <f t="shared" si="163"/>
        <v>2</v>
      </c>
      <c r="C3491" s="39" t="str">
        <f t="shared" si="164"/>
        <v>Леонов Иван Андреевич2</v>
      </c>
      <c r="D3491" s="42" t="s">
        <v>3331</v>
      </c>
      <c r="E3491" s="43" t="s">
        <v>3332</v>
      </c>
      <c r="F3491" s="43" t="s">
        <v>286</v>
      </c>
      <c r="G3491" s="43" t="s">
        <v>237</v>
      </c>
      <c r="H3491" s="49">
        <v>45957</v>
      </c>
      <c r="I3491" s="49">
        <v>45959</v>
      </c>
      <c r="J3491" s="44">
        <v>3</v>
      </c>
      <c r="K3491" s="51">
        <f>IF(H3491&lt;='Расчёт не доделан'!$C$20,IF(I3491-'Расчёт не доделан'!$C$20&lt;1,J3491,I3491-'Расчёт не доделан'!$C$20),J3491)</f>
        <v>3</v>
      </c>
    </row>
    <row r="3492" spans="1:11" ht="23.1" customHeight="1" outlineLevel="1" x14ac:dyDescent="0.2">
      <c r="A3492" s="39" t="str">
        <f t="shared" si="162"/>
        <v>0019972545960</v>
      </c>
      <c r="B3492" s="39">
        <f t="shared" si="163"/>
        <v>3</v>
      </c>
      <c r="C3492" s="39" t="str">
        <f t="shared" si="164"/>
        <v>Леонов Иван Андреевич3</v>
      </c>
      <c r="D3492" s="42" t="s">
        <v>3331</v>
      </c>
      <c r="E3492" s="43" t="s">
        <v>3332</v>
      </c>
      <c r="F3492" s="43" t="s">
        <v>286</v>
      </c>
      <c r="G3492" s="43" t="s">
        <v>237</v>
      </c>
      <c r="H3492" s="49">
        <v>45960</v>
      </c>
      <c r="I3492" s="49">
        <v>45965</v>
      </c>
      <c r="J3492" s="44">
        <v>5</v>
      </c>
      <c r="K3492" s="51">
        <f>IF(H3492&lt;='Расчёт не доделан'!$C$20,IF(I3492-'Расчёт не доделан'!$C$20&lt;1,J3492,I3492-'Расчёт не доделан'!$C$20),J3492)</f>
        <v>5</v>
      </c>
    </row>
    <row r="3493" spans="1:11" ht="23.1" customHeight="1" outlineLevel="1" x14ac:dyDescent="0.2">
      <c r="A3493" s="39" t="str">
        <f t="shared" si="162"/>
        <v>0018097745901</v>
      </c>
      <c r="B3493" s="39">
        <f t="shared" si="163"/>
        <v>1</v>
      </c>
      <c r="C3493" s="39" t="str">
        <f t="shared" si="164"/>
        <v>Леонова Анна Сергеевна1</v>
      </c>
      <c r="D3493" s="42" t="s">
        <v>3333</v>
      </c>
      <c r="E3493" s="43" t="s">
        <v>3334</v>
      </c>
      <c r="F3493" s="43" t="s">
        <v>286</v>
      </c>
      <c r="G3493" s="43" t="s">
        <v>302</v>
      </c>
      <c r="H3493" s="49">
        <v>45901</v>
      </c>
      <c r="I3493" s="49">
        <v>45905</v>
      </c>
      <c r="J3493" s="44">
        <v>5</v>
      </c>
      <c r="K3493" s="51">
        <f>IF(H3493&lt;='Расчёт не доделан'!$C$20,IF(I3493-'Расчёт не доделан'!$C$20&lt;1,J3493,I3493-'Расчёт не доделан'!$C$20),J3493)</f>
        <v>5</v>
      </c>
    </row>
    <row r="3494" spans="1:11" ht="23.1" customHeight="1" outlineLevel="1" x14ac:dyDescent="0.2">
      <c r="A3494" s="39" t="str">
        <f t="shared" si="162"/>
        <v>0018097745979</v>
      </c>
      <c r="B3494" s="39">
        <f t="shared" si="163"/>
        <v>2</v>
      </c>
      <c r="C3494" s="39" t="str">
        <f t="shared" si="164"/>
        <v>Леонова Анна Сергеевна2</v>
      </c>
      <c r="D3494" s="42" t="s">
        <v>3333</v>
      </c>
      <c r="E3494" s="43" t="s">
        <v>3334</v>
      </c>
      <c r="F3494" s="43" t="s">
        <v>286</v>
      </c>
      <c r="G3494" s="43" t="s">
        <v>302</v>
      </c>
      <c r="H3494" s="49">
        <v>45979</v>
      </c>
      <c r="I3494" s="49">
        <v>45982</v>
      </c>
      <c r="J3494" s="44">
        <v>4</v>
      </c>
      <c r="K3494" s="51">
        <f>IF(H3494&lt;='Расчёт не доделан'!$C$20,IF(I3494-'Расчёт не доделан'!$C$20&lt;1,J3494,I3494-'Расчёт не доделан'!$C$20),J3494)</f>
        <v>4</v>
      </c>
    </row>
    <row r="3495" spans="1:11" ht="11.1" customHeight="1" outlineLevel="1" x14ac:dyDescent="0.2">
      <c r="A3495" s="39" t="str">
        <f t="shared" si="162"/>
        <v>0011868845936</v>
      </c>
      <c r="B3495" s="39">
        <f t="shared" si="163"/>
        <v>1</v>
      </c>
      <c r="C3495" s="39" t="str">
        <f t="shared" si="164"/>
        <v>Леонтьев Сергей Николаевич1</v>
      </c>
      <c r="D3495" s="42" t="s">
        <v>3335</v>
      </c>
      <c r="E3495" s="43" t="s">
        <v>3336</v>
      </c>
      <c r="F3495" s="43" t="s">
        <v>217</v>
      </c>
      <c r="G3495" s="43" t="s">
        <v>218</v>
      </c>
      <c r="H3495" s="49">
        <v>45936</v>
      </c>
      <c r="I3495" s="49">
        <v>45949</v>
      </c>
      <c r="J3495" s="44">
        <v>14</v>
      </c>
      <c r="K3495" s="51">
        <f>IF(H3495&lt;='Расчёт не доделан'!$C$20,IF(I3495-'Расчёт не доделан'!$C$20&lt;1,J3495,I3495-'Расчёт не доделан'!$C$20),J3495)</f>
        <v>4</v>
      </c>
    </row>
    <row r="3496" spans="1:11" ht="11.1" customHeight="1" outlineLevel="1" x14ac:dyDescent="0.2">
      <c r="A3496" s="39" t="str">
        <f t="shared" si="162"/>
        <v>0021175945978</v>
      </c>
      <c r="B3496" s="39">
        <f t="shared" si="163"/>
        <v>1</v>
      </c>
      <c r="C3496" s="39" t="str">
        <f t="shared" si="164"/>
        <v>Лесик Валерий Леонидович1</v>
      </c>
      <c r="D3496" s="42" t="s">
        <v>3337</v>
      </c>
      <c r="E3496" s="43" t="s">
        <v>3338</v>
      </c>
      <c r="F3496" s="43" t="s">
        <v>240</v>
      </c>
      <c r="G3496" s="43" t="s">
        <v>237</v>
      </c>
      <c r="H3496" s="49">
        <v>45978</v>
      </c>
      <c r="I3496" s="49">
        <v>45991</v>
      </c>
      <c r="J3496" s="44">
        <v>14</v>
      </c>
      <c r="K3496" s="51">
        <f>IF(H3496&lt;='Расчёт не доделан'!$C$20,IF(I3496-'Расчёт не доделан'!$C$20&lt;1,J3496,I3496-'Расчёт не доделан'!$C$20),J3496)</f>
        <v>14</v>
      </c>
    </row>
    <row r="3497" spans="1:11" ht="23.1" customHeight="1" outlineLevel="1" x14ac:dyDescent="0.2">
      <c r="A3497" s="39" t="str">
        <f t="shared" si="162"/>
        <v>0021175945859</v>
      </c>
      <c r="B3497" s="39">
        <f t="shared" si="163"/>
        <v>2</v>
      </c>
      <c r="C3497" s="39" t="str">
        <f t="shared" si="164"/>
        <v>Лесик Валерий Леонидович2</v>
      </c>
      <c r="D3497" s="42" t="s">
        <v>3337</v>
      </c>
      <c r="E3497" s="43" t="s">
        <v>3338</v>
      </c>
      <c r="F3497" s="43" t="s">
        <v>240</v>
      </c>
      <c r="G3497" s="43" t="s">
        <v>237</v>
      </c>
      <c r="H3497" s="49">
        <v>45859</v>
      </c>
      <c r="I3497" s="49">
        <v>45872</v>
      </c>
      <c r="J3497" s="44">
        <v>14</v>
      </c>
      <c r="K3497" s="51">
        <f>IF(H3497&lt;='Расчёт не доделан'!$C$20,IF(I3497-'Расчёт не доделан'!$C$20&lt;1,J3497,I3497-'Расчёт не доделан'!$C$20),J3497)</f>
        <v>14</v>
      </c>
    </row>
    <row r="3498" spans="1:11" ht="11.1" customHeight="1" outlineLevel="1" x14ac:dyDescent="0.2">
      <c r="A3498" s="39" t="str">
        <f t="shared" si="162"/>
        <v>0020037045845</v>
      </c>
      <c r="B3498" s="39">
        <f t="shared" si="163"/>
        <v>1</v>
      </c>
      <c r="C3498" s="39" t="str">
        <f t="shared" si="164"/>
        <v>Лесников Иван Александрович1</v>
      </c>
      <c r="D3498" s="42" t="s">
        <v>3339</v>
      </c>
      <c r="E3498" s="43" t="s">
        <v>3340</v>
      </c>
      <c r="F3498" s="43" t="s">
        <v>240</v>
      </c>
      <c r="G3498" s="43" t="s">
        <v>296</v>
      </c>
      <c r="H3498" s="49">
        <v>45845</v>
      </c>
      <c r="I3498" s="49">
        <v>45853</v>
      </c>
      <c r="J3498" s="44">
        <v>9</v>
      </c>
      <c r="K3498" s="51">
        <f>IF(H3498&lt;='Расчёт не доделан'!$C$20,IF(I3498-'Расчёт не доделан'!$C$20&lt;1,J3498,I3498-'Расчёт не доделан'!$C$20),J3498)</f>
        <v>9</v>
      </c>
    </row>
    <row r="3499" spans="1:11" ht="11.1" customHeight="1" outlineLevel="1" x14ac:dyDescent="0.2">
      <c r="A3499" s="39" t="str">
        <f t="shared" si="162"/>
        <v>0015746945966</v>
      </c>
      <c r="B3499" s="39">
        <f t="shared" si="163"/>
        <v>1</v>
      </c>
      <c r="C3499" s="39" t="str">
        <f t="shared" si="164"/>
        <v>Леухин Дмитрий Николаевич1</v>
      </c>
      <c r="D3499" s="42" t="s">
        <v>3341</v>
      </c>
      <c r="E3499" s="43" t="s">
        <v>3342</v>
      </c>
      <c r="F3499" s="43" t="s">
        <v>225</v>
      </c>
      <c r="G3499" s="43" t="s">
        <v>302</v>
      </c>
      <c r="H3499" s="49">
        <v>45966</v>
      </c>
      <c r="I3499" s="49">
        <v>45968</v>
      </c>
      <c r="J3499" s="44">
        <v>3</v>
      </c>
      <c r="K3499" s="51">
        <f>IF(H3499&lt;='Расчёт не доделан'!$C$20,IF(I3499-'Расчёт не доделан'!$C$20&lt;1,J3499,I3499-'Расчёт не доделан'!$C$20),J3499)</f>
        <v>3</v>
      </c>
    </row>
    <row r="3500" spans="1:11" ht="11.1" customHeight="1" outlineLevel="1" x14ac:dyDescent="0.2">
      <c r="A3500" s="39" t="str">
        <f t="shared" si="162"/>
        <v>0015746945859</v>
      </c>
      <c r="B3500" s="39">
        <f t="shared" si="163"/>
        <v>2</v>
      </c>
      <c r="C3500" s="39" t="str">
        <f t="shared" si="164"/>
        <v>Леухин Дмитрий Николаевич2</v>
      </c>
      <c r="D3500" s="42" t="s">
        <v>3341</v>
      </c>
      <c r="E3500" s="43" t="s">
        <v>3342</v>
      </c>
      <c r="F3500" s="43" t="s">
        <v>225</v>
      </c>
      <c r="G3500" s="43" t="s">
        <v>302</v>
      </c>
      <c r="H3500" s="49">
        <v>45859</v>
      </c>
      <c r="I3500" s="49">
        <v>45872</v>
      </c>
      <c r="J3500" s="44">
        <v>14</v>
      </c>
      <c r="K3500" s="51">
        <f>IF(H3500&lt;='Расчёт не доделан'!$C$20,IF(I3500-'Расчёт не доделан'!$C$20&lt;1,J3500,I3500-'Расчёт не доделан'!$C$20),J3500)</f>
        <v>14</v>
      </c>
    </row>
    <row r="3501" spans="1:11" ht="11.1" customHeight="1" outlineLevel="1" x14ac:dyDescent="0.2">
      <c r="A3501" s="39" t="str">
        <f t="shared" si="162"/>
        <v>0017925745901</v>
      </c>
      <c r="B3501" s="39">
        <f t="shared" si="163"/>
        <v>1</v>
      </c>
      <c r="C3501" s="39" t="str">
        <f t="shared" si="164"/>
        <v>Лившиц Виталий Яковлевич1</v>
      </c>
      <c r="D3501" s="42" t="s">
        <v>3343</v>
      </c>
      <c r="E3501" s="43" t="s">
        <v>3344</v>
      </c>
      <c r="F3501" s="43" t="s">
        <v>240</v>
      </c>
      <c r="G3501" s="43" t="s">
        <v>302</v>
      </c>
      <c r="H3501" s="49">
        <v>45901</v>
      </c>
      <c r="I3501" s="49">
        <v>45914</v>
      </c>
      <c r="J3501" s="44">
        <v>14</v>
      </c>
      <c r="K3501" s="51">
        <f>IF(H3501&lt;='Расчёт не доделан'!$C$20,IF(I3501-'Расчёт не доделан'!$C$20&lt;1,J3501,I3501-'Расчёт не доделан'!$C$20),J3501)</f>
        <v>14</v>
      </c>
    </row>
    <row r="3502" spans="1:11" ht="11.1" customHeight="1" outlineLevel="1" x14ac:dyDescent="0.2">
      <c r="A3502" s="39" t="str">
        <f t="shared" si="162"/>
        <v>0020508345873</v>
      </c>
      <c r="B3502" s="39">
        <f t="shared" si="163"/>
        <v>1</v>
      </c>
      <c r="C3502" s="39" t="str">
        <f t="shared" si="164"/>
        <v>Линьков Алексей Николаевич1</v>
      </c>
      <c r="D3502" s="42" t="s">
        <v>3345</v>
      </c>
      <c r="E3502" s="43" t="s">
        <v>3346</v>
      </c>
      <c r="F3502" s="43" t="s">
        <v>240</v>
      </c>
      <c r="G3502" s="43" t="s">
        <v>302</v>
      </c>
      <c r="H3502" s="49">
        <v>45873</v>
      </c>
      <c r="I3502" s="49">
        <v>45887</v>
      </c>
      <c r="J3502" s="44">
        <v>15</v>
      </c>
      <c r="K3502" s="51">
        <f>IF(H3502&lt;='Расчёт не доделан'!$C$20,IF(I3502-'Расчёт не доделан'!$C$20&lt;1,J3502,I3502-'Расчёт не доделан'!$C$20),J3502)</f>
        <v>15</v>
      </c>
    </row>
    <row r="3503" spans="1:11" ht="11.1" customHeight="1" outlineLevel="1" x14ac:dyDescent="0.2">
      <c r="A3503" s="39" t="str">
        <f t="shared" si="162"/>
        <v>0020508345936</v>
      </c>
      <c r="B3503" s="39">
        <f t="shared" si="163"/>
        <v>2</v>
      </c>
      <c r="C3503" s="39" t="str">
        <f t="shared" si="164"/>
        <v>Линьков Алексей Николаевич2</v>
      </c>
      <c r="D3503" s="42" t="s">
        <v>3345</v>
      </c>
      <c r="E3503" s="43" t="s">
        <v>3346</v>
      </c>
      <c r="F3503" s="43" t="s">
        <v>240</v>
      </c>
      <c r="G3503" s="43" t="s">
        <v>302</v>
      </c>
      <c r="H3503" s="49">
        <v>45936</v>
      </c>
      <c r="I3503" s="49">
        <v>45947</v>
      </c>
      <c r="J3503" s="44">
        <v>12</v>
      </c>
      <c r="K3503" s="51">
        <f>IF(H3503&lt;='Расчёт не доделан'!$C$20,IF(I3503-'Расчёт не доделан'!$C$20&lt;1,J3503,I3503-'Расчёт не доделан'!$C$20),J3503)</f>
        <v>2</v>
      </c>
    </row>
    <row r="3504" spans="1:11" ht="11.1" customHeight="1" outlineLevel="1" x14ac:dyDescent="0.2">
      <c r="A3504" s="39" t="str">
        <f t="shared" si="162"/>
        <v>0016489446003</v>
      </c>
      <c r="B3504" s="39">
        <f t="shared" si="163"/>
        <v>1</v>
      </c>
      <c r="C3504" s="39" t="str">
        <f t="shared" si="164"/>
        <v>Липатова Ольга Александровна1</v>
      </c>
      <c r="D3504" s="42" t="s">
        <v>3347</v>
      </c>
      <c r="E3504" s="43" t="s">
        <v>3348</v>
      </c>
      <c r="F3504" s="43" t="s">
        <v>233</v>
      </c>
      <c r="G3504" s="43" t="s">
        <v>262</v>
      </c>
      <c r="H3504" s="49">
        <v>46003</v>
      </c>
      <c r="I3504" s="49">
        <v>46003</v>
      </c>
      <c r="J3504" s="44">
        <v>1</v>
      </c>
      <c r="K3504" s="51">
        <f>IF(H3504&lt;='Расчёт не доделан'!$C$20,IF(I3504-'Расчёт не доделан'!$C$20&lt;1,J3504,I3504-'Расчёт не доделан'!$C$20),J3504)</f>
        <v>1</v>
      </c>
    </row>
    <row r="3505" spans="1:11" ht="11.1" customHeight="1" outlineLevel="1" x14ac:dyDescent="0.2">
      <c r="A3505" s="39" t="str">
        <f t="shared" si="162"/>
        <v>0016489445915</v>
      </c>
      <c r="B3505" s="39">
        <f t="shared" si="163"/>
        <v>2</v>
      </c>
      <c r="C3505" s="39" t="str">
        <f t="shared" si="164"/>
        <v>Липатова Ольга Александровна2</v>
      </c>
      <c r="D3505" s="42" t="s">
        <v>3347</v>
      </c>
      <c r="E3505" s="43" t="s">
        <v>3348</v>
      </c>
      <c r="F3505" s="43" t="s">
        <v>233</v>
      </c>
      <c r="G3505" s="43" t="s">
        <v>262</v>
      </c>
      <c r="H3505" s="49">
        <v>45915</v>
      </c>
      <c r="I3505" s="49">
        <v>45919</v>
      </c>
      <c r="J3505" s="44">
        <v>5</v>
      </c>
      <c r="K3505" s="51">
        <f>IF(H3505&lt;='Расчёт не доделан'!$C$20,IF(I3505-'Расчёт не доделан'!$C$20&lt;1,J3505,I3505-'Расчёт не доделан'!$C$20),J3505)</f>
        <v>5</v>
      </c>
    </row>
    <row r="3506" spans="1:11" ht="11.1" customHeight="1" outlineLevel="1" x14ac:dyDescent="0.2">
      <c r="A3506" s="39" t="str">
        <f t="shared" si="162"/>
        <v>0016489445859</v>
      </c>
      <c r="B3506" s="39">
        <f t="shared" si="163"/>
        <v>3</v>
      </c>
      <c r="C3506" s="39" t="str">
        <f t="shared" si="164"/>
        <v>Липатова Ольга Александровна3</v>
      </c>
      <c r="D3506" s="42" t="s">
        <v>3347</v>
      </c>
      <c r="E3506" s="43" t="s">
        <v>3348</v>
      </c>
      <c r="F3506" s="43" t="s">
        <v>233</v>
      </c>
      <c r="G3506" s="43" t="s">
        <v>262</v>
      </c>
      <c r="H3506" s="49">
        <v>45859</v>
      </c>
      <c r="I3506" s="49">
        <v>45872</v>
      </c>
      <c r="J3506" s="44">
        <v>14</v>
      </c>
      <c r="K3506" s="51">
        <f>IF(H3506&lt;='Расчёт не доделан'!$C$20,IF(I3506-'Расчёт не доделан'!$C$20&lt;1,J3506,I3506-'Расчёт не доделан'!$C$20),J3506)</f>
        <v>14</v>
      </c>
    </row>
    <row r="3507" spans="1:11" ht="23.1" customHeight="1" outlineLevel="1" x14ac:dyDescent="0.2">
      <c r="A3507" s="39" t="str">
        <f t="shared" si="162"/>
        <v>0016489445959</v>
      </c>
      <c r="B3507" s="39">
        <f t="shared" si="163"/>
        <v>4</v>
      </c>
      <c r="C3507" s="39" t="str">
        <f t="shared" si="164"/>
        <v>Липатова Ольга Александровна4</v>
      </c>
      <c r="D3507" s="42" t="s">
        <v>3347</v>
      </c>
      <c r="E3507" s="43" t="s">
        <v>3348</v>
      </c>
      <c r="F3507" s="43" t="s">
        <v>233</v>
      </c>
      <c r="G3507" s="43" t="s">
        <v>262</v>
      </c>
      <c r="H3507" s="49">
        <v>45959</v>
      </c>
      <c r="I3507" s="49">
        <v>45960</v>
      </c>
      <c r="J3507" s="44">
        <v>2</v>
      </c>
      <c r="K3507" s="51">
        <f>IF(H3507&lt;='Расчёт не доделан'!$C$20,IF(I3507-'Расчёт не доделан'!$C$20&lt;1,J3507,I3507-'Расчёт не доделан'!$C$20),J3507)</f>
        <v>2</v>
      </c>
    </row>
    <row r="3508" spans="1:11" ht="23.1" customHeight="1" outlineLevel="1" x14ac:dyDescent="0.2">
      <c r="A3508" s="39" t="str">
        <f t="shared" si="162"/>
        <v>0017763345985</v>
      </c>
      <c r="B3508" s="39">
        <f t="shared" si="163"/>
        <v>1</v>
      </c>
      <c r="C3508" s="39" t="str">
        <f t="shared" si="164"/>
        <v>Лиска Виталий Федорович1</v>
      </c>
      <c r="D3508" s="42" t="s">
        <v>3349</v>
      </c>
      <c r="E3508" s="43" t="s">
        <v>3350</v>
      </c>
      <c r="F3508" s="43" t="s">
        <v>217</v>
      </c>
      <c r="G3508" s="43" t="s">
        <v>331</v>
      </c>
      <c r="H3508" s="49">
        <v>45985</v>
      </c>
      <c r="I3508" s="49">
        <v>45991</v>
      </c>
      <c r="J3508" s="44">
        <v>7</v>
      </c>
      <c r="K3508" s="51">
        <f>IF(H3508&lt;='Расчёт не доделан'!$C$20,IF(I3508-'Расчёт не доделан'!$C$20&lt;1,J3508,I3508-'Расчёт не доделан'!$C$20),J3508)</f>
        <v>7</v>
      </c>
    </row>
    <row r="3509" spans="1:11" ht="23.1" customHeight="1" outlineLevel="1" x14ac:dyDescent="0.2">
      <c r="A3509" s="39" t="str">
        <f t="shared" si="162"/>
        <v>0017763345866</v>
      </c>
      <c r="B3509" s="39">
        <f t="shared" si="163"/>
        <v>2</v>
      </c>
      <c r="C3509" s="39" t="str">
        <f t="shared" si="164"/>
        <v>Лиска Виталий Федорович2</v>
      </c>
      <c r="D3509" s="42" t="s">
        <v>3349</v>
      </c>
      <c r="E3509" s="43" t="s">
        <v>3350</v>
      </c>
      <c r="F3509" s="43" t="s">
        <v>217</v>
      </c>
      <c r="G3509" s="43" t="s">
        <v>331</v>
      </c>
      <c r="H3509" s="49">
        <v>45866</v>
      </c>
      <c r="I3509" s="49">
        <v>45879</v>
      </c>
      <c r="J3509" s="44">
        <v>14</v>
      </c>
      <c r="K3509" s="51">
        <f>IF(H3509&lt;='Расчёт не доделан'!$C$20,IF(I3509-'Расчёт не доделан'!$C$20&lt;1,J3509,I3509-'Расчёт не доделан'!$C$20),J3509)</f>
        <v>14</v>
      </c>
    </row>
    <row r="3510" spans="1:11" ht="23.1" customHeight="1" outlineLevel="1" x14ac:dyDescent="0.2">
      <c r="A3510" s="39" t="str">
        <f t="shared" si="162"/>
        <v>0017763345929</v>
      </c>
      <c r="B3510" s="39">
        <f t="shared" si="163"/>
        <v>3</v>
      </c>
      <c r="C3510" s="39" t="str">
        <f t="shared" si="164"/>
        <v>Лиска Виталий Федорович3</v>
      </c>
      <c r="D3510" s="42" t="s">
        <v>3349</v>
      </c>
      <c r="E3510" s="43" t="s">
        <v>3350</v>
      </c>
      <c r="F3510" s="43" t="s">
        <v>217</v>
      </c>
      <c r="G3510" s="43" t="s">
        <v>331</v>
      </c>
      <c r="H3510" s="49">
        <v>45929</v>
      </c>
      <c r="I3510" s="49">
        <v>45935</v>
      </c>
      <c r="J3510" s="44">
        <v>7</v>
      </c>
      <c r="K3510" s="51">
        <f>IF(H3510&lt;='Расчёт не доделан'!$C$20,IF(I3510-'Расчёт не доделан'!$C$20&lt;1,J3510,I3510-'Расчёт не доделан'!$C$20),J3510)</f>
        <v>7</v>
      </c>
    </row>
    <row r="3511" spans="1:11" ht="11.1" customHeight="1" outlineLevel="1" x14ac:dyDescent="0.2">
      <c r="A3511" s="39" t="str">
        <f t="shared" si="162"/>
        <v>0021086945971</v>
      </c>
      <c r="B3511" s="39">
        <f t="shared" si="163"/>
        <v>1</v>
      </c>
      <c r="C3511" s="39" t="str">
        <f t="shared" si="164"/>
        <v>Листратенков Александр Иванович1</v>
      </c>
      <c r="D3511" s="42" t="s">
        <v>3351</v>
      </c>
      <c r="E3511" s="43" t="s">
        <v>3352</v>
      </c>
      <c r="F3511" s="43" t="s">
        <v>240</v>
      </c>
      <c r="G3511" s="43" t="s">
        <v>241</v>
      </c>
      <c r="H3511" s="49">
        <v>45971</v>
      </c>
      <c r="I3511" s="49">
        <v>45984</v>
      </c>
      <c r="J3511" s="44">
        <v>14</v>
      </c>
      <c r="K3511" s="51">
        <f>IF(H3511&lt;='Расчёт не доделан'!$C$20,IF(I3511-'Расчёт не доделан'!$C$20&lt;1,J3511,I3511-'Расчёт не доделан'!$C$20),J3511)</f>
        <v>14</v>
      </c>
    </row>
    <row r="3512" spans="1:11" ht="11.1" customHeight="1" outlineLevel="1" x14ac:dyDescent="0.2">
      <c r="A3512" s="39" t="str">
        <f t="shared" si="162"/>
        <v>0020955645971</v>
      </c>
      <c r="B3512" s="39">
        <f t="shared" si="163"/>
        <v>1</v>
      </c>
      <c r="C3512" s="39" t="str">
        <f t="shared" si="164"/>
        <v>Лисютин Андрей Петрович1</v>
      </c>
      <c r="D3512" s="42" t="s">
        <v>3353</v>
      </c>
      <c r="E3512" s="43" t="s">
        <v>3354</v>
      </c>
      <c r="F3512" s="43" t="s">
        <v>268</v>
      </c>
      <c r="G3512" s="43" t="s">
        <v>495</v>
      </c>
      <c r="H3512" s="49">
        <v>45971</v>
      </c>
      <c r="I3512" s="49">
        <v>45984</v>
      </c>
      <c r="J3512" s="44">
        <v>14</v>
      </c>
      <c r="K3512" s="51">
        <f>IF(H3512&lt;='Расчёт не доделан'!$C$20,IF(I3512-'Расчёт не доделан'!$C$20&lt;1,J3512,I3512-'Расчёт не доделан'!$C$20),J3512)</f>
        <v>14</v>
      </c>
    </row>
    <row r="3513" spans="1:11" ht="11.1" customHeight="1" outlineLevel="1" x14ac:dyDescent="0.2">
      <c r="A3513" s="39" t="str">
        <f t="shared" si="162"/>
        <v>0020955645880</v>
      </c>
      <c r="B3513" s="39">
        <f t="shared" si="163"/>
        <v>2</v>
      </c>
      <c r="C3513" s="39" t="str">
        <f t="shared" si="164"/>
        <v>Лисютин Андрей Петрович2</v>
      </c>
      <c r="D3513" s="42" t="s">
        <v>3353</v>
      </c>
      <c r="E3513" s="43" t="s">
        <v>3354</v>
      </c>
      <c r="F3513" s="43" t="s">
        <v>268</v>
      </c>
      <c r="G3513" s="43" t="s">
        <v>495</v>
      </c>
      <c r="H3513" s="49">
        <v>45880</v>
      </c>
      <c r="I3513" s="49">
        <v>45886</v>
      </c>
      <c r="J3513" s="44">
        <v>7</v>
      </c>
      <c r="K3513" s="51">
        <f>IF(H3513&lt;='Расчёт не доделан'!$C$20,IF(I3513-'Расчёт не доделан'!$C$20&lt;1,J3513,I3513-'Расчёт не доделан'!$C$20),J3513)</f>
        <v>7</v>
      </c>
    </row>
    <row r="3514" spans="1:11" ht="23.1" customHeight="1" outlineLevel="1" x14ac:dyDescent="0.2">
      <c r="A3514" s="39" t="str">
        <f t="shared" si="162"/>
        <v>0016026345852</v>
      </c>
      <c r="B3514" s="39">
        <f t="shared" si="163"/>
        <v>1</v>
      </c>
      <c r="C3514" s="39" t="str">
        <f t="shared" si="164"/>
        <v>Литвиненко Александр Юрьевич1</v>
      </c>
      <c r="D3514" s="42" t="s">
        <v>3355</v>
      </c>
      <c r="E3514" s="43" t="s">
        <v>3356</v>
      </c>
      <c r="F3514" s="43" t="s">
        <v>240</v>
      </c>
      <c r="G3514" s="43" t="s">
        <v>241</v>
      </c>
      <c r="H3514" s="49">
        <v>45852</v>
      </c>
      <c r="I3514" s="49">
        <v>45865</v>
      </c>
      <c r="J3514" s="44">
        <v>14</v>
      </c>
      <c r="K3514" s="51">
        <f>IF(H3514&lt;='Расчёт не доделан'!$C$20,IF(I3514-'Расчёт не доделан'!$C$20&lt;1,J3514,I3514-'Расчёт не доделан'!$C$20),J3514)</f>
        <v>14</v>
      </c>
    </row>
    <row r="3515" spans="1:11" ht="23.1" customHeight="1" outlineLevel="1" x14ac:dyDescent="0.2">
      <c r="A3515" s="39" t="str">
        <f t="shared" si="162"/>
        <v>0016026345915</v>
      </c>
      <c r="B3515" s="39">
        <f t="shared" si="163"/>
        <v>2</v>
      </c>
      <c r="C3515" s="39" t="str">
        <f t="shared" si="164"/>
        <v>Литвиненко Александр Юрьевич2</v>
      </c>
      <c r="D3515" s="42" t="s">
        <v>3355</v>
      </c>
      <c r="E3515" s="43" t="s">
        <v>3356</v>
      </c>
      <c r="F3515" s="43" t="s">
        <v>240</v>
      </c>
      <c r="G3515" s="43" t="s">
        <v>241</v>
      </c>
      <c r="H3515" s="49">
        <v>45915</v>
      </c>
      <c r="I3515" s="49">
        <v>45919</v>
      </c>
      <c r="J3515" s="44">
        <v>5</v>
      </c>
      <c r="K3515" s="51">
        <f>IF(H3515&lt;='Расчёт не доделан'!$C$20,IF(I3515-'Расчёт не доделан'!$C$20&lt;1,J3515,I3515-'Расчёт не доделан'!$C$20),J3515)</f>
        <v>5</v>
      </c>
    </row>
    <row r="3516" spans="1:11" ht="23.1" customHeight="1" outlineLevel="1" x14ac:dyDescent="0.2">
      <c r="A3516" s="39" t="str">
        <f t="shared" si="162"/>
        <v>0020480145845</v>
      </c>
      <c r="B3516" s="39">
        <f t="shared" si="163"/>
        <v>1</v>
      </c>
      <c r="C3516" s="39" t="str">
        <f t="shared" si="164"/>
        <v>Литвишко Екатерина Геннадьевна1</v>
      </c>
      <c r="D3516" s="42" t="s">
        <v>3357</v>
      </c>
      <c r="E3516" s="43" t="s">
        <v>3358</v>
      </c>
      <c r="F3516" s="43" t="s">
        <v>459</v>
      </c>
      <c r="G3516" s="43" t="s">
        <v>230</v>
      </c>
      <c r="H3516" s="49">
        <v>45845</v>
      </c>
      <c r="I3516" s="49">
        <v>45858</v>
      </c>
      <c r="J3516" s="44">
        <v>14</v>
      </c>
      <c r="K3516" s="51">
        <f>IF(H3516&lt;='Расчёт не доделан'!$C$20,IF(I3516-'Расчёт не доделан'!$C$20&lt;1,J3516,I3516-'Расчёт не доделан'!$C$20),J3516)</f>
        <v>14</v>
      </c>
    </row>
    <row r="3517" spans="1:11" ht="23.1" customHeight="1" outlineLevel="1" x14ac:dyDescent="0.2">
      <c r="A3517" s="39" t="str">
        <f t="shared" si="162"/>
        <v>0020480145922</v>
      </c>
      <c r="B3517" s="39">
        <f t="shared" si="163"/>
        <v>2</v>
      </c>
      <c r="C3517" s="39" t="str">
        <f t="shared" si="164"/>
        <v>Литвишко Екатерина Геннадьевна2</v>
      </c>
      <c r="D3517" s="42" t="s">
        <v>3357</v>
      </c>
      <c r="E3517" s="43" t="s">
        <v>3358</v>
      </c>
      <c r="F3517" s="43" t="s">
        <v>459</v>
      </c>
      <c r="G3517" s="43" t="s">
        <v>230</v>
      </c>
      <c r="H3517" s="49">
        <v>45922</v>
      </c>
      <c r="I3517" s="49">
        <v>45925</v>
      </c>
      <c r="J3517" s="44">
        <v>4</v>
      </c>
      <c r="K3517" s="51">
        <f>IF(H3517&lt;='Расчёт не доделан'!$C$20,IF(I3517-'Расчёт не доделан'!$C$20&lt;1,J3517,I3517-'Расчёт не доделан'!$C$20),J3517)</f>
        <v>4</v>
      </c>
    </row>
    <row r="3518" spans="1:11" ht="11.1" customHeight="1" outlineLevel="1" x14ac:dyDescent="0.2">
      <c r="A3518" s="39" t="str">
        <f t="shared" si="162"/>
        <v>0019879745936</v>
      </c>
      <c r="B3518" s="39">
        <f t="shared" si="163"/>
        <v>1</v>
      </c>
      <c r="C3518" s="39" t="str">
        <f t="shared" si="164"/>
        <v>Лиханов Дмитрий Владимирович1</v>
      </c>
      <c r="D3518" s="42" t="s">
        <v>3359</v>
      </c>
      <c r="E3518" s="43" t="s">
        <v>3360</v>
      </c>
      <c r="F3518" s="43" t="s">
        <v>217</v>
      </c>
      <c r="G3518" s="43" t="s">
        <v>296</v>
      </c>
      <c r="H3518" s="49">
        <v>45936</v>
      </c>
      <c r="I3518" s="49">
        <v>45949</v>
      </c>
      <c r="J3518" s="44">
        <v>14</v>
      </c>
      <c r="K3518" s="51">
        <f>IF(H3518&lt;='Расчёт не доделан'!$C$20,IF(I3518-'Расчёт не доделан'!$C$20&lt;1,J3518,I3518-'Расчёт не доделан'!$C$20),J3518)</f>
        <v>4</v>
      </c>
    </row>
    <row r="3519" spans="1:11" ht="11.1" customHeight="1" outlineLevel="1" x14ac:dyDescent="0.2">
      <c r="A3519" s="39" t="str">
        <f t="shared" si="162"/>
        <v>0019879745845</v>
      </c>
      <c r="B3519" s="39">
        <f t="shared" si="163"/>
        <v>2</v>
      </c>
      <c r="C3519" s="39" t="str">
        <f t="shared" si="164"/>
        <v>Лиханов Дмитрий Владимирович2</v>
      </c>
      <c r="D3519" s="42" t="s">
        <v>3359</v>
      </c>
      <c r="E3519" s="43" t="s">
        <v>3360</v>
      </c>
      <c r="F3519" s="43" t="s">
        <v>217</v>
      </c>
      <c r="G3519" s="43" t="s">
        <v>296</v>
      </c>
      <c r="H3519" s="49">
        <v>45845</v>
      </c>
      <c r="I3519" s="49">
        <v>45858</v>
      </c>
      <c r="J3519" s="44">
        <v>14</v>
      </c>
      <c r="K3519" s="51">
        <f>IF(H3519&lt;='Расчёт не доделан'!$C$20,IF(I3519-'Расчёт не доделан'!$C$20&lt;1,J3519,I3519-'Расчёт не доделан'!$C$20),J3519)</f>
        <v>14</v>
      </c>
    </row>
    <row r="3520" spans="1:11" ht="11.1" customHeight="1" outlineLevel="1" x14ac:dyDescent="0.2">
      <c r="A3520" s="39" t="str">
        <f t="shared" si="162"/>
        <v>0016754245915</v>
      </c>
      <c r="B3520" s="39">
        <f t="shared" si="163"/>
        <v>1</v>
      </c>
      <c r="C3520" s="39" t="str">
        <f t="shared" si="164"/>
        <v>Лицов Артем Сергеевич1</v>
      </c>
      <c r="D3520" s="42" t="s">
        <v>3361</v>
      </c>
      <c r="E3520" s="43" t="s">
        <v>3362</v>
      </c>
      <c r="F3520" s="43" t="s">
        <v>240</v>
      </c>
      <c r="G3520" s="43" t="s">
        <v>241</v>
      </c>
      <c r="H3520" s="49">
        <v>45915</v>
      </c>
      <c r="I3520" s="49">
        <v>45928</v>
      </c>
      <c r="J3520" s="44">
        <v>14</v>
      </c>
      <c r="K3520" s="51">
        <f>IF(H3520&lt;='Расчёт не доделан'!$C$20,IF(I3520-'Расчёт не доделан'!$C$20&lt;1,J3520,I3520-'Расчёт не доделан'!$C$20),J3520)</f>
        <v>14</v>
      </c>
    </row>
    <row r="3521" spans="1:11" ht="11.1" customHeight="1" outlineLevel="1" x14ac:dyDescent="0.2">
      <c r="A3521" s="39" t="str">
        <f t="shared" si="162"/>
        <v>0019895845859</v>
      </c>
      <c r="B3521" s="39">
        <f t="shared" si="163"/>
        <v>1</v>
      </c>
      <c r="C3521" s="39" t="str">
        <f t="shared" si="164"/>
        <v>Личагин Владислав Глебович1</v>
      </c>
      <c r="D3521" s="42" t="s">
        <v>3363</v>
      </c>
      <c r="E3521" s="43" t="s">
        <v>3364</v>
      </c>
      <c r="F3521" s="43" t="s">
        <v>249</v>
      </c>
      <c r="G3521" s="43" t="s">
        <v>495</v>
      </c>
      <c r="H3521" s="49">
        <v>45859</v>
      </c>
      <c r="I3521" s="49">
        <v>45863</v>
      </c>
      <c r="J3521" s="44">
        <v>5</v>
      </c>
      <c r="K3521" s="51">
        <f>IF(H3521&lt;='Расчёт не доделан'!$C$20,IF(I3521-'Расчёт не доделан'!$C$20&lt;1,J3521,I3521-'Расчёт не доделан'!$C$20),J3521)</f>
        <v>5</v>
      </c>
    </row>
    <row r="3522" spans="1:11" ht="11.1" customHeight="1" outlineLevel="1" x14ac:dyDescent="0.2">
      <c r="A3522" s="39" t="str">
        <f t="shared" si="162"/>
        <v>0019895845922</v>
      </c>
      <c r="B3522" s="39">
        <f t="shared" si="163"/>
        <v>2</v>
      </c>
      <c r="C3522" s="39" t="str">
        <f t="shared" si="164"/>
        <v>Личагин Владислав Глебович2</v>
      </c>
      <c r="D3522" s="42" t="s">
        <v>3363</v>
      </c>
      <c r="E3522" s="43" t="s">
        <v>3364</v>
      </c>
      <c r="F3522" s="43" t="s">
        <v>249</v>
      </c>
      <c r="G3522" s="43" t="s">
        <v>495</v>
      </c>
      <c r="H3522" s="49">
        <v>45922</v>
      </c>
      <c r="I3522" s="49">
        <v>45935</v>
      </c>
      <c r="J3522" s="44">
        <v>14</v>
      </c>
      <c r="K3522" s="51">
        <f>IF(H3522&lt;='Расчёт не доделан'!$C$20,IF(I3522-'Расчёт не доделан'!$C$20&lt;1,J3522,I3522-'Расчёт не доделан'!$C$20),J3522)</f>
        <v>14</v>
      </c>
    </row>
    <row r="3523" spans="1:11" ht="11.1" customHeight="1" outlineLevel="1" x14ac:dyDescent="0.2">
      <c r="A3523" s="39" t="str">
        <f t="shared" ref="A3523:A3586" si="165">D3523&amp;H3523</f>
        <v>0019895845960</v>
      </c>
      <c r="B3523" s="39">
        <f t="shared" ref="B3523:B3586" si="166">IF(E3522=E3523,B3522+1,1)</f>
        <v>3</v>
      </c>
      <c r="C3523" s="39" t="str">
        <f t="shared" ref="C3523:C3586" si="167">E3523&amp;B3523</f>
        <v>Личагин Владислав Глебович3</v>
      </c>
      <c r="D3523" s="42" t="s">
        <v>3363</v>
      </c>
      <c r="E3523" s="43" t="s">
        <v>3364</v>
      </c>
      <c r="F3523" s="43" t="s">
        <v>249</v>
      </c>
      <c r="G3523" s="43" t="s">
        <v>495</v>
      </c>
      <c r="H3523" s="49">
        <v>45960</v>
      </c>
      <c r="I3523" s="49">
        <v>45961</v>
      </c>
      <c r="J3523" s="44">
        <v>2</v>
      </c>
      <c r="K3523" s="51">
        <f>IF(H3523&lt;='Расчёт не доделан'!$C$20,IF(I3523-'Расчёт не доделан'!$C$20&lt;1,J3523,I3523-'Расчёт не доделан'!$C$20),J3523)</f>
        <v>2</v>
      </c>
    </row>
    <row r="3524" spans="1:11" ht="11.1" customHeight="1" outlineLevel="1" x14ac:dyDescent="0.2">
      <c r="A3524" s="39" t="str">
        <f t="shared" si="165"/>
        <v>0017899845992</v>
      </c>
      <c r="B3524" s="39">
        <f t="shared" si="166"/>
        <v>1</v>
      </c>
      <c r="C3524" s="39" t="str">
        <f t="shared" si="167"/>
        <v>Лобанов Алексей Николаевич1</v>
      </c>
      <c r="D3524" s="42" t="s">
        <v>3365</v>
      </c>
      <c r="E3524" s="43" t="s">
        <v>3366</v>
      </c>
      <c r="F3524" s="43" t="s">
        <v>244</v>
      </c>
      <c r="G3524" s="43" t="s">
        <v>230</v>
      </c>
      <c r="H3524" s="49">
        <v>45992</v>
      </c>
      <c r="I3524" s="49">
        <v>46005</v>
      </c>
      <c r="J3524" s="44">
        <v>14</v>
      </c>
      <c r="K3524" s="51">
        <f>IF(H3524&lt;='Расчёт не доделан'!$C$20,IF(I3524-'Расчёт не доделан'!$C$20&lt;1,J3524,I3524-'Расчёт не доделан'!$C$20),J3524)</f>
        <v>14</v>
      </c>
    </row>
    <row r="3525" spans="1:11" ht="11.1" customHeight="1" outlineLevel="1" x14ac:dyDescent="0.2">
      <c r="A3525" s="39" t="str">
        <f t="shared" si="165"/>
        <v>0017899846006</v>
      </c>
      <c r="B3525" s="39">
        <f t="shared" si="166"/>
        <v>2</v>
      </c>
      <c r="C3525" s="39" t="str">
        <f t="shared" si="167"/>
        <v>Лобанов Алексей Николаевич2</v>
      </c>
      <c r="D3525" s="42" t="s">
        <v>3365</v>
      </c>
      <c r="E3525" s="43" t="s">
        <v>3366</v>
      </c>
      <c r="F3525" s="43" t="s">
        <v>244</v>
      </c>
      <c r="G3525" s="43" t="s">
        <v>230</v>
      </c>
      <c r="H3525" s="49">
        <v>46006</v>
      </c>
      <c r="I3525" s="49">
        <v>46012</v>
      </c>
      <c r="J3525" s="44">
        <v>7</v>
      </c>
      <c r="K3525" s="51">
        <f>IF(H3525&lt;='Расчёт не доделан'!$C$20,IF(I3525-'Расчёт не доделан'!$C$20&lt;1,J3525,I3525-'Расчёт не доделан'!$C$20),J3525)</f>
        <v>7</v>
      </c>
    </row>
    <row r="3526" spans="1:11" ht="11.1" customHeight="1" outlineLevel="1" x14ac:dyDescent="0.2">
      <c r="A3526" s="39" t="str">
        <f t="shared" si="165"/>
        <v>0017899846013</v>
      </c>
      <c r="B3526" s="39">
        <f t="shared" si="166"/>
        <v>3</v>
      </c>
      <c r="C3526" s="39" t="str">
        <f t="shared" si="167"/>
        <v>Лобанов Алексей Николаевич3</v>
      </c>
      <c r="D3526" s="42" t="s">
        <v>3365</v>
      </c>
      <c r="E3526" s="43" t="s">
        <v>3366</v>
      </c>
      <c r="F3526" s="43" t="s">
        <v>244</v>
      </c>
      <c r="G3526" s="43" t="s">
        <v>230</v>
      </c>
      <c r="H3526" s="49">
        <v>46013</v>
      </c>
      <c r="I3526" s="49">
        <v>46020</v>
      </c>
      <c r="J3526" s="44">
        <v>8</v>
      </c>
      <c r="K3526" s="51">
        <f>IF(H3526&lt;='Расчёт не доделан'!$C$20,IF(I3526-'Расчёт не доделан'!$C$20&lt;1,J3526,I3526-'Расчёт не доделан'!$C$20),J3526)</f>
        <v>8</v>
      </c>
    </row>
    <row r="3527" spans="1:11" ht="11.1" customHeight="1" outlineLevel="1" x14ac:dyDescent="0.2">
      <c r="A3527" s="39" t="str">
        <f t="shared" si="165"/>
        <v>0015370645852</v>
      </c>
      <c r="B3527" s="39">
        <f t="shared" si="166"/>
        <v>1</v>
      </c>
      <c r="C3527" s="39" t="str">
        <f t="shared" si="167"/>
        <v>Лобанов Антон Александрович1</v>
      </c>
      <c r="D3527" s="42" t="s">
        <v>3367</v>
      </c>
      <c r="E3527" s="43" t="s">
        <v>3368</v>
      </c>
      <c r="F3527" s="43" t="s">
        <v>268</v>
      </c>
      <c r="G3527" s="43" t="s">
        <v>3328</v>
      </c>
      <c r="H3527" s="49">
        <v>45852</v>
      </c>
      <c r="I3527" s="49">
        <v>45865</v>
      </c>
      <c r="J3527" s="44">
        <v>14</v>
      </c>
      <c r="K3527" s="51">
        <f>IF(H3527&lt;='Расчёт не доделан'!$C$20,IF(I3527-'Расчёт не доделан'!$C$20&lt;1,J3527,I3527-'Расчёт не доделан'!$C$20),J3527)</f>
        <v>14</v>
      </c>
    </row>
    <row r="3528" spans="1:11" ht="11.1" customHeight="1" outlineLevel="1" x14ac:dyDescent="0.2">
      <c r="A3528" s="39" t="str">
        <f t="shared" si="165"/>
        <v>0015370646008</v>
      </c>
      <c r="B3528" s="39">
        <f t="shared" si="166"/>
        <v>2</v>
      </c>
      <c r="C3528" s="39" t="str">
        <f t="shared" si="167"/>
        <v>Лобанов Антон Александрович2</v>
      </c>
      <c r="D3528" s="42" t="s">
        <v>3367</v>
      </c>
      <c r="E3528" s="43" t="s">
        <v>3368</v>
      </c>
      <c r="F3528" s="43" t="s">
        <v>268</v>
      </c>
      <c r="G3528" s="43" t="s">
        <v>3328</v>
      </c>
      <c r="H3528" s="49">
        <v>46008</v>
      </c>
      <c r="I3528" s="49">
        <v>46021</v>
      </c>
      <c r="J3528" s="44">
        <v>14</v>
      </c>
      <c r="K3528" s="51">
        <f>IF(H3528&lt;='Расчёт не доделан'!$C$20,IF(I3528-'Расчёт не доделан'!$C$20&lt;1,J3528,I3528-'Расчёт не доделан'!$C$20),J3528)</f>
        <v>14</v>
      </c>
    </row>
    <row r="3529" spans="1:11" ht="11.1" customHeight="1" outlineLevel="1" x14ac:dyDescent="0.2">
      <c r="A3529" s="39" t="str">
        <f t="shared" si="165"/>
        <v>0016742145873</v>
      </c>
      <c r="B3529" s="39">
        <f t="shared" si="166"/>
        <v>1</v>
      </c>
      <c r="C3529" s="39" t="str">
        <f t="shared" si="167"/>
        <v>Лобанов Владимир Владимирович1</v>
      </c>
      <c r="D3529" s="42" t="s">
        <v>3369</v>
      </c>
      <c r="E3529" s="43" t="s">
        <v>3370</v>
      </c>
      <c r="F3529" s="43" t="s">
        <v>244</v>
      </c>
      <c r="G3529" s="43" t="s">
        <v>230</v>
      </c>
      <c r="H3529" s="49">
        <v>45873</v>
      </c>
      <c r="I3529" s="49">
        <v>45886</v>
      </c>
      <c r="J3529" s="44">
        <v>14</v>
      </c>
      <c r="K3529" s="51">
        <f>IF(H3529&lt;='Расчёт не доделан'!$C$20,IF(I3529-'Расчёт не доделан'!$C$20&lt;1,J3529,I3529-'Расчёт не доделан'!$C$20),J3529)</f>
        <v>14</v>
      </c>
    </row>
    <row r="3530" spans="1:11" ht="11.1" customHeight="1" outlineLevel="1" x14ac:dyDescent="0.2">
      <c r="A3530" s="39" t="str">
        <f t="shared" si="165"/>
        <v>0016742146013</v>
      </c>
      <c r="B3530" s="39">
        <f t="shared" si="166"/>
        <v>2</v>
      </c>
      <c r="C3530" s="39" t="str">
        <f t="shared" si="167"/>
        <v>Лобанов Владимир Владимирович2</v>
      </c>
      <c r="D3530" s="42" t="s">
        <v>3369</v>
      </c>
      <c r="E3530" s="43" t="s">
        <v>3370</v>
      </c>
      <c r="F3530" s="43" t="s">
        <v>244</v>
      </c>
      <c r="G3530" s="43" t="s">
        <v>230</v>
      </c>
      <c r="H3530" s="49">
        <v>46013</v>
      </c>
      <c r="I3530" s="49">
        <v>46019</v>
      </c>
      <c r="J3530" s="44">
        <v>7</v>
      </c>
      <c r="K3530" s="51">
        <f>IF(H3530&lt;='Расчёт не доделан'!$C$20,IF(I3530-'Расчёт не доделан'!$C$20&lt;1,J3530,I3530-'Расчёт не доделан'!$C$20),J3530)</f>
        <v>7</v>
      </c>
    </row>
    <row r="3531" spans="1:11" ht="11.1" customHeight="1" outlineLevel="1" x14ac:dyDescent="0.2">
      <c r="A3531" s="39" t="str">
        <f t="shared" si="165"/>
        <v>0020679445915</v>
      </c>
      <c r="B3531" s="39">
        <f t="shared" si="166"/>
        <v>1</v>
      </c>
      <c r="C3531" s="39" t="str">
        <f t="shared" si="167"/>
        <v>Лобова Елена Васильевна1</v>
      </c>
      <c r="D3531" s="42" t="s">
        <v>3371</v>
      </c>
      <c r="E3531" s="43" t="s">
        <v>3372</v>
      </c>
      <c r="F3531" s="43" t="s">
        <v>265</v>
      </c>
      <c r="G3531" s="43" t="s">
        <v>230</v>
      </c>
      <c r="H3531" s="49">
        <v>45915</v>
      </c>
      <c r="I3531" s="49">
        <v>45928</v>
      </c>
      <c r="J3531" s="44">
        <v>14</v>
      </c>
      <c r="K3531" s="51">
        <f>IF(H3531&lt;='Расчёт не доделан'!$C$20,IF(I3531-'Расчёт не доделан'!$C$20&lt;1,J3531,I3531-'Расчёт не доделан'!$C$20),J3531)</f>
        <v>14</v>
      </c>
    </row>
    <row r="3532" spans="1:11" ht="11.1" customHeight="1" outlineLevel="1" x14ac:dyDescent="0.2">
      <c r="A3532" s="39" t="str">
        <f t="shared" si="165"/>
        <v>0020679445948</v>
      </c>
      <c r="B3532" s="39">
        <f t="shared" si="166"/>
        <v>2</v>
      </c>
      <c r="C3532" s="39" t="str">
        <f t="shared" si="167"/>
        <v>Лобова Елена Васильевна2</v>
      </c>
      <c r="D3532" s="42" t="s">
        <v>3371</v>
      </c>
      <c r="E3532" s="43" t="s">
        <v>3372</v>
      </c>
      <c r="F3532" s="43" t="s">
        <v>265</v>
      </c>
      <c r="G3532" s="43" t="s">
        <v>230</v>
      </c>
      <c r="H3532" s="49">
        <v>45948</v>
      </c>
      <c r="I3532" s="49">
        <v>45957</v>
      </c>
      <c r="J3532" s="44">
        <v>10</v>
      </c>
      <c r="K3532" s="51">
        <f>IF(H3532&lt;='Расчёт не доделан'!$C$20,IF(I3532-'Расчёт не доделан'!$C$20&lt;1,J3532,I3532-'Расчёт не доделан'!$C$20),J3532)</f>
        <v>10</v>
      </c>
    </row>
    <row r="3533" spans="1:11" ht="23.1" customHeight="1" outlineLevel="1" x14ac:dyDescent="0.2">
      <c r="A3533" s="39" t="str">
        <f t="shared" si="165"/>
        <v>0020679445859</v>
      </c>
      <c r="B3533" s="39">
        <f t="shared" si="166"/>
        <v>3</v>
      </c>
      <c r="C3533" s="39" t="str">
        <f t="shared" si="167"/>
        <v>Лобова Елена Васильевна3</v>
      </c>
      <c r="D3533" s="42" t="s">
        <v>3371</v>
      </c>
      <c r="E3533" s="43" t="s">
        <v>3372</v>
      </c>
      <c r="F3533" s="43" t="s">
        <v>265</v>
      </c>
      <c r="G3533" s="43" t="s">
        <v>230</v>
      </c>
      <c r="H3533" s="49">
        <v>45859</v>
      </c>
      <c r="I3533" s="49">
        <v>45865</v>
      </c>
      <c r="J3533" s="44">
        <v>7</v>
      </c>
      <c r="K3533" s="51">
        <f>IF(H3533&lt;='Расчёт не доделан'!$C$20,IF(I3533-'Расчёт не доделан'!$C$20&lt;1,J3533,I3533-'Расчёт не доделан'!$C$20),J3533)</f>
        <v>7</v>
      </c>
    </row>
    <row r="3534" spans="1:11" ht="23.1" customHeight="1" outlineLevel="1" x14ac:dyDescent="0.2">
      <c r="A3534" s="39" t="str">
        <f t="shared" si="165"/>
        <v>0018259445873</v>
      </c>
      <c r="B3534" s="39">
        <f t="shared" si="166"/>
        <v>1</v>
      </c>
      <c r="C3534" s="39" t="str">
        <f t="shared" si="167"/>
        <v>Лобова Юлия Васильевна1</v>
      </c>
      <c r="D3534" s="42" t="s">
        <v>3373</v>
      </c>
      <c r="E3534" s="43" t="s">
        <v>3374</v>
      </c>
      <c r="F3534" s="43" t="s">
        <v>229</v>
      </c>
      <c r="G3534" s="43" t="s">
        <v>218</v>
      </c>
      <c r="H3534" s="49">
        <v>45873</v>
      </c>
      <c r="I3534" s="49">
        <v>45891</v>
      </c>
      <c r="J3534" s="44">
        <v>19</v>
      </c>
      <c r="K3534" s="51">
        <f>IF(H3534&lt;='Расчёт не доделан'!$C$20,IF(I3534-'Расчёт не доделан'!$C$20&lt;1,J3534,I3534-'Расчёт не доделан'!$C$20),J3534)</f>
        <v>19</v>
      </c>
    </row>
    <row r="3535" spans="1:11" ht="23.1" customHeight="1" outlineLevel="1" x14ac:dyDescent="0.2">
      <c r="A3535" s="39" t="str">
        <f t="shared" si="165"/>
        <v>0018259445845</v>
      </c>
      <c r="B3535" s="39">
        <f t="shared" si="166"/>
        <v>2</v>
      </c>
      <c r="C3535" s="39" t="str">
        <f t="shared" si="167"/>
        <v>Лобова Юлия Васильевна2</v>
      </c>
      <c r="D3535" s="42" t="s">
        <v>3373</v>
      </c>
      <c r="E3535" s="43" t="s">
        <v>3374</v>
      </c>
      <c r="F3535" s="43" t="s">
        <v>229</v>
      </c>
      <c r="G3535" s="43" t="s">
        <v>218</v>
      </c>
      <c r="H3535" s="49">
        <v>45845</v>
      </c>
      <c r="I3535" s="49">
        <v>45849</v>
      </c>
      <c r="J3535" s="44">
        <v>5</v>
      </c>
      <c r="K3535" s="51">
        <f>IF(H3535&lt;='Расчёт не доделан'!$C$20,IF(I3535-'Расчёт не доделан'!$C$20&lt;1,J3535,I3535-'Расчёт не доделан'!$C$20),J3535)</f>
        <v>5</v>
      </c>
    </row>
    <row r="3536" spans="1:11" ht="23.1" customHeight="1" outlineLevel="1" x14ac:dyDescent="0.2">
      <c r="A3536" s="39" t="str">
        <f t="shared" si="165"/>
        <v>0018259446013</v>
      </c>
      <c r="B3536" s="39">
        <f t="shared" si="166"/>
        <v>3</v>
      </c>
      <c r="C3536" s="39" t="str">
        <f t="shared" si="167"/>
        <v>Лобова Юлия Васильевна3</v>
      </c>
      <c r="D3536" s="42" t="s">
        <v>3373</v>
      </c>
      <c r="E3536" s="43" t="s">
        <v>3374</v>
      </c>
      <c r="F3536" s="43" t="s">
        <v>229</v>
      </c>
      <c r="G3536" s="43" t="s">
        <v>218</v>
      </c>
      <c r="H3536" s="49">
        <v>46013</v>
      </c>
      <c r="I3536" s="49">
        <v>46017</v>
      </c>
      <c r="J3536" s="44">
        <v>5</v>
      </c>
      <c r="K3536" s="51">
        <f>IF(H3536&lt;='Расчёт не доделан'!$C$20,IF(I3536-'Расчёт не доделан'!$C$20&lt;1,J3536,I3536-'Расчёт не доделан'!$C$20),J3536)</f>
        <v>5</v>
      </c>
    </row>
    <row r="3537" spans="1:11" ht="11.1" customHeight="1" outlineLevel="1" x14ac:dyDescent="0.2">
      <c r="A3537" s="39" t="str">
        <f t="shared" si="165"/>
        <v>0018259446020</v>
      </c>
      <c r="B3537" s="39">
        <f t="shared" si="166"/>
        <v>4</v>
      </c>
      <c r="C3537" s="39" t="str">
        <f t="shared" si="167"/>
        <v>Лобова Юлия Васильевна4</v>
      </c>
      <c r="D3537" s="42" t="s">
        <v>3373</v>
      </c>
      <c r="E3537" s="43" t="s">
        <v>3374</v>
      </c>
      <c r="F3537" s="43" t="s">
        <v>229</v>
      </c>
      <c r="G3537" s="43" t="s">
        <v>218</v>
      </c>
      <c r="H3537" s="49">
        <v>46020</v>
      </c>
      <c r="I3537" s="49">
        <v>46021</v>
      </c>
      <c r="J3537" s="44">
        <v>2</v>
      </c>
      <c r="K3537" s="51">
        <f>IF(H3537&lt;='Расчёт не доделан'!$C$20,IF(I3537-'Расчёт не доделан'!$C$20&lt;1,J3537,I3537-'Расчёт не доделан'!$C$20),J3537)</f>
        <v>2</v>
      </c>
    </row>
    <row r="3538" spans="1:11" ht="11.1" customHeight="1" outlineLevel="1" x14ac:dyDescent="0.2">
      <c r="A3538" s="39" t="str">
        <f t="shared" si="165"/>
        <v>0018904745873</v>
      </c>
      <c r="B3538" s="39">
        <f t="shared" si="166"/>
        <v>1</v>
      </c>
      <c r="C3538" s="39" t="str">
        <f t="shared" si="167"/>
        <v>Лобушкин Никита Алексеевич1</v>
      </c>
      <c r="D3538" s="42" t="s">
        <v>3375</v>
      </c>
      <c r="E3538" s="43" t="s">
        <v>3376</v>
      </c>
      <c r="F3538" s="43" t="s">
        <v>249</v>
      </c>
      <c r="G3538" s="43" t="s">
        <v>262</v>
      </c>
      <c r="H3538" s="49">
        <v>45873</v>
      </c>
      <c r="I3538" s="49">
        <v>45886</v>
      </c>
      <c r="J3538" s="44">
        <v>14</v>
      </c>
      <c r="K3538" s="51">
        <f>IF(H3538&lt;='Расчёт не доделан'!$C$20,IF(I3538-'Расчёт не доделан'!$C$20&lt;1,J3538,I3538-'Расчёт не доделан'!$C$20),J3538)</f>
        <v>14</v>
      </c>
    </row>
    <row r="3539" spans="1:11" ht="11.1" customHeight="1" outlineLevel="1" x14ac:dyDescent="0.2">
      <c r="A3539" s="39" t="str">
        <f t="shared" si="165"/>
        <v>0018904745943</v>
      </c>
      <c r="B3539" s="39">
        <f t="shared" si="166"/>
        <v>2</v>
      </c>
      <c r="C3539" s="39" t="str">
        <f t="shared" si="167"/>
        <v>Лобушкин Никита Алексеевич2</v>
      </c>
      <c r="D3539" s="42" t="s">
        <v>3375</v>
      </c>
      <c r="E3539" s="43" t="s">
        <v>3376</v>
      </c>
      <c r="F3539" s="43" t="s">
        <v>249</v>
      </c>
      <c r="G3539" s="43" t="s">
        <v>262</v>
      </c>
      <c r="H3539" s="49">
        <v>45943</v>
      </c>
      <c r="I3539" s="49">
        <v>45956</v>
      </c>
      <c r="J3539" s="44">
        <v>14</v>
      </c>
      <c r="K3539" s="51">
        <f>IF(H3539&lt;='Расчёт не доделан'!$C$20,IF(I3539-'Расчёт не доделан'!$C$20&lt;1,J3539,I3539-'Расчёт не доделан'!$C$20),J3539)</f>
        <v>11</v>
      </c>
    </row>
    <row r="3540" spans="1:11" ht="11.1" customHeight="1" outlineLevel="1" x14ac:dyDescent="0.2">
      <c r="A3540" s="39" t="str">
        <f t="shared" si="165"/>
        <v>0021108245870</v>
      </c>
      <c r="B3540" s="39">
        <f t="shared" si="166"/>
        <v>1</v>
      </c>
      <c r="C3540" s="39" t="str">
        <f t="shared" si="167"/>
        <v>Ловкин Александр Александрович1</v>
      </c>
      <c r="D3540" s="42" t="s">
        <v>3377</v>
      </c>
      <c r="E3540" s="43" t="s">
        <v>3378</v>
      </c>
      <c r="F3540" s="43" t="s">
        <v>244</v>
      </c>
      <c r="G3540" s="43" t="s">
        <v>500</v>
      </c>
      <c r="H3540" s="49">
        <v>45870</v>
      </c>
      <c r="I3540" s="49">
        <v>45870</v>
      </c>
      <c r="J3540" s="44">
        <v>1</v>
      </c>
      <c r="K3540" s="51">
        <f>IF(H3540&lt;='Расчёт не доделан'!$C$20,IF(I3540-'Расчёт не доделан'!$C$20&lt;1,J3540,I3540-'Расчёт не доделан'!$C$20),J3540)</f>
        <v>1</v>
      </c>
    </row>
    <row r="3541" spans="1:11" ht="11.1" customHeight="1" outlineLevel="1" x14ac:dyDescent="0.2">
      <c r="A3541" s="39" t="str">
        <f t="shared" si="165"/>
        <v>0021108245842</v>
      </c>
      <c r="B3541" s="39">
        <f t="shared" si="166"/>
        <v>2</v>
      </c>
      <c r="C3541" s="39" t="str">
        <f t="shared" si="167"/>
        <v>Ловкин Александр Александрович2</v>
      </c>
      <c r="D3541" s="42" t="s">
        <v>3377</v>
      </c>
      <c r="E3541" s="43" t="s">
        <v>3378</v>
      </c>
      <c r="F3541" s="43" t="s">
        <v>244</v>
      </c>
      <c r="G3541" s="43" t="s">
        <v>500</v>
      </c>
      <c r="H3541" s="49">
        <v>45842</v>
      </c>
      <c r="I3541" s="49">
        <v>45842</v>
      </c>
      <c r="J3541" s="44">
        <v>1</v>
      </c>
      <c r="K3541" s="51">
        <f>IF(H3541&lt;='Расчёт не доделан'!$C$20,IF(I3541-'Расчёт не доделан'!$C$20&lt;1,J3541,I3541-'Расчёт не доделан'!$C$20),J3541)</f>
        <v>1</v>
      </c>
    </row>
    <row r="3542" spans="1:11" ht="23.1" customHeight="1" outlineLevel="1" x14ac:dyDescent="0.2">
      <c r="A3542" s="39" t="str">
        <f t="shared" si="165"/>
        <v>0021108245936</v>
      </c>
      <c r="B3542" s="39">
        <f t="shared" si="166"/>
        <v>3</v>
      </c>
      <c r="C3542" s="39" t="str">
        <f t="shared" si="167"/>
        <v>Ловкин Александр Александрович3</v>
      </c>
      <c r="D3542" s="42" t="s">
        <v>3377</v>
      </c>
      <c r="E3542" s="43" t="s">
        <v>3378</v>
      </c>
      <c r="F3542" s="43" t="s">
        <v>244</v>
      </c>
      <c r="G3542" s="43" t="s">
        <v>500</v>
      </c>
      <c r="H3542" s="49">
        <v>45936</v>
      </c>
      <c r="I3542" s="49">
        <v>45940</v>
      </c>
      <c r="J3542" s="44">
        <v>5</v>
      </c>
      <c r="K3542" s="51">
        <f>IF(H3542&lt;='Расчёт не доделан'!$C$20,IF(I3542-'Расчёт не доделан'!$C$20&lt;1,J3542,I3542-'Расчёт не доделан'!$C$20),J3542)</f>
        <v>5</v>
      </c>
    </row>
    <row r="3543" spans="1:11" ht="23.1" customHeight="1" outlineLevel="1" x14ac:dyDescent="0.2">
      <c r="A3543" s="39" t="str">
        <f t="shared" si="165"/>
        <v>0021108245845</v>
      </c>
      <c r="B3543" s="39">
        <f t="shared" si="166"/>
        <v>4</v>
      </c>
      <c r="C3543" s="39" t="str">
        <f t="shared" si="167"/>
        <v>Ловкин Александр Александрович4</v>
      </c>
      <c r="D3543" s="42" t="s">
        <v>3377</v>
      </c>
      <c r="E3543" s="43" t="s">
        <v>3378</v>
      </c>
      <c r="F3543" s="43" t="s">
        <v>244</v>
      </c>
      <c r="G3543" s="43" t="s">
        <v>500</v>
      </c>
      <c r="H3543" s="49">
        <v>45845</v>
      </c>
      <c r="I3543" s="49">
        <v>45858</v>
      </c>
      <c r="J3543" s="44">
        <v>14</v>
      </c>
      <c r="K3543" s="51">
        <f>IF(H3543&lt;='Расчёт не доделан'!$C$20,IF(I3543-'Расчёт не доделан'!$C$20&lt;1,J3543,I3543-'Расчёт не доделан'!$C$20),J3543)</f>
        <v>14</v>
      </c>
    </row>
    <row r="3544" spans="1:11" ht="11.1" customHeight="1" outlineLevel="1" x14ac:dyDescent="0.2">
      <c r="A3544" s="39" t="str">
        <f t="shared" si="165"/>
        <v>0021108245877</v>
      </c>
      <c r="B3544" s="39">
        <f t="shared" si="166"/>
        <v>5</v>
      </c>
      <c r="C3544" s="39" t="str">
        <f t="shared" si="167"/>
        <v>Ловкин Александр Александрович5</v>
      </c>
      <c r="D3544" s="42" t="s">
        <v>3377</v>
      </c>
      <c r="E3544" s="43" t="s">
        <v>3378</v>
      </c>
      <c r="F3544" s="43" t="s">
        <v>244</v>
      </c>
      <c r="G3544" s="43" t="s">
        <v>500</v>
      </c>
      <c r="H3544" s="49">
        <v>45877</v>
      </c>
      <c r="I3544" s="49">
        <v>45877</v>
      </c>
      <c r="J3544" s="44">
        <v>1</v>
      </c>
      <c r="K3544" s="51">
        <f>IF(H3544&lt;='Расчёт не доделан'!$C$20,IF(I3544-'Расчёт не доделан'!$C$20&lt;1,J3544,I3544-'Расчёт не доделан'!$C$20),J3544)</f>
        <v>1</v>
      </c>
    </row>
    <row r="3545" spans="1:11" ht="11.1" customHeight="1" outlineLevel="1" x14ac:dyDescent="0.2">
      <c r="A3545" s="39" t="str">
        <f t="shared" si="165"/>
        <v>0021108245884</v>
      </c>
      <c r="B3545" s="39">
        <f t="shared" si="166"/>
        <v>6</v>
      </c>
      <c r="C3545" s="39" t="str">
        <f t="shared" si="167"/>
        <v>Ловкин Александр Александрович6</v>
      </c>
      <c r="D3545" s="42" t="s">
        <v>3377</v>
      </c>
      <c r="E3545" s="43" t="s">
        <v>3378</v>
      </c>
      <c r="F3545" s="43" t="s">
        <v>244</v>
      </c>
      <c r="G3545" s="43" t="s">
        <v>500</v>
      </c>
      <c r="H3545" s="49">
        <v>45884</v>
      </c>
      <c r="I3545" s="49">
        <v>45884</v>
      </c>
      <c r="J3545" s="44">
        <v>1</v>
      </c>
      <c r="K3545" s="51">
        <f>IF(H3545&lt;='Расчёт не доделан'!$C$20,IF(I3545-'Расчёт не доделан'!$C$20&lt;1,J3545,I3545-'Расчёт не доделан'!$C$20),J3545)</f>
        <v>1</v>
      </c>
    </row>
    <row r="3546" spans="1:11" ht="23.1" customHeight="1" outlineLevel="1" x14ac:dyDescent="0.2">
      <c r="A3546" s="39" t="str">
        <f t="shared" si="165"/>
        <v>0021108245891</v>
      </c>
      <c r="B3546" s="39">
        <f t="shared" si="166"/>
        <v>7</v>
      </c>
      <c r="C3546" s="39" t="str">
        <f t="shared" si="167"/>
        <v>Ловкин Александр Александрович7</v>
      </c>
      <c r="D3546" s="42" t="s">
        <v>3377</v>
      </c>
      <c r="E3546" s="43" t="s">
        <v>3378</v>
      </c>
      <c r="F3546" s="43" t="s">
        <v>244</v>
      </c>
      <c r="G3546" s="43" t="s">
        <v>500</v>
      </c>
      <c r="H3546" s="49">
        <v>45891</v>
      </c>
      <c r="I3546" s="49">
        <v>45891</v>
      </c>
      <c r="J3546" s="44">
        <v>1</v>
      </c>
      <c r="K3546" s="51">
        <f>IF(H3546&lt;='Расчёт не доделан'!$C$20,IF(I3546-'Расчёт не доделан'!$C$20&lt;1,J3546,I3546-'Расчёт не доделан'!$C$20),J3546)</f>
        <v>1</v>
      </c>
    </row>
    <row r="3547" spans="1:11" ht="23.1" customHeight="1" outlineLevel="1" x14ac:dyDescent="0.2">
      <c r="A3547" s="39" t="str">
        <f t="shared" si="165"/>
        <v>0021108245863</v>
      </c>
      <c r="B3547" s="39">
        <f t="shared" si="166"/>
        <v>8</v>
      </c>
      <c r="C3547" s="39" t="str">
        <f t="shared" si="167"/>
        <v>Ловкин Александр Александрович8</v>
      </c>
      <c r="D3547" s="42" t="s">
        <v>3377</v>
      </c>
      <c r="E3547" s="43" t="s">
        <v>3378</v>
      </c>
      <c r="F3547" s="43" t="s">
        <v>244</v>
      </c>
      <c r="G3547" s="43" t="s">
        <v>500</v>
      </c>
      <c r="H3547" s="49">
        <v>45863</v>
      </c>
      <c r="I3547" s="49">
        <v>45863</v>
      </c>
      <c r="J3547" s="44">
        <v>1</v>
      </c>
      <c r="K3547" s="51">
        <f>IF(H3547&lt;='Расчёт не доделан'!$C$20,IF(I3547-'Расчёт не доделан'!$C$20&lt;1,J3547,I3547-'Расчёт не доделан'!$C$20),J3547)</f>
        <v>1</v>
      </c>
    </row>
    <row r="3548" spans="1:11" ht="23.1" customHeight="1" outlineLevel="1" x14ac:dyDescent="0.2">
      <c r="A3548" s="39" t="str">
        <f t="shared" si="165"/>
        <v>0019150545937</v>
      </c>
      <c r="B3548" s="39">
        <f t="shared" si="166"/>
        <v>1</v>
      </c>
      <c r="C3548" s="39" t="str">
        <f t="shared" si="167"/>
        <v>Логвин Александр Сергеевич1</v>
      </c>
      <c r="D3548" s="42" t="s">
        <v>3379</v>
      </c>
      <c r="E3548" s="43" t="s">
        <v>3380</v>
      </c>
      <c r="F3548" s="43" t="s">
        <v>221</v>
      </c>
      <c r="G3548" s="43" t="s">
        <v>262</v>
      </c>
      <c r="H3548" s="49">
        <v>45937</v>
      </c>
      <c r="I3548" s="49">
        <v>45940</v>
      </c>
      <c r="J3548" s="44">
        <v>4</v>
      </c>
      <c r="K3548" s="51">
        <f>IF(H3548&lt;='Расчёт не доделан'!$C$20,IF(I3548-'Расчёт не доделан'!$C$20&lt;1,J3548,I3548-'Расчёт не доделан'!$C$20),J3548)</f>
        <v>4</v>
      </c>
    </row>
    <row r="3549" spans="1:11" ht="23.1" customHeight="1" outlineLevel="1" x14ac:dyDescent="0.2">
      <c r="A3549" s="39" t="str">
        <f t="shared" si="165"/>
        <v>0019150545866</v>
      </c>
      <c r="B3549" s="39">
        <f t="shared" si="166"/>
        <v>2</v>
      </c>
      <c r="C3549" s="39" t="str">
        <f t="shared" si="167"/>
        <v>Логвин Александр Сергеевич2</v>
      </c>
      <c r="D3549" s="42" t="s">
        <v>3379</v>
      </c>
      <c r="E3549" s="43" t="s">
        <v>3380</v>
      </c>
      <c r="F3549" s="43" t="s">
        <v>221</v>
      </c>
      <c r="G3549" s="43" t="s">
        <v>262</v>
      </c>
      <c r="H3549" s="49">
        <v>45866</v>
      </c>
      <c r="I3549" s="49">
        <v>45879</v>
      </c>
      <c r="J3549" s="44">
        <v>14</v>
      </c>
      <c r="K3549" s="51">
        <f>IF(H3549&lt;='Расчёт не доделан'!$C$20,IF(I3549-'Расчёт не доделан'!$C$20&lt;1,J3549,I3549-'Расчёт не доделан'!$C$20),J3549)</f>
        <v>14</v>
      </c>
    </row>
    <row r="3550" spans="1:11" ht="23.1" customHeight="1" outlineLevel="1" x14ac:dyDescent="0.2">
      <c r="A3550" s="39" t="str">
        <f t="shared" si="165"/>
        <v>0021186745906</v>
      </c>
      <c r="B3550" s="39">
        <f t="shared" si="166"/>
        <v>1</v>
      </c>
      <c r="C3550" s="39" t="str">
        <f t="shared" si="167"/>
        <v>Логинов Святослав Дмитриевич1</v>
      </c>
      <c r="D3550" s="42" t="s">
        <v>3381</v>
      </c>
      <c r="E3550" s="43" t="s">
        <v>3382</v>
      </c>
      <c r="F3550" s="43" t="s">
        <v>268</v>
      </c>
      <c r="G3550" s="43" t="s">
        <v>230</v>
      </c>
      <c r="H3550" s="49">
        <v>45906</v>
      </c>
      <c r="I3550" s="49">
        <v>45919</v>
      </c>
      <c r="J3550" s="44">
        <v>14</v>
      </c>
      <c r="K3550" s="51">
        <f>IF(H3550&lt;='Расчёт не доделан'!$C$20,IF(I3550-'Расчёт не доделан'!$C$20&lt;1,J3550,I3550-'Расчёт не доделан'!$C$20),J3550)</f>
        <v>14</v>
      </c>
    </row>
    <row r="3551" spans="1:11" ht="11.1" customHeight="1" outlineLevel="1" x14ac:dyDescent="0.2">
      <c r="A3551" s="39" t="str">
        <f t="shared" si="165"/>
        <v>0021186745880</v>
      </c>
      <c r="B3551" s="39">
        <f t="shared" si="166"/>
        <v>2</v>
      </c>
      <c r="C3551" s="39" t="str">
        <f t="shared" si="167"/>
        <v>Логинов Святослав Дмитриевич2</v>
      </c>
      <c r="D3551" s="42" t="s">
        <v>3381</v>
      </c>
      <c r="E3551" s="43" t="s">
        <v>3382</v>
      </c>
      <c r="F3551" s="43" t="s">
        <v>268</v>
      </c>
      <c r="G3551" s="43" t="s">
        <v>230</v>
      </c>
      <c r="H3551" s="49">
        <v>45880</v>
      </c>
      <c r="I3551" s="49">
        <v>45884</v>
      </c>
      <c r="J3551" s="44">
        <v>5</v>
      </c>
      <c r="K3551" s="51">
        <f>IF(H3551&lt;='Расчёт не доделан'!$C$20,IF(I3551-'Расчёт не доделан'!$C$20&lt;1,J3551,I3551-'Расчёт не доделан'!$C$20),J3551)</f>
        <v>5</v>
      </c>
    </row>
    <row r="3552" spans="1:11" ht="11.1" customHeight="1" outlineLevel="1" x14ac:dyDescent="0.2">
      <c r="A3552" s="39" t="str">
        <f t="shared" si="165"/>
        <v>0014088845841</v>
      </c>
      <c r="B3552" s="39">
        <f t="shared" si="166"/>
        <v>1</v>
      </c>
      <c r="C3552" s="39" t="str">
        <f t="shared" si="167"/>
        <v>Логинова Алёна Александровна1</v>
      </c>
      <c r="D3552" s="42" t="s">
        <v>3383</v>
      </c>
      <c r="E3552" s="43" t="s">
        <v>3384</v>
      </c>
      <c r="F3552" s="43" t="s">
        <v>229</v>
      </c>
      <c r="G3552" s="43" t="s">
        <v>218</v>
      </c>
      <c r="H3552" s="49">
        <v>45841</v>
      </c>
      <c r="I3552" s="49">
        <v>45854</v>
      </c>
      <c r="J3552" s="44">
        <v>14</v>
      </c>
      <c r="K3552" s="51">
        <f>IF(H3552&lt;='Расчёт не доделан'!$C$20,IF(I3552-'Расчёт не доделан'!$C$20&lt;1,J3552,I3552-'Расчёт не доделан'!$C$20),J3552)</f>
        <v>14</v>
      </c>
    </row>
    <row r="3553" spans="1:11" ht="11.1" customHeight="1" outlineLevel="1" x14ac:dyDescent="0.2">
      <c r="A3553" s="39" t="str">
        <f t="shared" si="165"/>
        <v>0014088845944</v>
      </c>
      <c r="B3553" s="39">
        <f t="shared" si="166"/>
        <v>2</v>
      </c>
      <c r="C3553" s="39" t="str">
        <f t="shared" si="167"/>
        <v>Логинова Алёна Александровна2</v>
      </c>
      <c r="D3553" s="42" t="s">
        <v>3383</v>
      </c>
      <c r="E3553" s="43" t="s">
        <v>3384</v>
      </c>
      <c r="F3553" s="43" t="s">
        <v>229</v>
      </c>
      <c r="G3553" s="43" t="s">
        <v>218</v>
      </c>
      <c r="H3553" s="49">
        <v>45944</v>
      </c>
      <c r="I3553" s="49">
        <v>45947</v>
      </c>
      <c r="J3553" s="44">
        <v>4</v>
      </c>
      <c r="K3553" s="51">
        <f>IF(H3553&lt;='Расчёт не доделан'!$C$20,IF(I3553-'Расчёт не доделан'!$C$20&lt;1,J3553,I3553-'Расчёт не доделан'!$C$20),J3553)</f>
        <v>2</v>
      </c>
    </row>
    <row r="3554" spans="1:11" ht="11.1" customHeight="1" outlineLevel="1" x14ac:dyDescent="0.2">
      <c r="A3554" s="39" t="str">
        <f t="shared" si="165"/>
        <v>0014088846020</v>
      </c>
      <c r="B3554" s="39">
        <f t="shared" si="166"/>
        <v>3</v>
      </c>
      <c r="C3554" s="39" t="str">
        <f t="shared" si="167"/>
        <v>Логинова Алёна Александровна3</v>
      </c>
      <c r="D3554" s="42" t="s">
        <v>3383</v>
      </c>
      <c r="E3554" s="43" t="s">
        <v>3384</v>
      </c>
      <c r="F3554" s="43" t="s">
        <v>229</v>
      </c>
      <c r="G3554" s="43" t="s">
        <v>218</v>
      </c>
      <c r="H3554" s="49">
        <v>46020</v>
      </c>
      <c r="I3554" s="49">
        <v>46021</v>
      </c>
      <c r="J3554" s="44">
        <v>2</v>
      </c>
      <c r="K3554" s="51">
        <f>IF(H3554&lt;='Расчёт не доделан'!$C$20,IF(I3554-'Расчёт не доделан'!$C$20&lt;1,J3554,I3554-'Расчёт не доделан'!$C$20),J3554)</f>
        <v>2</v>
      </c>
    </row>
    <row r="3555" spans="1:11" ht="11.1" customHeight="1" outlineLevel="1" x14ac:dyDescent="0.2">
      <c r="A3555" s="39" t="str">
        <f t="shared" si="165"/>
        <v>0018853145945</v>
      </c>
      <c r="B3555" s="39">
        <f t="shared" si="166"/>
        <v>1</v>
      </c>
      <c r="C3555" s="39" t="str">
        <f t="shared" si="167"/>
        <v>Логинова Евгения Александровна1</v>
      </c>
      <c r="D3555" s="42" t="s">
        <v>3385</v>
      </c>
      <c r="E3555" s="43" t="s">
        <v>3386</v>
      </c>
      <c r="F3555" s="43" t="s">
        <v>459</v>
      </c>
      <c r="G3555" s="43" t="s">
        <v>218</v>
      </c>
      <c r="H3555" s="49">
        <v>45945</v>
      </c>
      <c r="I3555" s="49">
        <v>45958</v>
      </c>
      <c r="J3555" s="44">
        <v>14</v>
      </c>
      <c r="K3555" s="51">
        <f>IF(H3555&lt;='Расчёт не доделан'!$C$20,IF(I3555-'Расчёт не доделан'!$C$20&lt;1,J3555,I3555-'Расчёт не доделан'!$C$20),J3555)</f>
        <v>13</v>
      </c>
    </row>
    <row r="3556" spans="1:11" ht="11.1" customHeight="1" outlineLevel="1" x14ac:dyDescent="0.2">
      <c r="A3556" s="39" t="str">
        <f t="shared" si="165"/>
        <v>0018853145959</v>
      </c>
      <c r="B3556" s="39">
        <f t="shared" si="166"/>
        <v>2</v>
      </c>
      <c r="C3556" s="39" t="str">
        <f t="shared" si="167"/>
        <v>Логинова Евгения Александровна2</v>
      </c>
      <c r="D3556" s="42" t="s">
        <v>3385</v>
      </c>
      <c r="E3556" s="43" t="s">
        <v>3386</v>
      </c>
      <c r="F3556" s="43" t="s">
        <v>459</v>
      </c>
      <c r="G3556" s="43" t="s">
        <v>218</v>
      </c>
      <c r="H3556" s="49">
        <v>45959</v>
      </c>
      <c r="I3556" s="49">
        <v>45962</v>
      </c>
      <c r="J3556" s="44">
        <v>4</v>
      </c>
      <c r="K3556" s="51">
        <f>IF(H3556&lt;='Расчёт не доделан'!$C$20,IF(I3556-'Расчёт не доделан'!$C$20&lt;1,J3556,I3556-'Расчёт не доделан'!$C$20),J3556)</f>
        <v>4</v>
      </c>
    </row>
    <row r="3557" spans="1:11" ht="11.1" customHeight="1" outlineLevel="1" x14ac:dyDescent="0.2">
      <c r="A3557" s="39" t="str">
        <f t="shared" si="165"/>
        <v>0019898745936</v>
      </c>
      <c r="B3557" s="39">
        <f t="shared" si="166"/>
        <v>1</v>
      </c>
      <c r="C3557" s="39" t="str">
        <f t="shared" si="167"/>
        <v>Логинова Елена Михайловна1</v>
      </c>
      <c r="D3557" s="42" t="s">
        <v>3387</v>
      </c>
      <c r="E3557" s="43" t="s">
        <v>3388</v>
      </c>
      <c r="F3557" s="43" t="s">
        <v>249</v>
      </c>
      <c r="G3557" s="43" t="s">
        <v>495</v>
      </c>
      <c r="H3557" s="49">
        <v>45936</v>
      </c>
      <c r="I3557" s="49">
        <v>45942</v>
      </c>
      <c r="J3557" s="44">
        <v>7</v>
      </c>
      <c r="K3557" s="51">
        <f>IF(H3557&lt;='Расчёт не доделан'!$C$20,IF(I3557-'Расчёт не доделан'!$C$20&lt;1,J3557,I3557-'Расчёт не доделан'!$C$20),J3557)</f>
        <v>7</v>
      </c>
    </row>
    <row r="3558" spans="1:11" ht="11.1" customHeight="1" outlineLevel="1" x14ac:dyDescent="0.2">
      <c r="A3558" s="39" t="str">
        <f t="shared" si="165"/>
        <v>0019898745845</v>
      </c>
      <c r="B3558" s="39">
        <f t="shared" si="166"/>
        <v>2</v>
      </c>
      <c r="C3558" s="39" t="str">
        <f t="shared" si="167"/>
        <v>Логинова Елена Михайловна2</v>
      </c>
      <c r="D3558" s="42" t="s">
        <v>3387</v>
      </c>
      <c r="E3558" s="43" t="s">
        <v>3388</v>
      </c>
      <c r="F3558" s="43" t="s">
        <v>249</v>
      </c>
      <c r="G3558" s="43" t="s">
        <v>495</v>
      </c>
      <c r="H3558" s="49">
        <v>45845</v>
      </c>
      <c r="I3558" s="49">
        <v>45853</v>
      </c>
      <c r="J3558" s="44">
        <v>9</v>
      </c>
      <c r="K3558" s="51">
        <f>IF(H3558&lt;='Расчёт не доделан'!$C$20,IF(I3558-'Расчёт не доделан'!$C$20&lt;1,J3558,I3558-'Расчёт не доделан'!$C$20),J3558)</f>
        <v>9</v>
      </c>
    </row>
    <row r="3559" spans="1:11" ht="11.1" customHeight="1" outlineLevel="1" x14ac:dyDescent="0.2">
      <c r="A3559" s="39" t="str">
        <f t="shared" si="165"/>
        <v>0019898745943</v>
      </c>
      <c r="B3559" s="39">
        <f t="shared" si="166"/>
        <v>3</v>
      </c>
      <c r="C3559" s="39" t="str">
        <f t="shared" si="167"/>
        <v>Логинова Елена Михайловна3</v>
      </c>
      <c r="D3559" s="42" t="s">
        <v>3387</v>
      </c>
      <c r="E3559" s="43" t="s">
        <v>3388</v>
      </c>
      <c r="F3559" s="43" t="s">
        <v>249</v>
      </c>
      <c r="G3559" s="43" t="s">
        <v>495</v>
      </c>
      <c r="H3559" s="49">
        <v>45943</v>
      </c>
      <c r="I3559" s="49">
        <v>45947</v>
      </c>
      <c r="J3559" s="44">
        <v>5</v>
      </c>
      <c r="K3559" s="51">
        <f>IF(H3559&lt;='Расчёт не доделан'!$C$20,IF(I3559-'Расчёт не доделан'!$C$20&lt;1,J3559,I3559-'Расчёт не доделан'!$C$20),J3559)</f>
        <v>2</v>
      </c>
    </row>
    <row r="3560" spans="1:11" ht="11.1" customHeight="1" outlineLevel="1" x14ac:dyDescent="0.2">
      <c r="A3560" s="39" t="str">
        <f t="shared" si="165"/>
        <v>0016661045873</v>
      </c>
      <c r="B3560" s="39">
        <f t="shared" si="166"/>
        <v>1</v>
      </c>
      <c r="C3560" s="39" t="str">
        <f t="shared" si="167"/>
        <v>Логинова Ксения Андреевна1</v>
      </c>
      <c r="D3560" s="42" t="s">
        <v>3389</v>
      </c>
      <c r="E3560" s="43" t="s">
        <v>3390</v>
      </c>
      <c r="F3560" s="43" t="s">
        <v>265</v>
      </c>
      <c r="G3560" s="43" t="s">
        <v>218</v>
      </c>
      <c r="H3560" s="49">
        <v>45873</v>
      </c>
      <c r="I3560" s="49">
        <v>45877</v>
      </c>
      <c r="J3560" s="44">
        <v>5</v>
      </c>
      <c r="K3560" s="51">
        <f>IF(H3560&lt;='Расчёт не доделан'!$C$20,IF(I3560-'Расчёт не доделан'!$C$20&lt;1,J3560,I3560-'Расчёт не доделан'!$C$20),J3560)</f>
        <v>5</v>
      </c>
    </row>
    <row r="3561" spans="1:11" ht="11.1" customHeight="1" outlineLevel="1" x14ac:dyDescent="0.2">
      <c r="A3561" s="39" t="str">
        <f t="shared" si="165"/>
        <v>0016661045966</v>
      </c>
      <c r="B3561" s="39">
        <f t="shared" si="166"/>
        <v>2</v>
      </c>
      <c r="C3561" s="39" t="str">
        <f t="shared" si="167"/>
        <v>Логинова Ксения Андреевна2</v>
      </c>
      <c r="D3561" s="42" t="s">
        <v>3389</v>
      </c>
      <c r="E3561" s="43" t="s">
        <v>3390</v>
      </c>
      <c r="F3561" s="43" t="s">
        <v>265</v>
      </c>
      <c r="G3561" s="43" t="s">
        <v>218</v>
      </c>
      <c r="H3561" s="49">
        <v>45966</v>
      </c>
      <c r="I3561" s="49">
        <v>45975</v>
      </c>
      <c r="J3561" s="44">
        <v>10</v>
      </c>
      <c r="K3561" s="51">
        <f>IF(H3561&lt;='Расчёт не доделан'!$C$20,IF(I3561-'Расчёт не доделан'!$C$20&lt;1,J3561,I3561-'Расчёт не доделан'!$C$20),J3561)</f>
        <v>10</v>
      </c>
    </row>
    <row r="3562" spans="1:11" ht="23.1" customHeight="1" outlineLevel="1" x14ac:dyDescent="0.2">
      <c r="A3562" s="39" t="str">
        <f t="shared" si="165"/>
        <v>0014164146007</v>
      </c>
      <c r="B3562" s="39">
        <f t="shared" si="166"/>
        <v>1</v>
      </c>
      <c r="C3562" s="39" t="str">
        <f t="shared" si="167"/>
        <v>Логунова Светлана Петровна1</v>
      </c>
      <c r="D3562" s="42" t="s">
        <v>3391</v>
      </c>
      <c r="E3562" s="43" t="s">
        <v>3392</v>
      </c>
      <c r="F3562" s="43" t="s">
        <v>225</v>
      </c>
      <c r="G3562" s="43" t="s">
        <v>302</v>
      </c>
      <c r="H3562" s="49">
        <v>46007</v>
      </c>
      <c r="I3562" s="49">
        <v>46021</v>
      </c>
      <c r="J3562" s="44">
        <v>15</v>
      </c>
      <c r="K3562" s="51">
        <f>IF(H3562&lt;='Расчёт не доделан'!$C$20,IF(I3562-'Расчёт не доделан'!$C$20&lt;1,J3562,I3562-'Расчёт не доделан'!$C$20),J3562)</f>
        <v>15</v>
      </c>
    </row>
    <row r="3563" spans="1:11" ht="23.1" customHeight="1" outlineLevel="1" x14ac:dyDescent="0.2">
      <c r="A3563" s="39" t="str">
        <f t="shared" si="165"/>
        <v>0020302345966</v>
      </c>
      <c r="B3563" s="39">
        <f t="shared" si="166"/>
        <v>1</v>
      </c>
      <c r="C3563" s="39" t="str">
        <f t="shared" si="167"/>
        <v>Лозанов Кирилл Викторович1</v>
      </c>
      <c r="D3563" s="42" t="s">
        <v>3393</v>
      </c>
      <c r="E3563" s="43" t="s">
        <v>3394</v>
      </c>
      <c r="F3563" s="43" t="s">
        <v>225</v>
      </c>
      <c r="G3563" s="43" t="s">
        <v>302</v>
      </c>
      <c r="H3563" s="49">
        <v>45966</v>
      </c>
      <c r="I3563" s="49">
        <v>45967</v>
      </c>
      <c r="J3563" s="44">
        <v>2</v>
      </c>
      <c r="K3563" s="51">
        <f>IF(H3563&lt;='Расчёт не доделан'!$C$20,IF(I3563-'Расчёт не доделан'!$C$20&lt;1,J3563,I3563-'Расчёт не доделан'!$C$20),J3563)</f>
        <v>2</v>
      </c>
    </row>
    <row r="3564" spans="1:11" ht="11.1" customHeight="1" outlineLevel="1" x14ac:dyDescent="0.2">
      <c r="A3564" s="39" t="str">
        <f t="shared" si="165"/>
        <v>0020302345880</v>
      </c>
      <c r="B3564" s="39">
        <f t="shared" si="166"/>
        <v>2</v>
      </c>
      <c r="C3564" s="39" t="str">
        <f t="shared" si="167"/>
        <v>Лозанов Кирилл Викторович2</v>
      </c>
      <c r="D3564" s="42" t="s">
        <v>3393</v>
      </c>
      <c r="E3564" s="43" t="s">
        <v>3394</v>
      </c>
      <c r="F3564" s="43" t="s">
        <v>225</v>
      </c>
      <c r="G3564" s="43" t="s">
        <v>302</v>
      </c>
      <c r="H3564" s="49">
        <v>45880</v>
      </c>
      <c r="I3564" s="49">
        <v>45893</v>
      </c>
      <c r="J3564" s="44">
        <v>14</v>
      </c>
      <c r="K3564" s="51">
        <f>IF(H3564&lt;='Расчёт не доделан'!$C$20,IF(I3564-'Расчёт не доделан'!$C$20&lt;1,J3564,I3564-'Расчёт не доделан'!$C$20),J3564)</f>
        <v>14</v>
      </c>
    </row>
    <row r="3565" spans="1:11" ht="11.1" customHeight="1" outlineLevel="1" x14ac:dyDescent="0.2">
      <c r="A3565" s="39" t="str">
        <f t="shared" si="165"/>
        <v>0020302345919</v>
      </c>
      <c r="B3565" s="39">
        <f t="shared" si="166"/>
        <v>3</v>
      </c>
      <c r="C3565" s="39" t="str">
        <f t="shared" si="167"/>
        <v>Лозанов Кирилл Викторович3</v>
      </c>
      <c r="D3565" s="42" t="s">
        <v>3393</v>
      </c>
      <c r="E3565" s="43" t="s">
        <v>3394</v>
      </c>
      <c r="F3565" s="43" t="s">
        <v>225</v>
      </c>
      <c r="G3565" s="43" t="s">
        <v>302</v>
      </c>
      <c r="H3565" s="49">
        <v>45919</v>
      </c>
      <c r="I3565" s="49">
        <v>45919</v>
      </c>
      <c r="J3565" s="44">
        <v>1</v>
      </c>
      <c r="K3565" s="51">
        <f>IF(H3565&lt;='Расчёт не доделан'!$C$20,IF(I3565-'Расчёт не доделан'!$C$20&lt;1,J3565,I3565-'Расчёт не доделан'!$C$20),J3565)</f>
        <v>1</v>
      </c>
    </row>
    <row r="3566" spans="1:11" ht="11.1" customHeight="1" outlineLevel="1" x14ac:dyDescent="0.2">
      <c r="A3566" s="39" t="str">
        <f t="shared" si="165"/>
        <v>0020302345866</v>
      </c>
      <c r="B3566" s="39">
        <f t="shared" si="166"/>
        <v>4</v>
      </c>
      <c r="C3566" s="39" t="str">
        <f t="shared" si="167"/>
        <v>Лозанов Кирилл Викторович4</v>
      </c>
      <c r="D3566" s="42" t="s">
        <v>3393</v>
      </c>
      <c r="E3566" s="43" t="s">
        <v>3394</v>
      </c>
      <c r="F3566" s="43" t="s">
        <v>225</v>
      </c>
      <c r="G3566" s="43" t="s">
        <v>302</v>
      </c>
      <c r="H3566" s="49">
        <v>45866</v>
      </c>
      <c r="I3566" s="49">
        <v>45870</v>
      </c>
      <c r="J3566" s="44">
        <v>5</v>
      </c>
      <c r="K3566" s="51">
        <f>IF(H3566&lt;='Расчёт не доделан'!$C$20,IF(I3566-'Расчёт не доделан'!$C$20&lt;1,J3566,I3566-'Расчёт не доделан'!$C$20),J3566)</f>
        <v>5</v>
      </c>
    </row>
    <row r="3567" spans="1:11" ht="11.1" customHeight="1" outlineLevel="1" x14ac:dyDescent="0.2">
      <c r="A3567" s="39" t="str">
        <f t="shared" si="165"/>
        <v>0020758145873</v>
      </c>
      <c r="B3567" s="39">
        <f t="shared" si="166"/>
        <v>1</v>
      </c>
      <c r="C3567" s="39" t="str">
        <f t="shared" si="167"/>
        <v>Локосова Елена Ивановна1</v>
      </c>
      <c r="D3567" s="42" t="s">
        <v>3395</v>
      </c>
      <c r="E3567" s="43" t="s">
        <v>3396</v>
      </c>
      <c r="F3567" s="43" t="s">
        <v>225</v>
      </c>
      <c r="G3567" s="43" t="s">
        <v>241</v>
      </c>
      <c r="H3567" s="49">
        <v>45873</v>
      </c>
      <c r="I3567" s="49">
        <v>45886</v>
      </c>
      <c r="J3567" s="44">
        <v>14</v>
      </c>
      <c r="K3567" s="51">
        <f>IF(H3567&lt;='Расчёт не доделан'!$C$20,IF(I3567-'Расчёт не доделан'!$C$20&lt;1,J3567,I3567-'Расчёт не доделан'!$C$20),J3567)</f>
        <v>14</v>
      </c>
    </row>
    <row r="3568" spans="1:11" ht="11.1" customHeight="1" outlineLevel="1" x14ac:dyDescent="0.2">
      <c r="A3568" s="39" t="str">
        <f t="shared" si="165"/>
        <v>0020758145971</v>
      </c>
      <c r="B3568" s="39">
        <f t="shared" si="166"/>
        <v>2</v>
      </c>
      <c r="C3568" s="39" t="str">
        <f t="shared" si="167"/>
        <v>Локосова Елена Ивановна2</v>
      </c>
      <c r="D3568" s="42" t="s">
        <v>3395</v>
      </c>
      <c r="E3568" s="43" t="s">
        <v>3396</v>
      </c>
      <c r="F3568" s="43" t="s">
        <v>225</v>
      </c>
      <c r="G3568" s="43" t="s">
        <v>241</v>
      </c>
      <c r="H3568" s="49">
        <v>45971</v>
      </c>
      <c r="I3568" s="49">
        <v>45982</v>
      </c>
      <c r="J3568" s="44">
        <v>12</v>
      </c>
      <c r="K3568" s="51">
        <f>IF(H3568&lt;='Расчёт не доделан'!$C$20,IF(I3568-'Расчёт не доделан'!$C$20&lt;1,J3568,I3568-'Расчёт не доделан'!$C$20),J3568)</f>
        <v>12</v>
      </c>
    </row>
    <row r="3569" spans="1:11" ht="11.1" customHeight="1" outlineLevel="1" x14ac:dyDescent="0.2">
      <c r="A3569" s="39" t="str">
        <f t="shared" si="165"/>
        <v>0014668445966</v>
      </c>
      <c r="B3569" s="39">
        <f t="shared" si="166"/>
        <v>1</v>
      </c>
      <c r="C3569" s="39" t="str">
        <f t="shared" si="167"/>
        <v>Локшина Ирина Ильинична1</v>
      </c>
      <c r="D3569" s="42" t="s">
        <v>3397</v>
      </c>
      <c r="E3569" s="43" t="s">
        <v>3398</v>
      </c>
      <c r="F3569" s="43" t="s">
        <v>233</v>
      </c>
      <c r="G3569" s="43" t="s">
        <v>230</v>
      </c>
      <c r="H3569" s="49">
        <v>45966</v>
      </c>
      <c r="I3569" s="49">
        <v>45968</v>
      </c>
      <c r="J3569" s="44">
        <v>3</v>
      </c>
      <c r="K3569" s="51">
        <f>IF(H3569&lt;='Расчёт не доделан'!$C$20,IF(I3569-'Расчёт не доделан'!$C$20&lt;1,J3569,I3569-'Расчёт не доделан'!$C$20),J3569)</f>
        <v>3</v>
      </c>
    </row>
    <row r="3570" spans="1:11" ht="11.1" customHeight="1" outlineLevel="1" x14ac:dyDescent="0.2">
      <c r="A3570" s="39" t="str">
        <f t="shared" si="165"/>
        <v>0014668445957</v>
      </c>
      <c r="B3570" s="39">
        <f t="shared" si="166"/>
        <v>2</v>
      </c>
      <c r="C3570" s="39" t="str">
        <f t="shared" si="167"/>
        <v>Локшина Ирина Ильинична2</v>
      </c>
      <c r="D3570" s="42" t="s">
        <v>3397</v>
      </c>
      <c r="E3570" s="43" t="s">
        <v>3398</v>
      </c>
      <c r="F3570" s="43" t="s">
        <v>233</v>
      </c>
      <c r="G3570" s="43" t="s">
        <v>230</v>
      </c>
      <c r="H3570" s="49">
        <v>45957</v>
      </c>
      <c r="I3570" s="49">
        <v>45962</v>
      </c>
      <c r="J3570" s="44">
        <v>6</v>
      </c>
      <c r="K3570" s="51">
        <f>IF(H3570&lt;='Расчёт не доделан'!$C$20,IF(I3570-'Расчёт не доделан'!$C$20&lt;1,J3570,I3570-'Расчёт не доделан'!$C$20),J3570)</f>
        <v>6</v>
      </c>
    </row>
    <row r="3571" spans="1:11" ht="23.1" customHeight="1" outlineLevel="1" x14ac:dyDescent="0.2">
      <c r="A3571" s="39" t="str">
        <f t="shared" si="165"/>
        <v>0014668446020</v>
      </c>
      <c r="B3571" s="39">
        <f t="shared" si="166"/>
        <v>3</v>
      </c>
      <c r="C3571" s="39" t="str">
        <f t="shared" si="167"/>
        <v>Локшина Ирина Ильинична3</v>
      </c>
      <c r="D3571" s="42" t="s">
        <v>3397</v>
      </c>
      <c r="E3571" s="43" t="s">
        <v>3398</v>
      </c>
      <c r="F3571" s="43" t="s">
        <v>233</v>
      </c>
      <c r="G3571" s="43" t="s">
        <v>230</v>
      </c>
      <c r="H3571" s="49">
        <v>46020</v>
      </c>
      <c r="I3571" s="49">
        <v>46021</v>
      </c>
      <c r="J3571" s="44">
        <v>2</v>
      </c>
      <c r="K3571" s="51">
        <f>IF(H3571&lt;='Расчёт не доделан'!$C$20,IF(I3571-'Расчёт не доделан'!$C$20&lt;1,J3571,I3571-'Расчёт не доделан'!$C$20),J3571)</f>
        <v>2</v>
      </c>
    </row>
    <row r="3572" spans="1:11" ht="23.1" customHeight="1" outlineLevel="1" x14ac:dyDescent="0.2">
      <c r="A3572" s="39" t="str">
        <f t="shared" si="165"/>
        <v>0014701445849</v>
      </c>
      <c r="B3572" s="39">
        <f t="shared" si="166"/>
        <v>1</v>
      </c>
      <c r="C3572" s="39" t="str">
        <f t="shared" si="167"/>
        <v>Лопарев Сергей Сергеевич1</v>
      </c>
      <c r="D3572" s="42" t="s">
        <v>3399</v>
      </c>
      <c r="E3572" s="43" t="s">
        <v>3400</v>
      </c>
      <c r="F3572" s="43" t="s">
        <v>233</v>
      </c>
      <c r="G3572" s="43" t="s">
        <v>218</v>
      </c>
      <c r="H3572" s="49">
        <v>45849</v>
      </c>
      <c r="I3572" s="49">
        <v>45849</v>
      </c>
      <c r="J3572" s="44">
        <v>1</v>
      </c>
      <c r="K3572" s="51">
        <f>IF(H3572&lt;='Расчёт не доделан'!$C$20,IF(I3572-'Расчёт не доделан'!$C$20&lt;1,J3572,I3572-'Расчёт не доделан'!$C$20),J3572)</f>
        <v>1</v>
      </c>
    </row>
    <row r="3573" spans="1:11" ht="23.1" customHeight="1" outlineLevel="1" x14ac:dyDescent="0.2">
      <c r="A3573" s="39" t="str">
        <f t="shared" si="165"/>
        <v>0014701445880</v>
      </c>
      <c r="B3573" s="39">
        <f t="shared" si="166"/>
        <v>2</v>
      </c>
      <c r="C3573" s="39" t="str">
        <f t="shared" si="167"/>
        <v>Лопарев Сергей Сергеевич2</v>
      </c>
      <c r="D3573" s="42" t="s">
        <v>3399</v>
      </c>
      <c r="E3573" s="43" t="s">
        <v>3400</v>
      </c>
      <c r="F3573" s="43" t="s">
        <v>233</v>
      </c>
      <c r="G3573" s="43" t="s">
        <v>218</v>
      </c>
      <c r="H3573" s="49">
        <v>45880</v>
      </c>
      <c r="I3573" s="49">
        <v>45884</v>
      </c>
      <c r="J3573" s="44">
        <v>5</v>
      </c>
      <c r="K3573" s="51">
        <f>IF(H3573&lt;='Расчёт не доделан'!$C$20,IF(I3573-'Расчёт не доделан'!$C$20&lt;1,J3573,I3573-'Расчёт не доделан'!$C$20),J3573)</f>
        <v>5</v>
      </c>
    </row>
    <row r="3574" spans="1:11" ht="11.1" customHeight="1" outlineLevel="1" x14ac:dyDescent="0.2">
      <c r="A3574" s="39" t="str">
        <f t="shared" si="165"/>
        <v>0014701445985</v>
      </c>
      <c r="B3574" s="39">
        <f t="shared" si="166"/>
        <v>3</v>
      </c>
      <c r="C3574" s="39" t="str">
        <f t="shared" si="167"/>
        <v>Лопарев Сергей Сергеевич3</v>
      </c>
      <c r="D3574" s="42" t="s">
        <v>3399</v>
      </c>
      <c r="E3574" s="43" t="s">
        <v>3400</v>
      </c>
      <c r="F3574" s="43" t="s">
        <v>233</v>
      </c>
      <c r="G3574" s="43" t="s">
        <v>218</v>
      </c>
      <c r="H3574" s="49">
        <v>45985</v>
      </c>
      <c r="I3574" s="49">
        <v>45998</v>
      </c>
      <c r="J3574" s="44">
        <v>14</v>
      </c>
      <c r="K3574" s="51">
        <f>IF(H3574&lt;='Расчёт не доделан'!$C$20,IF(I3574-'Расчёт не доделан'!$C$20&lt;1,J3574,I3574-'Расчёт не доделан'!$C$20),J3574)</f>
        <v>14</v>
      </c>
    </row>
    <row r="3575" spans="1:11" ht="11.1" customHeight="1" outlineLevel="1" x14ac:dyDescent="0.2">
      <c r="A3575" s="39" t="str">
        <f t="shared" si="165"/>
        <v>0020901045873</v>
      </c>
      <c r="B3575" s="39">
        <f t="shared" si="166"/>
        <v>1</v>
      </c>
      <c r="C3575" s="39" t="str">
        <f t="shared" si="167"/>
        <v>Лопатин Владислав Романович1</v>
      </c>
      <c r="D3575" s="42" t="s">
        <v>3401</v>
      </c>
      <c r="E3575" s="43" t="s">
        <v>3402</v>
      </c>
      <c r="F3575" s="43" t="s">
        <v>361</v>
      </c>
      <c r="G3575" s="43" t="s">
        <v>222</v>
      </c>
      <c r="H3575" s="49">
        <v>45873</v>
      </c>
      <c r="I3575" s="49">
        <v>45886</v>
      </c>
      <c r="J3575" s="44">
        <v>14</v>
      </c>
      <c r="K3575" s="51">
        <f>IF(H3575&lt;='Расчёт не доделан'!$C$20,IF(I3575-'Расчёт не доделан'!$C$20&lt;1,J3575,I3575-'Расчёт не доделан'!$C$20),J3575)</f>
        <v>14</v>
      </c>
    </row>
    <row r="3576" spans="1:11" ht="11.1" customHeight="1" outlineLevel="1" x14ac:dyDescent="0.2">
      <c r="A3576" s="39" t="str">
        <f t="shared" si="165"/>
        <v>0020901045936</v>
      </c>
      <c r="B3576" s="39">
        <f t="shared" si="166"/>
        <v>2</v>
      </c>
      <c r="C3576" s="39" t="str">
        <f t="shared" si="167"/>
        <v>Лопатин Владислав Романович2</v>
      </c>
      <c r="D3576" s="42" t="s">
        <v>3401</v>
      </c>
      <c r="E3576" s="43" t="s">
        <v>3402</v>
      </c>
      <c r="F3576" s="43" t="s">
        <v>361</v>
      </c>
      <c r="G3576" s="43" t="s">
        <v>222</v>
      </c>
      <c r="H3576" s="49">
        <v>45936</v>
      </c>
      <c r="I3576" s="49">
        <v>45937</v>
      </c>
      <c r="J3576" s="44">
        <v>2</v>
      </c>
      <c r="K3576" s="51">
        <f>IF(H3576&lt;='Расчёт не доделан'!$C$20,IF(I3576-'Расчёт не доделан'!$C$20&lt;1,J3576,I3576-'Расчёт не доделан'!$C$20),J3576)</f>
        <v>2</v>
      </c>
    </row>
    <row r="3577" spans="1:11" ht="11.1" customHeight="1" outlineLevel="1" x14ac:dyDescent="0.2">
      <c r="A3577" s="39" t="str">
        <f t="shared" si="165"/>
        <v>0020036045866</v>
      </c>
      <c r="B3577" s="39">
        <f t="shared" si="166"/>
        <v>1</v>
      </c>
      <c r="C3577" s="39" t="str">
        <f t="shared" si="167"/>
        <v>Лоушкина Екатерина Романовна1</v>
      </c>
      <c r="D3577" s="42" t="s">
        <v>3403</v>
      </c>
      <c r="E3577" s="43" t="s">
        <v>3404</v>
      </c>
      <c r="F3577" s="43" t="s">
        <v>459</v>
      </c>
      <c r="G3577" s="43" t="s">
        <v>218</v>
      </c>
      <c r="H3577" s="49">
        <v>45866</v>
      </c>
      <c r="I3577" s="49">
        <v>45879</v>
      </c>
      <c r="J3577" s="44">
        <v>14</v>
      </c>
      <c r="K3577" s="51">
        <f>IF(H3577&lt;='Расчёт не доделан'!$C$20,IF(I3577-'Расчёт не доделан'!$C$20&lt;1,J3577,I3577-'Расчёт не доделан'!$C$20),J3577)</f>
        <v>14</v>
      </c>
    </row>
    <row r="3578" spans="1:11" ht="11.1" customHeight="1" outlineLevel="1" x14ac:dyDescent="0.2">
      <c r="A3578" s="39" t="str">
        <f t="shared" si="165"/>
        <v>0010058145873</v>
      </c>
      <c r="B3578" s="39">
        <f t="shared" si="166"/>
        <v>1</v>
      </c>
      <c r="C3578" s="39" t="str">
        <f t="shared" si="167"/>
        <v>Лощинина Елизавета Андреевна1</v>
      </c>
      <c r="D3578" s="42" t="s">
        <v>3405</v>
      </c>
      <c r="E3578" s="43" t="s">
        <v>3406</v>
      </c>
      <c r="F3578" s="43" t="s">
        <v>268</v>
      </c>
      <c r="G3578" s="43" t="s">
        <v>296</v>
      </c>
      <c r="H3578" s="49">
        <v>45873</v>
      </c>
      <c r="I3578" s="49">
        <v>45877</v>
      </c>
      <c r="J3578" s="44">
        <v>5</v>
      </c>
      <c r="K3578" s="51">
        <f>IF(H3578&lt;='Расчёт не доделан'!$C$20,IF(I3578-'Расчёт не доделан'!$C$20&lt;1,J3578,I3578-'Расчёт не доделан'!$C$20),J3578)</f>
        <v>5</v>
      </c>
    </row>
    <row r="3579" spans="1:11" ht="11.1" customHeight="1" outlineLevel="1" x14ac:dyDescent="0.2">
      <c r="A3579" s="39" t="str">
        <f t="shared" si="165"/>
        <v>0010058145845</v>
      </c>
      <c r="B3579" s="39">
        <f t="shared" si="166"/>
        <v>2</v>
      </c>
      <c r="C3579" s="39" t="str">
        <f t="shared" si="167"/>
        <v>Лощинина Елизавета Андреевна2</v>
      </c>
      <c r="D3579" s="42" t="s">
        <v>3405</v>
      </c>
      <c r="E3579" s="43" t="s">
        <v>3406</v>
      </c>
      <c r="F3579" s="43" t="s">
        <v>268</v>
      </c>
      <c r="G3579" s="43" t="s">
        <v>296</v>
      </c>
      <c r="H3579" s="49">
        <v>45845</v>
      </c>
      <c r="I3579" s="49">
        <v>45849</v>
      </c>
      <c r="J3579" s="44">
        <v>5</v>
      </c>
      <c r="K3579" s="51">
        <f>IF(H3579&lt;='Расчёт не доделан'!$C$20,IF(I3579-'Расчёт не доделан'!$C$20&lt;1,J3579,I3579-'Расчёт не доделан'!$C$20),J3579)</f>
        <v>5</v>
      </c>
    </row>
    <row r="3580" spans="1:11" ht="11.1" customHeight="1" outlineLevel="1" x14ac:dyDescent="0.2">
      <c r="A3580" s="39" t="str">
        <f t="shared" si="165"/>
        <v>0010058145908</v>
      </c>
      <c r="B3580" s="39">
        <f t="shared" si="166"/>
        <v>3</v>
      </c>
      <c r="C3580" s="39" t="str">
        <f t="shared" si="167"/>
        <v>Лощинина Елизавета Андреевна3</v>
      </c>
      <c r="D3580" s="42" t="s">
        <v>3405</v>
      </c>
      <c r="E3580" s="43" t="s">
        <v>3406</v>
      </c>
      <c r="F3580" s="43" t="s">
        <v>268</v>
      </c>
      <c r="G3580" s="43" t="s">
        <v>296</v>
      </c>
      <c r="H3580" s="49">
        <v>45908</v>
      </c>
      <c r="I3580" s="49">
        <v>45911</v>
      </c>
      <c r="J3580" s="44">
        <v>4</v>
      </c>
      <c r="K3580" s="51">
        <f>IF(H3580&lt;='Расчёт не доделан'!$C$20,IF(I3580-'Расчёт не доделан'!$C$20&lt;1,J3580,I3580-'Расчёт не доделан'!$C$20),J3580)</f>
        <v>4</v>
      </c>
    </row>
    <row r="3581" spans="1:11" ht="11.1" customHeight="1" outlineLevel="1" x14ac:dyDescent="0.2">
      <c r="A3581" s="39" t="str">
        <f t="shared" si="165"/>
        <v>0021282345901</v>
      </c>
      <c r="B3581" s="39">
        <f t="shared" si="166"/>
        <v>1</v>
      </c>
      <c r="C3581" s="39" t="str">
        <f t="shared" si="167"/>
        <v>Лубенко Денис Владимирович1</v>
      </c>
      <c r="D3581" s="42" t="s">
        <v>3407</v>
      </c>
      <c r="E3581" s="43" t="s">
        <v>3408</v>
      </c>
      <c r="F3581" s="43" t="s">
        <v>240</v>
      </c>
      <c r="G3581" s="43" t="s">
        <v>302</v>
      </c>
      <c r="H3581" s="49">
        <v>45901</v>
      </c>
      <c r="I3581" s="49">
        <v>45907</v>
      </c>
      <c r="J3581" s="44">
        <v>7</v>
      </c>
      <c r="K3581" s="51">
        <f>IF(H3581&lt;='Расчёт не доделан'!$C$20,IF(I3581-'Расчёт не доделан'!$C$20&lt;1,J3581,I3581-'Расчёт не доделан'!$C$20),J3581)</f>
        <v>7</v>
      </c>
    </row>
    <row r="3582" spans="1:11" ht="11.1" customHeight="1" outlineLevel="1" x14ac:dyDescent="0.2">
      <c r="A3582" s="39" t="str">
        <f t="shared" si="165"/>
        <v>0020772645901</v>
      </c>
      <c r="B3582" s="39">
        <f t="shared" si="166"/>
        <v>1</v>
      </c>
      <c r="C3582" s="39" t="str">
        <f t="shared" si="167"/>
        <v>Луговский Андрей Валерьевич1</v>
      </c>
      <c r="D3582" s="42" t="s">
        <v>3409</v>
      </c>
      <c r="E3582" s="43" t="s">
        <v>3410</v>
      </c>
      <c r="F3582" s="43" t="s">
        <v>229</v>
      </c>
      <c r="G3582" s="43" t="s">
        <v>460</v>
      </c>
      <c r="H3582" s="49">
        <v>45901</v>
      </c>
      <c r="I3582" s="49">
        <v>45914</v>
      </c>
      <c r="J3582" s="44">
        <v>14</v>
      </c>
      <c r="K3582" s="51">
        <f>IF(H3582&lt;='Расчёт не доделан'!$C$20,IF(I3582-'Расчёт не доделан'!$C$20&lt;1,J3582,I3582-'Расчёт не доделан'!$C$20),J3582)</f>
        <v>14</v>
      </c>
    </row>
    <row r="3583" spans="1:11" ht="11.1" customHeight="1" outlineLevel="1" x14ac:dyDescent="0.2">
      <c r="A3583" s="39" t="str">
        <f t="shared" si="165"/>
        <v>0015560345873</v>
      </c>
      <c r="B3583" s="39">
        <f t="shared" si="166"/>
        <v>1</v>
      </c>
      <c r="C3583" s="39" t="str">
        <f t="shared" si="167"/>
        <v>Лужецкая Бэла Леонидовна1</v>
      </c>
      <c r="D3583" s="42" t="s">
        <v>3411</v>
      </c>
      <c r="E3583" s="43" t="s">
        <v>3412</v>
      </c>
      <c r="F3583" s="43" t="s">
        <v>233</v>
      </c>
      <c r="G3583" s="43" t="s">
        <v>1136</v>
      </c>
      <c r="H3583" s="49">
        <v>45873</v>
      </c>
      <c r="I3583" s="49">
        <v>45886</v>
      </c>
      <c r="J3583" s="44">
        <v>14</v>
      </c>
      <c r="K3583" s="51">
        <f>IF(H3583&lt;='Расчёт не доделан'!$C$20,IF(I3583-'Расчёт не доделан'!$C$20&lt;1,J3583,I3583-'Расчёт не доделан'!$C$20),J3583)</f>
        <v>14</v>
      </c>
    </row>
    <row r="3584" spans="1:11" ht="11.1" customHeight="1" outlineLevel="1" x14ac:dyDescent="0.2">
      <c r="A3584" s="39" t="str">
        <f t="shared" si="165"/>
        <v>0015560345966</v>
      </c>
      <c r="B3584" s="39">
        <f t="shared" si="166"/>
        <v>2</v>
      </c>
      <c r="C3584" s="39" t="str">
        <f t="shared" si="167"/>
        <v>Лужецкая Бэла Леонидовна2</v>
      </c>
      <c r="D3584" s="42" t="s">
        <v>3411</v>
      </c>
      <c r="E3584" s="43" t="s">
        <v>3412</v>
      </c>
      <c r="F3584" s="43" t="s">
        <v>233</v>
      </c>
      <c r="G3584" s="43" t="s">
        <v>1136</v>
      </c>
      <c r="H3584" s="49">
        <v>45966</v>
      </c>
      <c r="I3584" s="49">
        <v>45968</v>
      </c>
      <c r="J3584" s="44">
        <v>3</v>
      </c>
      <c r="K3584" s="51">
        <f>IF(H3584&lt;='Расчёт не доделан'!$C$20,IF(I3584-'Расчёт не доделан'!$C$20&lt;1,J3584,I3584-'Расчёт не доделан'!$C$20),J3584)</f>
        <v>3</v>
      </c>
    </row>
    <row r="3585" spans="1:11" ht="11.1" customHeight="1" outlineLevel="1" x14ac:dyDescent="0.2">
      <c r="A3585" s="39" t="str">
        <f t="shared" si="165"/>
        <v>0020949745887</v>
      </c>
      <c r="B3585" s="39">
        <f t="shared" si="166"/>
        <v>1</v>
      </c>
      <c r="C3585" s="39" t="str">
        <f t="shared" si="167"/>
        <v>Лузум Сергей Владимирович1</v>
      </c>
      <c r="D3585" s="42" t="s">
        <v>3413</v>
      </c>
      <c r="E3585" s="43" t="s">
        <v>3414</v>
      </c>
      <c r="F3585" s="43" t="s">
        <v>233</v>
      </c>
      <c r="G3585" s="43" t="s">
        <v>218</v>
      </c>
      <c r="H3585" s="49">
        <v>45887</v>
      </c>
      <c r="I3585" s="49">
        <v>45900</v>
      </c>
      <c r="J3585" s="44">
        <v>14</v>
      </c>
      <c r="K3585" s="51">
        <f>IF(H3585&lt;='Расчёт не доделан'!$C$20,IF(I3585-'Расчёт не доделан'!$C$20&lt;1,J3585,I3585-'Расчёт не доделан'!$C$20),J3585)</f>
        <v>14</v>
      </c>
    </row>
    <row r="3586" spans="1:11" ht="11.1" customHeight="1" outlineLevel="1" x14ac:dyDescent="0.2">
      <c r="A3586" s="39" t="str">
        <f t="shared" si="165"/>
        <v>0020949745950</v>
      </c>
      <c r="B3586" s="39">
        <f t="shared" si="166"/>
        <v>2</v>
      </c>
      <c r="C3586" s="39" t="str">
        <f t="shared" si="167"/>
        <v>Лузум Сергей Владимирович2</v>
      </c>
      <c r="D3586" s="42" t="s">
        <v>3413</v>
      </c>
      <c r="E3586" s="43" t="s">
        <v>3414</v>
      </c>
      <c r="F3586" s="43" t="s">
        <v>233</v>
      </c>
      <c r="G3586" s="43" t="s">
        <v>218</v>
      </c>
      <c r="H3586" s="49">
        <v>45950</v>
      </c>
      <c r="I3586" s="49">
        <v>45954</v>
      </c>
      <c r="J3586" s="44">
        <v>5</v>
      </c>
      <c r="K3586" s="51">
        <f>IF(H3586&lt;='Расчёт не доделан'!$C$20,IF(I3586-'Расчёт не доделан'!$C$20&lt;1,J3586,I3586-'Расчёт не доделан'!$C$20),J3586)</f>
        <v>5</v>
      </c>
    </row>
    <row r="3587" spans="1:11" ht="11.1" customHeight="1" outlineLevel="1" x14ac:dyDescent="0.2">
      <c r="A3587" s="39" t="str">
        <f t="shared" ref="A3587:A3650" si="168">D3587&amp;H3587</f>
        <v>0010533745866</v>
      </c>
      <c r="B3587" s="39">
        <f t="shared" ref="B3587:B3650" si="169">IF(E3586=E3587,B3586+1,1)</f>
        <v>1</v>
      </c>
      <c r="C3587" s="39" t="str">
        <f t="shared" ref="C3587:C3650" si="170">E3587&amp;B3587</f>
        <v>Лукашевич Диана Дмитриевна1</v>
      </c>
      <c r="D3587" s="42" t="s">
        <v>3415</v>
      </c>
      <c r="E3587" s="43" t="s">
        <v>3416</v>
      </c>
      <c r="F3587" s="43" t="s">
        <v>221</v>
      </c>
      <c r="G3587" s="43" t="s">
        <v>241</v>
      </c>
      <c r="H3587" s="49">
        <v>45866</v>
      </c>
      <c r="I3587" s="49">
        <v>45869</v>
      </c>
      <c r="J3587" s="44">
        <v>4</v>
      </c>
      <c r="K3587" s="51">
        <f>IF(H3587&lt;='Расчёт не доделан'!$C$20,IF(I3587-'Расчёт не доделан'!$C$20&lt;1,J3587,I3587-'Расчёт не доделан'!$C$20),J3587)</f>
        <v>4</v>
      </c>
    </row>
    <row r="3588" spans="1:11" ht="11.1" customHeight="1" outlineLevel="1" x14ac:dyDescent="0.2">
      <c r="A3588" s="39" t="str">
        <f t="shared" si="168"/>
        <v>0020795945964</v>
      </c>
      <c r="B3588" s="39">
        <f t="shared" si="169"/>
        <v>1</v>
      </c>
      <c r="C3588" s="39" t="str">
        <f t="shared" si="170"/>
        <v>Лукин Глеб Александрович1</v>
      </c>
      <c r="D3588" s="42" t="s">
        <v>3417</v>
      </c>
      <c r="E3588" s="43" t="s">
        <v>3418</v>
      </c>
      <c r="F3588" s="43" t="s">
        <v>240</v>
      </c>
      <c r="G3588" s="43" t="s">
        <v>302</v>
      </c>
      <c r="H3588" s="49">
        <v>45964</v>
      </c>
      <c r="I3588" s="49">
        <v>45978</v>
      </c>
      <c r="J3588" s="44">
        <v>14</v>
      </c>
      <c r="K3588" s="51">
        <f>IF(H3588&lt;='Расчёт не доделан'!$C$20,IF(I3588-'Расчёт не доделан'!$C$20&lt;1,J3588,I3588-'Расчёт не доделан'!$C$20),J3588)</f>
        <v>14</v>
      </c>
    </row>
    <row r="3589" spans="1:11" ht="23.1" customHeight="1" outlineLevel="1" x14ac:dyDescent="0.2">
      <c r="A3589" s="39" t="str">
        <f t="shared" si="168"/>
        <v>0020795946006</v>
      </c>
      <c r="B3589" s="39">
        <f t="shared" si="169"/>
        <v>2</v>
      </c>
      <c r="C3589" s="39" t="str">
        <f t="shared" si="170"/>
        <v>Лукин Глеб Александрович2</v>
      </c>
      <c r="D3589" s="42" t="s">
        <v>3417</v>
      </c>
      <c r="E3589" s="43" t="s">
        <v>3418</v>
      </c>
      <c r="F3589" s="43" t="s">
        <v>240</v>
      </c>
      <c r="G3589" s="43" t="s">
        <v>302</v>
      </c>
      <c r="H3589" s="49">
        <v>46006</v>
      </c>
      <c r="I3589" s="49">
        <v>46010</v>
      </c>
      <c r="J3589" s="44">
        <v>5</v>
      </c>
      <c r="K3589" s="51">
        <f>IF(H3589&lt;='Расчёт не доделан'!$C$20,IF(I3589-'Расчёт не доделан'!$C$20&lt;1,J3589,I3589-'Расчёт не доделан'!$C$20),J3589)</f>
        <v>5</v>
      </c>
    </row>
    <row r="3590" spans="1:11" ht="23.1" customHeight="1" outlineLevel="1" x14ac:dyDescent="0.2">
      <c r="A3590" s="39" t="str">
        <f t="shared" si="168"/>
        <v>0012324845992</v>
      </c>
      <c r="B3590" s="39">
        <f t="shared" si="169"/>
        <v>1</v>
      </c>
      <c r="C3590" s="39" t="str">
        <f t="shared" si="170"/>
        <v>Лукина Надежда Ивановна1</v>
      </c>
      <c r="D3590" s="42" t="s">
        <v>3419</v>
      </c>
      <c r="E3590" s="43" t="s">
        <v>3420</v>
      </c>
      <c r="F3590" s="43" t="s">
        <v>217</v>
      </c>
      <c r="G3590" s="43" t="s">
        <v>218</v>
      </c>
      <c r="H3590" s="49">
        <v>45992</v>
      </c>
      <c r="I3590" s="49">
        <v>45996</v>
      </c>
      <c r="J3590" s="44">
        <v>5</v>
      </c>
      <c r="K3590" s="51">
        <f>IF(H3590&lt;='Расчёт не доделан'!$C$20,IF(I3590-'Расчёт не доделан'!$C$20&lt;1,J3590,I3590-'Расчёт не доделан'!$C$20),J3590)</f>
        <v>5</v>
      </c>
    </row>
    <row r="3591" spans="1:11" ht="23.1" customHeight="1" outlineLevel="1" x14ac:dyDescent="0.2">
      <c r="A3591" s="39" t="str">
        <f t="shared" si="168"/>
        <v>0012324845889</v>
      </c>
      <c r="B3591" s="39">
        <f t="shared" si="169"/>
        <v>2</v>
      </c>
      <c r="C3591" s="39" t="str">
        <f t="shared" si="170"/>
        <v>Лукина Надежда Ивановна2</v>
      </c>
      <c r="D3591" s="42" t="s">
        <v>3419</v>
      </c>
      <c r="E3591" s="43" t="s">
        <v>3420</v>
      </c>
      <c r="F3591" s="43" t="s">
        <v>217</v>
      </c>
      <c r="G3591" s="43" t="s">
        <v>218</v>
      </c>
      <c r="H3591" s="49">
        <v>45889</v>
      </c>
      <c r="I3591" s="49">
        <v>45902</v>
      </c>
      <c r="J3591" s="44">
        <v>14</v>
      </c>
      <c r="K3591" s="51">
        <f>IF(H3591&lt;='Расчёт не доделан'!$C$20,IF(I3591-'Расчёт не доделан'!$C$20&lt;1,J3591,I3591-'Расчёт не доделан'!$C$20),J3591)</f>
        <v>14</v>
      </c>
    </row>
    <row r="3592" spans="1:11" ht="23.1" customHeight="1" outlineLevel="1" x14ac:dyDescent="0.2">
      <c r="A3592" s="39" t="str">
        <f t="shared" si="168"/>
        <v>0012324846020</v>
      </c>
      <c r="B3592" s="39">
        <f t="shared" si="169"/>
        <v>3</v>
      </c>
      <c r="C3592" s="39" t="str">
        <f t="shared" si="170"/>
        <v>Лукина Надежда Ивановна3</v>
      </c>
      <c r="D3592" s="42" t="s">
        <v>3419</v>
      </c>
      <c r="E3592" s="43" t="s">
        <v>3420</v>
      </c>
      <c r="F3592" s="43" t="s">
        <v>217</v>
      </c>
      <c r="G3592" s="43" t="s">
        <v>218</v>
      </c>
      <c r="H3592" s="49">
        <v>46020</v>
      </c>
      <c r="I3592" s="49">
        <v>46021</v>
      </c>
      <c r="J3592" s="44">
        <v>2</v>
      </c>
      <c r="K3592" s="51">
        <f>IF(H3592&lt;='Расчёт не доделан'!$C$20,IF(I3592-'Расчёт не доделан'!$C$20&lt;1,J3592,I3592-'Расчёт не доделан'!$C$20),J3592)</f>
        <v>2</v>
      </c>
    </row>
    <row r="3593" spans="1:11" ht="11.1" customHeight="1" outlineLevel="1" x14ac:dyDescent="0.2">
      <c r="A3593" s="39" t="str">
        <f t="shared" si="168"/>
        <v>0020704745873</v>
      </c>
      <c r="B3593" s="39">
        <f t="shared" si="169"/>
        <v>1</v>
      </c>
      <c r="C3593" s="39" t="str">
        <f t="shared" si="170"/>
        <v>Лукиянова Светлана Ивановна1</v>
      </c>
      <c r="D3593" s="42" t="s">
        <v>3421</v>
      </c>
      <c r="E3593" s="43" t="s">
        <v>3422</v>
      </c>
      <c r="F3593" s="43" t="s">
        <v>249</v>
      </c>
      <c r="G3593" s="43" t="s">
        <v>241</v>
      </c>
      <c r="H3593" s="49">
        <v>45873</v>
      </c>
      <c r="I3593" s="49">
        <v>45886</v>
      </c>
      <c r="J3593" s="44">
        <v>14</v>
      </c>
      <c r="K3593" s="51">
        <f>IF(H3593&lt;='Расчёт не доделан'!$C$20,IF(I3593-'Расчёт не доделан'!$C$20&lt;1,J3593,I3593-'Расчёт не доделан'!$C$20),J3593)</f>
        <v>14</v>
      </c>
    </row>
    <row r="3594" spans="1:11" ht="11.1" customHeight="1" outlineLevel="1" x14ac:dyDescent="0.2">
      <c r="A3594" s="39" t="str">
        <f t="shared" si="168"/>
        <v>0020704745966</v>
      </c>
      <c r="B3594" s="39">
        <f t="shared" si="169"/>
        <v>2</v>
      </c>
      <c r="C3594" s="39" t="str">
        <f t="shared" si="170"/>
        <v>Лукиянова Светлана Ивановна2</v>
      </c>
      <c r="D3594" s="42" t="s">
        <v>3421</v>
      </c>
      <c r="E3594" s="43" t="s">
        <v>3422</v>
      </c>
      <c r="F3594" s="43" t="s">
        <v>249</v>
      </c>
      <c r="G3594" s="43" t="s">
        <v>241</v>
      </c>
      <c r="H3594" s="49">
        <v>45966</v>
      </c>
      <c r="I3594" s="49">
        <v>45968</v>
      </c>
      <c r="J3594" s="44">
        <v>3</v>
      </c>
      <c r="K3594" s="51">
        <f>IF(H3594&lt;='Расчёт не доделан'!$C$20,IF(I3594-'Расчёт не доделан'!$C$20&lt;1,J3594,I3594-'Расчёт не доделан'!$C$20),J3594)</f>
        <v>3</v>
      </c>
    </row>
    <row r="3595" spans="1:11" ht="11.1" customHeight="1" outlineLevel="1" x14ac:dyDescent="0.2">
      <c r="A3595" s="39" t="str">
        <f t="shared" si="168"/>
        <v>0018272245901</v>
      </c>
      <c r="B3595" s="39">
        <f t="shared" si="169"/>
        <v>1</v>
      </c>
      <c r="C3595" s="39" t="str">
        <f t="shared" si="170"/>
        <v>Лукманов Булат Рифович1</v>
      </c>
      <c r="D3595" s="42" t="s">
        <v>3423</v>
      </c>
      <c r="E3595" s="43" t="s">
        <v>3424</v>
      </c>
      <c r="F3595" s="43" t="s">
        <v>225</v>
      </c>
      <c r="G3595" s="43" t="s">
        <v>262</v>
      </c>
      <c r="H3595" s="49">
        <v>45901</v>
      </c>
      <c r="I3595" s="49">
        <v>45914</v>
      </c>
      <c r="J3595" s="44">
        <v>14</v>
      </c>
      <c r="K3595" s="51">
        <f>IF(H3595&lt;='Расчёт не доделан'!$C$20,IF(I3595-'Расчёт не доделан'!$C$20&lt;1,J3595,I3595-'Расчёт не доделан'!$C$20),J3595)</f>
        <v>14</v>
      </c>
    </row>
    <row r="3596" spans="1:11" ht="11.1" customHeight="1" outlineLevel="1" x14ac:dyDescent="0.2">
      <c r="A3596" s="39" t="str">
        <f t="shared" si="168"/>
        <v>0014119045940</v>
      </c>
      <c r="B3596" s="39">
        <f t="shared" si="169"/>
        <v>1</v>
      </c>
      <c r="C3596" s="39" t="str">
        <f t="shared" si="170"/>
        <v>Лукьянова Марина Валерьевна1</v>
      </c>
      <c r="D3596" s="42" t="s">
        <v>3425</v>
      </c>
      <c r="E3596" s="43" t="s">
        <v>3426</v>
      </c>
      <c r="F3596" s="43" t="s">
        <v>361</v>
      </c>
      <c r="G3596" s="43" t="s">
        <v>237</v>
      </c>
      <c r="H3596" s="49">
        <v>45940</v>
      </c>
      <c r="I3596" s="49">
        <v>45940</v>
      </c>
      <c r="J3596" s="44">
        <v>1</v>
      </c>
      <c r="K3596" s="51">
        <f>IF(H3596&lt;='Расчёт не доделан'!$C$20,IF(I3596-'Расчёт не доделан'!$C$20&lt;1,J3596,I3596-'Расчёт не доделан'!$C$20),J3596)</f>
        <v>1</v>
      </c>
    </row>
    <row r="3597" spans="1:11" ht="23.1" customHeight="1" outlineLevel="1" x14ac:dyDescent="0.2">
      <c r="A3597" s="39" t="str">
        <f t="shared" si="168"/>
        <v>0014119045880</v>
      </c>
      <c r="B3597" s="39">
        <f t="shared" si="169"/>
        <v>2</v>
      </c>
      <c r="C3597" s="39" t="str">
        <f t="shared" si="170"/>
        <v>Лукьянова Марина Валерьевна2</v>
      </c>
      <c r="D3597" s="42" t="s">
        <v>3425</v>
      </c>
      <c r="E3597" s="43" t="s">
        <v>3426</v>
      </c>
      <c r="F3597" s="43" t="s">
        <v>361</v>
      </c>
      <c r="G3597" s="43" t="s">
        <v>237</v>
      </c>
      <c r="H3597" s="49">
        <v>45880</v>
      </c>
      <c r="I3597" s="49">
        <v>45884</v>
      </c>
      <c r="J3597" s="44">
        <v>5</v>
      </c>
      <c r="K3597" s="51">
        <f>IF(H3597&lt;='Расчёт не доделан'!$C$20,IF(I3597-'Расчёт не доделан'!$C$20&lt;1,J3597,I3597-'Расчёт не доделан'!$C$20),J3597)</f>
        <v>5</v>
      </c>
    </row>
    <row r="3598" spans="1:11" ht="23.1" customHeight="1" outlineLevel="1" x14ac:dyDescent="0.2">
      <c r="A3598" s="39" t="str">
        <f t="shared" si="168"/>
        <v>0014119045887</v>
      </c>
      <c r="B3598" s="39">
        <f t="shared" si="169"/>
        <v>3</v>
      </c>
      <c r="C3598" s="39" t="str">
        <f t="shared" si="170"/>
        <v>Лукьянова Марина Валерьевна3</v>
      </c>
      <c r="D3598" s="42" t="s">
        <v>3425</v>
      </c>
      <c r="E3598" s="43" t="s">
        <v>3426</v>
      </c>
      <c r="F3598" s="43" t="s">
        <v>361</v>
      </c>
      <c r="G3598" s="43" t="s">
        <v>237</v>
      </c>
      <c r="H3598" s="49">
        <v>45887</v>
      </c>
      <c r="I3598" s="49">
        <v>45891</v>
      </c>
      <c r="J3598" s="44">
        <v>5</v>
      </c>
      <c r="K3598" s="51">
        <f>IF(H3598&lt;='Расчёт не доделан'!$C$20,IF(I3598-'Расчёт не доделан'!$C$20&lt;1,J3598,I3598-'Расчёт не доделан'!$C$20),J3598)</f>
        <v>5</v>
      </c>
    </row>
    <row r="3599" spans="1:11" ht="11.1" customHeight="1" outlineLevel="1" x14ac:dyDescent="0.2">
      <c r="A3599" s="39" t="str">
        <f t="shared" si="168"/>
        <v>0021181345901</v>
      </c>
      <c r="B3599" s="39">
        <f t="shared" si="169"/>
        <v>1</v>
      </c>
      <c r="C3599" s="39" t="str">
        <f t="shared" si="170"/>
        <v>Лукьянчикова Наталия Юрьевна1</v>
      </c>
      <c r="D3599" s="42" t="s">
        <v>3427</v>
      </c>
      <c r="E3599" s="43" t="s">
        <v>3428</v>
      </c>
      <c r="F3599" s="43" t="s">
        <v>268</v>
      </c>
      <c r="G3599" s="43" t="s">
        <v>262</v>
      </c>
      <c r="H3599" s="49">
        <v>45901</v>
      </c>
      <c r="I3599" s="49">
        <v>45914</v>
      </c>
      <c r="J3599" s="44">
        <v>14</v>
      </c>
      <c r="K3599" s="51">
        <f>IF(H3599&lt;='Расчёт не доделан'!$C$20,IF(I3599-'Расчёт не доделан'!$C$20&lt;1,J3599,I3599-'Расчёт не доделан'!$C$20),J3599)</f>
        <v>14</v>
      </c>
    </row>
    <row r="3600" spans="1:11" ht="11.1" customHeight="1" outlineLevel="1" x14ac:dyDescent="0.2">
      <c r="A3600" s="39" t="str">
        <f t="shared" si="168"/>
        <v>0021181345966</v>
      </c>
      <c r="B3600" s="39">
        <f t="shared" si="169"/>
        <v>2</v>
      </c>
      <c r="C3600" s="39" t="str">
        <f t="shared" si="170"/>
        <v>Лукьянчикова Наталия Юрьевна2</v>
      </c>
      <c r="D3600" s="42" t="s">
        <v>3427</v>
      </c>
      <c r="E3600" s="43" t="s">
        <v>3428</v>
      </c>
      <c r="F3600" s="43" t="s">
        <v>268</v>
      </c>
      <c r="G3600" s="43" t="s">
        <v>262</v>
      </c>
      <c r="H3600" s="49">
        <v>45966</v>
      </c>
      <c r="I3600" s="49">
        <v>45967</v>
      </c>
      <c r="J3600" s="44">
        <v>2</v>
      </c>
      <c r="K3600" s="51">
        <f>IF(H3600&lt;='Расчёт не доделан'!$C$20,IF(I3600-'Расчёт не доделан'!$C$20&lt;1,J3600,I3600-'Расчёт не доделан'!$C$20),J3600)</f>
        <v>2</v>
      </c>
    </row>
    <row r="3601" spans="1:11" ht="11.1" customHeight="1" outlineLevel="1" x14ac:dyDescent="0.2">
      <c r="A3601" s="39" t="str">
        <f t="shared" si="168"/>
        <v>0021181345845</v>
      </c>
      <c r="B3601" s="39">
        <f t="shared" si="169"/>
        <v>3</v>
      </c>
      <c r="C3601" s="39" t="str">
        <f t="shared" si="170"/>
        <v>Лукьянчикова Наталия Юрьевна3</v>
      </c>
      <c r="D3601" s="42" t="s">
        <v>3427</v>
      </c>
      <c r="E3601" s="43" t="s">
        <v>3428</v>
      </c>
      <c r="F3601" s="43" t="s">
        <v>268</v>
      </c>
      <c r="G3601" s="43" t="s">
        <v>262</v>
      </c>
      <c r="H3601" s="49">
        <v>45845</v>
      </c>
      <c r="I3601" s="49">
        <v>45849</v>
      </c>
      <c r="J3601" s="44">
        <v>5</v>
      </c>
      <c r="K3601" s="51">
        <f>IF(H3601&lt;='Расчёт не доделан'!$C$20,IF(I3601-'Расчёт не доделан'!$C$20&lt;1,J3601,I3601-'Расчёт не доделан'!$C$20),J3601)</f>
        <v>5</v>
      </c>
    </row>
    <row r="3602" spans="1:11" ht="11.1" customHeight="1" outlineLevel="1" x14ac:dyDescent="0.2">
      <c r="A3602" s="39" t="str">
        <f t="shared" si="168"/>
        <v>0021143445880</v>
      </c>
      <c r="B3602" s="39">
        <f t="shared" si="169"/>
        <v>1</v>
      </c>
      <c r="C3602" s="39" t="str">
        <f t="shared" si="170"/>
        <v>Лукьянчикова Юлия Николаевна1</v>
      </c>
      <c r="D3602" s="42" t="s">
        <v>3429</v>
      </c>
      <c r="E3602" s="43" t="s">
        <v>3430</v>
      </c>
      <c r="F3602" s="43" t="s">
        <v>240</v>
      </c>
      <c r="G3602" s="43" t="s">
        <v>302</v>
      </c>
      <c r="H3602" s="49">
        <v>45880</v>
      </c>
      <c r="I3602" s="49">
        <v>45884</v>
      </c>
      <c r="J3602" s="44">
        <v>5</v>
      </c>
      <c r="K3602" s="51">
        <f>IF(H3602&lt;='Расчёт не доделан'!$C$20,IF(I3602-'Расчёт не доделан'!$C$20&lt;1,J3602,I3602-'Расчёт не доделан'!$C$20),J3602)</f>
        <v>5</v>
      </c>
    </row>
    <row r="3603" spans="1:11" ht="11.1" customHeight="1" outlineLevel="1" x14ac:dyDescent="0.2">
      <c r="A3603" s="39" t="str">
        <f t="shared" si="168"/>
        <v>0021143445915</v>
      </c>
      <c r="B3603" s="39">
        <f t="shared" si="169"/>
        <v>2</v>
      </c>
      <c r="C3603" s="39" t="str">
        <f t="shared" si="170"/>
        <v>Лукьянчикова Юлия Николаевна2</v>
      </c>
      <c r="D3603" s="42" t="s">
        <v>3429</v>
      </c>
      <c r="E3603" s="43" t="s">
        <v>3430</v>
      </c>
      <c r="F3603" s="43" t="s">
        <v>240</v>
      </c>
      <c r="G3603" s="43" t="s">
        <v>302</v>
      </c>
      <c r="H3603" s="49">
        <v>45915</v>
      </c>
      <c r="I3603" s="49">
        <v>45919</v>
      </c>
      <c r="J3603" s="44">
        <v>5</v>
      </c>
      <c r="K3603" s="51">
        <f>IF(H3603&lt;='Расчёт не доделан'!$C$20,IF(I3603-'Расчёт не доделан'!$C$20&lt;1,J3603,I3603-'Расчёт не доделан'!$C$20),J3603)</f>
        <v>5</v>
      </c>
    </row>
    <row r="3604" spans="1:11" ht="11.1" customHeight="1" outlineLevel="1" x14ac:dyDescent="0.2">
      <c r="A3604" s="39" t="str">
        <f t="shared" si="168"/>
        <v>0021143445922</v>
      </c>
      <c r="B3604" s="39">
        <f t="shared" si="169"/>
        <v>3</v>
      </c>
      <c r="C3604" s="39" t="str">
        <f t="shared" si="170"/>
        <v>Лукьянчикова Юлия Николаевна3</v>
      </c>
      <c r="D3604" s="42" t="s">
        <v>3429</v>
      </c>
      <c r="E3604" s="43" t="s">
        <v>3430</v>
      </c>
      <c r="F3604" s="43" t="s">
        <v>240</v>
      </c>
      <c r="G3604" s="43" t="s">
        <v>302</v>
      </c>
      <c r="H3604" s="49">
        <v>45922</v>
      </c>
      <c r="I3604" s="49">
        <v>45922</v>
      </c>
      <c r="J3604" s="44">
        <v>1</v>
      </c>
      <c r="K3604" s="51">
        <f>IF(H3604&lt;='Расчёт не доделан'!$C$20,IF(I3604-'Расчёт не доделан'!$C$20&lt;1,J3604,I3604-'Расчёт не доделан'!$C$20),J3604)</f>
        <v>1</v>
      </c>
    </row>
    <row r="3605" spans="1:11" ht="11.1" customHeight="1" outlineLevel="1" x14ac:dyDescent="0.2">
      <c r="A3605" s="39" t="str">
        <f t="shared" si="168"/>
        <v>0021143445866</v>
      </c>
      <c r="B3605" s="39">
        <f t="shared" si="169"/>
        <v>4</v>
      </c>
      <c r="C3605" s="39" t="str">
        <f t="shared" si="170"/>
        <v>Лукьянчикова Юлия Николаевна4</v>
      </c>
      <c r="D3605" s="42" t="s">
        <v>3429</v>
      </c>
      <c r="E3605" s="43" t="s">
        <v>3430</v>
      </c>
      <c r="F3605" s="43" t="s">
        <v>240</v>
      </c>
      <c r="G3605" s="43" t="s">
        <v>302</v>
      </c>
      <c r="H3605" s="49">
        <v>45866</v>
      </c>
      <c r="I3605" s="49">
        <v>45879</v>
      </c>
      <c r="J3605" s="44">
        <v>14</v>
      </c>
      <c r="K3605" s="51">
        <f>IF(H3605&lt;='Расчёт не доделан'!$C$20,IF(I3605-'Расчёт не доделан'!$C$20&lt;1,J3605,I3605-'Расчёт не доделан'!$C$20),J3605)</f>
        <v>14</v>
      </c>
    </row>
    <row r="3606" spans="1:11" ht="11.1" customHeight="1" outlineLevel="1" x14ac:dyDescent="0.2">
      <c r="A3606" s="39" t="str">
        <f t="shared" si="168"/>
        <v>0019181145945</v>
      </c>
      <c r="B3606" s="39">
        <f t="shared" si="169"/>
        <v>1</v>
      </c>
      <c r="C3606" s="39" t="str">
        <f t="shared" si="170"/>
        <v>Лунина Анна Александровна1</v>
      </c>
      <c r="D3606" s="42" t="s">
        <v>3431</v>
      </c>
      <c r="E3606" s="43" t="s">
        <v>3432</v>
      </c>
      <c r="F3606" s="43" t="s">
        <v>221</v>
      </c>
      <c r="G3606" s="43" t="s">
        <v>241</v>
      </c>
      <c r="H3606" s="49">
        <v>45945</v>
      </c>
      <c r="I3606" s="49">
        <v>45947</v>
      </c>
      <c r="J3606" s="44">
        <v>3</v>
      </c>
      <c r="K3606" s="51">
        <f>IF(H3606&lt;='Расчёт не доделан'!$C$20,IF(I3606-'Расчёт не доделан'!$C$20&lt;1,J3606,I3606-'Расчёт не доделан'!$C$20),J3606)</f>
        <v>2</v>
      </c>
    </row>
    <row r="3607" spans="1:11" ht="11.1" customHeight="1" outlineLevel="1" x14ac:dyDescent="0.2">
      <c r="A3607" s="39" t="str">
        <f t="shared" si="168"/>
        <v>0019181145859</v>
      </c>
      <c r="B3607" s="39">
        <f t="shared" si="169"/>
        <v>2</v>
      </c>
      <c r="C3607" s="39" t="str">
        <f t="shared" si="170"/>
        <v>Лунина Анна Александровна2</v>
      </c>
      <c r="D3607" s="42" t="s">
        <v>3431</v>
      </c>
      <c r="E3607" s="43" t="s">
        <v>3432</v>
      </c>
      <c r="F3607" s="43" t="s">
        <v>221</v>
      </c>
      <c r="G3607" s="43" t="s">
        <v>241</v>
      </c>
      <c r="H3607" s="49">
        <v>45859</v>
      </c>
      <c r="I3607" s="49">
        <v>45872</v>
      </c>
      <c r="J3607" s="44">
        <v>14</v>
      </c>
      <c r="K3607" s="51">
        <f>IF(H3607&lt;='Расчёт не доделан'!$C$20,IF(I3607-'Расчёт не доделан'!$C$20&lt;1,J3607,I3607-'Расчёт не доделан'!$C$20),J3607)</f>
        <v>14</v>
      </c>
    </row>
    <row r="3608" spans="1:11" ht="11.1" customHeight="1" outlineLevel="1" x14ac:dyDescent="0.2">
      <c r="A3608" s="39" t="str">
        <f t="shared" si="168"/>
        <v>0020972245933</v>
      </c>
      <c r="B3608" s="39">
        <f t="shared" si="169"/>
        <v>1</v>
      </c>
      <c r="C3608" s="39" t="str">
        <f t="shared" si="170"/>
        <v>Лункин Александр Владимирович1</v>
      </c>
      <c r="D3608" s="42" t="s">
        <v>3433</v>
      </c>
      <c r="E3608" s="43" t="s">
        <v>3434</v>
      </c>
      <c r="F3608" s="43" t="s">
        <v>233</v>
      </c>
      <c r="G3608" s="43" t="s">
        <v>230</v>
      </c>
      <c r="H3608" s="49">
        <v>45933</v>
      </c>
      <c r="I3608" s="49">
        <v>45946</v>
      </c>
      <c r="J3608" s="44">
        <v>14</v>
      </c>
      <c r="K3608" s="51">
        <f>IF(H3608&lt;='Расчёт не доделан'!$C$20,IF(I3608-'Расчёт не доделан'!$C$20&lt;1,J3608,I3608-'Расчёт не доделан'!$C$20),J3608)</f>
        <v>1</v>
      </c>
    </row>
    <row r="3609" spans="1:11" ht="23.1" customHeight="1" outlineLevel="1" x14ac:dyDescent="0.2">
      <c r="A3609" s="39" t="str">
        <f t="shared" si="168"/>
        <v>0020972245883</v>
      </c>
      <c r="B3609" s="39">
        <f t="shared" si="169"/>
        <v>2</v>
      </c>
      <c r="C3609" s="39" t="str">
        <f t="shared" si="170"/>
        <v>Лункин Александр Владимирович2</v>
      </c>
      <c r="D3609" s="42" t="s">
        <v>3433</v>
      </c>
      <c r="E3609" s="43" t="s">
        <v>3434</v>
      </c>
      <c r="F3609" s="43" t="s">
        <v>233</v>
      </c>
      <c r="G3609" s="43" t="s">
        <v>230</v>
      </c>
      <c r="H3609" s="49">
        <v>45883</v>
      </c>
      <c r="I3609" s="49">
        <v>45884</v>
      </c>
      <c r="J3609" s="44">
        <v>2</v>
      </c>
      <c r="K3609" s="51">
        <f>IF(H3609&lt;='Расчёт не доделан'!$C$20,IF(I3609-'Расчёт не доделан'!$C$20&lt;1,J3609,I3609-'Расчёт не доделан'!$C$20),J3609)</f>
        <v>2</v>
      </c>
    </row>
    <row r="3610" spans="1:11" ht="11.1" customHeight="1" outlineLevel="1" x14ac:dyDescent="0.2">
      <c r="A3610" s="39" t="str">
        <f t="shared" si="168"/>
        <v>0020330745943</v>
      </c>
      <c r="B3610" s="39">
        <f t="shared" si="169"/>
        <v>1</v>
      </c>
      <c r="C3610" s="39" t="str">
        <f t="shared" si="170"/>
        <v>Лупорев Сергей Николаевич1</v>
      </c>
      <c r="D3610" s="42" t="s">
        <v>3435</v>
      </c>
      <c r="E3610" s="43" t="s">
        <v>3436</v>
      </c>
      <c r="F3610" s="43" t="s">
        <v>459</v>
      </c>
      <c r="G3610" s="43" t="s">
        <v>438</v>
      </c>
      <c r="H3610" s="49">
        <v>45943</v>
      </c>
      <c r="I3610" s="49">
        <v>45947</v>
      </c>
      <c r="J3610" s="44">
        <v>5</v>
      </c>
      <c r="K3610" s="51">
        <f>IF(H3610&lt;='Расчёт не доделан'!$C$20,IF(I3610-'Расчёт не доделан'!$C$20&lt;1,J3610,I3610-'Расчёт не доделан'!$C$20),J3610)</f>
        <v>2</v>
      </c>
    </row>
    <row r="3611" spans="1:11" ht="11.1" customHeight="1" outlineLevel="1" x14ac:dyDescent="0.2">
      <c r="A3611" s="39" t="str">
        <f t="shared" si="168"/>
        <v>0020330745950</v>
      </c>
      <c r="B3611" s="39">
        <f t="shared" si="169"/>
        <v>2</v>
      </c>
      <c r="C3611" s="39" t="str">
        <f t="shared" si="170"/>
        <v>Лупорев Сергей Николаевич2</v>
      </c>
      <c r="D3611" s="42" t="s">
        <v>3435</v>
      </c>
      <c r="E3611" s="43" t="s">
        <v>3436</v>
      </c>
      <c r="F3611" s="43" t="s">
        <v>459</v>
      </c>
      <c r="G3611" s="43" t="s">
        <v>438</v>
      </c>
      <c r="H3611" s="49">
        <v>45950</v>
      </c>
      <c r="I3611" s="49">
        <v>45954</v>
      </c>
      <c r="J3611" s="44">
        <v>5</v>
      </c>
      <c r="K3611" s="51">
        <f>IF(H3611&lt;='Расчёт не доделан'!$C$20,IF(I3611-'Расчёт не доделан'!$C$20&lt;1,J3611,I3611-'Расчёт не доделан'!$C$20),J3611)</f>
        <v>5</v>
      </c>
    </row>
    <row r="3612" spans="1:11" ht="11.1" customHeight="1" outlineLevel="1" x14ac:dyDescent="0.2">
      <c r="A3612" s="39" t="str">
        <f t="shared" si="168"/>
        <v>0014667745845</v>
      </c>
      <c r="B3612" s="39">
        <f t="shared" si="169"/>
        <v>1</v>
      </c>
      <c r="C3612" s="39" t="str">
        <f t="shared" si="170"/>
        <v>Лутфрахманов Тимур Раильевич1</v>
      </c>
      <c r="D3612" s="42" t="s">
        <v>3437</v>
      </c>
      <c r="E3612" s="43" t="s">
        <v>3438</v>
      </c>
      <c r="F3612" s="43" t="s">
        <v>249</v>
      </c>
      <c r="G3612" s="43" t="s">
        <v>269</v>
      </c>
      <c r="H3612" s="49">
        <v>45845</v>
      </c>
      <c r="I3612" s="49">
        <v>45858</v>
      </c>
      <c r="J3612" s="44">
        <v>14</v>
      </c>
      <c r="K3612" s="51">
        <f>IF(H3612&lt;='Расчёт не доделан'!$C$20,IF(I3612-'Расчёт не доделан'!$C$20&lt;1,J3612,I3612-'Расчёт не доделан'!$C$20),J3612)</f>
        <v>14</v>
      </c>
    </row>
    <row r="3613" spans="1:11" ht="23.1" customHeight="1" outlineLevel="1" x14ac:dyDescent="0.2">
      <c r="A3613" s="39" t="str">
        <f t="shared" si="168"/>
        <v>0014667745880</v>
      </c>
      <c r="B3613" s="39">
        <f t="shared" si="169"/>
        <v>2</v>
      </c>
      <c r="C3613" s="39" t="str">
        <f t="shared" si="170"/>
        <v>Лутфрахманов Тимур Раильевич2</v>
      </c>
      <c r="D3613" s="42" t="s">
        <v>3437</v>
      </c>
      <c r="E3613" s="43" t="s">
        <v>3438</v>
      </c>
      <c r="F3613" s="43" t="s">
        <v>249</v>
      </c>
      <c r="G3613" s="43" t="s">
        <v>269</v>
      </c>
      <c r="H3613" s="49">
        <v>45880</v>
      </c>
      <c r="I3613" s="49">
        <v>45883</v>
      </c>
      <c r="J3613" s="44">
        <v>4</v>
      </c>
      <c r="K3613" s="51">
        <f>IF(H3613&lt;='Расчёт не доделан'!$C$20,IF(I3613-'Расчёт не доделан'!$C$20&lt;1,J3613,I3613-'Расчёт не доделан'!$C$20),J3613)</f>
        <v>4</v>
      </c>
    </row>
    <row r="3614" spans="1:11" ht="23.1" customHeight="1" outlineLevel="1" x14ac:dyDescent="0.2">
      <c r="A3614" s="39" t="str">
        <f t="shared" si="168"/>
        <v>0014667745950</v>
      </c>
      <c r="B3614" s="39">
        <f t="shared" si="169"/>
        <v>3</v>
      </c>
      <c r="C3614" s="39" t="str">
        <f t="shared" si="170"/>
        <v>Лутфрахманов Тимур Раильевич3</v>
      </c>
      <c r="D3614" s="42" t="s">
        <v>3437</v>
      </c>
      <c r="E3614" s="43" t="s">
        <v>3438</v>
      </c>
      <c r="F3614" s="43" t="s">
        <v>249</v>
      </c>
      <c r="G3614" s="43" t="s">
        <v>269</v>
      </c>
      <c r="H3614" s="49">
        <v>45950</v>
      </c>
      <c r="I3614" s="49">
        <v>45956</v>
      </c>
      <c r="J3614" s="44">
        <v>7</v>
      </c>
      <c r="K3614" s="51">
        <f>IF(H3614&lt;='Расчёт не доделан'!$C$20,IF(I3614-'Расчёт не доделан'!$C$20&lt;1,J3614,I3614-'Расчёт не доделан'!$C$20),J3614)</f>
        <v>7</v>
      </c>
    </row>
    <row r="3615" spans="1:11" ht="23.1" customHeight="1" outlineLevel="1" x14ac:dyDescent="0.2">
      <c r="A3615" s="39" t="str">
        <f t="shared" si="168"/>
        <v>0012483445845</v>
      </c>
      <c r="B3615" s="39">
        <f t="shared" si="169"/>
        <v>1</v>
      </c>
      <c r="C3615" s="39" t="str">
        <f t="shared" si="170"/>
        <v>Лучинец Наталья Николаевна1</v>
      </c>
      <c r="D3615" s="42" t="s">
        <v>3439</v>
      </c>
      <c r="E3615" s="43" t="s">
        <v>3440</v>
      </c>
      <c r="F3615" s="43" t="s">
        <v>221</v>
      </c>
      <c r="G3615" s="43" t="s">
        <v>331</v>
      </c>
      <c r="H3615" s="49">
        <v>45845</v>
      </c>
      <c r="I3615" s="49">
        <v>45849</v>
      </c>
      <c r="J3615" s="44">
        <v>5</v>
      </c>
      <c r="K3615" s="51">
        <f>IF(H3615&lt;='Расчёт не доделан'!$C$20,IF(I3615-'Расчёт не доделан'!$C$20&lt;1,J3615,I3615-'Расчёт не доделан'!$C$20),J3615)</f>
        <v>5</v>
      </c>
    </row>
    <row r="3616" spans="1:11" ht="23.1" customHeight="1" outlineLevel="1" x14ac:dyDescent="0.2">
      <c r="A3616" s="39" t="str">
        <f t="shared" si="168"/>
        <v>0012483445877</v>
      </c>
      <c r="B3616" s="39">
        <f t="shared" si="169"/>
        <v>2</v>
      </c>
      <c r="C3616" s="39" t="str">
        <f t="shared" si="170"/>
        <v>Лучинец Наталья Николаевна2</v>
      </c>
      <c r="D3616" s="42" t="s">
        <v>3439</v>
      </c>
      <c r="E3616" s="43" t="s">
        <v>3440</v>
      </c>
      <c r="F3616" s="43" t="s">
        <v>221</v>
      </c>
      <c r="G3616" s="43" t="s">
        <v>331</v>
      </c>
      <c r="H3616" s="49">
        <v>45877</v>
      </c>
      <c r="I3616" s="49">
        <v>45891</v>
      </c>
      <c r="J3616" s="44">
        <v>15</v>
      </c>
      <c r="K3616" s="51">
        <f>IF(H3616&lt;='Расчёт не доделан'!$C$20,IF(I3616-'Расчёт не доделан'!$C$20&lt;1,J3616,I3616-'Расчёт не доделан'!$C$20),J3616)</f>
        <v>15</v>
      </c>
    </row>
    <row r="3617" spans="1:11" ht="11.1" customHeight="1" outlineLevel="1" x14ac:dyDescent="0.2">
      <c r="A3617" s="39" t="str">
        <f t="shared" si="168"/>
        <v>0016168245873</v>
      </c>
      <c r="B3617" s="39">
        <f t="shared" si="169"/>
        <v>1</v>
      </c>
      <c r="C3617" s="39" t="str">
        <f t="shared" si="170"/>
        <v>Лысенко Александр Сергеевич1</v>
      </c>
      <c r="D3617" s="42" t="s">
        <v>3441</v>
      </c>
      <c r="E3617" s="43" t="s">
        <v>3442</v>
      </c>
      <c r="F3617" s="43" t="s">
        <v>459</v>
      </c>
      <c r="G3617" s="43" t="s">
        <v>241</v>
      </c>
      <c r="H3617" s="49">
        <v>45873</v>
      </c>
      <c r="I3617" s="49">
        <v>45886</v>
      </c>
      <c r="J3617" s="44">
        <v>14</v>
      </c>
      <c r="K3617" s="51">
        <f>IF(H3617&lt;='Расчёт не доделан'!$C$20,IF(I3617-'Расчёт не доделан'!$C$20&lt;1,J3617,I3617-'Расчёт не доделан'!$C$20),J3617)</f>
        <v>14</v>
      </c>
    </row>
    <row r="3618" spans="1:11" ht="11.1" customHeight="1" outlineLevel="1" x14ac:dyDescent="0.2">
      <c r="A3618" s="39" t="str">
        <f t="shared" si="168"/>
        <v>0016168245979</v>
      </c>
      <c r="B3618" s="39">
        <f t="shared" si="169"/>
        <v>2</v>
      </c>
      <c r="C3618" s="39" t="str">
        <f t="shared" si="170"/>
        <v>Лысенко Александр Сергеевич2</v>
      </c>
      <c r="D3618" s="42" t="s">
        <v>3441</v>
      </c>
      <c r="E3618" s="43" t="s">
        <v>3442</v>
      </c>
      <c r="F3618" s="43" t="s">
        <v>459</v>
      </c>
      <c r="G3618" s="43" t="s">
        <v>241</v>
      </c>
      <c r="H3618" s="49">
        <v>45979</v>
      </c>
      <c r="I3618" s="49">
        <v>45982</v>
      </c>
      <c r="J3618" s="44">
        <v>4</v>
      </c>
      <c r="K3618" s="51">
        <f>IF(H3618&lt;='Расчёт не доделан'!$C$20,IF(I3618-'Расчёт не доделан'!$C$20&lt;1,J3618,I3618-'Расчёт не доделан'!$C$20),J3618)</f>
        <v>4</v>
      </c>
    </row>
    <row r="3619" spans="1:11" ht="11.1" customHeight="1" outlineLevel="1" x14ac:dyDescent="0.2">
      <c r="A3619" s="39" t="str">
        <f t="shared" si="168"/>
        <v>0018635845950</v>
      </c>
      <c r="B3619" s="39">
        <f t="shared" si="169"/>
        <v>1</v>
      </c>
      <c r="C3619" s="39" t="str">
        <f t="shared" si="170"/>
        <v>Лысенко Алексей Евгеньевич1</v>
      </c>
      <c r="D3619" s="42" t="s">
        <v>3443</v>
      </c>
      <c r="E3619" s="43" t="s">
        <v>3444</v>
      </c>
      <c r="F3619" s="43" t="s">
        <v>265</v>
      </c>
      <c r="G3619" s="43" t="s">
        <v>230</v>
      </c>
      <c r="H3619" s="49">
        <v>45950</v>
      </c>
      <c r="I3619" s="49">
        <v>45963</v>
      </c>
      <c r="J3619" s="44">
        <v>14</v>
      </c>
      <c r="K3619" s="51">
        <f>IF(H3619&lt;='Расчёт не доделан'!$C$20,IF(I3619-'Расчёт не доделан'!$C$20&lt;1,J3619,I3619-'Расчёт не доделан'!$C$20),J3619)</f>
        <v>14</v>
      </c>
    </row>
    <row r="3620" spans="1:11" ht="23.1" customHeight="1" outlineLevel="1" x14ac:dyDescent="0.2">
      <c r="A3620" s="39" t="str">
        <f t="shared" si="168"/>
        <v>0019541345971</v>
      </c>
      <c r="B3620" s="39">
        <f t="shared" si="169"/>
        <v>1</v>
      </c>
      <c r="C3620" s="39" t="str">
        <f t="shared" si="170"/>
        <v>Лысенко Сергей Владимирович1</v>
      </c>
      <c r="D3620" s="42" t="s">
        <v>3445</v>
      </c>
      <c r="E3620" s="43" t="s">
        <v>3446</v>
      </c>
      <c r="F3620" s="43" t="s">
        <v>568</v>
      </c>
      <c r="G3620" s="43" t="s">
        <v>262</v>
      </c>
      <c r="H3620" s="49">
        <v>45971</v>
      </c>
      <c r="I3620" s="49">
        <v>45977</v>
      </c>
      <c r="J3620" s="44">
        <v>7</v>
      </c>
      <c r="K3620" s="51">
        <f>IF(H3620&lt;='Расчёт не доделан'!$C$20,IF(I3620-'Расчёт не доделан'!$C$20&lt;1,J3620,I3620-'Расчёт не доделан'!$C$20),J3620)</f>
        <v>7</v>
      </c>
    </row>
    <row r="3621" spans="1:11" ht="23.1" customHeight="1" outlineLevel="1" x14ac:dyDescent="0.2">
      <c r="A3621" s="39" t="str">
        <f t="shared" si="168"/>
        <v>0019541345868</v>
      </c>
      <c r="B3621" s="39">
        <f t="shared" si="169"/>
        <v>2</v>
      </c>
      <c r="C3621" s="39" t="str">
        <f t="shared" si="170"/>
        <v>Лысенко Сергей Владимирович2</v>
      </c>
      <c r="D3621" s="42" t="s">
        <v>3445</v>
      </c>
      <c r="E3621" s="43" t="s">
        <v>3446</v>
      </c>
      <c r="F3621" s="43" t="s">
        <v>568</v>
      </c>
      <c r="G3621" s="43" t="s">
        <v>262</v>
      </c>
      <c r="H3621" s="49">
        <v>45868</v>
      </c>
      <c r="I3621" s="49">
        <v>45874</v>
      </c>
      <c r="J3621" s="44">
        <v>7</v>
      </c>
      <c r="K3621" s="51">
        <f>IF(H3621&lt;='Расчёт не доделан'!$C$20,IF(I3621-'Расчёт не доделан'!$C$20&lt;1,J3621,I3621-'Расчёт не доделан'!$C$20),J3621)</f>
        <v>7</v>
      </c>
    </row>
    <row r="3622" spans="1:11" ht="23.1" customHeight="1" outlineLevel="1" x14ac:dyDescent="0.2">
      <c r="A3622" s="39" t="str">
        <f t="shared" si="168"/>
        <v>0018507645894</v>
      </c>
      <c r="B3622" s="39">
        <f t="shared" si="169"/>
        <v>1</v>
      </c>
      <c r="C3622" s="39" t="str">
        <f t="shared" si="170"/>
        <v>Лыскова Евгения Викторовна1</v>
      </c>
      <c r="D3622" s="42" t="s">
        <v>3447</v>
      </c>
      <c r="E3622" s="43" t="s">
        <v>3448</v>
      </c>
      <c r="F3622" s="43" t="s">
        <v>240</v>
      </c>
      <c r="G3622" s="43" t="s">
        <v>262</v>
      </c>
      <c r="H3622" s="49">
        <v>45894</v>
      </c>
      <c r="I3622" s="49">
        <v>45900</v>
      </c>
      <c r="J3622" s="44">
        <v>7</v>
      </c>
      <c r="K3622" s="51">
        <f>IF(H3622&lt;='Расчёт не доделан'!$C$20,IF(I3622-'Расчёт не доделан'!$C$20&lt;1,J3622,I3622-'Расчёт не доделан'!$C$20),J3622)</f>
        <v>7</v>
      </c>
    </row>
    <row r="3623" spans="1:11" ht="23.1" customHeight="1" outlineLevel="1" x14ac:dyDescent="0.2">
      <c r="A3623" s="39" t="str">
        <f t="shared" si="168"/>
        <v>0020552945945</v>
      </c>
      <c r="B3623" s="39">
        <f t="shared" si="169"/>
        <v>1</v>
      </c>
      <c r="C3623" s="39" t="str">
        <f t="shared" si="170"/>
        <v>Лэнь Ян Валерьевич1</v>
      </c>
      <c r="D3623" s="42" t="s">
        <v>3449</v>
      </c>
      <c r="E3623" s="43" t="s">
        <v>3450</v>
      </c>
      <c r="F3623" s="43" t="s">
        <v>225</v>
      </c>
      <c r="G3623" s="43" t="s">
        <v>253</v>
      </c>
      <c r="H3623" s="49">
        <v>45945</v>
      </c>
      <c r="I3623" s="49">
        <v>45958</v>
      </c>
      <c r="J3623" s="44">
        <v>14</v>
      </c>
      <c r="K3623" s="51">
        <f>IF(H3623&lt;='Расчёт не доделан'!$C$20,IF(I3623-'Расчёт не доделан'!$C$20&lt;1,J3623,I3623-'Расчёт не доделан'!$C$20),J3623)</f>
        <v>13</v>
      </c>
    </row>
    <row r="3624" spans="1:11" ht="11.1" customHeight="1" outlineLevel="1" x14ac:dyDescent="0.2">
      <c r="A3624" s="39" t="str">
        <f t="shared" si="168"/>
        <v>0011860345901</v>
      </c>
      <c r="B3624" s="39">
        <f t="shared" si="169"/>
        <v>1</v>
      </c>
      <c r="C3624" s="39" t="str">
        <f t="shared" si="170"/>
        <v>Любицкая Алия Ранисовна1</v>
      </c>
      <c r="D3624" s="42" t="s">
        <v>3451</v>
      </c>
      <c r="E3624" s="43" t="s">
        <v>3452</v>
      </c>
      <c r="F3624" s="43" t="s">
        <v>233</v>
      </c>
      <c r="G3624" s="43" t="s">
        <v>331</v>
      </c>
      <c r="H3624" s="49">
        <v>45901</v>
      </c>
      <c r="I3624" s="49">
        <v>45914</v>
      </c>
      <c r="J3624" s="44">
        <v>14</v>
      </c>
      <c r="K3624" s="51">
        <f>IF(H3624&lt;='Расчёт не доделан'!$C$20,IF(I3624-'Расчёт не доделан'!$C$20&lt;1,J3624,I3624-'Расчёт не доделан'!$C$20),J3624)</f>
        <v>14</v>
      </c>
    </row>
    <row r="3625" spans="1:11" ht="11.1" customHeight="1" outlineLevel="1" x14ac:dyDescent="0.2">
      <c r="A3625" s="39" t="str">
        <f t="shared" si="168"/>
        <v>0009011445901</v>
      </c>
      <c r="B3625" s="39">
        <f t="shared" si="169"/>
        <v>1</v>
      </c>
      <c r="C3625" s="39" t="str">
        <f t="shared" si="170"/>
        <v>Лядовский Игорь Алексеевич1</v>
      </c>
      <c r="D3625" s="42" t="s">
        <v>3453</v>
      </c>
      <c r="E3625" s="43" t="s">
        <v>3454</v>
      </c>
      <c r="F3625" s="43" t="s">
        <v>286</v>
      </c>
      <c r="G3625" s="43" t="s">
        <v>3455</v>
      </c>
      <c r="H3625" s="49">
        <v>45901</v>
      </c>
      <c r="I3625" s="49">
        <v>45902</v>
      </c>
      <c r="J3625" s="44">
        <v>2</v>
      </c>
      <c r="K3625" s="51">
        <f>IF(H3625&lt;='Расчёт не доделан'!$C$20,IF(I3625-'Расчёт не доделан'!$C$20&lt;1,J3625,I3625-'Расчёт не доделан'!$C$20),J3625)</f>
        <v>2</v>
      </c>
    </row>
    <row r="3626" spans="1:11" ht="11.1" customHeight="1" outlineLevel="1" x14ac:dyDescent="0.2">
      <c r="A3626" s="39" t="str">
        <f t="shared" si="168"/>
        <v>0009011445873</v>
      </c>
      <c r="B3626" s="39">
        <f t="shared" si="169"/>
        <v>2</v>
      </c>
      <c r="C3626" s="39" t="str">
        <f t="shared" si="170"/>
        <v>Лядовский Игорь Алексеевич2</v>
      </c>
      <c r="D3626" s="42" t="s">
        <v>3453</v>
      </c>
      <c r="E3626" s="43" t="s">
        <v>3454</v>
      </c>
      <c r="F3626" s="43" t="s">
        <v>286</v>
      </c>
      <c r="G3626" s="43" t="s">
        <v>3455</v>
      </c>
      <c r="H3626" s="49">
        <v>45873</v>
      </c>
      <c r="I3626" s="49">
        <v>45877</v>
      </c>
      <c r="J3626" s="44">
        <v>5</v>
      </c>
      <c r="K3626" s="51">
        <f>IF(H3626&lt;='Расчёт не доделан'!$C$20,IF(I3626-'Расчёт не доделан'!$C$20&lt;1,J3626,I3626-'Расчёт не доделан'!$C$20),J3626)</f>
        <v>5</v>
      </c>
    </row>
    <row r="3627" spans="1:11" ht="11.1" customHeight="1" outlineLevel="1" x14ac:dyDescent="0.2">
      <c r="A3627" s="39" t="str">
        <f t="shared" si="168"/>
        <v>0009011445978</v>
      </c>
      <c r="B3627" s="39">
        <f t="shared" si="169"/>
        <v>3</v>
      </c>
      <c r="C3627" s="39" t="str">
        <f t="shared" si="170"/>
        <v>Лядовский Игорь Алексеевич3</v>
      </c>
      <c r="D3627" s="42" t="s">
        <v>3453</v>
      </c>
      <c r="E3627" s="43" t="s">
        <v>3454</v>
      </c>
      <c r="F3627" s="43" t="s">
        <v>286</v>
      </c>
      <c r="G3627" s="43" t="s">
        <v>3455</v>
      </c>
      <c r="H3627" s="49">
        <v>45978</v>
      </c>
      <c r="I3627" s="49">
        <v>45991</v>
      </c>
      <c r="J3627" s="44">
        <v>14</v>
      </c>
      <c r="K3627" s="51">
        <f>IF(H3627&lt;='Расчёт не доделан'!$C$20,IF(I3627-'Расчёт не доделан'!$C$20&lt;1,J3627,I3627-'Расчёт не доделан'!$C$20),J3627)</f>
        <v>14</v>
      </c>
    </row>
    <row r="3628" spans="1:11" ht="11.1" customHeight="1" outlineLevel="1" x14ac:dyDescent="0.2">
      <c r="A3628" s="39" t="str">
        <f t="shared" si="168"/>
        <v>0018673045859</v>
      </c>
      <c r="B3628" s="39">
        <f t="shared" si="169"/>
        <v>1</v>
      </c>
      <c r="C3628" s="39" t="str">
        <f t="shared" si="170"/>
        <v>Лялин Геннадий Сергеевич1</v>
      </c>
      <c r="D3628" s="42" t="s">
        <v>3456</v>
      </c>
      <c r="E3628" s="43" t="s">
        <v>3457</v>
      </c>
      <c r="F3628" s="43" t="s">
        <v>225</v>
      </c>
      <c r="G3628" s="43" t="s">
        <v>230</v>
      </c>
      <c r="H3628" s="49">
        <v>45859</v>
      </c>
      <c r="I3628" s="49">
        <v>45872</v>
      </c>
      <c r="J3628" s="44">
        <v>14</v>
      </c>
      <c r="K3628" s="51">
        <f>IF(H3628&lt;='Расчёт не доделан'!$C$20,IF(I3628-'Расчёт не доделан'!$C$20&lt;1,J3628,I3628-'Расчёт не доделан'!$C$20),J3628)</f>
        <v>14</v>
      </c>
    </row>
    <row r="3629" spans="1:11" ht="11.1" customHeight="1" outlineLevel="1" x14ac:dyDescent="0.2">
      <c r="A3629" s="39" t="str">
        <f t="shared" si="168"/>
        <v>0018379145880</v>
      </c>
      <c r="B3629" s="39">
        <f t="shared" si="169"/>
        <v>1</v>
      </c>
      <c r="C3629" s="39" t="str">
        <f t="shared" si="170"/>
        <v>Ляпунов Евгений Викторович1</v>
      </c>
      <c r="D3629" s="42" t="s">
        <v>3458</v>
      </c>
      <c r="E3629" s="43" t="s">
        <v>3459</v>
      </c>
      <c r="F3629" s="43" t="s">
        <v>233</v>
      </c>
      <c r="G3629" s="43" t="s">
        <v>218</v>
      </c>
      <c r="H3629" s="49">
        <v>45880</v>
      </c>
      <c r="I3629" s="49">
        <v>45891</v>
      </c>
      <c r="J3629" s="44">
        <v>12</v>
      </c>
      <c r="K3629" s="51">
        <f>IF(H3629&lt;='Расчёт не доделан'!$C$20,IF(I3629-'Расчёт не доделан'!$C$20&lt;1,J3629,I3629-'Расчёт не доделан'!$C$20),J3629)</f>
        <v>12</v>
      </c>
    </row>
    <row r="3630" spans="1:11" ht="11.1" customHeight="1" outlineLevel="1" x14ac:dyDescent="0.2">
      <c r="A3630" s="39" t="str">
        <f t="shared" si="168"/>
        <v>0018379145950</v>
      </c>
      <c r="B3630" s="39">
        <f t="shared" si="169"/>
        <v>2</v>
      </c>
      <c r="C3630" s="39" t="str">
        <f t="shared" si="170"/>
        <v>Ляпунов Евгений Викторович2</v>
      </c>
      <c r="D3630" s="42" t="s">
        <v>3458</v>
      </c>
      <c r="E3630" s="43" t="s">
        <v>3459</v>
      </c>
      <c r="F3630" s="43" t="s">
        <v>233</v>
      </c>
      <c r="G3630" s="43" t="s">
        <v>218</v>
      </c>
      <c r="H3630" s="49">
        <v>45950</v>
      </c>
      <c r="I3630" s="49">
        <v>45959</v>
      </c>
      <c r="J3630" s="44">
        <v>10</v>
      </c>
      <c r="K3630" s="51">
        <f>IF(H3630&lt;='Расчёт не доделан'!$C$20,IF(I3630-'Расчёт не доделан'!$C$20&lt;1,J3630,I3630-'Расчёт не доделан'!$C$20),J3630)</f>
        <v>10</v>
      </c>
    </row>
    <row r="3631" spans="1:11" ht="11.1" customHeight="1" outlineLevel="1" x14ac:dyDescent="0.2">
      <c r="A3631" s="39" t="str">
        <f t="shared" si="168"/>
        <v>0014534145839</v>
      </c>
      <c r="B3631" s="39">
        <f t="shared" si="169"/>
        <v>1</v>
      </c>
      <c r="C3631" s="39" t="str">
        <f t="shared" si="170"/>
        <v>Мавлиева Марина Рашидовна1</v>
      </c>
      <c r="D3631" s="42" t="s">
        <v>3460</v>
      </c>
      <c r="E3631" s="43" t="s">
        <v>3461</v>
      </c>
      <c r="F3631" s="43" t="s">
        <v>233</v>
      </c>
      <c r="G3631" s="43" t="s">
        <v>218</v>
      </c>
      <c r="H3631" s="49">
        <v>45839</v>
      </c>
      <c r="I3631" s="49">
        <v>45842</v>
      </c>
      <c r="J3631" s="44">
        <v>4</v>
      </c>
      <c r="K3631" s="51">
        <f>IF(H3631&lt;='Расчёт не доделан'!$C$20,IF(I3631-'Расчёт не доделан'!$C$20&lt;1,J3631,I3631-'Расчёт не доделан'!$C$20),J3631)</f>
        <v>4</v>
      </c>
    </row>
    <row r="3632" spans="1:11" ht="11.1" customHeight="1" outlineLevel="1" x14ac:dyDescent="0.2">
      <c r="A3632" s="39" t="str">
        <f t="shared" si="168"/>
        <v>0014534145873</v>
      </c>
      <c r="B3632" s="39">
        <f t="shared" si="169"/>
        <v>2</v>
      </c>
      <c r="C3632" s="39" t="str">
        <f t="shared" si="170"/>
        <v>Мавлиева Марина Рашидовна2</v>
      </c>
      <c r="D3632" s="42" t="s">
        <v>3460</v>
      </c>
      <c r="E3632" s="43" t="s">
        <v>3461</v>
      </c>
      <c r="F3632" s="43" t="s">
        <v>233</v>
      </c>
      <c r="G3632" s="43" t="s">
        <v>218</v>
      </c>
      <c r="H3632" s="49">
        <v>45873</v>
      </c>
      <c r="I3632" s="49">
        <v>45886</v>
      </c>
      <c r="J3632" s="44">
        <v>14</v>
      </c>
      <c r="K3632" s="51">
        <f>IF(H3632&lt;='Расчёт не доделан'!$C$20,IF(I3632-'Расчёт не доделан'!$C$20&lt;1,J3632,I3632-'Расчёт не доделан'!$C$20),J3632)</f>
        <v>14</v>
      </c>
    </row>
    <row r="3633" spans="1:11" ht="11.1" customHeight="1" outlineLevel="1" x14ac:dyDescent="0.2">
      <c r="A3633" s="39" t="str">
        <f t="shared" si="168"/>
        <v>0014534145950</v>
      </c>
      <c r="B3633" s="39">
        <f t="shared" si="169"/>
        <v>3</v>
      </c>
      <c r="C3633" s="39" t="str">
        <f t="shared" si="170"/>
        <v>Мавлиева Марина Рашидовна3</v>
      </c>
      <c r="D3633" s="42" t="s">
        <v>3460</v>
      </c>
      <c r="E3633" s="43" t="s">
        <v>3461</v>
      </c>
      <c r="F3633" s="43" t="s">
        <v>233</v>
      </c>
      <c r="G3633" s="43" t="s">
        <v>218</v>
      </c>
      <c r="H3633" s="49">
        <v>45950</v>
      </c>
      <c r="I3633" s="49">
        <v>45952</v>
      </c>
      <c r="J3633" s="44">
        <v>3</v>
      </c>
      <c r="K3633" s="51">
        <f>IF(H3633&lt;='Расчёт не доделан'!$C$20,IF(I3633-'Расчёт не доделан'!$C$20&lt;1,J3633,I3633-'Расчёт не доделан'!$C$20),J3633)</f>
        <v>3</v>
      </c>
    </row>
    <row r="3634" spans="1:11" ht="11.1" customHeight="1" outlineLevel="1" x14ac:dyDescent="0.2">
      <c r="A3634" s="39" t="str">
        <f t="shared" si="168"/>
        <v>0014534146020</v>
      </c>
      <c r="B3634" s="39">
        <f t="shared" si="169"/>
        <v>4</v>
      </c>
      <c r="C3634" s="39" t="str">
        <f t="shared" si="170"/>
        <v>Мавлиева Марина Рашидовна4</v>
      </c>
      <c r="D3634" s="42" t="s">
        <v>3460</v>
      </c>
      <c r="E3634" s="43" t="s">
        <v>3461</v>
      </c>
      <c r="F3634" s="43" t="s">
        <v>233</v>
      </c>
      <c r="G3634" s="43" t="s">
        <v>218</v>
      </c>
      <c r="H3634" s="49">
        <v>46020</v>
      </c>
      <c r="I3634" s="49">
        <v>46021</v>
      </c>
      <c r="J3634" s="44">
        <v>2</v>
      </c>
      <c r="K3634" s="51">
        <f>IF(H3634&lt;='Расчёт не доделан'!$C$20,IF(I3634-'Расчёт не доделан'!$C$20&lt;1,J3634,I3634-'Расчёт не доделан'!$C$20),J3634)</f>
        <v>2</v>
      </c>
    </row>
    <row r="3635" spans="1:11" ht="11.1" customHeight="1" outlineLevel="1" x14ac:dyDescent="0.2">
      <c r="A3635" s="39" t="str">
        <f t="shared" si="168"/>
        <v>0019458845992</v>
      </c>
      <c r="B3635" s="39">
        <f t="shared" si="169"/>
        <v>1</v>
      </c>
      <c r="C3635" s="39" t="str">
        <f t="shared" si="170"/>
        <v>Магкоева Иустина Алановна1</v>
      </c>
      <c r="D3635" s="42" t="s">
        <v>3462</v>
      </c>
      <c r="E3635" s="43" t="s">
        <v>3463</v>
      </c>
      <c r="F3635" s="43" t="s">
        <v>459</v>
      </c>
      <c r="G3635" s="43" t="s">
        <v>218</v>
      </c>
      <c r="H3635" s="49">
        <v>45992</v>
      </c>
      <c r="I3635" s="49">
        <v>45996</v>
      </c>
      <c r="J3635" s="44">
        <v>5</v>
      </c>
      <c r="K3635" s="51">
        <f>IF(H3635&lt;='Расчёт не доделан'!$C$20,IF(I3635-'Расчёт не доделан'!$C$20&lt;1,J3635,I3635-'Расчёт не доделан'!$C$20),J3635)</f>
        <v>5</v>
      </c>
    </row>
    <row r="3636" spans="1:11" ht="11.1" customHeight="1" outlineLevel="1" x14ac:dyDescent="0.2">
      <c r="A3636" s="39" t="str">
        <f t="shared" si="168"/>
        <v>0019458845939</v>
      </c>
      <c r="B3636" s="39">
        <f t="shared" si="169"/>
        <v>2</v>
      </c>
      <c r="C3636" s="39" t="str">
        <f t="shared" si="170"/>
        <v>Магкоева Иустина Алановна2</v>
      </c>
      <c r="D3636" s="42" t="s">
        <v>3462</v>
      </c>
      <c r="E3636" s="43" t="s">
        <v>3463</v>
      </c>
      <c r="F3636" s="43" t="s">
        <v>459</v>
      </c>
      <c r="G3636" s="43" t="s">
        <v>218</v>
      </c>
      <c r="H3636" s="49">
        <v>45939</v>
      </c>
      <c r="I3636" s="49">
        <v>45940</v>
      </c>
      <c r="J3636" s="44">
        <v>2</v>
      </c>
      <c r="K3636" s="51">
        <f>IF(H3636&lt;='Расчёт не доделан'!$C$20,IF(I3636-'Расчёт не доделан'!$C$20&lt;1,J3636,I3636-'Расчёт не доделан'!$C$20),J3636)</f>
        <v>2</v>
      </c>
    </row>
    <row r="3637" spans="1:11" ht="11.1" customHeight="1" outlineLevel="1" x14ac:dyDescent="0.2">
      <c r="A3637" s="39" t="str">
        <f t="shared" si="168"/>
        <v>0019458845943</v>
      </c>
      <c r="B3637" s="39">
        <f t="shared" si="169"/>
        <v>3</v>
      </c>
      <c r="C3637" s="39" t="str">
        <f t="shared" si="170"/>
        <v>Магкоева Иустина Алановна3</v>
      </c>
      <c r="D3637" s="42" t="s">
        <v>3462</v>
      </c>
      <c r="E3637" s="43" t="s">
        <v>3463</v>
      </c>
      <c r="F3637" s="43" t="s">
        <v>459</v>
      </c>
      <c r="G3637" s="43" t="s">
        <v>218</v>
      </c>
      <c r="H3637" s="49">
        <v>45943</v>
      </c>
      <c r="I3637" s="49">
        <v>45947</v>
      </c>
      <c r="J3637" s="44">
        <v>5</v>
      </c>
      <c r="K3637" s="51">
        <f>IF(H3637&lt;='Расчёт не доделан'!$C$20,IF(I3637-'Расчёт не доделан'!$C$20&lt;1,J3637,I3637-'Расчёт не доделан'!$C$20),J3637)</f>
        <v>2</v>
      </c>
    </row>
    <row r="3638" spans="1:11" ht="11.1" customHeight="1" outlineLevel="1" x14ac:dyDescent="0.2">
      <c r="A3638" s="39" t="str">
        <f t="shared" si="168"/>
        <v>0019458845887</v>
      </c>
      <c r="B3638" s="39">
        <f t="shared" si="169"/>
        <v>4</v>
      </c>
      <c r="C3638" s="39" t="str">
        <f t="shared" si="170"/>
        <v>Магкоева Иустина Алановна4</v>
      </c>
      <c r="D3638" s="42" t="s">
        <v>3462</v>
      </c>
      <c r="E3638" s="43" t="s">
        <v>3463</v>
      </c>
      <c r="F3638" s="43" t="s">
        <v>459</v>
      </c>
      <c r="G3638" s="43" t="s">
        <v>218</v>
      </c>
      <c r="H3638" s="49">
        <v>45887</v>
      </c>
      <c r="I3638" s="49">
        <v>45891</v>
      </c>
      <c r="J3638" s="44">
        <v>5</v>
      </c>
      <c r="K3638" s="51">
        <f>IF(H3638&lt;='Расчёт не доделан'!$C$20,IF(I3638-'Расчёт не доделан'!$C$20&lt;1,J3638,I3638-'Расчёт не доделан'!$C$20),J3638)</f>
        <v>5</v>
      </c>
    </row>
    <row r="3639" spans="1:11" ht="11.1" customHeight="1" outlineLevel="1" x14ac:dyDescent="0.2">
      <c r="A3639" s="39" t="str">
        <f t="shared" si="168"/>
        <v>0018249845845</v>
      </c>
      <c r="B3639" s="39">
        <f t="shared" si="169"/>
        <v>1</v>
      </c>
      <c r="C3639" s="39" t="str">
        <f t="shared" si="170"/>
        <v>Магомедова Рамина Рахмановна1</v>
      </c>
      <c r="D3639" s="42" t="s">
        <v>3464</v>
      </c>
      <c r="E3639" s="43" t="s">
        <v>3465</v>
      </c>
      <c r="F3639" s="43" t="s">
        <v>217</v>
      </c>
      <c r="G3639" s="43" t="s">
        <v>218</v>
      </c>
      <c r="H3639" s="49">
        <v>45845</v>
      </c>
      <c r="I3639" s="49">
        <v>45852</v>
      </c>
      <c r="J3639" s="44">
        <v>8</v>
      </c>
      <c r="K3639" s="51">
        <f>IF(H3639&lt;='Расчёт не доделан'!$C$20,IF(I3639-'Расчёт не доделан'!$C$20&lt;1,J3639,I3639-'Расчёт не доделан'!$C$20),J3639)</f>
        <v>8</v>
      </c>
    </row>
    <row r="3640" spans="1:11" ht="11.1" customHeight="1" outlineLevel="1" x14ac:dyDescent="0.2">
      <c r="A3640" s="39" t="str">
        <f t="shared" si="168"/>
        <v>0018249845853</v>
      </c>
      <c r="B3640" s="39">
        <f t="shared" si="169"/>
        <v>2</v>
      </c>
      <c r="C3640" s="39" t="str">
        <f t="shared" si="170"/>
        <v>Магомедова Рамина Рахмановна2</v>
      </c>
      <c r="D3640" s="42" t="s">
        <v>3464</v>
      </c>
      <c r="E3640" s="43" t="s">
        <v>3465</v>
      </c>
      <c r="F3640" s="43" t="s">
        <v>217</v>
      </c>
      <c r="G3640" s="43" t="s">
        <v>218</v>
      </c>
      <c r="H3640" s="49">
        <v>45853</v>
      </c>
      <c r="I3640" s="49">
        <v>45855</v>
      </c>
      <c r="J3640" s="44">
        <v>3</v>
      </c>
      <c r="K3640" s="51">
        <f>IF(H3640&lt;='Расчёт не доделан'!$C$20,IF(I3640-'Расчёт не доделан'!$C$20&lt;1,J3640,I3640-'Расчёт не доделан'!$C$20),J3640)</f>
        <v>3</v>
      </c>
    </row>
    <row r="3641" spans="1:11" ht="11.1" customHeight="1" outlineLevel="1" x14ac:dyDescent="0.2">
      <c r="A3641" s="39" t="str">
        <f t="shared" si="168"/>
        <v>0018249845957</v>
      </c>
      <c r="B3641" s="39">
        <f t="shared" si="169"/>
        <v>3</v>
      </c>
      <c r="C3641" s="39" t="str">
        <f t="shared" si="170"/>
        <v>Магомедова Рамина Рахмановна3</v>
      </c>
      <c r="D3641" s="42" t="s">
        <v>3464</v>
      </c>
      <c r="E3641" s="43" t="s">
        <v>3465</v>
      </c>
      <c r="F3641" s="43" t="s">
        <v>217</v>
      </c>
      <c r="G3641" s="43" t="s">
        <v>218</v>
      </c>
      <c r="H3641" s="49">
        <v>45957</v>
      </c>
      <c r="I3641" s="49">
        <v>45962</v>
      </c>
      <c r="J3641" s="44">
        <v>6</v>
      </c>
      <c r="K3641" s="51">
        <f>IF(H3641&lt;='Расчёт не доделан'!$C$20,IF(I3641-'Расчёт не доделан'!$C$20&lt;1,J3641,I3641-'Расчёт не доделан'!$C$20),J3641)</f>
        <v>6</v>
      </c>
    </row>
    <row r="3642" spans="1:11" ht="11.1" customHeight="1" outlineLevel="1" x14ac:dyDescent="0.2">
      <c r="A3642" s="39" t="str">
        <f t="shared" si="168"/>
        <v>0021368045894</v>
      </c>
      <c r="B3642" s="39">
        <f t="shared" si="169"/>
        <v>1</v>
      </c>
      <c r="C3642" s="39" t="str">
        <f t="shared" si="170"/>
        <v>Магси Балоч Рамиз Заман1</v>
      </c>
      <c r="D3642" s="42" t="s">
        <v>3466</v>
      </c>
      <c r="E3642" s="43" t="s">
        <v>3467</v>
      </c>
      <c r="F3642" s="43" t="s">
        <v>459</v>
      </c>
      <c r="G3642" s="43" t="s">
        <v>218</v>
      </c>
      <c r="H3642" s="49">
        <v>45894</v>
      </c>
      <c r="I3642" s="49">
        <v>45907</v>
      </c>
      <c r="J3642" s="44">
        <v>14</v>
      </c>
      <c r="K3642" s="51">
        <f>IF(H3642&lt;='Расчёт не доделан'!$C$20,IF(I3642-'Расчёт не доделан'!$C$20&lt;1,J3642,I3642-'Расчёт не доделан'!$C$20),J3642)</f>
        <v>14</v>
      </c>
    </row>
    <row r="3643" spans="1:11" ht="11.1" customHeight="1" outlineLevel="1" x14ac:dyDescent="0.2">
      <c r="A3643" s="39" t="str">
        <f t="shared" si="168"/>
        <v>0021368045989</v>
      </c>
      <c r="B3643" s="39">
        <f t="shared" si="169"/>
        <v>2</v>
      </c>
      <c r="C3643" s="39" t="str">
        <f t="shared" si="170"/>
        <v>Магси Балоч Рамиз Заман2</v>
      </c>
      <c r="D3643" s="42" t="s">
        <v>3466</v>
      </c>
      <c r="E3643" s="43" t="s">
        <v>3467</v>
      </c>
      <c r="F3643" s="43" t="s">
        <v>459</v>
      </c>
      <c r="G3643" s="43" t="s">
        <v>218</v>
      </c>
      <c r="H3643" s="49">
        <v>45989</v>
      </c>
      <c r="I3643" s="49">
        <v>45989</v>
      </c>
      <c r="J3643" s="44">
        <v>1</v>
      </c>
      <c r="K3643" s="51">
        <f>IF(H3643&lt;='Расчёт не доделан'!$C$20,IF(I3643-'Расчёт не доделан'!$C$20&lt;1,J3643,I3643-'Расчёт не доделан'!$C$20),J3643)</f>
        <v>1</v>
      </c>
    </row>
    <row r="3644" spans="1:11" ht="11.1" customHeight="1" outlineLevel="1" x14ac:dyDescent="0.2">
      <c r="A3644" s="39" t="str">
        <f t="shared" si="168"/>
        <v>0020703945936</v>
      </c>
      <c r="B3644" s="39">
        <f t="shared" si="169"/>
        <v>1</v>
      </c>
      <c r="C3644" s="39" t="str">
        <f t="shared" si="170"/>
        <v>Мазгарова Лилия Маратовна1</v>
      </c>
      <c r="D3644" s="42" t="s">
        <v>3468</v>
      </c>
      <c r="E3644" s="43" t="s">
        <v>3469</v>
      </c>
      <c r="F3644" s="43" t="s">
        <v>265</v>
      </c>
      <c r="G3644" s="43" t="s">
        <v>230</v>
      </c>
      <c r="H3644" s="49">
        <v>45936</v>
      </c>
      <c r="I3644" s="49">
        <v>45940</v>
      </c>
      <c r="J3644" s="44">
        <v>5</v>
      </c>
      <c r="K3644" s="51">
        <f>IF(H3644&lt;='Расчёт не доделан'!$C$20,IF(I3644-'Расчёт не доделан'!$C$20&lt;1,J3644,I3644-'Расчёт не доделан'!$C$20),J3644)</f>
        <v>5</v>
      </c>
    </row>
    <row r="3645" spans="1:11" ht="11.1" customHeight="1" outlineLevel="1" x14ac:dyDescent="0.2">
      <c r="A3645" s="39" t="str">
        <f t="shared" si="168"/>
        <v>0020703945891</v>
      </c>
      <c r="B3645" s="39">
        <f t="shared" si="169"/>
        <v>2</v>
      </c>
      <c r="C3645" s="39" t="str">
        <f t="shared" si="170"/>
        <v>Мазгарова Лилия Маратовна2</v>
      </c>
      <c r="D3645" s="42" t="s">
        <v>3468</v>
      </c>
      <c r="E3645" s="43" t="s">
        <v>3469</v>
      </c>
      <c r="F3645" s="43" t="s">
        <v>265</v>
      </c>
      <c r="G3645" s="43" t="s">
        <v>230</v>
      </c>
      <c r="H3645" s="49">
        <v>45891</v>
      </c>
      <c r="I3645" s="49">
        <v>45905</v>
      </c>
      <c r="J3645" s="44">
        <v>15</v>
      </c>
      <c r="K3645" s="51">
        <f>IF(H3645&lt;='Расчёт не доделан'!$C$20,IF(I3645-'Расчёт не доделан'!$C$20&lt;1,J3645,I3645-'Расчёт не доделан'!$C$20),J3645)</f>
        <v>15</v>
      </c>
    </row>
    <row r="3646" spans="1:11" ht="11.1" customHeight="1" outlineLevel="1" x14ac:dyDescent="0.2">
      <c r="A3646" s="39" t="str">
        <f t="shared" si="168"/>
        <v>0020703946020</v>
      </c>
      <c r="B3646" s="39">
        <f t="shared" si="169"/>
        <v>3</v>
      </c>
      <c r="C3646" s="39" t="str">
        <f t="shared" si="170"/>
        <v>Мазгарова Лилия Маратовна3</v>
      </c>
      <c r="D3646" s="42" t="s">
        <v>3468</v>
      </c>
      <c r="E3646" s="43" t="s">
        <v>3469</v>
      </c>
      <c r="F3646" s="43" t="s">
        <v>265</v>
      </c>
      <c r="G3646" s="43" t="s">
        <v>230</v>
      </c>
      <c r="H3646" s="49">
        <v>46020</v>
      </c>
      <c r="I3646" s="49">
        <v>46021</v>
      </c>
      <c r="J3646" s="44">
        <v>2</v>
      </c>
      <c r="K3646" s="51">
        <f>IF(H3646&lt;='Расчёт не доделан'!$C$20,IF(I3646-'Расчёт не доделан'!$C$20&lt;1,J3646,I3646-'Расчёт не доделан'!$C$20),J3646)</f>
        <v>2</v>
      </c>
    </row>
    <row r="3647" spans="1:11" ht="11.1" customHeight="1" outlineLevel="1" x14ac:dyDescent="0.2">
      <c r="A3647" s="39" t="str">
        <f t="shared" si="168"/>
        <v>0014757945932</v>
      </c>
      <c r="B3647" s="39">
        <f t="shared" si="169"/>
        <v>1</v>
      </c>
      <c r="C3647" s="39" t="str">
        <f t="shared" si="170"/>
        <v>Мазитова Лилия Нургалиевна1</v>
      </c>
      <c r="D3647" s="42" t="s">
        <v>3470</v>
      </c>
      <c r="E3647" s="43" t="s">
        <v>3471</v>
      </c>
      <c r="F3647" s="43" t="s">
        <v>221</v>
      </c>
      <c r="G3647" s="43" t="s">
        <v>241</v>
      </c>
      <c r="H3647" s="49">
        <v>45932</v>
      </c>
      <c r="I3647" s="49">
        <v>45940</v>
      </c>
      <c r="J3647" s="44">
        <v>9</v>
      </c>
      <c r="K3647" s="51">
        <f>IF(H3647&lt;='Расчёт не доделан'!$C$20,IF(I3647-'Расчёт не доделан'!$C$20&lt;1,J3647,I3647-'Расчёт не доделан'!$C$20),J3647)</f>
        <v>9</v>
      </c>
    </row>
    <row r="3648" spans="1:11" ht="11.1" customHeight="1" outlineLevel="1" x14ac:dyDescent="0.2">
      <c r="A3648" s="39" t="str">
        <f t="shared" si="168"/>
        <v>0014757945845</v>
      </c>
      <c r="B3648" s="39">
        <f t="shared" si="169"/>
        <v>2</v>
      </c>
      <c r="C3648" s="39" t="str">
        <f t="shared" si="170"/>
        <v>Мазитова Лилия Нургалиевна2</v>
      </c>
      <c r="D3648" s="42" t="s">
        <v>3470</v>
      </c>
      <c r="E3648" s="43" t="s">
        <v>3471</v>
      </c>
      <c r="F3648" s="43" t="s">
        <v>221</v>
      </c>
      <c r="G3648" s="43" t="s">
        <v>241</v>
      </c>
      <c r="H3648" s="49">
        <v>45845</v>
      </c>
      <c r="I3648" s="49">
        <v>45858</v>
      </c>
      <c r="J3648" s="44">
        <v>14</v>
      </c>
      <c r="K3648" s="51">
        <f>IF(H3648&lt;='Расчёт не доделан'!$C$20,IF(I3648-'Расчёт не доделан'!$C$20&lt;1,J3648,I3648-'Расчёт не доделан'!$C$20),J3648)</f>
        <v>14</v>
      </c>
    </row>
    <row r="3649" spans="1:11" ht="11.1" customHeight="1" outlineLevel="1" x14ac:dyDescent="0.2">
      <c r="A3649" s="39" t="str">
        <f t="shared" si="168"/>
        <v>0014242745932</v>
      </c>
      <c r="B3649" s="39">
        <f t="shared" si="169"/>
        <v>1</v>
      </c>
      <c r="C3649" s="39" t="str">
        <f t="shared" si="170"/>
        <v>Мазуренко Евгений Васильевич1</v>
      </c>
      <c r="D3649" s="42" t="s">
        <v>3472</v>
      </c>
      <c r="E3649" s="43" t="s">
        <v>3473</v>
      </c>
      <c r="F3649" s="43" t="s">
        <v>229</v>
      </c>
      <c r="G3649" s="43" t="s">
        <v>438</v>
      </c>
      <c r="H3649" s="49">
        <v>45932</v>
      </c>
      <c r="I3649" s="49">
        <v>45940</v>
      </c>
      <c r="J3649" s="44">
        <v>9</v>
      </c>
      <c r="K3649" s="51">
        <f>IF(H3649&lt;='Расчёт не доделан'!$C$20,IF(I3649-'Расчёт не доделан'!$C$20&lt;1,J3649,I3649-'Расчёт не доделан'!$C$20),J3649)</f>
        <v>9</v>
      </c>
    </row>
    <row r="3650" spans="1:11" ht="23.1" customHeight="1" outlineLevel="1" x14ac:dyDescent="0.2">
      <c r="A3650" s="39" t="str">
        <f t="shared" si="168"/>
        <v>0014242745850</v>
      </c>
      <c r="B3650" s="39">
        <f t="shared" si="169"/>
        <v>2</v>
      </c>
      <c r="C3650" s="39" t="str">
        <f t="shared" si="170"/>
        <v>Мазуренко Евгений Васильевич2</v>
      </c>
      <c r="D3650" s="42" t="s">
        <v>3472</v>
      </c>
      <c r="E3650" s="43" t="s">
        <v>3473</v>
      </c>
      <c r="F3650" s="43" t="s">
        <v>229</v>
      </c>
      <c r="G3650" s="43" t="s">
        <v>438</v>
      </c>
      <c r="H3650" s="49">
        <v>45850</v>
      </c>
      <c r="I3650" s="49">
        <v>45863</v>
      </c>
      <c r="J3650" s="44">
        <v>14</v>
      </c>
      <c r="K3650" s="51">
        <f>IF(H3650&lt;='Расчёт не доделан'!$C$20,IF(I3650-'Расчёт не доделан'!$C$20&lt;1,J3650,I3650-'Расчёт не доделан'!$C$20),J3650)</f>
        <v>14</v>
      </c>
    </row>
    <row r="3651" spans="1:11" ht="23.1" customHeight="1" outlineLevel="1" x14ac:dyDescent="0.2">
      <c r="A3651" s="39" t="str">
        <f t="shared" ref="A3651:A3714" si="171">D3651&amp;H3651</f>
        <v>0019405846015</v>
      </c>
      <c r="B3651" s="39">
        <f t="shared" ref="B3651:B3714" si="172">IF(E3650=E3651,B3650+1,1)</f>
        <v>1</v>
      </c>
      <c r="C3651" s="39" t="str">
        <f t="shared" ref="C3651:C3714" si="173">E3651&amp;B3651</f>
        <v>Майоров Юрий Алексеевич1</v>
      </c>
      <c r="D3651" s="42" t="s">
        <v>3474</v>
      </c>
      <c r="E3651" s="43" t="s">
        <v>3475</v>
      </c>
      <c r="F3651" s="43" t="s">
        <v>268</v>
      </c>
      <c r="G3651" s="43" t="s">
        <v>438</v>
      </c>
      <c r="H3651" s="49">
        <v>46015</v>
      </c>
      <c r="I3651" s="49">
        <v>46017</v>
      </c>
      <c r="J3651" s="44">
        <v>3</v>
      </c>
      <c r="K3651" s="51">
        <f>IF(H3651&lt;='Расчёт не доделан'!$C$20,IF(I3651-'Расчёт не доделан'!$C$20&lt;1,J3651,I3651-'Расчёт не доделан'!$C$20),J3651)</f>
        <v>3</v>
      </c>
    </row>
    <row r="3652" spans="1:11" ht="23.1" customHeight="1" outlineLevel="1" x14ac:dyDescent="0.2">
      <c r="A3652" s="39" t="str">
        <f t="shared" si="171"/>
        <v>0019405845894</v>
      </c>
      <c r="B3652" s="39">
        <f t="shared" si="172"/>
        <v>2</v>
      </c>
      <c r="C3652" s="39" t="str">
        <f t="shared" si="173"/>
        <v>Майоров Юрий Алексеевич2</v>
      </c>
      <c r="D3652" s="42" t="s">
        <v>3474</v>
      </c>
      <c r="E3652" s="43" t="s">
        <v>3475</v>
      </c>
      <c r="F3652" s="43" t="s">
        <v>268</v>
      </c>
      <c r="G3652" s="43" t="s">
        <v>438</v>
      </c>
      <c r="H3652" s="49">
        <v>45894</v>
      </c>
      <c r="I3652" s="49">
        <v>45907</v>
      </c>
      <c r="J3652" s="44">
        <v>14</v>
      </c>
      <c r="K3652" s="51">
        <f>IF(H3652&lt;='Расчёт не доделан'!$C$20,IF(I3652-'Расчёт не доделан'!$C$20&lt;1,J3652,I3652-'Расчёт не доделан'!$C$20),J3652)</f>
        <v>14</v>
      </c>
    </row>
    <row r="3653" spans="1:11" ht="23.1" customHeight="1" outlineLevel="1" x14ac:dyDescent="0.2">
      <c r="A3653" s="39" t="str">
        <f t="shared" si="171"/>
        <v>0019405845957</v>
      </c>
      <c r="B3653" s="39">
        <f t="shared" si="172"/>
        <v>3</v>
      </c>
      <c r="C3653" s="39" t="str">
        <f t="shared" si="173"/>
        <v>Майоров Юрий Алексеевич3</v>
      </c>
      <c r="D3653" s="42" t="s">
        <v>3474</v>
      </c>
      <c r="E3653" s="43" t="s">
        <v>3475</v>
      </c>
      <c r="F3653" s="43" t="s">
        <v>268</v>
      </c>
      <c r="G3653" s="43" t="s">
        <v>438</v>
      </c>
      <c r="H3653" s="49">
        <v>45957</v>
      </c>
      <c r="I3653" s="49">
        <v>45962</v>
      </c>
      <c r="J3653" s="44">
        <v>6</v>
      </c>
      <c r="K3653" s="51">
        <f>IF(H3653&lt;='Расчёт не доделан'!$C$20,IF(I3653-'Расчёт не доделан'!$C$20&lt;1,J3653,I3653-'Расчёт не доделан'!$C$20),J3653)</f>
        <v>6</v>
      </c>
    </row>
    <row r="3654" spans="1:11" ht="11.1" customHeight="1" outlineLevel="1" x14ac:dyDescent="0.2">
      <c r="A3654" s="39" t="str">
        <f t="shared" si="171"/>
        <v>0019405846020</v>
      </c>
      <c r="B3654" s="39">
        <f t="shared" si="172"/>
        <v>4</v>
      </c>
      <c r="C3654" s="39" t="str">
        <f t="shared" si="173"/>
        <v>Майоров Юрий Алексеевич4</v>
      </c>
      <c r="D3654" s="42" t="s">
        <v>3474</v>
      </c>
      <c r="E3654" s="43" t="s">
        <v>3475</v>
      </c>
      <c r="F3654" s="43" t="s">
        <v>268</v>
      </c>
      <c r="G3654" s="43" t="s">
        <v>438</v>
      </c>
      <c r="H3654" s="49">
        <v>46020</v>
      </c>
      <c r="I3654" s="49">
        <v>46021</v>
      </c>
      <c r="J3654" s="44">
        <v>2</v>
      </c>
      <c r="K3654" s="51">
        <f>IF(H3654&lt;='Расчёт не доделан'!$C$20,IF(I3654-'Расчёт не доделан'!$C$20&lt;1,J3654,I3654-'Расчёт не доделан'!$C$20),J3654)</f>
        <v>2</v>
      </c>
    </row>
    <row r="3655" spans="1:11" ht="11.1" customHeight="1" outlineLevel="1" x14ac:dyDescent="0.2">
      <c r="A3655" s="39" t="str">
        <f t="shared" si="171"/>
        <v>0017808945936</v>
      </c>
      <c r="B3655" s="39">
        <f t="shared" si="172"/>
        <v>1</v>
      </c>
      <c r="C3655" s="39" t="str">
        <f t="shared" si="173"/>
        <v>Майорова Ирина Анатольевна1</v>
      </c>
      <c r="D3655" s="42" t="s">
        <v>3476</v>
      </c>
      <c r="E3655" s="43" t="s">
        <v>3477</v>
      </c>
      <c r="F3655" s="43" t="s">
        <v>217</v>
      </c>
      <c r="G3655" s="43" t="s">
        <v>302</v>
      </c>
      <c r="H3655" s="49">
        <v>45936</v>
      </c>
      <c r="I3655" s="49">
        <v>45954</v>
      </c>
      <c r="J3655" s="44">
        <v>19</v>
      </c>
      <c r="K3655" s="51">
        <f>IF(H3655&lt;='Расчёт не доделан'!$C$20,IF(I3655-'Расчёт не доделан'!$C$20&lt;1,J3655,I3655-'Расчёт не доделан'!$C$20),J3655)</f>
        <v>9</v>
      </c>
    </row>
    <row r="3656" spans="1:11" ht="11.1" customHeight="1" outlineLevel="1" x14ac:dyDescent="0.2">
      <c r="A3656" s="39" t="str">
        <f t="shared" si="171"/>
        <v>0017808946020</v>
      </c>
      <c r="B3656" s="39">
        <f t="shared" si="172"/>
        <v>2</v>
      </c>
      <c r="C3656" s="39" t="str">
        <f t="shared" si="173"/>
        <v>Майорова Ирина Анатольевна2</v>
      </c>
      <c r="D3656" s="42" t="s">
        <v>3476</v>
      </c>
      <c r="E3656" s="43" t="s">
        <v>3477</v>
      </c>
      <c r="F3656" s="43" t="s">
        <v>217</v>
      </c>
      <c r="G3656" s="43" t="s">
        <v>302</v>
      </c>
      <c r="H3656" s="49">
        <v>46020</v>
      </c>
      <c r="I3656" s="49">
        <v>46021</v>
      </c>
      <c r="J3656" s="44">
        <v>2</v>
      </c>
      <c r="K3656" s="51">
        <f>IF(H3656&lt;='Расчёт не доделан'!$C$20,IF(I3656-'Расчёт не доделан'!$C$20&lt;1,J3656,I3656-'Расчёт не доделан'!$C$20),J3656)</f>
        <v>2</v>
      </c>
    </row>
    <row r="3657" spans="1:11" ht="11.1" customHeight="1" outlineLevel="1" x14ac:dyDescent="0.2">
      <c r="A3657" s="39" t="str">
        <f t="shared" si="171"/>
        <v>0020764545845</v>
      </c>
      <c r="B3657" s="39">
        <f t="shared" si="172"/>
        <v>1</v>
      </c>
      <c r="C3657" s="39" t="str">
        <f t="shared" si="173"/>
        <v>Макаренко Анастасия Павловна1</v>
      </c>
      <c r="D3657" s="42" t="s">
        <v>3478</v>
      </c>
      <c r="E3657" s="43" t="s">
        <v>3479</v>
      </c>
      <c r="F3657" s="43" t="s">
        <v>240</v>
      </c>
      <c r="G3657" s="43" t="s">
        <v>299</v>
      </c>
      <c r="H3657" s="49">
        <v>45845</v>
      </c>
      <c r="I3657" s="49">
        <v>45858</v>
      </c>
      <c r="J3657" s="44">
        <v>14</v>
      </c>
      <c r="K3657" s="51">
        <f>IF(H3657&lt;='Расчёт не доделан'!$C$20,IF(I3657-'Расчёт не доделан'!$C$20&lt;1,J3657,I3657-'Расчёт не доделан'!$C$20),J3657)</f>
        <v>14</v>
      </c>
    </row>
    <row r="3658" spans="1:11" ht="11.1" customHeight="1" outlineLevel="1" x14ac:dyDescent="0.2">
      <c r="A3658" s="39" t="str">
        <f t="shared" si="171"/>
        <v>0021286845901</v>
      </c>
      <c r="B3658" s="39">
        <f t="shared" si="172"/>
        <v>1</v>
      </c>
      <c r="C3658" s="39" t="str">
        <f t="shared" si="173"/>
        <v>Макаренко Игорь Олегович1</v>
      </c>
      <c r="D3658" s="42" t="s">
        <v>3480</v>
      </c>
      <c r="E3658" s="43" t="s">
        <v>3481</v>
      </c>
      <c r="F3658" s="43" t="s">
        <v>244</v>
      </c>
      <c r="G3658" s="43" t="s">
        <v>230</v>
      </c>
      <c r="H3658" s="49">
        <v>45901</v>
      </c>
      <c r="I3658" s="49">
        <v>45907</v>
      </c>
      <c r="J3658" s="44">
        <v>7</v>
      </c>
      <c r="K3658" s="51">
        <f>IF(H3658&lt;='Расчёт не доделан'!$C$20,IF(I3658-'Расчёт не доделан'!$C$20&lt;1,J3658,I3658-'Расчёт не доделан'!$C$20),J3658)</f>
        <v>7</v>
      </c>
    </row>
    <row r="3659" spans="1:11" ht="11.1" customHeight="1" outlineLevel="1" x14ac:dyDescent="0.2">
      <c r="A3659" s="39" t="str">
        <f t="shared" si="171"/>
        <v>0021286845957</v>
      </c>
      <c r="B3659" s="39">
        <f t="shared" si="172"/>
        <v>2</v>
      </c>
      <c r="C3659" s="39" t="str">
        <f t="shared" si="173"/>
        <v>Макаренко Игорь Олегович2</v>
      </c>
      <c r="D3659" s="42" t="s">
        <v>3480</v>
      </c>
      <c r="E3659" s="43" t="s">
        <v>3481</v>
      </c>
      <c r="F3659" s="43" t="s">
        <v>244</v>
      </c>
      <c r="G3659" s="43" t="s">
        <v>230</v>
      </c>
      <c r="H3659" s="49">
        <v>45957</v>
      </c>
      <c r="I3659" s="49">
        <v>45959</v>
      </c>
      <c r="J3659" s="44">
        <v>3</v>
      </c>
      <c r="K3659" s="51">
        <f>IF(H3659&lt;='Расчёт не доделан'!$C$20,IF(I3659-'Расчёт не доделан'!$C$20&lt;1,J3659,I3659-'Расчёт не доделан'!$C$20),J3659)</f>
        <v>3</v>
      </c>
    </row>
    <row r="3660" spans="1:11" ht="23.1" customHeight="1" outlineLevel="1" x14ac:dyDescent="0.2">
      <c r="A3660" s="39" t="str">
        <f t="shared" si="171"/>
        <v>0019080345906</v>
      </c>
      <c r="B3660" s="39">
        <f t="shared" si="172"/>
        <v>1</v>
      </c>
      <c r="C3660" s="39" t="str">
        <f t="shared" si="173"/>
        <v>Макаров Евгений Юрьевич1</v>
      </c>
      <c r="D3660" s="42" t="s">
        <v>3482</v>
      </c>
      <c r="E3660" s="43" t="s">
        <v>3483</v>
      </c>
      <c r="F3660" s="43" t="s">
        <v>244</v>
      </c>
      <c r="G3660" s="43" t="s">
        <v>218</v>
      </c>
      <c r="H3660" s="49">
        <v>45906</v>
      </c>
      <c r="I3660" s="49">
        <v>45919</v>
      </c>
      <c r="J3660" s="44">
        <v>14</v>
      </c>
      <c r="K3660" s="51">
        <f>IF(H3660&lt;='Расчёт не доделан'!$C$20,IF(I3660-'Расчёт не доделан'!$C$20&lt;1,J3660,I3660-'Расчёт не доделан'!$C$20),J3660)</f>
        <v>14</v>
      </c>
    </row>
    <row r="3661" spans="1:11" ht="23.1" customHeight="1" outlineLevel="1" x14ac:dyDescent="0.2">
      <c r="A3661" s="39" t="str">
        <f t="shared" si="171"/>
        <v>0019080345971</v>
      </c>
      <c r="B3661" s="39">
        <f t="shared" si="172"/>
        <v>2</v>
      </c>
      <c r="C3661" s="39" t="str">
        <f t="shared" si="173"/>
        <v>Макаров Евгений Юрьевич2</v>
      </c>
      <c r="D3661" s="42" t="s">
        <v>3482</v>
      </c>
      <c r="E3661" s="43" t="s">
        <v>3483</v>
      </c>
      <c r="F3661" s="43" t="s">
        <v>244</v>
      </c>
      <c r="G3661" s="43" t="s">
        <v>218</v>
      </c>
      <c r="H3661" s="49">
        <v>45971</v>
      </c>
      <c r="I3661" s="49">
        <v>45980</v>
      </c>
      <c r="J3661" s="44">
        <v>10</v>
      </c>
      <c r="K3661" s="51">
        <f>IF(H3661&lt;='Расчёт не доделан'!$C$20,IF(I3661-'Расчёт не доделан'!$C$20&lt;1,J3661,I3661-'Расчёт не доделан'!$C$20),J3661)</f>
        <v>10</v>
      </c>
    </row>
    <row r="3662" spans="1:11" ht="23.1" customHeight="1" outlineLevel="1" x14ac:dyDescent="0.2">
      <c r="A3662" s="39" t="str">
        <f t="shared" si="171"/>
        <v>0019080345861</v>
      </c>
      <c r="B3662" s="39">
        <f t="shared" si="172"/>
        <v>3</v>
      </c>
      <c r="C3662" s="39" t="str">
        <f t="shared" si="173"/>
        <v>Макаров Евгений Юрьевич3</v>
      </c>
      <c r="D3662" s="42" t="s">
        <v>3482</v>
      </c>
      <c r="E3662" s="43" t="s">
        <v>3483</v>
      </c>
      <c r="F3662" s="43" t="s">
        <v>244</v>
      </c>
      <c r="G3662" s="43" t="s">
        <v>218</v>
      </c>
      <c r="H3662" s="49">
        <v>45861</v>
      </c>
      <c r="I3662" s="49">
        <v>45864</v>
      </c>
      <c r="J3662" s="44">
        <v>4</v>
      </c>
      <c r="K3662" s="51">
        <f>IF(H3662&lt;='Расчёт не доделан'!$C$20,IF(I3662-'Расчёт не доделан'!$C$20&lt;1,J3662,I3662-'Расчёт не доделан'!$C$20),J3662)</f>
        <v>4</v>
      </c>
    </row>
    <row r="3663" spans="1:11" ht="23.1" customHeight="1" outlineLevel="1" x14ac:dyDescent="0.2">
      <c r="A3663" s="39" t="str">
        <f t="shared" si="171"/>
        <v>0019080345896</v>
      </c>
      <c r="B3663" s="39">
        <f t="shared" si="172"/>
        <v>4</v>
      </c>
      <c r="C3663" s="39" t="str">
        <f t="shared" si="173"/>
        <v>Макаров Евгений Юрьевич4</v>
      </c>
      <c r="D3663" s="42" t="s">
        <v>3482</v>
      </c>
      <c r="E3663" s="43" t="s">
        <v>3483</v>
      </c>
      <c r="F3663" s="43" t="s">
        <v>244</v>
      </c>
      <c r="G3663" s="43" t="s">
        <v>218</v>
      </c>
      <c r="H3663" s="49">
        <v>45896</v>
      </c>
      <c r="I3663" s="49">
        <v>45899</v>
      </c>
      <c r="J3663" s="44">
        <v>4</v>
      </c>
      <c r="K3663" s="51">
        <f>IF(H3663&lt;='Расчёт не доделан'!$C$20,IF(I3663-'Расчёт не доделан'!$C$20&lt;1,J3663,I3663-'Расчёт не доделан'!$C$20),J3663)</f>
        <v>4</v>
      </c>
    </row>
    <row r="3664" spans="1:11" ht="11.1" customHeight="1" outlineLevel="1" x14ac:dyDescent="0.2">
      <c r="A3664" s="39" t="str">
        <f t="shared" si="171"/>
        <v>0017287545901</v>
      </c>
      <c r="B3664" s="39">
        <f t="shared" si="172"/>
        <v>1</v>
      </c>
      <c r="C3664" s="39" t="str">
        <f t="shared" si="173"/>
        <v>Макаров Кирилл Валерьевич1</v>
      </c>
      <c r="D3664" s="42" t="s">
        <v>3484</v>
      </c>
      <c r="E3664" s="43" t="s">
        <v>3485</v>
      </c>
      <c r="F3664" s="43" t="s">
        <v>361</v>
      </c>
      <c r="G3664" s="43" t="s">
        <v>237</v>
      </c>
      <c r="H3664" s="49">
        <v>45901</v>
      </c>
      <c r="I3664" s="49">
        <v>45914</v>
      </c>
      <c r="J3664" s="44">
        <v>14</v>
      </c>
      <c r="K3664" s="51">
        <f>IF(H3664&lt;='Расчёт не доделан'!$C$20,IF(I3664-'Расчёт не доделан'!$C$20&lt;1,J3664,I3664-'Расчёт не доделан'!$C$20),J3664)</f>
        <v>14</v>
      </c>
    </row>
    <row r="3665" spans="1:11" ht="11.1" customHeight="1" outlineLevel="1" x14ac:dyDescent="0.2">
      <c r="A3665" s="39" t="str">
        <f t="shared" si="171"/>
        <v>0017287545950</v>
      </c>
      <c r="B3665" s="39">
        <f t="shared" si="172"/>
        <v>2</v>
      </c>
      <c r="C3665" s="39" t="str">
        <f t="shared" si="173"/>
        <v>Макаров Кирилл Валерьевич2</v>
      </c>
      <c r="D3665" s="42" t="s">
        <v>3484</v>
      </c>
      <c r="E3665" s="43" t="s">
        <v>3485</v>
      </c>
      <c r="F3665" s="43" t="s">
        <v>361</v>
      </c>
      <c r="G3665" s="43" t="s">
        <v>237</v>
      </c>
      <c r="H3665" s="49">
        <v>45950</v>
      </c>
      <c r="I3665" s="49">
        <v>45956</v>
      </c>
      <c r="J3665" s="44">
        <v>7</v>
      </c>
      <c r="K3665" s="51">
        <f>IF(H3665&lt;='Расчёт не доделан'!$C$20,IF(I3665-'Расчёт не доделан'!$C$20&lt;1,J3665,I3665-'Расчёт не доделан'!$C$20),J3665)</f>
        <v>7</v>
      </c>
    </row>
    <row r="3666" spans="1:11" ht="23.1" customHeight="1" outlineLevel="1" x14ac:dyDescent="0.2">
      <c r="A3666" s="39" t="str">
        <f t="shared" si="171"/>
        <v>0018296045852</v>
      </c>
      <c r="B3666" s="39">
        <f t="shared" si="172"/>
        <v>1</v>
      </c>
      <c r="C3666" s="39" t="str">
        <f t="shared" si="173"/>
        <v>Макаров Роман Олегович1</v>
      </c>
      <c r="D3666" s="42" t="s">
        <v>3486</v>
      </c>
      <c r="E3666" s="43" t="s">
        <v>3487</v>
      </c>
      <c r="F3666" s="43" t="s">
        <v>229</v>
      </c>
      <c r="G3666" s="43" t="s">
        <v>262</v>
      </c>
      <c r="H3666" s="49">
        <v>45852</v>
      </c>
      <c r="I3666" s="49">
        <v>45865</v>
      </c>
      <c r="J3666" s="44">
        <v>14</v>
      </c>
      <c r="K3666" s="51">
        <f>IF(H3666&lt;='Расчёт не доделан'!$C$20,IF(I3666-'Расчёт не доделан'!$C$20&lt;1,J3666,I3666-'Расчёт не доделан'!$C$20),J3666)</f>
        <v>14</v>
      </c>
    </row>
    <row r="3667" spans="1:11" ht="23.1" customHeight="1" outlineLevel="1" x14ac:dyDescent="0.2">
      <c r="A3667" s="39" t="str">
        <f t="shared" si="171"/>
        <v>0018296045957</v>
      </c>
      <c r="B3667" s="39">
        <f t="shared" si="172"/>
        <v>2</v>
      </c>
      <c r="C3667" s="39" t="str">
        <f t="shared" si="173"/>
        <v>Макаров Роман Олегович2</v>
      </c>
      <c r="D3667" s="42" t="s">
        <v>3486</v>
      </c>
      <c r="E3667" s="43" t="s">
        <v>3487</v>
      </c>
      <c r="F3667" s="43" t="s">
        <v>229</v>
      </c>
      <c r="G3667" s="43" t="s">
        <v>262</v>
      </c>
      <c r="H3667" s="49">
        <v>45957</v>
      </c>
      <c r="I3667" s="49">
        <v>45963</v>
      </c>
      <c r="J3667" s="44">
        <v>7</v>
      </c>
      <c r="K3667" s="51">
        <f>IF(H3667&lt;='Расчёт не доделан'!$C$20,IF(I3667-'Расчёт не доделан'!$C$20&lt;1,J3667,I3667-'Расчёт не доделан'!$C$20),J3667)</f>
        <v>7</v>
      </c>
    </row>
    <row r="3668" spans="1:11" ht="23.1" customHeight="1" outlineLevel="1" x14ac:dyDescent="0.2">
      <c r="A3668" s="39" t="str">
        <f t="shared" si="171"/>
        <v>0020411646008</v>
      </c>
      <c r="B3668" s="39">
        <f t="shared" si="172"/>
        <v>1</v>
      </c>
      <c r="C3668" s="39" t="str">
        <f t="shared" si="173"/>
        <v>Макарова Азалия Венеровна1</v>
      </c>
      <c r="D3668" s="42" t="s">
        <v>3488</v>
      </c>
      <c r="E3668" s="43" t="s">
        <v>3489</v>
      </c>
      <c r="F3668" s="43" t="s">
        <v>265</v>
      </c>
      <c r="G3668" s="43" t="s">
        <v>253</v>
      </c>
      <c r="H3668" s="49">
        <v>46008</v>
      </c>
      <c r="I3668" s="49">
        <v>46021</v>
      </c>
      <c r="J3668" s="44">
        <v>14</v>
      </c>
      <c r="K3668" s="51">
        <f>IF(H3668&lt;='Расчёт не доделан'!$C$20,IF(I3668-'Расчёт не доделан'!$C$20&lt;1,J3668,I3668-'Расчёт не доделан'!$C$20),J3668)</f>
        <v>14</v>
      </c>
    </row>
    <row r="3669" spans="1:11" ht="23.1" customHeight="1" outlineLevel="1" x14ac:dyDescent="0.2">
      <c r="A3669" s="39" t="str">
        <f t="shared" si="171"/>
        <v>0020411645887</v>
      </c>
      <c r="B3669" s="39">
        <f t="shared" si="172"/>
        <v>2</v>
      </c>
      <c r="C3669" s="39" t="str">
        <f t="shared" si="173"/>
        <v>Макарова Азалия Венеровна2</v>
      </c>
      <c r="D3669" s="42" t="s">
        <v>3488</v>
      </c>
      <c r="E3669" s="43" t="s">
        <v>3489</v>
      </c>
      <c r="F3669" s="43" t="s">
        <v>265</v>
      </c>
      <c r="G3669" s="43" t="s">
        <v>253</v>
      </c>
      <c r="H3669" s="49">
        <v>45887</v>
      </c>
      <c r="I3669" s="49">
        <v>45892</v>
      </c>
      <c r="J3669" s="44">
        <v>6</v>
      </c>
      <c r="K3669" s="51">
        <f>IF(H3669&lt;='Расчёт не доделан'!$C$20,IF(I3669-'Расчёт не доделан'!$C$20&lt;1,J3669,I3669-'Расчёт не доделан'!$C$20),J3669)</f>
        <v>6</v>
      </c>
    </row>
    <row r="3670" spans="1:11" ht="11.1" customHeight="1" outlineLevel="1" x14ac:dyDescent="0.2">
      <c r="A3670" s="39" t="str">
        <f t="shared" si="171"/>
        <v>0021241745873</v>
      </c>
      <c r="B3670" s="39">
        <f t="shared" si="172"/>
        <v>1</v>
      </c>
      <c r="C3670" s="39" t="str">
        <f t="shared" si="173"/>
        <v>Макарова Анастасия Вячеславовна1</v>
      </c>
      <c r="D3670" s="42" t="s">
        <v>3490</v>
      </c>
      <c r="E3670" s="43" t="s">
        <v>3491</v>
      </c>
      <c r="F3670" s="43" t="s">
        <v>221</v>
      </c>
      <c r="G3670" s="43" t="s">
        <v>302</v>
      </c>
      <c r="H3670" s="49">
        <v>45873</v>
      </c>
      <c r="I3670" s="49">
        <v>45886</v>
      </c>
      <c r="J3670" s="44">
        <v>14</v>
      </c>
      <c r="K3670" s="51">
        <f>IF(H3670&lt;='Расчёт не доделан'!$C$20,IF(I3670-'Расчёт не доделан'!$C$20&lt;1,J3670,I3670-'Расчёт не доделан'!$C$20),J3670)</f>
        <v>14</v>
      </c>
    </row>
    <row r="3671" spans="1:11" ht="11.1" customHeight="1" outlineLevel="1" x14ac:dyDescent="0.2">
      <c r="A3671" s="39" t="str">
        <f t="shared" si="171"/>
        <v>0021143145902</v>
      </c>
      <c r="B3671" s="39">
        <f t="shared" si="172"/>
        <v>1</v>
      </c>
      <c r="C3671" s="39" t="str">
        <f t="shared" si="173"/>
        <v>Макарова Елена Алексеевна1</v>
      </c>
      <c r="D3671" s="42" t="s">
        <v>3492</v>
      </c>
      <c r="E3671" s="43" t="s">
        <v>3493</v>
      </c>
      <c r="F3671" s="43" t="s">
        <v>459</v>
      </c>
      <c r="G3671" s="43" t="s">
        <v>230</v>
      </c>
      <c r="H3671" s="49">
        <v>45902</v>
      </c>
      <c r="I3671" s="49">
        <v>45915</v>
      </c>
      <c r="J3671" s="44">
        <v>14</v>
      </c>
      <c r="K3671" s="51">
        <f>IF(H3671&lt;='Расчёт не доделан'!$C$20,IF(I3671-'Расчёт не доделан'!$C$20&lt;1,J3671,I3671-'Расчёт не доделан'!$C$20),J3671)</f>
        <v>14</v>
      </c>
    </row>
    <row r="3672" spans="1:11" ht="11.1" customHeight="1" outlineLevel="1" x14ac:dyDescent="0.2">
      <c r="A3672" s="39" t="str">
        <f t="shared" si="171"/>
        <v>0021143145943</v>
      </c>
      <c r="B3672" s="39">
        <f t="shared" si="172"/>
        <v>2</v>
      </c>
      <c r="C3672" s="39" t="str">
        <f t="shared" si="173"/>
        <v>Макарова Елена Алексеевна2</v>
      </c>
      <c r="D3672" s="42" t="s">
        <v>3492</v>
      </c>
      <c r="E3672" s="43" t="s">
        <v>3493</v>
      </c>
      <c r="F3672" s="43" t="s">
        <v>459</v>
      </c>
      <c r="G3672" s="43" t="s">
        <v>230</v>
      </c>
      <c r="H3672" s="49">
        <v>45943</v>
      </c>
      <c r="I3672" s="49">
        <v>45947</v>
      </c>
      <c r="J3672" s="44">
        <v>5</v>
      </c>
      <c r="K3672" s="51">
        <f>IF(H3672&lt;='Расчёт не доделан'!$C$20,IF(I3672-'Расчёт не доделан'!$C$20&lt;1,J3672,I3672-'Расчёт не доделан'!$C$20),J3672)</f>
        <v>2</v>
      </c>
    </row>
    <row r="3673" spans="1:11" ht="11.1" customHeight="1" outlineLevel="1" x14ac:dyDescent="0.2">
      <c r="A3673" s="39" t="str">
        <f t="shared" si="171"/>
        <v>0021143145852</v>
      </c>
      <c r="B3673" s="39">
        <f t="shared" si="172"/>
        <v>3</v>
      </c>
      <c r="C3673" s="39" t="str">
        <f t="shared" si="173"/>
        <v>Макарова Елена Алексеевна3</v>
      </c>
      <c r="D3673" s="42" t="s">
        <v>3492</v>
      </c>
      <c r="E3673" s="43" t="s">
        <v>3493</v>
      </c>
      <c r="F3673" s="43" t="s">
        <v>459</v>
      </c>
      <c r="G3673" s="43" t="s">
        <v>230</v>
      </c>
      <c r="H3673" s="49">
        <v>45852</v>
      </c>
      <c r="I3673" s="49">
        <v>45856</v>
      </c>
      <c r="J3673" s="44">
        <v>5</v>
      </c>
      <c r="K3673" s="51">
        <f>IF(H3673&lt;='Расчёт не доделан'!$C$20,IF(I3673-'Расчёт не доделан'!$C$20&lt;1,J3673,I3673-'Расчёт не доделан'!$C$20),J3673)</f>
        <v>5</v>
      </c>
    </row>
    <row r="3674" spans="1:11" ht="11.1" customHeight="1" outlineLevel="1" x14ac:dyDescent="0.2">
      <c r="A3674" s="39" t="str">
        <f t="shared" si="171"/>
        <v>0021143145916</v>
      </c>
      <c r="B3674" s="39">
        <f t="shared" si="172"/>
        <v>4</v>
      </c>
      <c r="C3674" s="39" t="str">
        <f t="shared" si="173"/>
        <v>Макарова Елена Алексеевна4</v>
      </c>
      <c r="D3674" s="42" t="s">
        <v>3492</v>
      </c>
      <c r="E3674" s="43" t="s">
        <v>3493</v>
      </c>
      <c r="F3674" s="43" t="s">
        <v>459</v>
      </c>
      <c r="G3674" s="43" t="s">
        <v>230</v>
      </c>
      <c r="H3674" s="49">
        <v>45916</v>
      </c>
      <c r="I3674" s="49">
        <v>45919</v>
      </c>
      <c r="J3674" s="44">
        <v>4</v>
      </c>
      <c r="K3674" s="51">
        <f>IF(H3674&lt;='Расчёт не доделан'!$C$20,IF(I3674-'Расчёт не доделан'!$C$20&lt;1,J3674,I3674-'Расчёт не доделан'!$C$20),J3674)</f>
        <v>4</v>
      </c>
    </row>
    <row r="3675" spans="1:11" ht="11.1" customHeight="1" outlineLevel="1" x14ac:dyDescent="0.2">
      <c r="A3675" s="39" t="str">
        <f t="shared" si="171"/>
        <v>0018768045915</v>
      </c>
      <c r="B3675" s="39">
        <f t="shared" si="172"/>
        <v>1</v>
      </c>
      <c r="C3675" s="39" t="str">
        <f t="shared" si="173"/>
        <v>Макарова Ольга Игоревна1</v>
      </c>
      <c r="D3675" s="42" t="s">
        <v>3494</v>
      </c>
      <c r="E3675" s="43" t="s">
        <v>3495</v>
      </c>
      <c r="F3675" s="43" t="s">
        <v>361</v>
      </c>
      <c r="G3675" s="43" t="s">
        <v>237</v>
      </c>
      <c r="H3675" s="49">
        <v>45915</v>
      </c>
      <c r="I3675" s="49">
        <v>45928</v>
      </c>
      <c r="J3675" s="44">
        <v>14</v>
      </c>
      <c r="K3675" s="51">
        <f>IF(H3675&lt;='Расчёт не доделан'!$C$20,IF(I3675-'Расчёт не доделан'!$C$20&lt;1,J3675,I3675-'Расчёт не доделан'!$C$20),J3675)</f>
        <v>14</v>
      </c>
    </row>
    <row r="3676" spans="1:11" ht="23.1" customHeight="1" outlineLevel="1" x14ac:dyDescent="0.2">
      <c r="A3676" s="39" t="str">
        <f t="shared" si="171"/>
        <v>0018680345870</v>
      </c>
      <c r="B3676" s="39">
        <f t="shared" si="172"/>
        <v>1</v>
      </c>
      <c r="C3676" s="39" t="str">
        <f t="shared" si="173"/>
        <v>Макарычева Маргарита Вячеславовна1</v>
      </c>
      <c r="D3676" s="42" t="s">
        <v>3496</v>
      </c>
      <c r="E3676" s="43" t="s">
        <v>3497</v>
      </c>
      <c r="F3676" s="43" t="s">
        <v>268</v>
      </c>
      <c r="G3676" s="43" t="s">
        <v>230</v>
      </c>
      <c r="H3676" s="49">
        <v>45870</v>
      </c>
      <c r="I3676" s="49">
        <v>45883</v>
      </c>
      <c r="J3676" s="44">
        <v>14</v>
      </c>
      <c r="K3676" s="51">
        <f>IF(H3676&lt;='Расчёт не доделан'!$C$20,IF(I3676-'Расчёт не доделан'!$C$20&lt;1,J3676,I3676-'Расчёт не доделан'!$C$20),J3676)</f>
        <v>14</v>
      </c>
    </row>
    <row r="3677" spans="1:11" ht="23.1" customHeight="1" outlineLevel="1" x14ac:dyDescent="0.2">
      <c r="A3677" s="39" t="str">
        <f t="shared" si="171"/>
        <v>0018680345966</v>
      </c>
      <c r="B3677" s="39">
        <f t="shared" si="172"/>
        <v>2</v>
      </c>
      <c r="C3677" s="39" t="str">
        <f t="shared" si="173"/>
        <v>Макарычева Маргарита Вячеславовна2</v>
      </c>
      <c r="D3677" s="42" t="s">
        <v>3496</v>
      </c>
      <c r="E3677" s="43" t="s">
        <v>3497</v>
      </c>
      <c r="F3677" s="43" t="s">
        <v>268</v>
      </c>
      <c r="G3677" s="43" t="s">
        <v>230</v>
      </c>
      <c r="H3677" s="49">
        <v>45966</v>
      </c>
      <c r="I3677" s="49">
        <v>45975</v>
      </c>
      <c r="J3677" s="44">
        <v>10</v>
      </c>
      <c r="K3677" s="51">
        <f>IF(H3677&lt;='Расчёт не доделан'!$C$20,IF(I3677-'Расчёт не доделан'!$C$20&lt;1,J3677,I3677-'Расчёт не доделан'!$C$20),J3677)</f>
        <v>10</v>
      </c>
    </row>
    <row r="3678" spans="1:11" ht="23.1" customHeight="1" outlineLevel="1" x14ac:dyDescent="0.2">
      <c r="A3678" s="39" t="str">
        <f t="shared" si="171"/>
        <v>0020229345873</v>
      </c>
      <c r="B3678" s="39">
        <f t="shared" si="172"/>
        <v>1</v>
      </c>
      <c r="C3678" s="39" t="str">
        <f t="shared" si="173"/>
        <v>Макарьев Игорь Анатольевич1</v>
      </c>
      <c r="D3678" s="42" t="s">
        <v>3498</v>
      </c>
      <c r="E3678" s="43" t="s">
        <v>3499</v>
      </c>
      <c r="F3678" s="43" t="s">
        <v>249</v>
      </c>
      <c r="G3678" s="43" t="s">
        <v>262</v>
      </c>
      <c r="H3678" s="49">
        <v>45873</v>
      </c>
      <c r="I3678" s="49">
        <v>45877</v>
      </c>
      <c r="J3678" s="44">
        <v>5</v>
      </c>
      <c r="K3678" s="51">
        <f>IF(H3678&lt;='Расчёт не доделан'!$C$20,IF(I3678-'Расчёт не доделан'!$C$20&lt;1,J3678,I3678-'Расчёт не доделан'!$C$20),J3678)</f>
        <v>5</v>
      </c>
    </row>
    <row r="3679" spans="1:11" ht="23.1" customHeight="1" outlineLevel="1" x14ac:dyDescent="0.2">
      <c r="A3679" s="39" t="str">
        <f t="shared" si="171"/>
        <v>0020229345845</v>
      </c>
      <c r="B3679" s="39">
        <f t="shared" si="172"/>
        <v>2</v>
      </c>
      <c r="C3679" s="39" t="str">
        <f t="shared" si="173"/>
        <v>Макарьев Игорь Анатольевич2</v>
      </c>
      <c r="D3679" s="42" t="s">
        <v>3498</v>
      </c>
      <c r="E3679" s="43" t="s">
        <v>3499</v>
      </c>
      <c r="F3679" s="43" t="s">
        <v>249</v>
      </c>
      <c r="G3679" s="43" t="s">
        <v>262</v>
      </c>
      <c r="H3679" s="49">
        <v>45845</v>
      </c>
      <c r="I3679" s="49">
        <v>45858</v>
      </c>
      <c r="J3679" s="44">
        <v>14</v>
      </c>
      <c r="K3679" s="51">
        <f>IF(H3679&lt;='Расчёт не доделан'!$C$20,IF(I3679-'Расчёт не доделан'!$C$20&lt;1,J3679,I3679-'Расчёт не доделан'!$C$20),J3679)</f>
        <v>14</v>
      </c>
    </row>
    <row r="3680" spans="1:11" ht="23.1" customHeight="1" outlineLevel="1" x14ac:dyDescent="0.2">
      <c r="A3680" s="39" t="str">
        <f t="shared" si="171"/>
        <v>0014395145873</v>
      </c>
      <c r="B3680" s="39">
        <f t="shared" si="172"/>
        <v>1</v>
      </c>
      <c r="C3680" s="39" t="str">
        <f t="shared" si="173"/>
        <v>Макашова Анна Михайловна1</v>
      </c>
      <c r="D3680" s="42" t="s">
        <v>3500</v>
      </c>
      <c r="E3680" s="43" t="s">
        <v>3501</v>
      </c>
      <c r="F3680" s="43" t="s">
        <v>286</v>
      </c>
      <c r="G3680" s="43" t="s">
        <v>262</v>
      </c>
      <c r="H3680" s="49">
        <v>45873</v>
      </c>
      <c r="I3680" s="49">
        <v>45884</v>
      </c>
      <c r="J3680" s="44">
        <v>12</v>
      </c>
      <c r="K3680" s="51">
        <f>IF(H3680&lt;='Расчёт не доделан'!$C$20,IF(I3680-'Расчёт не доделан'!$C$20&lt;1,J3680,I3680-'Расчёт не доделан'!$C$20),J3680)</f>
        <v>12</v>
      </c>
    </row>
    <row r="3681" spans="1:11" ht="11.1" customHeight="1" outlineLevel="1" x14ac:dyDescent="0.2">
      <c r="A3681" s="39" t="str">
        <f t="shared" si="171"/>
        <v>0014395145936</v>
      </c>
      <c r="B3681" s="39">
        <f t="shared" si="172"/>
        <v>2</v>
      </c>
      <c r="C3681" s="39" t="str">
        <f t="shared" si="173"/>
        <v>Макашова Анна Михайловна2</v>
      </c>
      <c r="D3681" s="42" t="s">
        <v>3500</v>
      </c>
      <c r="E3681" s="43" t="s">
        <v>3501</v>
      </c>
      <c r="F3681" s="43" t="s">
        <v>286</v>
      </c>
      <c r="G3681" s="43" t="s">
        <v>262</v>
      </c>
      <c r="H3681" s="49">
        <v>45936</v>
      </c>
      <c r="I3681" s="49">
        <v>45940</v>
      </c>
      <c r="J3681" s="44">
        <v>5</v>
      </c>
      <c r="K3681" s="51">
        <f>IF(H3681&lt;='Расчёт не доделан'!$C$20,IF(I3681-'Расчёт не доделан'!$C$20&lt;1,J3681,I3681-'Расчёт не доделан'!$C$20),J3681)</f>
        <v>5</v>
      </c>
    </row>
    <row r="3682" spans="1:11" ht="11.1" customHeight="1" outlineLevel="1" x14ac:dyDescent="0.2">
      <c r="A3682" s="39" t="str">
        <f t="shared" si="171"/>
        <v>0014395145985</v>
      </c>
      <c r="B3682" s="39">
        <f t="shared" si="172"/>
        <v>3</v>
      </c>
      <c r="C3682" s="39" t="str">
        <f t="shared" si="173"/>
        <v>Макашова Анна Михайловна3</v>
      </c>
      <c r="D3682" s="42" t="s">
        <v>3500</v>
      </c>
      <c r="E3682" s="43" t="s">
        <v>3501</v>
      </c>
      <c r="F3682" s="43" t="s">
        <v>286</v>
      </c>
      <c r="G3682" s="43" t="s">
        <v>262</v>
      </c>
      <c r="H3682" s="49">
        <v>45985</v>
      </c>
      <c r="I3682" s="49">
        <v>45991</v>
      </c>
      <c r="J3682" s="44">
        <v>7</v>
      </c>
      <c r="K3682" s="51">
        <f>IF(H3682&lt;='Расчёт не доделан'!$C$20,IF(I3682-'Расчёт не доделан'!$C$20&lt;1,J3682,I3682-'Расчёт не доделан'!$C$20),J3682)</f>
        <v>7</v>
      </c>
    </row>
    <row r="3683" spans="1:11" ht="11.1" customHeight="1" outlineLevel="1" x14ac:dyDescent="0.2">
      <c r="A3683" s="39" t="str">
        <f t="shared" si="171"/>
        <v>0012722645880</v>
      </c>
      <c r="B3683" s="39">
        <f t="shared" si="172"/>
        <v>1</v>
      </c>
      <c r="C3683" s="39" t="str">
        <f t="shared" si="173"/>
        <v>Макеева Юлия Петровна1</v>
      </c>
      <c r="D3683" s="42" t="s">
        <v>3502</v>
      </c>
      <c r="E3683" s="43" t="s">
        <v>3503</v>
      </c>
      <c r="F3683" s="43" t="s">
        <v>221</v>
      </c>
      <c r="G3683" s="43" t="s">
        <v>262</v>
      </c>
      <c r="H3683" s="49">
        <v>45880</v>
      </c>
      <c r="I3683" s="49">
        <v>45893</v>
      </c>
      <c r="J3683" s="44">
        <v>14</v>
      </c>
      <c r="K3683" s="51">
        <f>IF(H3683&lt;='Расчёт не доделан'!$C$20,IF(I3683-'Расчёт не доделан'!$C$20&lt;1,J3683,I3683-'Расчёт не доделан'!$C$20),J3683)</f>
        <v>14</v>
      </c>
    </row>
    <row r="3684" spans="1:11" ht="11.1" customHeight="1" outlineLevel="1" x14ac:dyDescent="0.2">
      <c r="A3684" s="39" t="str">
        <f t="shared" si="171"/>
        <v>0016566945845</v>
      </c>
      <c r="B3684" s="39">
        <f t="shared" si="172"/>
        <v>1</v>
      </c>
      <c r="C3684" s="39" t="str">
        <f t="shared" si="173"/>
        <v>Максименко Денис Олегович1</v>
      </c>
      <c r="D3684" s="42" t="s">
        <v>3504</v>
      </c>
      <c r="E3684" s="43" t="s">
        <v>3505</v>
      </c>
      <c r="F3684" s="43" t="s">
        <v>217</v>
      </c>
      <c r="G3684" s="43" t="s">
        <v>253</v>
      </c>
      <c r="H3684" s="49">
        <v>45845</v>
      </c>
      <c r="I3684" s="49">
        <v>45858</v>
      </c>
      <c r="J3684" s="44">
        <v>14</v>
      </c>
      <c r="K3684" s="51">
        <f>IF(H3684&lt;='Расчёт не доделан'!$C$20,IF(I3684-'Расчёт не доделан'!$C$20&lt;1,J3684,I3684-'Расчёт не доделан'!$C$20),J3684)</f>
        <v>14</v>
      </c>
    </row>
    <row r="3685" spans="1:11" ht="11.1" customHeight="1" outlineLevel="1" x14ac:dyDescent="0.2">
      <c r="A3685" s="39" t="str">
        <f t="shared" si="171"/>
        <v>0016566945957</v>
      </c>
      <c r="B3685" s="39">
        <f t="shared" si="172"/>
        <v>2</v>
      </c>
      <c r="C3685" s="39" t="str">
        <f t="shared" si="173"/>
        <v>Максименко Денис Олегович2</v>
      </c>
      <c r="D3685" s="42" t="s">
        <v>3504</v>
      </c>
      <c r="E3685" s="43" t="s">
        <v>3505</v>
      </c>
      <c r="F3685" s="43" t="s">
        <v>217</v>
      </c>
      <c r="G3685" s="43" t="s">
        <v>253</v>
      </c>
      <c r="H3685" s="49">
        <v>45957</v>
      </c>
      <c r="I3685" s="49">
        <v>45962</v>
      </c>
      <c r="J3685" s="44">
        <v>6</v>
      </c>
      <c r="K3685" s="51">
        <f>IF(H3685&lt;='Расчёт не доделан'!$C$20,IF(I3685-'Расчёт не доделан'!$C$20&lt;1,J3685,I3685-'Расчёт не доделан'!$C$20),J3685)</f>
        <v>6</v>
      </c>
    </row>
    <row r="3686" spans="1:11" ht="11.1" customHeight="1" outlineLevel="1" x14ac:dyDescent="0.2">
      <c r="A3686" s="39" t="str">
        <f t="shared" si="171"/>
        <v>0020228945908</v>
      </c>
      <c r="B3686" s="39">
        <f t="shared" si="172"/>
        <v>1</v>
      </c>
      <c r="C3686" s="39" t="str">
        <f t="shared" si="173"/>
        <v>Максимов Владимир Владимирович1</v>
      </c>
      <c r="D3686" s="42" t="s">
        <v>3506</v>
      </c>
      <c r="E3686" s="43" t="s">
        <v>3507</v>
      </c>
      <c r="F3686" s="43" t="s">
        <v>361</v>
      </c>
      <c r="G3686" s="43" t="s">
        <v>237</v>
      </c>
      <c r="H3686" s="49">
        <v>45908</v>
      </c>
      <c r="I3686" s="49">
        <v>45921</v>
      </c>
      <c r="J3686" s="44">
        <v>14</v>
      </c>
      <c r="K3686" s="51">
        <f>IF(H3686&lt;='Расчёт не доделан'!$C$20,IF(I3686-'Расчёт не доделан'!$C$20&lt;1,J3686,I3686-'Расчёт не доделан'!$C$20),J3686)</f>
        <v>14</v>
      </c>
    </row>
    <row r="3687" spans="1:11" ht="11.1" customHeight="1" outlineLevel="1" x14ac:dyDescent="0.2">
      <c r="A3687" s="39" t="str">
        <f t="shared" si="171"/>
        <v>0020619545839</v>
      </c>
      <c r="B3687" s="39">
        <f t="shared" si="172"/>
        <v>1</v>
      </c>
      <c r="C3687" s="39" t="str">
        <f t="shared" si="173"/>
        <v>Максимов Илья Вадимович (ИНОСТРАНЕЦ)1</v>
      </c>
      <c r="D3687" s="42" t="s">
        <v>3508</v>
      </c>
      <c r="E3687" s="43" t="s">
        <v>3509</v>
      </c>
      <c r="F3687" s="43" t="s">
        <v>268</v>
      </c>
      <c r="G3687" s="43" t="s">
        <v>230</v>
      </c>
      <c r="H3687" s="49">
        <v>45839</v>
      </c>
      <c r="I3687" s="49">
        <v>45870</v>
      </c>
      <c r="J3687" s="44">
        <v>32</v>
      </c>
      <c r="K3687" s="51">
        <f>IF(H3687&lt;='Расчёт не доделан'!$C$20,IF(I3687-'Расчёт не доделан'!$C$20&lt;1,J3687,I3687-'Расчёт не доделан'!$C$20),J3687)</f>
        <v>32</v>
      </c>
    </row>
    <row r="3688" spans="1:11" ht="11.1" customHeight="1" outlineLevel="1" x14ac:dyDescent="0.2">
      <c r="A3688" s="39" t="str">
        <f t="shared" si="171"/>
        <v>0011071945936</v>
      </c>
      <c r="B3688" s="39">
        <f t="shared" si="172"/>
        <v>1</v>
      </c>
      <c r="C3688" s="39" t="str">
        <f t="shared" si="173"/>
        <v>Максимов Михаил Юрьевич1</v>
      </c>
      <c r="D3688" s="42" t="s">
        <v>3510</v>
      </c>
      <c r="E3688" s="43" t="s">
        <v>3511</v>
      </c>
      <c r="F3688" s="43" t="s">
        <v>229</v>
      </c>
      <c r="G3688" s="43" t="s">
        <v>230</v>
      </c>
      <c r="H3688" s="49">
        <v>45936</v>
      </c>
      <c r="I3688" s="49">
        <v>45949</v>
      </c>
      <c r="J3688" s="44">
        <v>13</v>
      </c>
      <c r="K3688" s="51">
        <f>IF(H3688&lt;='Расчёт не доделан'!$C$20,IF(I3688-'Расчёт не доделан'!$C$20&lt;1,J3688,I3688-'Расчёт не доделан'!$C$20),J3688)</f>
        <v>4</v>
      </c>
    </row>
    <row r="3689" spans="1:11" ht="11.1" customHeight="1" outlineLevel="1" x14ac:dyDescent="0.2">
      <c r="A3689" s="39" t="str">
        <f t="shared" si="171"/>
        <v>0011071945887</v>
      </c>
      <c r="B3689" s="39">
        <f t="shared" si="172"/>
        <v>2</v>
      </c>
      <c r="C3689" s="39" t="str">
        <f t="shared" si="173"/>
        <v>Максимов Михаил Юрьевич2</v>
      </c>
      <c r="D3689" s="42" t="s">
        <v>3510</v>
      </c>
      <c r="E3689" s="43" t="s">
        <v>3511</v>
      </c>
      <c r="F3689" s="43" t="s">
        <v>229</v>
      </c>
      <c r="G3689" s="43" t="s">
        <v>230</v>
      </c>
      <c r="H3689" s="49">
        <v>45887</v>
      </c>
      <c r="I3689" s="49">
        <v>45900</v>
      </c>
      <c r="J3689" s="44">
        <v>14</v>
      </c>
      <c r="K3689" s="51">
        <f>IF(H3689&lt;='Расчёт не доделан'!$C$20,IF(I3689-'Расчёт не доделан'!$C$20&lt;1,J3689,I3689-'Расчёт не доделан'!$C$20),J3689)</f>
        <v>14</v>
      </c>
    </row>
    <row r="3690" spans="1:11" ht="11.1" customHeight="1" outlineLevel="1" x14ac:dyDescent="0.2">
      <c r="A3690" s="39" t="str">
        <f t="shared" si="171"/>
        <v>0017039245950</v>
      </c>
      <c r="B3690" s="39">
        <f t="shared" si="172"/>
        <v>1</v>
      </c>
      <c r="C3690" s="39" t="str">
        <f t="shared" si="173"/>
        <v>Максимова Анна Юрьевна1</v>
      </c>
      <c r="D3690" s="42" t="s">
        <v>3512</v>
      </c>
      <c r="E3690" s="43" t="s">
        <v>3513</v>
      </c>
      <c r="F3690" s="43" t="s">
        <v>217</v>
      </c>
      <c r="G3690" s="43" t="s">
        <v>296</v>
      </c>
      <c r="H3690" s="49">
        <v>45950</v>
      </c>
      <c r="I3690" s="49">
        <v>45963</v>
      </c>
      <c r="J3690" s="44">
        <v>14</v>
      </c>
      <c r="K3690" s="51">
        <f>IF(H3690&lt;='Расчёт не доделан'!$C$20,IF(I3690-'Расчёт не доделан'!$C$20&lt;1,J3690,I3690-'Расчёт не доделан'!$C$20),J3690)</f>
        <v>14</v>
      </c>
    </row>
    <row r="3691" spans="1:11" ht="11.1" customHeight="1" outlineLevel="1" x14ac:dyDescent="0.2">
      <c r="A3691" s="39" t="str">
        <f t="shared" si="171"/>
        <v>0017039245894</v>
      </c>
      <c r="B3691" s="39">
        <f t="shared" si="172"/>
        <v>2</v>
      </c>
      <c r="C3691" s="39" t="str">
        <f t="shared" si="173"/>
        <v>Максимова Анна Юрьевна2</v>
      </c>
      <c r="D3691" s="42" t="s">
        <v>3512</v>
      </c>
      <c r="E3691" s="43" t="s">
        <v>3513</v>
      </c>
      <c r="F3691" s="43" t="s">
        <v>217</v>
      </c>
      <c r="G3691" s="43" t="s">
        <v>296</v>
      </c>
      <c r="H3691" s="49">
        <v>45894</v>
      </c>
      <c r="I3691" s="49">
        <v>45898</v>
      </c>
      <c r="J3691" s="44">
        <v>5</v>
      </c>
      <c r="K3691" s="51">
        <f>IF(H3691&lt;='Расчёт не доделан'!$C$20,IF(I3691-'Расчёт не доделан'!$C$20&lt;1,J3691,I3691-'Расчёт не доделан'!$C$20),J3691)</f>
        <v>5</v>
      </c>
    </row>
    <row r="3692" spans="1:11" ht="23.1" customHeight="1" outlineLevel="1" x14ac:dyDescent="0.2">
      <c r="A3692" s="39" t="str">
        <f t="shared" si="171"/>
        <v>0010646045887</v>
      </c>
      <c r="B3692" s="39">
        <f t="shared" si="172"/>
        <v>1</v>
      </c>
      <c r="C3692" s="39" t="str">
        <f t="shared" si="173"/>
        <v>Максимова Ирина Анатольевна1</v>
      </c>
      <c r="D3692" s="42" t="s">
        <v>3514</v>
      </c>
      <c r="E3692" s="43" t="s">
        <v>3515</v>
      </c>
      <c r="F3692" s="43" t="s">
        <v>265</v>
      </c>
      <c r="G3692" s="43" t="s">
        <v>262</v>
      </c>
      <c r="H3692" s="49">
        <v>45887</v>
      </c>
      <c r="I3692" s="49">
        <v>45899</v>
      </c>
      <c r="J3692" s="44">
        <v>13</v>
      </c>
      <c r="K3692" s="51">
        <f>IF(H3692&lt;='Расчёт не доделан'!$C$20,IF(I3692-'Расчёт не доделан'!$C$20&lt;1,J3692,I3692-'Расчёт не доделан'!$C$20),J3692)</f>
        <v>13</v>
      </c>
    </row>
    <row r="3693" spans="1:11" ht="23.1" customHeight="1" outlineLevel="1" x14ac:dyDescent="0.2">
      <c r="A3693" s="39" t="str">
        <f t="shared" si="171"/>
        <v>0018882145880</v>
      </c>
      <c r="B3693" s="39">
        <f t="shared" si="172"/>
        <v>1</v>
      </c>
      <c r="C3693" s="39" t="str">
        <f t="shared" si="173"/>
        <v>Максимова Марина Владимировна1</v>
      </c>
      <c r="D3693" s="42" t="s">
        <v>3516</v>
      </c>
      <c r="E3693" s="43" t="s">
        <v>3517</v>
      </c>
      <c r="F3693" s="43" t="s">
        <v>217</v>
      </c>
      <c r="G3693" s="43" t="s">
        <v>253</v>
      </c>
      <c r="H3693" s="49">
        <v>45880</v>
      </c>
      <c r="I3693" s="49">
        <v>45893</v>
      </c>
      <c r="J3693" s="44">
        <v>14</v>
      </c>
      <c r="K3693" s="51">
        <f>IF(H3693&lt;='Расчёт не доделан'!$C$20,IF(I3693-'Расчёт не доделан'!$C$20&lt;1,J3693,I3693-'Расчёт не доделан'!$C$20),J3693)</f>
        <v>14</v>
      </c>
    </row>
    <row r="3694" spans="1:11" ht="23.1" customHeight="1" outlineLevel="1" x14ac:dyDescent="0.2">
      <c r="A3694" s="39" t="str">
        <f t="shared" si="171"/>
        <v>0018882145985</v>
      </c>
      <c r="B3694" s="39">
        <f t="shared" si="172"/>
        <v>2</v>
      </c>
      <c r="C3694" s="39" t="str">
        <f t="shared" si="173"/>
        <v>Максимова Марина Владимировна2</v>
      </c>
      <c r="D3694" s="42" t="s">
        <v>3516</v>
      </c>
      <c r="E3694" s="43" t="s">
        <v>3517</v>
      </c>
      <c r="F3694" s="43" t="s">
        <v>217</v>
      </c>
      <c r="G3694" s="43" t="s">
        <v>253</v>
      </c>
      <c r="H3694" s="49">
        <v>45985</v>
      </c>
      <c r="I3694" s="49">
        <v>45991</v>
      </c>
      <c r="J3694" s="44">
        <v>7</v>
      </c>
      <c r="K3694" s="51">
        <f>IF(H3694&lt;='Расчёт не доделан'!$C$20,IF(I3694-'Расчёт не доделан'!$C$20&lt;1,J3694,I3694-'Расчёт не доделан'!$C$20),J3694)</f>
        <v>7</v>
      </c>
    </row>
    <row r="3695" spans="1:11" ht="23.1" customHeight="1" outlineLevel="1" x14ac:dyDescent="0.2">
      <c r="A3695" s="39" t="str">
        <f t="shared" si="171"/>
        <v>0020969945966</v>
      </c>
      <c r="B3695" s="39">
        <f t="shared" si="172"/>
        <v>1</v>
      </c>
      <c r="C3695" s="39" t="str">
        <f t="shared" si="173"/>
        <v>Максютов Искандер Альбертович1</v>
      </c>
      <c r="D3695" s="42" t="s">
        <v>3518</v>
      </c>
      <c r="E3695" s="43" t="s">
        <v>3519</v>
      </c>
      <c r="F3695" s="43" t="s">
        <v>361</v>
      </c>
      <c r="G3695" s="43" t="s">
        <v>237</v>
      </c>
      <c r="H3695" s="49">
        <v>45966</v>
      </c>
      <c r="I3695" s="49">
        <v>45968</v>
      </c>
      <c r="J3695" s="44">
        <v>3</v>
      </c>
      <c r="K3695" s="51">
        <f>IF(H3695&lt;='Расчёт не доделан'!$C$20,IF(I3695-'Расчёт не доделан'!$C$20&lt;1,J3695,I3695-'Расчёт не доделан'!$C$20),J3695)</f>
        <v>3</v>
      </c>
    </row>
    <row r="3696" spans="1:11" ht="23.1" customHeight="1" outlineLevel="1" x14ac:dyDescent="0.2">
      <c r="A3696" s="39" t="str">
        <f t="shared" si="171"/>
        <v>0020969946007</v>
      </c>
      <c r="B3696" s="39">
        <f t="shared" si="172"/>
        <v>2</v>
      </c>
      <c r="C3696" s="39" t="str">
        <f t="shared" si="173"/>
        <v>Максютов Искандер Альбертович2</v>
      </c>
      <c r="D3696" s="42" t="s">
        <v>3518</v>
      </c>
      <c r="E3696" s="43" t="s">
        <v>3519</v>
      </c>
      <c r="F3696" s="43" t="s">
        <v>361</v>
      </c>
      <c r="G3696" s="43" t="s">
        <v>237</v>
      </c>
      <c r="H3696" s="49">
        <v>46007</v>
      </c>
      <c r="I3696" s="49">
        <v>46020</v>
      </c>
      <c r="J3696" s="44">
        <v>14</v>
      </c>
      <c r="K3696" s="51">
        <f>IF(H3696&lt;='Расчёт не доделан'!$C$20,IF(I3696-'Расчёт не доделан'!$C$20&lt;1,J3696,I3696-'Расчёт не доделан'!$C$20),J3696)</f>
        <v>14</v>
      </c>
    </row>
    <row r="3697" spans="1:11" ht="23.1" customHeight="1" outlineLevel="1" x14ac:dyDescent="0.2">
      <c r="A3697" s="39" t="str">
        <f t="shared" si="171"/>
        <v>0020969945894</v>
      </c>
      <c r="B3697" s="39">
        <f t="shared" si="172"/>
        <v>3</v>
      </c>
      <c r="C3697" s="39" t="str">
        <f t="shared" si="173"/>
        <v>Максютов Искандер Альбертович3</v>
      </c>
      <c r="D3697" s="42" t="s">
        <v>3518</v>
      </c>
      <c r="E3697" s="43" t="s">
        <v>3519</v>
      </c>
      <c r="F3697" s="43" t="s">
        <v>361</v>
      </c>
      <c r="G3697" s="43" t="s">
        <v>237</v>
      </c>
      <c r="H3697" s="49">
        <v>45894</v>
      </c>
      <c r="I3697" s="49">
        <v>45898</v>
      </c>
      <c r="J3697" s="44">
        <v>5</v>
      </c>
      <c r="K3697" s="51">
        <f>IF(H3697&lt;='Расчёт не доделан'!$C$20,IF(I3697-'Расчёт не доделан'!$C$20&lt;1,J3697,I3697-'Расчёт не доделан'!$C$20),J3697)</f>
        <v>5</v>
      </c>
    </row>
    <row r="3698" spans="1:11" ht="23.1" customHeight="1" outlineLevel="1" x14ac:dyDescent="0.2">
      <c r="A3698" s="39" t="str">
        <f t="shared" si="171"/>
        <v>0018678145873</v>
      </c>
      <c r="B3698" s="39">
        <f t="shared" si="172"/>
        <v>1</v>
      </c>
      <c r="C3698" s="39" t="str">
        <f t="shared" si="173"/>
        <v>Малафеева Дарья Андреевна1</v>
      </c>
      <c r="D3698" s="42" t="s">
        <v>3520</v>
      </c>
      <c r="E3698" s="43" t="s">
        <v>3521</v>
      </c>
      <c r="F3698" s="43" t="s">
        <v>221</v>
      </c>
      <c r="G3698" s="43" t="s">
        <v>241</v>
      </c>
      <c r="H3698" s="49">
        <v>45873</v>
      </c>
      <c r="I3698" s="49">
        <v>45877</v>
      </c>
      <c r="J3698" s="44">
        <v>5</v>
      </c>
      <c r="K3698" s="51">
        <f>IF(H3698&lt;='Расчёт не доделан'!$C$20,IF(I3698-'Расчёт не доделан'!$C$20&lt;1,J3698,I3698-'Расчёт не доделан'!$C$20),J3698)</f>
        <v>5</v>
      </c>
    </row>
    <row r="3699" spans="1:11" ht="23.1" customHeight="1" outlineLevel="1" x14ac:dyDescent="0.2">
      <c r="A3699" s="39" t="str">
        <f t="shared" si="171"/>
        <v>0018678145905</v>
      </c>
      <c r="B3699" s="39">
        <f t="shared" si="172"/>
        <v>2</v>
      </c>
      <c r="C3699" s="39" t="str">
        <f t="shared" si="173"/>
        <v>Малафеева Дарья Андреевна2</v>
      </c>
      <c r="D3699" s="42" t="s">
        <v>3520</v>
      </c>
      <c r="E3699" s="43" t="s">
        <v>3521</v>
      </c>
      <c r="F3699" s="43" t="s">
        <v>221</v>
      </c>
      <c r="G3699" s="43" t="s">
        <v>241</v>
      </c>
      <c r="H3699" s="49">
        <v>45905</v>
      </c>
      <c r="I3699" s="49">
        <v>45905</v>
      </c>
      <c r="J3699" s="44">
        <v>1</v>
      </c>
      <c r="K3699" s="51">
        <f>IF(H3699&lt;='Расчёт не доделан'!$C$20,IF(I3699-'Расчёт не доделан'!$C$20&lt;1,J3699,I3699-'Расчёт не доделан'!$C$20),J3699)</f>
        <v>1</v>
      </c>
    </row>
    <row r="3700" spans="1:11" ht="11.1" customHeight="1" outlineLevel="1" x14ac:dyDescent="0.2">
      <c r="A3700" s="39" t="str">
        <f t="shared" si="171"/>
        <v>0021282645931</v>
      </c>
      <c r="B3700" s="39">
        <f t="shared" si="172"/>
        <v>1</v>
      </c>
      <c r="C3700" s="39" t="str">
        <f t="shared" si="173"/>
        <v>Малашкин Максим Владимирович1</v>
      </c>
      <c r="D3700" s="42" t="s">
        <v>3522</v>
      </c>
      <c r="E3700" s="43" t="s">
        <v>3523</v>
      </c>
      <c r="F3700" s="43" t="s">
        <v>240</v>
      </c>
      <c r="G3700" s="43" t="s">
        <v>318</v>
      </c>
      <c r="H3700" s="49">
        <v>45931</v>
      </c>
      <c r="I3700" s="49">
        <v>45958</v>
      </c>
      <c r="J3700" s="44">
        <v>28</v>
      </c>
      <c r="K3700" s="51">
        <f>IF(H3700&lt;='Расчёт не доделан'!$C$20,IF(I3700-'Расчёт не доделан'!$C$20&lt;1,J3700,I3700-'Расчёт не доделан'!$C$20),J3700)</f>
        <v>13</v>
      </c>
    </row>
    <row r="3701" spans="1:11" ht="11.1" customHeight="1" outlineLevel="1" x14ac:dyDescent="0.2">
      <c r="A3701" s="39" t="str">
        <f t="shared" si="171"/>
        <v>0017019145887</v>
      </c>
      <c r="B3701" s="39">
        <f t="shared" si="172"/>
        <v>1</v>
      </c>
      <c r="C3701" s="39" t="str">
        <f t="shared" si="173"/>
        <v>Малев Денис Валерьевич1</v>
      </c>
      <c r="D3701" s="42" t="s">
        <v>3524</v>
      </c>
      <c r="E3701" s="43" t="s">
        <v>3525</v>
      </c>
      <c r="F3701" s="43" t="s">
        <v>217</v>
      </c>
      <c r="G3701" s="43" t="s">
        <v>262</v>
      </c>
      <c r="H3701" s="49">
        <v>45887</v>
      </c>
      <c r="I3701" s="49">
        <v>45891</v>
      </c>
      <c r="J3701" s="44">
        <v>5</v>
      </c>
      <c r="K3701" s="51">
        <f>IF(H3701&lt;='Расчёт не доделан'!$C$20,IF(I3701-'Расчёт не доделан'!$C$20&lt;1,J3701,I3701-'Расчёт не доделан'!$C$20),J3701)</f>
        <v>5</v>
      </c>
    </row>
    <row r="3702" spans="1:11" ht="11.1" customHeight="1" outlineLevel="1" x14ac:dyDescent="0.2">
      <c r="A3702" s="39" t="str">
        <f t="shared" si="171"/>
        <v>0017019145894</v>
      </c>
      <c r="B3702" s="39">
        <f t="shared" si="172"/>
        <v>2</v>
      </c>
      <c r="C3702" s="39" t="str">
        <f t="shared" si="173"/>
        <v>Малев Денис Валерьевич2</v>
      </c>
      <c r="D3702" s="42" t="s">
        <v>3524</v>
      </c>
      <c r="E3702" s="43" t="s">
        <v>3525</v>
      </c>
      <c r="F3702" s="43" t="s">
        <v>217</v>
      </c>
      <c r="G3702" s="43" t="s">
        <v>262</v>
      </c>
      <c r="H3702" s="49">
        <v>45894</v>
      </c>
      <c r="I3702" s="49">
        <v>45898</v>
      </c>
      <c r="J3702" s="44">
        <v>5</v>
      </c>
      <c r="K3702" s="51">
        <f>IF(H3702&lt;='Расчёт не доделан'!$C$20,IF(I3702-'Расчёт не доделан'!$C$20&lt;1,J3702,I3702-'Расчёт не доделан'!$C$20),J3702)</f>
        <v>5</v>
      </c>
    </row>
    <row r="3703" spans="1:11" ht="11.1" customHeight="1" outlineLevel="1" x14ac:dyDescent="0.2">
      <c r="A3703" s="39" t="str">
        <f t="shared" si="171"/>
        <v>0019020845852</v>
      </c>
      <c r="B3703" s="39">
        <f t="shared" si="172"/>
        <v>1</v>
      </c>
      <c r="C3703" s="39" t="str">
        <f t="shared" si="173"/>
        <v>Малинкина Елена Евгеньевна1</v>
      </c>
      <c r="D3703" s="42" t="s">
        <v>3526</v>
      </c>
      <c r="E3703" s="43" t="s">
        <v>3527</v>
      </c>
      <c r="F3703" s="43" t="s">
        <v>240</v>
      </c>
      <c r="G3703" s="43" t="s">
        <v>302</v>
      </c>
      <c r="H3703" s="49">
        <v>45852</v>
      </c>
      <c r="I3703" s="49">
        <v>45858</v>
      </c>
      <c r="J3703" s="44">
        <v>7</v>
      </c>
      <c r="K3703" s="51">
        <f>IF(H3703&lt;='Расчёт не доделан'!$C$20,IF(I3703-'Расчёт не доделан'!$C$20&lt;1,J3703,I3703-'Расчёт не доделан'!$C$20),J3703)</f>
        <v>7</v>
      </c>
    </row>
    <row r="3704" spans="1:11" ht="11.1" customHeight="1" outlineLevel="1" x14ac:dyDescent="0.2">
      <c r="A3704" s="39" t="str">
        <f t="shared" si="171"/>
        <v>0019020845915</v>
      </c>
      <c r="B3704" s="39">
        <f t="shared" si="172"/>
        <v>2</v>
      </c>
      <c r="C3704" s="39" t="str">
        <f t="shared" si="173"/>
        <v>Малинкина Елена Евгеньевна2</v>
      </c>
      <c r="D3704" s="42" t="s">
        <v>3526</v>
      </c>
      <c r="E3704" s="43" t="s">
        <v>3527</v>
      </c>
      <c r="F3704" s="43" t="s">
        <v>240</v>
      </c>
      <c r="G3704" s="43" t="s">
        <v>302</v>
      </c>
      <c r="H3704" s="49">
        <v>45915</v>
      </c>
      <c r="I3704" s="49">
        <v>45918</v>
      </c>
      <c r="J3704" s="44">
        <v>4</v>
      </c>
      <c r="K3704" s="51">
        <f>IF(H3704&lt;='Расчёт не доделан'!$C$20,IF(I3704-'Расчёт не доделан'!$C$20&lt;1,J3704,I3704-'Расчёт не доделан'!$C$20),J3704)</f>
        <v>4</v>
      </c>
    </row>
    <row r="3705" spans="1:11" ht="11.1" customHeight="1" outlineLevel="1" x14ac:dyDescent="0.2">
      <c r="A3705" s="39" t="str">
        <f t="shared" si="171"/>
        <v>0019020845859</v>
      </c>
      <c r="B3705" s="39">
        <f t="shared" si="172"/>
        <v>3</v>
      </c>
      <c r="C3705" s="39" t="str">
        <f t="shared" si="173"/>
        <v>Малинкина Елена Евгеньевна3</v>
      </c>
      <c r="D3705" s="42" t="s">
        <v>3526</v>
      </c>
      <c r="E3705" s="43" t="s">
        <v>3527</v>
      </c>
      <c r="F3705" s="43" t="s">
        <v>240</v>
      </c>
      <c r="G3705" s="43" t="s">
        <v>302</v>
      </c>
      <c r="H3705" s="49">
        <v>45859</v>
      </c>
      <c r="I3705" s="49">
        <v>45865</v>
      </c>
      <c r="J3705" s="44">
        <v>7</v>
      </c>
      <c r="K3705" s="51">
        <f>IF(H3705&lt;='Расчёт не доделан'!$C$20,IF(I3705-'Расчёт не доделан'!$C$20&lt;1,J3705,I3705-'Расчёт не доделан'!$C$20),J3705)</f>
        <v>7</v>
      </c>
    </row>
    <row r="3706" spans="1:11" ht="11.1" customHeight="1" outlineLevel="1" x14ac:dyDescent="0.2">
      <c r="A3706" s="39" t="str">
        <f t="shared" si="171"/>
        <v>0019020845926</v>
      </c>
      <c r="B3706" s="39">
        <f t="shared" si="172"/>
        <v>4</v>
      </c>
      <c r="C3706" s="39" t="str">
        <f t="shared" si="173"/>
        <v>Малинкина Елена Евгеньевна4</v>
      </c>
      <c r="D3706" s="42" t="s">
        <v>3526</v>
      </c>
      <c r="E3706" s="43" t="s">
        <v>3527</v>
      </c>
      <c r="F3706" s="43" t="s">
        <v>240</v>
      </c>
      <c r="G3706" s="43" t="s">
        <v>302</v>
      </c>
      <c r="H3706" s="49">
        <v>45926</v>
      </c>
      <c r="I3706" s="49">
        <v>45935</v>
      </c>
      <c r="J3706" s="44">
        <v>10</v>
      </c>
      <c r="K3706" s="51">
        <f>IF(H3706&lt;='Расчёт не доделан'!$C$20,IF(I3706-'Расчёт не доделан'!$C$20&lt;1,J3706,I3706-'Расчёт не доделан'!$C$20),J3706)</f>
        <v>10</v>
      </c>
    </row>
    <row r="3707" spans="1:11" ht="11.1" customHeight="1" outlineLevel="1" x14ac:dyDescent="0.2">
      <c r="A3707" s="39" t="str">
        <f t="shared" si="171"/>
        <v>0014334045943</v>
      </c>
      <c r="B3707" s="39">
        <f t="shared" si="172"/>
        <v>1</v>
      </c>
      <c r="C3707" s="39" t="str">
        <f t="shared" si="173"/>
        <v>Малинский Алексей Маркович1</v>
      </c>
      <c r="D3707" s="42" t="s">
        <v>3528</v>
      </c>
      <c r="E3707" s="43" t="s">
        <v>3529</v>
      </c>
      <c r="F3707" s="43" t="s">
        <v>217</v>
      </c>
      <c r="G3707" s="43" t="s">
        <v>230</v>
      </c>
      <c r="H3707" s="49">
        <v>45943</v>
      </c>
      <c r="I3707" s="49">
        <v>45947</v>
      </c>
      <c r="J3707" s="44">
        <v>5</v>
      </c>
      <c r="K3707" s="51">
        <f>IF(H3707&lt;='Расчёт не доделан'!$C$20,IF(I3707-'Расчёт не доделан'!$C$20&lt;1,J3707,I3707-'Расчёт не доделан'!$C$20),J3707)</f>
        <v>2</v>
      </c>
    </row>
    <row r="3708" spans="1:11" ht="11.1" customHeight="1" outlineLevel="1" x14ac:dyDescent="0.2">
      <c r="A3708" s="39" t="str">
        <f t="shared" si="171"/>
        <v>0014334045854</v>
      </c>
      <c r="B3708" s="39">
        <f t="shared" si="172"/>
        <v>2</v>
      </c>
      <c r="C3708" s="39" t="str">
        <f t="shared" si="173"/>
        <v>Малинский Алексей Маркович2</v>
      </c>
      <c r="D3708" s="42" t="s">
        <v>3528</v>
      </c>
      <c r="E3708" s="43" t="s">
        <v>3529</v>
      </c>
      <c r="F3708" s="43" t="s">
        <v>217</v>
      </c>
      <c r="G3708" s="43" t="s">
        <v>230</v>
      </c>
      <c r="H3708" s="49">
        <v>45854</v>
      </c>
      <c r="I3708" s="49">
        <v>45867</v>
      </c>
      <c r="J3708" s="44">
        <v>14</v>
      </c>
      <c r="K3708" s="51">
        <f>IF(H3708&lt;='Расчёт не доделан'!$C$20,IF(I3708-'Расчёт не доделан'!$C$20&lt;1,J3708,I3708-'Расчёт не доделан'!$C$20),J3708)</f>
        <v>14</v>
      </c>
    </row>
    <row r="3709" spans="1:11" ht="11.1" customHeight="1" outlineLevel="1" x14ac:dyDescent="0.2">
      <c r="A3709" s="39" t="str">
        <f t="shared" si="171"/>
        <v>0014334045923</v>
      </c>
      <c r="B3709" s="39">
        <f t="shared" si="172"/>
        <v>3</v>
      </c>
      <c r="C3709" s="39" t="str">
        <f t="shared" si="173"/>
        <v>Малинский Алексей Маркович3</v>
      </c>
      <c r="D3709" s="42" t="s">
        <v>3528</v>
      </c>
      <c r="E3709" s="43" t="s">
        <v>3529</v>
      </c>
      <c r="F3709" s="43" t="s">
        <v>217</v>
      </c>
      <c r="G3709" s="43" t="s">
        <v>230</v>
      </c>
      <c r="H3709" s="49">
        <v>45923</v>
      </c>
      <c r="I3709" s="49">
        <v>45926</v>
      </c>
      <c r="J3709" s="44">
        <v>4</v>
      </c>
      <c r="K3709" s="51">
        <f>IF(H3709&lt;='Расчёт не доделан'!$C$20,IF(I3709-'Расчёт не доделан'!$C$20&lt;1,J3709,I3709-'Расчёт не доделан'!$C$20),J3709)</f>
        <v>4</v>
      </c>
    </row>
    <row r="3710" spans="1:11" ht="11.1" customHeight="1" outlineLevel="1" x14ac:dyDescent="0.2">
      <c r="A3710" s="39" t="str">
        <f t="shared" si="171"/>
        <v>0015064445964</v>
      </c>
      <c r="B3710" s="39">
        <f t="shared" si="172"/>
        <v>1</v>
      </c>
      <c r="C3710" s="39" t="str">
        <f t="shared" si="173"/>
        <v>Малхасян Рафаэль Артаваздович1</v>
      </c>
      <c r="D3710" s="42" t="s">
        <v>3530</v>
      </c>
      <c r="E3710" s="43" t="s">
        <v>3531</v>
      </c>
      <c r="F3710" s="43" t="s">
        <v>240</v>
      </c>
      <c r="G3710" s="43" t="s">
        <v>241</v>
      </c>
      <c r="H3710" s="49">
        <v>45964</v>
      </c>
      <c r="I3710" s="49">
        <v>45978</v>
      </c>
      <c r="J3710" s="44">
        <v>14</v>
      </c>
      <c r="K3710" s="51">
        <f>IF(H3710&lt;='Расчёт не доделан'!$C$20,IF(I3710-'Расчёт не доделан'!$C$20&lt;1,J3710,I3710-'Расчёт не доделан'!$C$20),J3710)</f>
        <v>14</v>
      </c>
    </row>
    <row r="3711" spans="1:11" ht="11.1" customHeight="1" outlineLevel="1" x14ac:dyDescent="0.2">
      <c r="A3711" s="39" t="str">
        <f t="shared" si="171"/>
        <v>0015064445891</v>
      </c>
      <c r="B3711" s="39">
        <f t="shared" si="172"/>
        <v>2</v>
      </c>
      <c r="C3711" s="39" t="str">
        <f t="shared" si="173"/>
        <v>Малхасян Рафаэль Артаваздович2</v>
      </c>
      <c r="D3711" s="42" t="s">
        <v>3530</v>
      </c>
      <c r="E3711" s="43" t="s">
        <v>3531</v>
      </c>
      <c r="F3711" s="43" t="s">
        <v>240</v>
      </c>
      <c r="G3711" s="43" t="s">
        <v>241</v>
      </c>
      <c r="H3711" s="49">
        <v>45891</v>
      </c>
      <c r="I3711" s="49">
        <v>45891</v>
      </c>
      <c r="J3711" s="44">
        <v>1</v>
      </c>
      <c r="K3711" s="51">
        <f>IF(H3711&lt;='Расчёт не доделан'!$C$20,IF(I3711-'Расчёт не доделан'!$C$20&lt;1,J3711,I3711-'Расчёт не доделан'!$C$20),J3711)</f>
        <v>1</v>
      </c>
    </row>
    <row r="3712" spans="1:11" ht="11.1" customHeight="1" outlineLevel="1" x14ac:dyDescent="0.2">
      <c r="A3712" s="39" t="str">
        <f t="shared" si="171"/>
        <v>0015064445894</v>
      </c>
      <c r="B3712" s="39">
        <f t="shared" si="172"/>
        <v>3</v>
      </c>
      <c r="C3712" s="39" t="str">
        <f t="shared" si="173"/>
        <v>Малхасян Рафаэль Артаваздович3</v>
      </c>
      <c r="D3712" s="42" t="s">
        <v>3530</v>
      </c>
      <c r="E3712" s="43" t="s">
        <v>3531</v>
      </c>
      <c r="F3712" s="43" t="s">
        <v>240</v>
      </c>
      <c r="G3712" s="43" t="s">
        <v>241</v>
      </c>
      <c r="H3712" s="49">
        <v>45894</v>
      </c>
      <c r="I3712" s="49">
        <v>45900</v>
      </c>
      <c r="J3712" s="44">
        <v>7</v>
      </c>
      <c r="K3712" s="51">
        <f>IF(H3712&lt;='Расчёт не доделан'!$C$20,IF(I3712-'Расчёт не доделан'!$C$20&lt;1,J3712,I3712-'Расчёт не доделан'!$C$20),J3712)</f>
        <v>7</v>
      </c>
    </row>
    <row r="3713" spans="1:11" ht="11.1" customHeight="1" outlineLevel="1" x14ac:dyDescent="0.2">
      <c r="A3713" s="39" t="str">
        <f t="shared" si="171"/>
        <v>0012067145950</v>
      </c>
      <c r="B3713" s="39">
        <f t="shared" si="172"/>
        <v>1</v>
      </c>
      <c r="C3713" s="39" t="str">
        <f t="shared" si="173"/>
        <v>Малышев Александр Анатольевич1</v>
      </c>
      <c r="D3713" s="42" t="s">
        <v>3532</v>
      </c>
      <c r="E3713" s="43" t="s">
        <v>3533</v>
      </c>
      <c r="F3713" s="43" t="s">
        <v>249</v>
      </c>
      <c r="G3713" s="43" t="s">
        <v>331</v>
      </c>
      <c r="H3713" s="49">
        <v>45950</v>
      </c>
      <c r="I3713" s="49">
        <v>45954</v>
      </c>
      <c r="J3713" s="44">
        <v>5</v>
      </c>
      <c r="K3713" s="51">
        <f>IF(H3713&lt;='Расчёт не доделан'!$C$20,IF(I3713-'Расчёт не доделан'!$C$20&lt;1,J3713,I3713-'Расчёт не доделан'!$C$20),J3713)</f>
        <v>5</v>
      </c>
    </row>
    <row r="3714" spans="1:11" ht="23.1" customHeight="1" outlineLevel="1" x14ac:dyDescent="0.2">
      <c r="A3714" s="39" t="str">
        <f t="shared" si="171"/>
        <v>0012067145859</v>
      </c>
      <c r="B3714" s="39">
        <f t="shared" si="172"/>
        <v>2</v>
      </c>
      <c r="C3714" s="39" t="str">
        <f t="shared" si="173"/>
        <v>Малышев Александр Анатольевич2</v>
      </c>
      <c r="D3714" s="42" t="s">
        <v>3532</v>
      </c>
      <c r="E3714" s="43" t="s">
        <v>3533</v>
      </c>
      <c r="F3714" s="43" t="s">
        <v>249</v>
      </c>
      <c r="G3714" s="43" t="s">
        <v>331</v>
      </c>
      <c r="H3714" s="49">
        <v>45859</v>
      </c>
      <c r="I3714" s="49">
        <v>45872</v>
      </c>
      <c r="J3714" s="44">
        <v>14</v>
      </c>
      <c r="K3714" s="51">
        <f>IF(H3714&lt;='Расчёт не доделан'!$C$20,IF(I3714-'Расчёт не доделан'!$C$20&lt;1,J3714,I3714-'Расчёт не доделан'!$C$20),J3714)</f>
        <v>14</v>
      </c>
    </row>
    <row r="3715" spans="1:11" ht="23.1" customHeight="1" outlineLevel="1" x14ac:dyDescent="0.2">
      <c r="A3715" s="39" t="str">
        <f t="shared" ref="A3715:A3778" si="174">D3715&amp;H3715</f>
        <v>0012067146013</v>
      </c>
      <c r="B3715" s="39">
        <f t="shared" ref="B3715:B3778" si="175">IF(E3714=E3715,B3714+1,1)</f>
        <v>3</v>
      </c>
      <c r="C3715" s="39" t="str">
        <f t="shared" ref="C3715:C3778" si="176">E3715&amp;B3715</f>
        <v>Малышев Александр Анатольевич3</v>
      </c>
      <c r="D3715" s="42" t="s">
        <v>3532</v>
      </c>
      <c r="E3715" s="43" t="s">
        <v>3533</v>
      </c>
      <c r="F3715" s="43" t="s">
        <v>249</v>
      </c>
      <c r="G3715" s="43" t="s">
        <v>331</v>
      </c>
      <c r="H3715" s="49">
        <v>46013</v>
      </c>
      <c r="I3715" s="49">
        <v>46017</v>
      </c>
      <c r="J3715" s="44">
        <v>5</v>
      </c>
      <c r="K3715" s="51">
        <f>IF(H3715&lt;='Расчёт не доделан'!$C$20,IF(I3715-'Расчёт не доделан'!$C$20&lt;1,J3715,I3715-'Расчёт не доделан'!$C$20),J3715)</f>
        <v>5</v>
      </c>
    </row>
    <row r="3716" spans="1:11" ht="23.1" customHeight="1" outlineLevel="1" x14ac:dyDescent="0.2">
      <c r="A3716" s="39" t="str">
        <f t="shared" si="174"/>
        <v>0020379245845</v>
      </c>
      <c r="B3716" s="39">
        <f t="shared" si="175"/>
        <v>1</v>
      </c>
      <c r="C3716" s="39" t="str">
        <f t="shared" si="176"/>
        <v>Малько Анастасия Игоревна1</v>
      </c>
      <c r="D3716" s="42" t="s">
        <v>3534</v>
      </c>
      <c r="E3716" s="43" t="s">
        <v>3535</v>
      </c>
      <c r="F3716" s="43" t="s">
        <v>240</v>
      </c>
      <c r="G3716" s="43" t="s">
        <v>302</v>
      </c>
      <c r="H3716" s="49">
        <v>45845</v>
      </c>
      <c r="I3716" s="49">
        <v>45851</v>
      </c>
      <c r="J3716" s="44">
        <v>7</v>
      </c>
      <c r="K3716" s="51">
        <f>IF(H3716&lt;='Расчёт не доделан'!$C$20,IF(I3716-'Расчёт не доделан'!$C$20&lt;1,J3716,I3716-'Расчёт не доделан'!$C$20),J3716)</f>
        <v>7</v>
      </c>
    </row>
    <row r="3717" spans="1:11" ht="23.1" customHeight="1" outlineLevel="1" x14ac:dyDescent="0.2">
      <c r="A3717" s="39" t="str">
        <f t="shared" si="174"/>
        <v>0020379245908</v>
      </c>
      <c r="B3717" s="39">
        <f t="shared" si="175"/>
        <v>2</v>
      </c>
      <c r="C3717" s="39" t="str">
        <f t="shared" si="176"/>
        <v>Малько Анастасия Игоревна2</v>
      </c>
      <c r="D3717" s="42" t="s">
        <v>3534</v>
      </c>
      <c r="E3717" s="43" t="s">
        <v>3535</v>
      </c>
      <c r="F3717" s="43" t="s">
        <v>240</v>
      </c>
      <c r="G3717" s="43" t="s">
        <v>302</v>
      </c>
      <c r="H3717" s="49">
        <v>45908</v>
      </c>
      <c r="I3717" s="49">
        <v>45914</v>
      </c>
      <c r="J3717" s="44">
        <v>7</v>
      </c>
      <c r="K3717" s="51">
        <f>IF(H3717&lt;='Расчёт не доделан'!$C$20,IF(I3717-'Расчёт не доделан'!$C$20&lt;1,J3717,I3717-'Расчёт не доделан'!$C$20),J3717)</f>
        <v>7</v>
      </c>
    </row>
    <row r="3718" spans="1:11" ht="11.1" customHeight="1" outlineLevel="1" x14ac:dyDescent="0.2">
      <c r="A3718" s="39" t="str">
        <f t="shared" si="174"/>
        <v>0016686045966</v>
      </c>
      <c r="B3718" s="39">
        <f t="shared" si="175"/>
        <v>1</v>
      </c>
      <c r="C3718" s="39" t="str">
        <f t="shared" si="176"/>
        <v>Мальцев Евгений Владимирович1</v>
      </c>
      <c r="D3718" s="42" t="s">
        <v>3536</v>
      </c>
      <c r="E3718" s="43" t="s">
        <v>3537</v>
      </c>
      <c r="F3718" s="43" t="s">
        <v>217</v>
      </c>
      <c r="G3718" s="43" t="s">
        <v>262</v>
      </c>
      <c r="H3718" s="49">
        <v>45966</v>
      </c>
      <c r="I3718" s="49">
        <v>45968</v>
      </c>
      <c r="J3718" s="44">
        <v>3</v>
      </c>
      <c r="K3718" s="51">
        <f>IF(H3718&lt;='Расчёт не доделан'!$C$20,IF(I3718-'Расчёт не доделан'!$C$20&lt;1,J3718,I3718-'Расчёт не доделан'!$C$20),J3718)</f>
        <v>3</v>
      </c>
    </row>
    <row r="3719" spans="1:11" ht="11.1" customHeight="1" outlineLevel="1" x14ac:dyDescent="0.2">
      <c r="A3719" s="39" t="str">
        <f t="shared" si="174"/>
        <v>0016686045862</v>
      </c>
      <c r="B3719" s="39">
        <f t="shared" si="175"/>
        <v>2</v>
      </c>
      <c r="C3719" s="39" t="str">
        <f t="shared" si="176"/>
        <v>Мальцев Евгений Владимирович2</v>
      </c>
      <c r="D3719" s="42" t="s">
        <v>3536</v>
      </c>
      <c r="E3719" s="43" t="s">
        <v>3537</v>
      </c>
      <c r="F3719" s="43" t="s">
        <v>217</v>
      </c>
      <c r="G3719" s="43" t="s">
        <v>262</v>
      </c>
      <c r="H3719" s="49">
        <v>45862</v>
      </c>
      <c r="I3719" s="49">
        <v>45876</v>
      </c>
      <c r="J3719" s="44">
        <v>15</v>
      </c>
      <c r="K3719" s="51">
        <f>IF(H3719&lt;='Расчёт не доделан'!$C$20,IF(I3719-'Расчёт не доделан'!$C$20&lt;1,J3719,I3719-'Расчёт не доделан'!$C$20),J3719)</f>
        <v>15</v>
      </c>
    </row>
    <row r="3720" spans="1:11" ht="23.1" customHeight="1" outlineLevel="1" x14ac:dyDescent="0.2">
      <c r="A3720" s="39" t="str">
        <f t="shared" si="174"/>
        <v>0016686045924</v>
      </c>
      <c r="B3720" s="39">
        <f t="shared" si="175"/>
        <v>3</v>
      </c>
      <c r="C3720" s="39" t="str">
        <f t="shared" si="176"/>
        <v>Мальцев Евгений Владимирович3</v>
      </c>
      <c r="D3720" s="42" t="s">
        <v>3536</v>
      </c>
      <c r="E3720" s="43" t="s">
        <v>3537</v>
      </c>
      <c r="F3720" s="43" t="s">
        <v>217</v>
      </c>
      <c r="G3720" s="43" t="s">
        <v>262</v>
      </c>
      <c r="H3720" s="49">
        <v>45924</v>
      </c>
      <c r="I3720" s="49">
        <v>45933</v>
      </c>
      <c r="J3720" s="44">
        <v>10</v>
      </c>
      <c r="K3720" s="51">
        <f>IF(H3720&lt;='Расчёт не доделан'!$C$20,IF(I3720-'Расчёт не доделан'!$C$20&lt;1,J3720,I3720-'Расчёт не доделан'!$C$20),J3720)</f>
        <v>10</v>
      </c>
    </row>
    <row r="3721" spans="1:11" ht="23.1" customHeight="1" outlineLevel="1" x14ac:dyDescent="0.2">
      <c r="A3721" s="39" t="str">
        <f t="shared" si="174"/>
        <v>0021217845859</v>
      </c>
      <c r="B3721" s="39">
        <f t="shared" si="175"/>
        <v>1</v>
      </c>
      <c r="C3721" s="39" t="str">
        <f t="shared" si="176"/>
        <v>Мальцев Иван Владимирович1</v>
      </c>
      <c r="D3721" s="42" t="s">
        <v>3538</v>
      </c>
      <c r="E3721" s="43" t="s">
        <v>3539</v>
      </c>
      <c r="F3721" s="43" t="s">
        <v>240</v>
      </c>
      <c r="G3721" s="43" t="s">
        <v>302</v>
      </c>
      <c r="H3721" s="49">
        <v>45859</v>
      </c>
      <c r="I3721" s="49">
        <v>45872</v>
      </c>
      <c r="J3721" s="44">
        <v>14</v>
      </c>
      <c r="K3721" s="51">
        <f>IF(H3721&lt;='Расчёт не доделан'!$C$20,IF(I3721-'Расчёт не доделан'!$C$20&lt;1,J3721,I3721-'Расчёт не доделан'!$C$20),J3721)</f>
        <v>14</v>
      </c>
    </row>
    <row r="3722" spans="1:11" ht="23.1" customHeight="1" outlineLevel="1" x14ac:dyDescent="0.2">
      <c r="A3722" s="39" t="str">
        <f t="shared" si="174"/>
        <v>0009382745880</v>
      </c>
      <c r="B3722" s="39">
        <f t="shared" si="175"/>
        <v>1</v>
      </c>
      <c r="C3722" s="39" t="str">
        <f t="shared" si="176"/>
        <v>Мальцев Кирилл Александрович1</v>
      </c>
      <c r="D3722" s="42" t="s">
        <v>3540</v>
      </c>
      <c r="E3722" s="43" t="s">
        <v>3541</v>
      </c>
      <c r="F3722" s="43" t="s">
        <v>249</v>
      </c>
      <c r="G3722" s="43" t="s">
        <v>1173</v>
      </c>
      <c r="H3722" s="49">
        <v>45880</v>
      </c>
      <c r="I3722" s="49">
        <v>45893</v>
      </c>
      <c r="J3722" s="44">
        <v>14</v>
      </c>
      <c r="K3722" s="51">
        <f>IF(H3722&lt;='Расчёт не доделан'!$C$20,IF(I3722-'Расчёт не доделан'!$C$20&lt;1,J3722,I3722-'Расчёт не доделан'!$C$20),J3722)</f>
        <v>14</v>
      </c>
    </row>
    <row r="3723" spans="1:11" ht="11.1" customHeight="1" outlineLevel="1" x14ac:dyDescent="0.2">
      <c r="A3723" s="39" t="str">
        <f t="shared" si="174"/>
        <v>0020337445950</v>
      </c>
      <c r="B3723" s="39">
        <f t="shared" si="175"/>
        <v>1</v>
      </c>
      <c r="C3723" s="39" t="str">
        <f t="shared" si="176"/>
        <v>Мальцева Марина Рудольфовна1</v>
      </c>
      <c r="D3723" s="42" t="s">
        <v>3542</v>
      </c>
      <c r="E3723" s="43" t="s">
        <v>3543</v>
      </c>
      <c r="F3723" s="43" t="s">
        <v>361</v>
      </c>
      <c r="G3723" s="43" t="s">
        <v>237</v>
      </c>
      <c r="H3723" s="49">
        <v>45950</v>
      </c>
      <c r="I3723" s="49">
        <v>45954</v>
      </c>
      <c r="J3723" s="44">
        <v>5</v>
      </c>
      <c r="K3723" s="51">
        <f>IF(H3723&lt;='Расчёт не доделан'!$C$20,IF(I3723-'Расчёт не доделан'!$C$20&lt;1,J3723,I3723-'Расчёт не доделан'!$C$20),J3723)</f>
        <v>5</v>
      </c>
    </row>
    <row r="3724" spans="1:11" ht="11.1" customHeight="1" outlineLevel="1" x14ac:dyDescent="0.2">
      <c r="A3724" s="39" t="str">
        <f t="shared" si="174"/>
        <v>0020337445859</v>
      </c>
      <c r="B3724" s="39">
        <f t="shared" si="175"/>
        <v>2</v>
      </c>
      <c r="C3724" s="39" t="str">
        <f t="shared" si="176"/>
        <v>Мальцева Марина Рудольфовна2</v>
      </c>
      <c r="D3724" s="42" t="s">
        <v>3542</v>
      </c>
      <c r="E3724" s="43" t="s">
        <v>3543</v>
      </c>
      <c r="F3724" s="43" t="s">
        <v>361</v>
      </c>
      <c r="G3724" s="43" t="s">
        <v>237</v>
      </c>
      <c r="H3724" s="49">
        <v>45859</v>
      </c>
      <c r="I3724" s="49">
        <v>45872</v>
      </c>
      <c r="J3724" s="44">
        <v>14</v>
      </c>
      <c r="K3724" s="51">
        <f>IF(H3724&lt;='Расчёт не доделан'!$C$20,IF(I3724-'Расчёт не доделан'!$C$20&lt;1,J3724,I3724-'Расчёт не доделан'!$C$20),J3724)</f>
        <v>14</v>
      </c>
    </row>
    <row r="3725" spans="1:11" ht="11.1" customHeight="1" outlineLevel="1" x14ac:dyDescent="0.2">
      <c r="A3725" s="39" t="str">
        <f t="shared" si="174"/>
        <v>0020337446020</v>
      </c>
      <c r="B3725" s="39">
        <f t="shared" si="175"/>
        <v>3</v>
      </c>
      <c r="C3725" s="39" t="str">
        <f t="shared" si="176"/>
        <v>Мальцева Марина Рудольфовна3</v>
      </c>
      <c r="D3725" s="42" t="s">
        <v>3542</v>
      </c>
      <c r="E3725" s="43" t="s">
        <v>3543</v>
      </c>
      <c r="F3725" s="43" t="s">
        <v>361</v>
      </c>
      <c r="G3725" s="43" t="s">
        <v>237</v>
      </c>
      <c r="H3725" s="49">
        <v>46020</v>
      </c>
      <c r="I3725" s="49">
        <v>46021</v>
      </c>
      <c r="J3725" s="44">
        <v>2</v>
      </c>
      <c r="K3725" s="51">
        <f>IF(H3725&lt;='Расчёт не доделан'!$C$20,IF(I3725-'Расчёт не доделан'!$C$20&lt;1,J3725,I3725-'Расчёт не доделан'!$C$20),J3725)</f>
        <v>2</v>
      </c>
    </row>
    <row r="3726" spans="1:11" ht="11.1" customHeight="1" outlineLevel="1" x14ac:dyDescent="0.2">
      <c r="A3726" s="39" t="str">
        <f t="shared" si="174"/>
        <v>0017530445908</v>
      </c>
      <c r="B3726" s="39">
        <f t="shared" si="175"/>
        <v>1</v>
      </c>
      <c r="C3726" s="39" t="str">
        <f t="shared" si="176"/>
        <v>Малютин Константин Владимирович1</v>
      </c>
      <c r="D3726" s="42" t="s">
        <v>3544</v>
      </c>
      <c r="E3726" s="43" t="s">
        <v>3545</v>
      </c>
      <c r="F3726" s="43" t="s">
        <v>240</v>
      </c>
      <c r="G3726" s="43" t="s">
        <v>241</v>
      </c>
      <c r="H3726" s="49">
        <v>45908</v>
      </c>
      <c r="I3726" s="49">
        <v>45914</v>
      </c>
      <c r="J3726" s="44">
        <v>7</v>
      </c>
      <c r="K3726" s="51">
        <f>IF(H3726&lt;='Расчёт не доделан'!$C$20,IF(I3726-'Расчёт не доделан'!$C$20&lt;1,J3726,I3726-'Расчёт не доделан'!$C$20),J3726)</f>
        <v>7</v>
      </c>
    </row>
    <row r="3727" spans="1:11" ht="23.1" customHeight="1" outlineLevel="1" x14ac:dyDescent="0.2">
      <c r="A3727" s="39" t="str">
        <f t="shared" si="174"/>
        <v>0017530445866</v>
      </c>
      <c r="B3727" s="39">
        <f t="shared" si="175"/>
        <v>2</v>
      </c>
      <c r="C3727" s="39" t="str">
        <f t="shared" si="176"/>
        <v>Малютин Константин Владимирович2</v>
      </c>
      <c r="D3727" s="42" t="s">
        <v>3544</v>
      </c>
      <c r="E3727" s="43" t="s">
        <v>3545</v>
      </c>
      <c r="F3727" s="43" t="s">
        <v>240</v>
      </c>
      <c r="G3727" s="43" t="s">
        <v>241</v>
      </c>
      <c r="H3727" s="49">
        <v>45866</v>
      </c>
      <c r="I3727" s="49">
        <v>45879</v>
      </c>
      <c r="J3727" s="44">
        <v>14</v>
      </c>
      <c r="K3727" s="51">
        <f>IF(H3727&lt;='Расчёт не доделан'!$C$20,IF(I3727-'Расчёт не доделан'!$C$20&lt;1,J3727,I3727-'Расчёт не доделан'!$C$20),J3727)</f>
        <v>14</v>
      </c>
    </row>
    <row r="3728" spans="1:11" ht="23.1" customHeight="1" outlineLevel="1" x14ac:dyDescent="0.2">
      <c r="A3728" s="39" t="str">
        <f t="shared" si="174"/>
        <v>0020764845852</v>
      </c>
      <c r="B3728" s="39">
        <f t="shared" si="175"/>
        <v>1</v>
      </c>
      <c r="C3728" s="39" t="str">
        <f t="shared" si="176"/>
        <v>Малютина Ксения Сергеевна1</v>
      </c>
      <c r="D3728" s="42" t="s">
        <v>3546</v>
      </c>
      <c r="E3728" s="43" t="s">
        <v>3547</v>
      </c>
      <c r="F3728" s="43" t="s">
        <v>240</v>
      </c>
      <c r="G3728" s="43" t="s">
        <v>299</v>
      </c>
      <c r="H3728" s="49">
        <v>45852</v>
      </c>
      <c r="I3728" s="49">
        <v>45865</v>
      </c>
      <c r="J3728" s="44">
        <v>14</v>
      </c>
      <c r="K3728" s="51">
        <f>IF(H3728&lt;='Расчёт не доделан'!$C$20,IF(I3728-'Расчёт не доделан'!$C$20&lt;1,J3728,I3728-'Расчёт не доделан'!$C$20),J3728)</f>
        <v>14</v>
      </c>
    </row>
    <row r="3729" spans="1:11" ht="11.1" customHeight="1" outlineLevel="1" x14ac:dyDescent="0.2">
      <c r="A3729" s="39" t="str">
        <f t="shared" si="174"/>
        <v>0020764845950</v>
      </c>
      <c r="B3729" s="39">
        <f t="shared" si="175"/>
        <v>2</v>
      </c>
      <c r="C3729" s="39" t="str">
        <f t="shared" si="176"/>
        <v>Малютина Ксения Сергеевна2</v>
      </c>
      <c r="D3729" s="42" t="s">
        <v>3546</v>
      </c>
      <c r="E3729" s="43" t="s">
        <v>3547</v>
      </c>
      <c r="F3729" s="43" t="s">
        <v>240</v>
      </c>
      <c r="G3729" s="43" t="s">
        <v>299</v>
      </c>
      <c r="H3729" s="49">
        <v>45950</v>
      </c>
      <c r="I3729" s="49">
        <v>45954</v>
      </c>
      <c r="J3729" s="44">
        <v>5</v>
      </c>
      <c r="K3729" s="51">
        <f>IF(H3729&lt;='Расчёт не доделан'!$C$20,IF(I3729-'Расчёт не доделан'!$C$20&lt;1,J3729,I3729-'Расчёт не доделан'!$C$20),J3729)</f>
        <v>5</v>
      </c>
    </row>
    <row r="3730" spans="1:11" ht="11.1" customHeight="1" outlineLevel="1" x14ac:dyDescent="0.2">
      <c r="A3730" s="39" t="str">
        <f t="shared" si="174"/>
        <v>0017661145845</v>
      </c>
      <c r="B3730" s="39">
        <f t="shared" si="175"/>
        <v>1</v>
      </c>
      <c r="C3730" s="39" t="str">
        <f t="shared" si="176"/>
        <v>Малясова Светлана Владимировна1</v>
      </c>
      <c r="D3730" s="42" t="s">
        <v>3548</v>
      </c>
      <c r="E3730" s="43" t="s">
        <v>3549</v>
      </c>
      <c r="F3730" s="43" t="s">
        <v>221</v>
      </c>
      <c r="G3730" s="43" t="s">
        <v>241</v>
      </c>
      <c r="H3730" s="49">
        <v>45845</v>
      </c>
      <c r="I3730" s="49">
        <v>45858</v>
      </c>
      <c r="J3730" s="44">
        <v>14</v>
      </c>
      <c r="K3730" s="51">
        <f>IF(H3730&lt;='Расчёт не доделан'!$C$20,IF(I3730-'Расчёт не доделан'!$C$20&lt;1,J3730,I3730-'Расчёт не доделан'!$C$20),J3730)</f>
        <v>14</v>
      </c>
    </row>
    <row r="3731" spans="1:11" ht="23.1" customHeight="1" outlineLevel="1" x14ac:dyDescent="0.2">
      <c r="A3731" s="39" t="str">
        <f t="shared" si="174"/>
        <v>0017661145950</v>
      </c>
      <c r="B3731" s="39">
        <f t="shared" si="175"/>
        <v>2</v>
      </c>
      <c r="C3731" s="39" t="str">
        <f t="shared" si="176"/>
        <v>Малясова Светлана Владимировна2</v>
      </c>
      <c r="D3731" s="42" t="s">
        <v>3548</v>
      </c>
      <c r="E3731" s="43" t="s">
        <v>3549</v>
      </c>
      <c r="F3731" s="43" t="s">
        <v>221</v>
      </c>
      <c r="G3731" s="43" t="s">
        <v>241</v>
      </c>
      <c r="H3731" s="49">
        <v>45950</v>
      </c>
      <c r="I3731" s="49">
        <v>45963</v>
      </c>
      <c r="J3731" s="44">
        <v>14</v>
      </c>
      <c r="K3731" s="51">
        <f>IF(H3731&lt;='Расчёт не доделан'!$C$20,IF(I3731-'Расчёт не доделан'!$C$20&lt;1,J3731,I3731-'Расчёт не доделан'!$C$20),J3731)</f>
        <v>14</v>
      </c>
    </row>
    <row r="3732" spans="1:11" ht="23.1" customHeight="1" outlineLevel="1" x14ac:dyDescent="0.2">
      <c r="A3732" s="39" t="str">
        <f t="shared" si="174"/>
        <v>0017344345873</v>
      </c>
      <c r="B3732" s="39">
        <f t="shared" si="175"/>
        <v>1</v>
      </c>
      <c r="C3732" s="39" t="str">
        <f t="shared" si="176"/>
        <v>Мамашева Людмила Сергеевна1</v>
      </c>
      <c r="D3732" s="42" t="s">
        <v>3550</v>
      </c>
      <c r="E3732" s="43" t="s">
        <v>3551</v>
      </c>
      <c r="F3732" s="43" t="s">
        <v>265</v>
      </c>
      <c r="G3732" s="43" t="s">
        <v>218</v>
      </c>
      <c r="H3732" s="49">
        <v>45873</v>
      </c>
      <c r="I3732" s="49">
        <v>45883</v>
      </c>
      <c r="J3732" s="44">
        <v>11</v>
      </c>
      <c r="K3732" s="51">
        <f>IF(H3732&lt;='Расчёт не доделан'!$C$20,IF(I3732-'Расчёт не доделан'!$C$20&lt;1,J3732,I3732-'Расчёт не доделан'!$C$20),J3732)</f>
        <v>11</v>
      </c>
    </row>
    <row r="3733" spans="1:11" ht="23.1" customHeight="1" outlineLevel="1" x14ac:dyDescent="0.2">
      <c r="A3733" s="39" t="str">
        <f t="shared" si="174"/>
        <v>0017344345950</v>
      </c>
      <c r="B3733" s="39">
        <f t="shared" si="175"/>
        <v>2</v>
      </c>
      <c r="C3733" s="39" t="str">
        <f t="shared" si="176"/>
        <v>Мамашева Людмила Сергеевна2</v>
      </c>
      <c r="D3733" s="42" t="s">
        <v>3550</v>
      </c>
      <c r="E3733" s="43" t="s">
        <v>3551</v>
      </c>
      <c r="F3733" s="43" t="s">
        <v>265</v>
      </c>
      <c r="G3733" s="43" t="s">
        <v>218</v>
      </c>
      <c r="H3733" s="49">
        <v>45950</v>
      </c>
      <c r="I3733" s="49">
        <v>45963</v>
      </c>
      <c r="J3733" s="44">
        <v>14</v>
      </c>
      <c r="K3733" s="51">
        <f>IF(H3733&lt;='Расчёт не доделан'!$C$20,IF(I3733-'Расчёт не доделан'!$C$20&lt;1,J3733,I3733-'Расчёт не доделан'!$C$20),J3733)</f>
        <v>14</v>
      </c>
    </row>
    <row r="3734" spans="1:11" ht="23.1" customHeight="1" outlineLevel="1" x14ac:dyDescent="0.2">
      <c r="A3734" s="39" t="str">
        <f t="shared" si="174"/>
        <v>0013880045852</v>
      </c>
      <c r="B3734" s="39">
        <f t="shared" si="175"/>
        <v>1</v>
      </c>
      <c r="C3734" s="39" t="str">
        <f t="shared" si="176"/>
        <v>Мамбетова Алина Аликовна1</v>
      </c>
      <c r="D3734" s="42" t="s">
        <v>3552</v>
      </c>
      <c r="E3734" s="43" t="s">
        <v>3553</v>
      </c>
      <c r="F3734" s="43" t="s">
        <v>233</v>
      </c>
      <c r="G3734" s="43" t="s">
        <v>262</v>
      </c>
      <c r="H3734" s="49">
        <v>45852</v>
      </c>
      <c r="I3734" s="49">
        <v>45865</v>
      </c>
      <c r="J3734" s="44">
        <v>14</v>
      </c>
      <c r="K3734" s="51">
        <f>IF(H3734&lt;='Расчёт не доделан'!$C$20,IF(I3734-'Расчёт не доделан'!$C$20&lt;1,J3734,I3734-'Расчёт не доделан'!$C$20),J3734)</f>
        <v>14</v>
      </c>
    </row>
    <row r="3735" spans="1:11" ht="23.1" customHeight="1" outlineLevel="1" x14ac:dyDescent="0.2">
      <c r="A3735" s="39" t="str">
        <f t="shared" si="174"/>
        <v>0013880045944</v>
      </c>
      <c r="B3735" s="39">
        <f t="shared" si="175"/>
        <v>2</v>
      </c>
      <c r="C3735" s="39" t="str">
        <f t="shared" si="176"/>
        <v>Мамбетова Алина Аликовна2</v>
      </c>
      <c r="D3735" s="42" t="s">
        <v>3552</v>
      </c>
      <c r="E3735" s="43" t="s">
        <v>3553</v>
      </c>
      <c r="F3735" s="43" t="s">
        <v>233</v>
      </c>
      <c r="G3735" s="43" t="s">
        <v>262</v>
      </c>
      <c r="H3735" s="49">
        <v>45944</v>
      </c>
      <c r="I3735" s="49">
        <v>45950</v>
      </c>
      <c r="J3735" s="44">
        <v>7</v>
      </c>
      <c r="K3735" s="51">
        <f>IF(H3735&lt;='Расчёт не доделан'!$C$20,IF(I3735-'Расчёт не доделан'!$C$20&lt;1,J3735,I3735-'Расчёт не доделан'!$C$20),J3735)</f>
        <v>5</v>
      </c>
    </row>
    <row r="3736" spans="1:11" ht="23.1" customHeight="1" outlineLevel="1" x14ac:dyDescent="0.2">
      <c r="A3736" s="39" t="str">
        <f t="shared" si="174"/>
        <v>0017800445845</v>
      </c>
      <c r="B3736" s="39">
        <f t="shared" si="175"/>
        <v>1</v>
      </c>
      <c r="C3736" s="39" t="str">
        <f t="shared" si="176"/>
        <v>Мамонтов Семен Васильевич1</v>
      </c>
      <c r="D3736" s="42" t="s">
        <v>3554</v>
      </c>
      <c r="E3736" s="43" t="s">
        <v>3555</v>
      </c>
      <c r="F3736" s="43" t="s">
        <v>286</v>
      </c>
      <c r="G3736" s="43" t="s">
        <v>3556</v>
      </c>
      <c r="H3736" s="49">
        <v>45845</v>
      </c>
      <c r="I3736" s="49">
        <v>45858</v>
      </c>
      <c r="J3736" s="44">
        <v>14</v>
      </c>
      <c r="K3736" s="51">
        <f>IF(H3736&lt;='Расчёт не доделан'!$C$20,IF(I3736-'Расчёт не доделан'!$C$20&lt;1,J3736,I3736-'Расчёт не доделан'!$C$20),J3736)</f>
        <v>14</v>
      </c>
    </row>
    <row r="3737" spans="1:11" ht="23.1" customHeight="1" outlineLevel="1" x14ac:dyDescent="0.2">
      <c r="A3737" s="39" t="str">
        <f t="shared" si="174"/>
        <v>0017800445908</v>
      </c>
      <c r="B3737" s="39">
        <f t="shared" si="175"/>
        <v>2</v>
      </c>
      <c r="C3737" s="39" t="str">
        <f t="shared" si="176"/>
        <v>Мамонтов Семен Васильевич2</v>
      </c>
      <c r="D3737" s="42" t="s">
        <v>3554</v>
      </c>
      <c r="E3737" s="43" t="s">
        <v>3555</v>
      </c>
      <c r="F3737" s="43" t="s">
        <v>286</v>
      </c>
      <c r="G3737" s="43" t="s">
        <v>3556</v>
      </c>
      <c r="H3737" s="49">
        <v>45908</v>
      </c>
      <c r="I3737" s="49">
        <v>45921</v>
      </c>
      <c r="J3737" s="44">
        <v>14</v>
      </c>
      <c r="K3737" s="51">
        <f>IF(H3737&lt;='Расчёт не доделан'!$C$20,IF(I3737-'Расчёт не доделан'!$C$20&lt;1,J3737,I3737-'Расчёт не доделан'!$C$20),J3737)</f>
        <v>14</v>
      </c>
    </row>
    <row r="3738" spans="1:11" ht="11.1" customHeight="1" outlineLevel="1" x14ac:dyDescent="0.2">
      <c r="A3738" s="39" t="str">
        <f t="shared" si="174"/>
        <v>0021256645908</v>
      </c>
      <c r="B3738" s="39">
        <f t="shared" si="175"/>
        <v>1</v>
      </c>
      <c r="C3738" s="39" t="str">
        <f t="shared" si="176"/>
        <v>Мамян Наира Арменаковна1</v>
      </c>
      <c r="D3738" s="42" t="s">
        <v>3557</v>
      </c>
      <c r="E3738" s="43" t="s">
        <v>3558</v>
      </c>
      <c r="F3738" s="43" t="s">
        <v>265</v>
      </c>
      <c r="G3738" s="43" t="s">
        <v>253</v>
      </c>
      <c r="H3738" s="49">
        <v>45908</v>
      </c>
      <c r="I3738" s="49">
        <v>45921</v>
      </c>
      <c r="J3738" s="44">
        <v>14</v>
      </c>
      <c r="K3738" s="51">
        <f>IF(H3738&lt;='Расчёт не доделан'!$C$20,IF(I3738-'Расчёт не доделан'!$C$20&lt;1,J3738,I3738-'Расчёт не доделан'!$C$20),J3738)</f>
        <v>14</v>
      </c>
    </row>
    <row r="3739" spans="1:11" ht="11.1" customHeight="1" outlineLevel="1" x14ac:dyDescent="0.2">
      <c r="A3739" s="39" t="str">
        <f t="shared" si="174"/>
        <v>0021256645859</v>
      </c>
      <c r="B3739" s="39">
        <f t="shared" si="175"/>
        <v>2</v>
      </c>
      <c r="C3739" s="39" t="str">
        <f t="shared" si="176"/>
        <v>Мамян Наира Арменаковна2</v>
      </c>
      <c r="D3739" s="42" t="s">
        <v>3557</v>
      </c>
      <c r="E3739" s="43" t="s">
        <v>3558</v>
      </c>
      <c r="F3739" s="43" t="s">
        <v>265</v>
      </c>
      <c r="G3739" s="43" t="s">
        <v>253</v>
      </c>
      <c r="H3739" s="49">
        <v>45859</v>
      </c>
      <c r="I3739" s="49">
        <v>45865</v>
      </c>
      <c r="J3739" s="44">
        <v>7</v>
      </c>
      <c r="K3739" s="51">
        <f>IF(H3739&lt;='Расчёт не доделан'!$C$20,IF(I3739-'Расчёт не доделан'!$C$20&lt;1,J3739,I3739-'Расчёт не доделан'!$C$20),J3739)</f>
        <v>7</v>
      </c>
    </row>
    <row r="3740" spans="1:11" ht="11.1" customHeight="1" outlineLevel="1" x14ac:dyDescent="0.2">
      <c r="A3740" s="39" t="str">
        <f t="shared" si="174"/>
        <v>0019945145894</v>
      </c>
      <c r="B3740" s="39">
        <f t="shared" si="175"/>
        <v>1</v>
      </c>
      <c r="C3740" s="39" t="str">
        <f t="shared" si="176"/>
        <v>Манихин Александр Александрович1</v>
      </c>
      <c r="D3740" s="42" t="s">
        <v>3559</v>
      </c>
      <c r="E3740" s="43" t="s">
        <v>3560</v>
      </c>
      <c r="F3740" s="43" t="s">
        <v>217</v>
      </c>
      <c r="G3740" s="43" t="s">
        <v>218</v>
      </c>
      <c r="H3740" s="49">
        <v>45894</v>
      </c>
      <c r="I3740" s="49">
        <v>45907</v>
      </c>
      <c r="J3740" s="44">
        <v>14</v>
      </c>
      <c r="K3740" s="51">
        <f>IF(H3740&lt;='Расчёт не доделан'!$C$20,IF(I3740-'Расчёт не доделан'!$C$20&lt;1,J3740,I3740-'Расчёт не доделан'!$C$20),J3740)</f>
        <v>14</v>
      </c>
    </row>
    <row r="3741" spans="1:11" ht="11.1" customHeight="1" outlineLevel="1" x14ac:dyDescent="0.2">
      <c r="A3741" s="39" t="str">
        <f t="shared" si="174"/>
        <v>0019609745873</v>
      </c>
      <c r="B3741" s="39">
        <f t="shared" si="175"/>
        <v>1</v>
      </c>
      <c r="C3741" s="39" t="str">
        <f t="shared" si="176"/>
        <v>Маннанов Рустем Фазылович1</v>
      </c>
      <c r="D3741" s="42" t="s">
        <v>3561</v>
      </c>
      <c r="E3741" s="43" t="s">
        <v>3562</v>
      </c>
      <c r="F3741" s="43" t="s">
        <v>217</v>
      </c>
      <c r="G3741" s="43" t="s">
        <v>222</v>
      </c>
      <c r="H3741" s="49">
        <v>45873</v>
      </c>
      <c r="I3741" s="49">
        <v>45889</v>
      </c>
      <c r="J3741" s="44">
        <v>17</v>
      </c>
      <c r="K3741" s="51">
        <f>IF(H3741&lt;='Расчёт не доделан'!$C$20,IF(I3741-'Расчёт не доделан'!$C$20&lt;1,J3741,I3741-'Расчёт не доделан'!$C$20),J3741)</f>
        <v>17</v>
      </c>
    </row>
    <row r="3742" spans="1:11" ht="11.1" customHeight="1" outlineLevel="1" x14ac:dyDescent="0.2">
      <c r="A3742" s="39" t="str">
        <f t="shared" si="174"/>
        <v>0019609745950</v>
      </c>
      <c r="B3742" s="39">
        <f t="shared" si="175"/>
        <v>2</v>
      </c>
      <c r="C3742" s="39" t="str">
        <f t="shared" si="176"/>
        <v>Маннанов Рустем Фазылович2</v>
      </c>
      <c r="D3742" s="42" t="s">
        <v>3561</v>
      </c>
      <c r="E3742" s="43" t="s">
        <v>3562</v>
      </c>
      <c r="F3742" s="43" t="s">
        <v>217</v>
      </c>
      <c r="G3742" s="43" t="s">
        <v>222</v>
      </c>
      <c r="H3742" s="49">
        <v>45950</v>
      </c>
      <c r="I3742" s="49">
        <v>45963</v>
      </c>
      <c r="J3742" s="44">
        <v>14</v>
      </c>
      <c r="K3742" s="51">
        <f>IF(H3742&lt;='Расчёт не доделан'!$C$20,IF(I3742-'Расчёт не доделан'!$C$20&lt;1,J3742,I3742-'Расчёт не доделан'!$C$20),J3742)</f>
        <v>14</v>
      </c>
    </row>
    <row r="3743" spans="1:11" ht="11.1" customHeight="1" outlineLevel="1" x14ac:dyDescent="0.2">
      <c r="A3743" s="39" t="str">
        <f t="shared" si="174"/>
        <v>0014399645887</v>
      </c>
      <c r="B3743" s="39">
        <f t="shared" si="175"/>
        <v>1</v>
      </c>
      <c r="C3743" s="39" t="str">
        <f t="shared" si="176"/>
        <v>Манухин Дмитрий Леонидович1</v>
      </c>
      <c r="D3743" s="42" t="s">
        <v>3563</v>
      </c>
      <c r="E3743" s="43" t="s">
        <v>3564</v>
      </c>
      <c r="F3743" s="43" t="s">
        <v>217</v>
      </c>
      <c r="G3743" s="43" t="s">
        <v>230</v>
      </c>
      <c r="H3743" s="49">
        <v>45887</v>
      </c>
      <c r="I3743" s="49">
        <v>45900</v>
      </c>
      <c r="J3743" s="44">
        <v>14</v>
      </c>
      <c r="K3743" s="51">
        <f>IF(H3743&lt;='Расчёт не доделан'!$C$20,IF(I3743-'Расчёт не доделан'!$C$20&lt;1,J3743,I3743-'Расчёт не доделан'!$C$20),J3743)</f>
        <v>14</v>
      </c>
    </row>
    <row r="3744" spans="1:11" ht="11.1" customHeight="1" outlineLevel="1" x14ac:dyDescent="0.2">
      <c r="A3744" s="39" t="str">
        <f t="shared" si="174"/>
        <v>0020782445931</v>
      </c>
      <c r="B3744" s="39">
        <f t="shared" si="175"/>
        <v>1</v>
      </c>
      <c r="C3744" s="39" t="str">
        <f t="shared" si="176"/>
        <v>Маргарян Максим Максимович1</v>
      </c>
      <c r="D3744" s="42" t="s">
        <v>3565</v>
      </c>
      <c r="E3744" s="43" t="s">
        <v>3566</v>
      </c>
      <c r="F3744" s="43" t="s">
        <v>240</v>
      </c>
      <c r="G3744" s="43" t="s">
        <v>318</v>
      </c>
      <c r="H3744" s="49">
        <v>45931</v>
      </c>
      <c r="I3744" s="49">
        <v>45958</v>
      </c>
      <c r="J3744" s="44">
        <v>28</v>
      </c>
      <c r="K3744" s="51">
        <f>IF(H3744&lt;='Расчёт не доделан'!$C$20,IF(I3744-'Расчёт не доделан'!$C$20&lt;1,J3744,I3744-'Расчёт не доделан'!$C$20),J3744)</f>
        <v>13</v>
      </c>
    </row>
    <row r="3745" spans="1:11" ht="11.1" customHeight="1" outlineLevel="1" x14ac:dyDescent="0.2">
      <c r="A3745" s="39" t="str">
        <f t="shared" si="174"/>
        <v>0017640245966</v>
      </c>
      <c r="B3745" s="39">
        <f t="shared" si="175"/>
        <v>1</v>
      </c>
      <c r="C3745" s="39" t="str">
        <f t="shared" si="176"/>
        <v>Мариненкова Елена Александровна1</v>
      </c>
      <c r="D3745" s="42" t="s">
        <v>3567</v>
      </c>
      <c r="E3745" s="43" t="s">
        <v>3568</v>
      </c>
      <c r="F3745" s="43" t="s">
        <v>637</v>
      </c>
      <c r="G3745" s="43" t="s">
        <v>262</v>
      </c>
      <c r="H3745" s="49">
        <v>45966</v>
      </c>
      <c r="I3745" s="49">
        <v>45968</v>
      </c>
      <c r="J3745" s="44">
        <v>3</v>
      </c>
      <c r="K3745" s="51">
        <f>IF(H3745&lt;='Расчёт не доделан'!$C$20,IF(I3745-'Расчёт не доделан'!$C$20&lt;1,J3745,I3745-'Расчёт не доделан'!$C$20),J3745)</f>
        <v>3</v>
      </c>
    </row>
    <row r="3746" spans="1:11" ht="11.1" customHeight="1" outlineLevel="1" x14ac:dyDescent="0.2">
      <c r="A3746" s="39" t="str">
        <f t="shared" si="174"/>
        <v>0017640245936</v>
      </c>
      <c r="B3746" s="39">
        <f t="shared" si="175"/>
        <v>2</v>
      </c>
      <c r="C3746" s="39" t="str">
        <f t="shared" si="176"/>
        <v>Мариненкова Елена Александровна2</v>
      </c>
      <c r="D3746" s="42" t="s">
        <v>3567</v>
      </c>
      <c r="E3746" s="43" t="s">
        <v>3568</v>
      </c>
      <c r="F3746" s="43" t="s">
        <v>637</v>
      </c>
      <c r="G3746" s="43" t="s">
        <v>262</v>
      </c>
      <c r="H3746" s="49">
        <v>45936</v>
      </c>
      <c r="I3746" s="49">
        <v>45938</v>
      </c>
      <c r="J3746" s="44">
        <v>3</v>
      </c>
      <c r="K3746" s="51">
        <f>IF(H3746&lt;='Расчёт не доделан'!$C$20,IF(I3746-'Расчёт не доделан'!$C$20&lt;1,J3746,I3746-'Расчёт не доделан'!$C$20),J3746)</f>
        <v>3</v>
      </c>
    </row>
    <row r="3747" spans="1:11" ht="11.1" customHeight="1" outlineLevel="1" x14ac:dyDescent="0.2">
      <c r="A3747" s="39" t="str">
        <f t="shared" si="174"/>
        <v>0017640246020</v>
      </c>
      <c r="B3747" s="39">
        <f t="shared" si="175"/>
        <v>3</v>
      </c>
      <c r="C3747" s="39" t="str">
        <f t="shared" si="176"/>
        <v>Мариненкова Елена Александровна3</v>
      </c>
      <c r="D3747" s="42" t="s">
        <v>3567</v>
      </c>
      <c r="E3747" s="43" t="s">
        <v>3568</v>
      </c>
      <c r="F3747" s="43" t="s">
        <v>637</v>
      </c>
      <c r="G3747" s="43" t="s">
        <v>262</v>
      </c>
      <c r="H3747" s="49">
        <v>46020</v>
      </c>
      <c r="I3747" s="49">
        <v>46021</v>
      </c>
      <c r="J3747" s="44">
        <v>2</v>
      </c>
      <c r="K3747" s="51">
        <f>IF(H3747&lt;='Расчёт не доделан'!$C$20,IF(I3747-'Расчёт не доделан'!$C$20&lt;1,J3747,I3747-'Расчёт не доделан'!$C$20),J3747)</f>
        <v>2</v>
      </c>
    </row>
    <row r="3748" spans="1:11" ht="11.1" customHeight="1" outlineLevel="1" x14ac:dyDescent="0.2">
      <c r="A3748" s="39" t="str">
        <f t="shared" si="174"/>
        <v>0020610945936</v>
      </c>
      <c r="B3748" s="39">
        <f t="shared" si="175"/>
        <v>1</v>
      </c>
      <c r="C3748" s="39" t="str">
        <f t="shared" si="176"/>
        <v>Маричев Сергей Олегович1</v>
      </c>
      <c r="D3748" s="42" t="s">
        <v>3569</v>
      </c>
      <c r="E3748" s="43" t="s">
        <v>3570</v>
      </c>
      <c r="F3748" s="43" t="s">
        <v>265</v>
      </c>
      <c r="G3748" s="43" t="s">
        <v>253</v>
      </c>
      <c r="H3748" s="49">
        <v>45936</v>
      </c>
      <c r="I3748" s="49">
        <v>45937</v>
      </c>
      <c r="J3748" s="44">
        <v>2</v>
      </c>
      <c r="K3748" s="51">
        <f>IF(H3748&lt;='Расчёт не доделан'!$C$20,IF(I3748-'Расчёт не доделан'!$C$20&lt;1,J3748,I3748-'Расчёт не доделан'!$C$20),J3748)</f>
        <v>2</v>
      </c>
    </row>
    <row r="3749" spans="1:11" ht="11.1" customHeight="1" outlineLevel="1" x14ac:dyDescent="0.2">
      <c r="A3749" s="39" t="str">
        <f t="shared" si="174"/>
        <v>0020610945915</v>
      </c>
      <c r="B3749" s="39">
        <f t="shared" si="175"/>
        <v>2</v>
      </c>
      <c r="C3749" s="39" t="str">
        <f t="shared" si="176"/>
        <v>Маричев Сергей Олегович2</v>
      </c>
      <c r="D3749" s="42" t="s">
        <v>3569</v>
      </c>
      <c r="E3749" s="43" t="s">
        <v>3570</v>
      </c>
      <c r="F3749" s="43" t="s">
        <v>265</v>
      </c>
      <c r="G3749" s="43" t="s">
        <v>253</v>
      </c>
      <c r="H3749" s="49">
        <v>45915</v>
      </c>
      <c r="I3749" s="49">
        <v>45921</v>
      </c>
      <c r="J3749" s="44">
        <v>7</v>
      </c>
      <c r="K3749" s="51">
        <f>IF(H3749&lt;='Расчёт не доделан'!$C$20,IF(I3749-'Расчёт не доделан'!$C$20&lt;1,J3749,I3749-'Расчёт не доделан'!$C$20),J3749)</f>
        <v>7</v>
      </c>
    </row>
    <row r="3750" spans="1:11" ht="11.1" customHeight="1" outlineLevel="1" x14ac:dyDescent="0.2">
      <c r="A3750" s="39" t="str">
        <f t="shared" si="174"/>
        <v>0020610945978</v>
      </c>
      <c r="B3750" s="39">
        <f t="shared" si="175"/>
        <v>3</v>
      </c>
      <c r="C3750" s="39" t="str">
        <f t="shared" si="176"/>
        <v>Маричев Сергей Олегович3</v>
      </c>
      <c r="D3750" s="42" t="s">
        <v>3569</v>
      </c>
      <c r="E3750" s="43" t="s">
        <v>3570</v>
      </c>
      <c r="F3750" s="43" t="s">
        <v>265</v>
      </c>
      <c r="G3750" s="43" t="s">
        <v>253</v>
      </c>
      <c r="H3750" s="49">
        <v>45978</v>
      </c>
      <c r="I3750" s="49">
        <v>45978</v>
      </c>
      <c r="J3750" s="44">
        <v>1</v>
      </c>
      <c r="K3750" s="51">
        <f>IF(H3750&lt;='Расчёт не доделан'!$C$20,IF(I3750-'Расчёт не доделан'!$C$20&lt;1,J3750,I3750-'Расчёт не доделан'!$C$20),J3750)</f>
        <v>1</v>
      </c>
    </row>
    <row r="3751" spans="1:11" ht="11.1" customHeight="1" outlineLevel="1" x14ac:dyDescent="0.2">
      <c r="A3751" s="39" t="str">
        <f t="shared" si="174"/>
        <v>0020610945887</v>
      </c>
      <c r="B3751" s="39">
        <f t="shared" si="175"/>
        <v>4</v>
      </c>
      <c r="C3751" s="39" t="str">
        <f t="shared" si="176"/>
        <v>Маричев Сергей Олегович4</v>
      </c>
      <c r="D3751" s="42" t="s">
        <v>3569</v>
      </c>
      <c r="E3751" s="43" t="s">
        <v>3570</v>
      </c>
      <c r="F3751" s="43" t="s">
        <v>265</v>
      </c>
      <c r="G3751" s="43" t="s">
        <v>253</v>
      </c>
      <c r="H3751" s="49">
        <v>45887</v>
      </c>
      <c r="I3751" s="49">
        <v>45891</v>
      </c>
      <c r="J3751" s="44">
        <v>5</v>
      </c>
      <c r="K3751" s="51">
        <f>IF(H3751&lt;='Расчёт не доделан'!$C$20,IF(I3751-'Расчёт не доделан'!$C$20&lt;1,J3751,I3751-'Расчёт не доделан'!$C$20),J3751)</f>
        <v>5</v>
      </c>
    </row>
    <row r="3752" spans="1:11" ht="11.1" customHeight="1" outlineLevel="1" x14ac:dyDescent="0.2">
      <c r="A3752" s="39" t="str">
        <f t="shared" si="174"/>
        <v>0021361145936</v>
      </c>
      <c r="B3752" s="39">
        <f t="shared" si="175"/>
        <v>1</v>
      </c>
      <c r="C3752" s="39" t="str">
        <f t="shared" si="176"/>
        <v>Маркаров Андрей Григорьевич1</v>
      </c>
      <c r="D3752" s="42" t="s">
        <v>3571</v>
      </c>
      <c r="E3752" s="43" t="s">
        <v>3572</v>
      </c>
      <c r="F3752" s="43" t="s">
        <v>568</v>
      </c>
      <c r="G3752" s="43" t="s">
        <v>262</v>
      </c>
      <c r="H3752" s="49">
        <v>45936</v>
      </c>
      <c r="I3752" s="49">
        <v>45942</v>
      </c>
      <c r="J3752" s="44">
        <v>7</v>
      </c>
      <c r="K3752" s="51">
        <f>IF(H3752&lt;='Расчёт не доделан'!$C$20,IF(I3752-'Расчёт не доделан'!$C$20&lt;1,J3752,I3752-'Расчёт не доделан'!$C$20),J3752)</f>
        <v>7</v>
      </c>
    </row>
    <row r="3753" spans="1:11" ht="11.1" customHeight="1" outlineLevel="1" x14ac:dyDescent="0.2">
      <c r="A3753" s="39" t="str">
        <f t="shared" si="174"/>
        <v>0021361145866</v>
      </c>
      <c r="B3753" s="39">
        <f t="shared" si="175"/>
        <v>2</v>
      </c>
      <c r="C3753" s="39" t="str">
        <f t="shared" si="176"/>
        <v>Маркаров Андрей Григорьевич2</v>
      </c>
      <c r="D3753" s="42" t="s">
        <v>3571</v>
      </c>
      <c r="E3753" s="43" t="s">
        <v>3572</v>
      </c>
      <c r="F3753" s="43" t="s">
        <v>568</v>
      </c>
      <c r="G3753" s="43" t="s">
        <v>262</v>
      </c>
      <c r="H3753" s="49">
        <v>45866</v>
      </c>
      <c r="I3753" s="49">
        <v>45872</v>
      </c>
      <c r="J3753" s="44">
        <v>7</v>
      </c>
      <c r="K3753" s="51">
        <f>IF(H3753&lt;='Расчёт не доделан'!$C$20,IF(I3753-'Расчёт не доделан'!$C$20&lt;1,J3753,I3753-'Расчёт не доделан'!$C$20),J3753)</f>
        <v>7</v>
      </c>
    </row>
    <row r="3754" spans="1:11" ht="11.1" customHeight="1" outlineLevel="1" x14ac:dyDescent="0.2">
      <c r="A3754" s="39" t="str">
        <f t="shared" si="174"/>
        <v>0009383645839</v>
      </c>
      <c r="B3754" s="39">
        <f t="shared" si="175"/>
        <v>1</v>
      </c>
      <c r="C3754" s="39" t="str">
        <f t="shared" si="176"/>
        <v>Маркелов Сергей Витальевич1</v>
      </c>
      <c r="D3754" s="42" t="s">
        <v>3573</v>
      </c>
      <c r="E3754" s="43" t="s">
        <v>3574</v>
      </c>
      <c r="F3754" s="43" t="s">
        <v>225</v>
      </c>
      <c r="G3754" s="43" t="s">
        <v>1136</v>
      </c>
      <c r="H3754" s="49">
        <v>45839</v>
      </c>
      <c r="I3754" s="49">
        <v>45866</v>
      </c>
      <c r="J3754" s="44">
        <v>28</v>
      </c>
      <c r="K3754" s="51">
        <f>IF(H3754&lt;='Расчёт не доделан'!$C$20,IF(I3754-'Расчёт не доделан'!$C$20&lt;1,J3754,I3754-'Расчёт не доделан'!$C$20),J3754)</f>
        <v>28</v>
      </c>
    </row>
    <row r="3755" spans="1:11" ht="11.1" customHeight="1" outlineLevel="1" x14ac:dyDescent="0.2">
      <c r="A3755" s="39" t="str">
        <f t="shared" si="174"/>
        <v>0020985045964</v>
      </c>
      <c r="B3755" s="39">
        <f t="shared" si="175"/>
        <v>1</v>
      </c>
      <c r="C3755" s="39" t="str">
        <f t="shared" si="176"/>
        <v>Маркин Егор Иванович1</v>
      </c>
      <c r="D3755" s="42" t="s">
        <v>3575</v>
      </c>
      <c r="E3755" s="43" t="s">
        <v>3576</v>
      </c>
      <c r="F3755" s="43" t="s">
        <v>240</v>
      </c>
      <c r="G3755" s="43" t="s">
        <v>241</v>
      </c>
      <c r="H3755" s="49">
        <v>45964</v>
      </c>
      <c r="I3755" s="49">
        <v>45978</v>
      </c>
      <c r="J3755" s="44">
        <v>14</v>
      </c>
      <c r="K3755" s="51">
        <f>IF(H3755&lt;='Расчёт не доделан'!$C$20,IF(I3755-'Расчёт не доделан'!$C$20&lt;1,J3755,I3755-'Расчёт не доделан'!$C$20),J3755)</f>
        <v>14</v>
      </c>
    </row>
    <row r="3756" spans="1:11" ht="11.1" customHeight="1" outlineLevel="1" x14ac:dyDescent="0.2">
      <c r="A3756" s="39" t="str">
        <f t="shared" si="174"/>
        <v>0020985045873</v>
      </c>
      <c r="B3756" s="39">
        <f t="shared" si="175"/>
        <v>2</v>
      </c>
      <c r="C3756" s="39" t="str">
        <f t="shared" si="176"/>
        <v>Маркин Егор Иванович2</v>
      </c>
      <c r="D3756" s="42" t="s">
        <v>3575</v>
      </c>
      <c r="E3756" s="43" t="s">
        <v>3576</v>
      </c>
      <c r="F3756" s="43" t="s">
        <v>240</v>
      </c>
      <c r="G3756" s="43" t="s">
        <v>241</v>
      </c>
      <c r="H3756" s="49">
        <v>45873</v>
      </c>
      <c r="I3756" s="49">
        <v>45886</v>
      </c>
      <c r="J3756" s="44">
        <v>14</v>
      </c>
      <c r="K3756" s="51">
        <f>IF(H3756&lt;='Расчёт не доделан'!$C$20,IF(I3756-'Расчёт не доделан'!$C$20&lt;1,J3756,I3756-'Расчёт не доделан'!$C$20),J3756)</f>
        <v>14</v>
      </c>
    </row>
    <row r="3757" spans="1:11" ht="11.1" customHeight="1" outlineLevel="1" x14ac:dyDescent="0.2">
      <c r="A3757" s="39" t="str">
        <f t="shared" si="174"/>
        <v>0019733745901</v>
      </c>
      <c r="B3757" s="39">
        <f t="shared" si="175"/>
        <v>1</v>
      </c>
      <c r="C3757" s="39" t="str">
        <f t="shared" si="176"/>
        <v>Маркина Юлия Юрьевна1</v>
      </c>
      <c r="D3757" s="42" t="s">
        <v>3577</v>
      </c>
      <c r="E3757" s="43" t="s">
        <v>3578</v>
      </c>
      <c r="F3757" s="43" t="s">
        <v>272</v>
      </c>
      <c r="G3757" s="43" t="s">
        <v>237</v>
      </c>
      <c r="H3757" s="49">
        <v>45901</v>
      </c>
      <c r="I3757" s="49">
        <v>45905</v>
      </c>
      <c r="J3757" s="44">
        <v>5</v>
      </c>
      <c r="K3757" s="51">
        <f>IF(H3757&lt;='Расчёт не доделан'!$C$20,IF(I3757-'Расчёт не доделан'!$C$20&lt;1,J3757,I3757-'Расчёт не доделан'!$C$20),J3757)</f>
        <v>5</v>
      </c>
    </row>
    <row r="3758" spans="1:11" ht="11.1" customHeight="1" outlineLevel="1" x14ac:dyDescent="0.2">
      <c r="A3758" s="39" t="str">
        <f t="shared" si="174"/>
        <v>0019733745957</v>
      </c>
      <c r="B3758" s="39">
        <f t="shared" si="175"/>
        <v>2</v>
      </c>
      <c r="C3758" s="39" t="str">
        <f t="shared" si="176"/>
        <v>Маркина Юлия Юрьевна2</v>
      </c>
      <c r="D3758" s="42" t="s">
        <v>3577</v>
      </c>
      <c r="E3758" s="43" t="s">
        <v>3578</v>
      </c>
      <c r="F3758" s="43" t="s">
        <v>272</v>
      </c>
      <c r="G3758" s="43" t="s">
        <v>237</v>
      </c>
      <c r="H3758" s="49">
        <v>45957</v>
      </c>
      <c r="I3758" s="49">
        <v>45962</v>
      </c>
      <c r="J3758" s="44">
        <v>6</v>
      </c>
      <c r="K3758" s="51">
        <f>IF(H3758&lt;='Расчёт не доделан'!$C$20,IF(I3758-'Расчёт не доделан'!$C$20&lt;1,J3758,I3758-'Расчёт не доделан'!$C$20),J3758)</f>
        <v>6</v>
      </c>
    </row>
    <row r="3759" spans="1:11" ht="11.1" customHeight="1" outlineLevel="1" x14ac:dyDescent="0.2">
      <c r="A3759" s="39" t="str">
        <f t="shared" si="174"/>
        <v>0019965645936</v>
      </c>
      <c r="B3759" s="39">
        <f t="shared" si="175"/>
        <v>1</v>
      </c>
      <c r="C3759" s="39" t="str">
        <f t="shared" si="176"/>
        <v>Марков Антон Юрьевич1</v>
      </c>
      <c r="D3759" s="42" t="s">
        <v>3579</v>
      </c>
      <c r="E3759" s="43" t="s">
        <v>3580</v>
      </c>
      <c r="F3759" s="43" t="s">
        <v>217</v>
      </c>
      <c r="G3759" s="43" t="s">
        <v>331</v>
      </c>
      <c r="H3759" s="49">
        <v>45936</v>
      </c>
      <c r="I3759" s="49">
        <v>45950</v>
      </c>
      <c r="J3759" s="44">
        <v>15</v>
      </c>
      <c r="K3759" s="51">
        <f>IF(H3759&lt;='Расчёт не доделан'!$C$20,IF(I3759-'Расчёт не доделан'!$C$20&lt;1,J3759,I3759-'Расчёт не доделан'!$C$20),J3759)</f>
        <v>5</v>
      </c>
    </row>
    <row r="3760" spans="1:11" ht="11.1" customHeight="1" outlineLevel="1" x14ac:dyDescent="0.2">
      <c r="A3760" s="39" t="str">
        <f t="shared" si="174"/>
        <v>0019965645855</v>
      </c>
      <c r="B3760" s="39">
        <f t="shared" si="175"/>
        <v>2</v>
      </c>
      <c r="C3760" s="39" t="str">
        <f t="shared" si="176"/>
        <v>Марков Антон Юрьевич2</v>
      </c>
      <c r="D3760" s="42" t="s">
        <v>3579</v>
      </c>
      <c r="E3760" s="43" t="s">
        <v>3580</v>
      </c>
      <c r="F3760" s="43" t="s">
        <v>217</v>
      </c>
      <c r="G3760" s="43" t="s">
        <v>331</v>
      </c>
      <c r="H3760" s="49">
        <v>45855</v>
      </c>
      <c r="I3760" s="49">
        <v>45856</v>
      </c>
      <c r="J3760" s="44">
        <v>2</v>
      </c>
      <c r="K3760" s="51">
        <f>IF(H3760&lt;='Расчёт не доделан'!$C$20,IF(I3760-'Расчёт не доделан'!$C$20&lt;1,J3760,I3760-'Расчёт не доделан'!$C$20),J3760)</f>
        <v>2</v>
      </c>
    </row>
    <row r="3761" spans="1:11" ht="11.1" customHeight="1" outlineLevel="1" x14ac:dyDescent="0.2">
      <c r="A3761" s="39" t="str">
        <f t="shared" si="174"/>
        <v>0018662345966</v>
      </c>
      <c r="B3761" s="39">
        <f t="shared" si="175"/>
        <v>1</v>
      </c>
      <c r="C3761" s="39" t="str">
        <f t="shared" si="176"/>
        <v>Марков Даниил Евгеньевич1</v>
      </c>
      <c r="D3761" s="42" t="s">
        <v>3581</v>
      </c>
      <c r="E3761" s="43" t="s">
        <v>3582</v>
      </c>
      <c r="F3761" s="43" t="s">
        <v>240</v>
      </c>
      <c r="G3761" s="43" t="s">
        <v>299</v>
      </c>
      <c r="H3761" s="49">
        <v>45966</v>
      </c>
      <c r="I3761" s="49">
        <v>45968</v>
      </c>
      <c r="J3761" s="44">
        <v>3</v>
      </c>
      <c r="K3761" s="51">
        <f>IF(H3761&lt;='Расчёт не доделан'!$C$20,IF(I3761-'Расчёт не доделан'!$C$20&lt;1,J3761,I3761-'Расчёт не доделан'!$C$20),J3761)</f>
        <v>3</v>
      </c>
    </row>
    <row r="3762" spans="1:11" ht="11.1" customHeight="1" outlineLevel="1" x14ac:dyDescent="0.2">
      <c r="A3762" s="39" t="str">
        <f t="shared" si="174"/>
        <v>0018662345971</v>
      </c>
      <c r="B3762" s="39">
        <f t="shared" si="175"/>
        <v>2</v>
      </c>
      <c r="C3762" s="39" t="str">
        <f t="shared" si="176"/>
        <v>Марков Даниил Евгеньевич2</v>
      </c>
      <c r="D3762" s="42" t="s">
        <v>3581</v>
      </c>
      <c r="E3762" s="43" t="s">
        <v>3582</v>
      </c>
      <c r="F3762" s="43" t="s">
        <v>240</v>
      </c>
      <c r="G3762" s="43" t="s">
        <v>299</v>
      </c>
      <c r="H3762" s="49">
        <v>45971</v>
      </c>
      <c r="I3762" s="49">
        <v>45975</v>
      </c>
      <c r="J3762" s="44">
        <v>5</v>
      </c>
      <c r="K3762" s="51">
        <f>IF(H3762&lt;='Расчёт не доделан'!$C$20,IF(I3762-'Расчёт не доделан'!$C$20&lt;1,J3762,I3762-'Расчёт не доделан'!$C$20),J3762)</f>
        <v>5</v>
      </c>
    </row>
    <row r="3763" spans="1:11" ht="11.1" customHeight="1" outlineLevel="1" x14ac:dyDescent="0.2">
      <c r="A3763" s="39" t="str">
        <f t="shared" si="174"/>
        <v>0018662345859</v>
      </c>
      <c r="B3763" s="39">
        <f t="shared" si="175"/>
        <v>3</v>
      </c>
      <c r="C3763" s="39" t="str">
        <f t="shared" si="176"/>
        <v>Марков Даниил Евгеньевич3</v>
      </c>
      <c r="D3763" s="42" t="s">
        <v>3581</v>
      </c>
      <c r="E3763" s="43" t="s">
        <v>3582</v>
      </c>
      <c r="F3763" s="43" t="s">
        <v>240</v>
      </c>
      <c r="G3763" s="43" t="s">
        <v>299</v>
      </c>
      <c r="H3763" s="49">
        <v>45859</v>
      </c>
      <c r="I3763" s="49">
        <v>45872</v>
      </c>
      <c r="J3763" s="44">
        <v>14</v>
      </c>
      <c r="K3763" s="51">
        <f>IF(H3763&lt;='Расчёт не доделан'!$C$20,IF(I3763-'Расчёт не доделан'!$C$20&lt;1,J3763,I3763-'Расчёт не доделан'!$C$20),J3763)</f>
        <v>14</v>
      </c>
    </row>
    <row r="3764" spans="1:11" ht="11.1" customHeight="1" outlineLevel="1" x14ac:dyDescent="0.2">
      <c r="A3764" s="39" t="str">
        <f t="shared" si="174"/>
        <v>0012518745880</v>
      </c>
      <c r="B3764" s="39">
        <f t="shared" si="175"/>
        <v>1</v>
      </c>
      <c r="C3764" s="39" t="str">
        <f t="shared" si="176"/>
        <v>Маркова Елена Юрьевна1</v>
      </c>
      <c r="D3764" s="42" t="s">
        <v>3583</v>
      </c>
      <c r="E3764" s="43" t="s">
        <v>3584</v>
      </c>
      <c r="F3764" s="43" t="s">
        <v>229</v>
      </c>
      <c r="G3764" s="43" t="s">
        <v>218</v>
      </c>
      <c r="H3764" s="49">
        <v>45880</v>
      </c>
      <c r="I3764" s="49">
        <v>45889</v>
      </c>
      <c r="J3764" s="44">
        <v>10</v>
      </c>
      <c r="K3764" s="51">
        <f>IF(H3764&lt;='Расчёт не доделан'!$C$20,IF(I3764-'Расчёт не доделан'!$C$20&lt;1,J3764,I3764-'Расчёт не доделан'!$C$20),J3764)</f>
        <v>10</v>
      </c>
    </row>
    <row r="3765" spans="1:11" ht="11.1" customHeight="1" outlineLevel="1" x14ac:dyDescent="0.2">
      <c r="A3765" s="39" t="str">
        <f t="shared" si="174"/>
        <v>0012518745859</v>
      </c>
      <c r="B3765" s="39">
        <f t="shared" si="175"/>
        <v>2</v>
      </c>
      <c r="C3765" s="39" t="str">
        <f t="shared" si="176"/>
        <v>Маркова Елена Юрьевна2</v>
      </c>
      <c r="D3765" s="42" t="s">
        <v>3583</v>
      </c>
      <c r="E3765" s="43" t="s">
        <v>3584</v>
      </c>
      <c r="F3765" s="43" t="s">
        <v>229</v>
      </c>
      <c r="G3765" s="43" t="s">
        <v>218</v>
      </c>
      <c r="H3765" s="49">
        <v>45859</v>
      </c>
      <c r="I3765" s="49">
        <v>45861</v>
      </c>
      <c r="J3765" s="44">
        <v>3</v>
      </c>
      <c r="K3765" s="51">
        <f>IF(H3765&lt;='Расчёт не доделан'!$C$20,IF(I3765-'Расчёт не доделан'!$C$20&lt;1,J3765,I3765-'Расчёт не доделан'!$C$20),J3765)</f>
        <v>3</v>
      </c>
    </row>
    <row r="3766" spans="1:11" ht="11.1" customHeight="1" outlineLevel="1" x14ac:dyDescent="0.2">
      <c r="A3766" s="39" t="str">
        <f t="shared" si="174"/>
        <v>0020945245866</v>
      </c>
      <c r="B3766" s="39">
        <f t="shared" si="175"/>
        <v>1</v>
      </c>
      <c r="C3766" s="39" t="str">
        <f t="shared" si="176"/>
        <v>Маркова Мария Витальевна1</v>
      </c>
      <c r="D3766" s="42" t="s">
        <v>3585</v>
      </c>
      <c r="E3766" s="43" t="s">
        <v>3586</v>
      </c>
      <c r="F3766" s="43" t="s">
        <v>217</v>
      </c>
      <c r="G3766" s="43" t="s">
        <v>253</v>
      </c>
      <c r="H3766" s="49">
        <v>45866</v>
      </c>
      <c r="I3766" s="49">
        <v>45879</v>
      </c>
      <c r="J3766" s="44">
        <v>14</v>
      </c>
      <c r="K3766" s="51">
        <f>IF(H3766&lt;='Расчёт не доделан'!$C$20,IF(I3766-'Расчёт не доделан'!$C$20&lt;1,J3766,I3766-'Расчёт не доделан'!$C$20),J3766)</f>
        <v>14</v>
      </c>
    </row>
    <row r="3767" spans="1:11" ht="11.1" customHeight="1" outlineLevel="1" x14ac:dyDescent="0.2">
      <c r="A3767" s="39" t="str">
        <f t="shared" si="174"/>
        <v>0019229345982</v>
      </c>
      <c r="B3767" s="39">
        <f t="shared" si="175"/>
        <v>1</v>
      </c>
      <c r="C3767" s="39" t="str">
        <f t="shared" si="176"/>
        <v>Маркова Наталья Васильевна1</v>
      </c>
      <c r="D3767" s="42" t="s">
        <v>3587</v>
      </c>
      <c r="E3767" s="43" t="s">
        <v>3588</v>
      </c>
      <c r="F3767" s="43" t="s">
        <v>459</v>
      </c>
      <c r="G3767" s="43" t="s">
        <v>218</v>
      </c>
      <c r="H3767" s="49">
        <v>45982</v>
      </c>
      <c r="I3767" s="49">
        <v>45982</v>
      </c>
      <c r="J3767" s="44">
        <v>1</v>
      </c>
      <c r="K3767" s="51">
        <f>IF(H3767&lt;='Расчёт не доделан'!$C$20,IF(I3767-'Расчёт не доделан'!$C$20&lt;1,J3767,I3767-'Расчёт не доделан'!$C$20),J3767)</f>
        <v>1</v>
      </c>
    </row>
    <row r="3768" spans="1:11" ht="11.1" customHeight="1" outlineLevel="1" x14ac:dyDescent="0.2">
      <c r="A3768" s="39" t="str">
        <f t="shared" si="174"/>
        <v>0016297345950</v>
      </c>
      <c r="B3768" s="39">
        <f t="shared" si="175"/>
        <v>1</v>
      </c>
      <c r="C3768" s="39" t="str">
        <f t="shared" si="176"/>
        <v>Марсов Раят Ринатович1</v>
      </c>
      <c r="D3768" s="42" t="s">
        <v>3589</v>
      </c>
      <c r="E3768" s="43" t="s">
        <v>3590</v>
      </c>
      <c r="F3768" s="43" t="s">
        <v>217</v>
      </c>
      <c r="G3768" s="43" t="s">
        <v>253</v>
      </c>
      <c r="H3768" s="49">
        <v>45950</v>
      </c>
      <c r="I3768" s="49">
        <v>45956</v>
      </c>
      <c r="J3768" s="44">
        <v>7</v>
      </c>
      <c r="K3768" s="51">
        <f>IF(H3768&lt;='Расчёт не доделан'!$C$20,IF(I3768-'Расчёт не доделан'!$C$20&lt;1,J3768,I3768-'Расчёт не доделан'!$C$20),J3768)</f>
        <v>7</v>
      </c>
    </row>
    <row r="3769" spans="1:11" ht="11.1" customHeight="1" outlineLevel="1" x14ac:dyDescent="0.2">
      <c r="A3769" s="39" t="str">
        <f t="shared" si="174"/>
        <v>0016297345859</v>
      </c>
      <c r="B3769" s="39">
        <f t="shared" si="175"/>
        <v>2</v>
      </c>
      <c r="C3769" s="39" t="str">
        <f t="shared" si="176"/>
        <v>Марсов Раят Ринатович2</v>
      </c>
      <c r="D3769" s="42" t="s">
        <v>3589</v>
      </c>
      <c r="E3769" s="43" t="s">
        <v>3590</v>
      </c>
      <c r="F3769" s="43" t="s">
        <v>217</v>
      </c>
      <c r="G3769" s="43" t="s">
        <v>253</v>
      </c>
      <c r="H3769" s="49">
        <v>45859</v>
      </c>
      <c r="I3769" s="49">
        <v>45872</v>
      </c>
      <c r="J3769" s="44">
        <v>14</v>
      </c>
      <c r="K3769" s="51">
        <f>IF(H3769&lt;='Расчёт не доделан'!$C$20,IF(I3769-'Расчёт не доделан'!$C$20&lt;1,J3769,I3769-'Расчёт не доделан'!$C$20),J3769)</f>
        <v>14</v>
      </c>
    </row>
    <row r="3770" spans="1:11" ht="11.1" customHeight="1" outlineLevel="1" x14ac:dyDescent="0.2">
      <c r="A3770" s="39" t="str">
        <f t="shared" si="174"/>
        <v>0020704545876</v>
      </c>
      <c r="B3770" s="39">
        <f t="shared" si="175"/>
        <v>1</v>
      </c>
      <c r="C3770" s="39" t="str">
        <f t="shared" si="176"/>
        <v>Мартьянова Алиса Александровна1</v>
      </c>
      <c r="D3770" s="42" t="s">
        <v>3591</v>
      </c>
      <c r="E3770" s="43" t="s">
        <v>3592</v>
      </c>
      <c r="F3770" s="43" t="s">
        <v>217</v>
      </c>
      <c r="G3770" s="43" t="s">
        <v>237</v>
      </c>
      <c r="H3770" s="49">
        <v>45876</v>
      </c>
      <c r="I3770" s="49">
        <v>45877</v>
      </c>
      <c r="J3770" s="44">
        <v>2</v>
      </c>
      <c r="K3770" s="51">
        <f>IF(H3770&lt;='Расчёт не доделан'!$C$20,IF(I3770-'Расчёт не доделан'!$C$20&lt;1,J3770,I3770-'Расчёт не доделан'!$C$20),J3770)</f>
        <v>2</v>
      </c>
    </row>
    <row r="3771" spans="1:11" ht="11.1" customHeight="1" outlineLevel="1" x14ac:dyDescent="0.2">
      <c r="A3771" s="39" t="str">
        <f t="shared" si="174"/>
        <v>0020704545880</v>
      </c>
      <c r="B3771" s="39">
        <f t="shared" si="175"/>
        <v>2</v>
      </c>
      <c r="C3771" s="39" t="str">
        <f t="shared" si="176"/>
        <v>Мартьянова Алиса Александровна2</v>
      </c>
      <c r="D3771" s="42" t="s">
        <v>3591</v>
      </c>
      <c r="E3771" s="43" t="s">
        <v>3592</v>
      </c>
      <c r="F3771" s="43" t="s">
        <v>217</v>
      </c>
      <c r="G3771" s="43" t="s">
        <v>237</v>
      </c>
      <c r="H3771" s="49">
        <v>45880</v>
      </c>
      <c r="I3771" s="49">
        <v>45884</v>
      </c>
      <c r="J3771" s="44">
        <v>5</v>
      </c>
      <c r="K3771" s="51">
        <f>IF(H3771&lt;='Расчёт не доделан'!$C$20,IF(I3771-'Расчёт не доделан'!$C$20&lt;1,J3771,I3771-'Расчёт не доделан'!$C$20),J3771)</f>
        <v>5</v>
      </c>
    </row>
    <row r="3772" spans="1:11" ht="11.1" customHeight="1" outlineLevel="1" x14ac:dyDescent="0.2">
      <c r="A3772" s="39" t="str">
        <f t="shared" si="174"/>
        <v>0020704546015</v>
      </c>
      <c r="B3772" s="39">
        <f t="shared" si="175"/>
        <v>3</v>
      </c>
      <c r="C3772" s="39" t="str">
        <f t="shared" si="176"/>
        <v>Мартьянова Алиса Александровна3</v>
      </c>
      <c r="D3772" s="42" t="s">
        <v>3591</v>
      </c>
      <c r="E3772" s="43" t="s">
        <v>3592</v>
      </c>
      <c r="F3772" s="43" t="s">
        <v>217</v>
      </c>
      <c r="G3772" s="43" t="s">
        <v>237</v>
      </c>
      <c r="H3772" s="49">
        <v>46015</v>
      </c>
      <c r="I3772" s="49">
        <v>46017</v>
      </c>
      <c r="J3772" s="44">
        <v>3</v>
      </c>
      <c r="K3772" s="51">
        <f>IF(H3772&lt;='Расчёт не доделан'!$C$20,IF(I3772-'Расчёт не доделан'!$C$20&lt;1,J3772,I3772-'Расчёт не доделан'!$C$20),J3772)</f>
        <v>3</v>
      </c>
    </row>
    <row r="3773" spans="1:11" ht="11.1" customHeight="1" outlineLevel="1" x14ac:dyDescent="0.2">
      <c r="A3773" s="39" t="str">
        <f t="shared" si="174"/>
        <v>0020704546020</v>
      </c>
      <c r="B3773" s="39">
        <f t="shared" si="175"/>
        <v>4</v>
      </c>
      <c r="C3773" s="39" t="str">
        <f t="shared" si="176"/>
        <v>Мартьянова Алиса Александровна4</v>
      </c>
      <c r="D3773" s="42" t="s">
        <v>3591</v>
      </c>
      <c r="E3773" s="43" t="s">
        <v>3592</v>
      </c>
      <c r="F3773" s="43" t="s">
        <v>217</v>
      </c>
      <c r="G3773" s="43" t="s">
        <v>237</v>
      </c>
      <c r="H3773" s="49">
        <v>46020</v>
      </c>
      <c r="I3773" s="49">
        <v>46021</v>
      </c>
      <c r="J3773" s="44">
        <v>2</v>
      </c>
      <c r="K3773" s="51">
        <f>IF(H3773&lt;='Расчёт не доделан'!$C$20,IF(I3773-'Расчёт не доделан'!$C$20&lt;1,J3773,I3773-'Расчёт не доделан'!$C$20),J3773)</f>
        <v>2</v>
      </c>
    </row>
    <row r="3774" spans="1:11" ht="11.1" customHeight="1" outlineLevel="1" x14ac:dyDescent="0.2">
      <c r="A3774" s="39" t="str">
        <f t="shared" si="174"/>
        <v>0019753245966</v>
      </c>
      <c r="B3774" s="39">
        <f t="shared" si="175"/>
        <v>1</v>
      </c>
      <c r="C3774" s="39" t="str">
        <f t="shared" si="176"/>
        <v>Мартюшов Кирилл Игоревич1</v>
      </c>
      <c r="D3774" s="42" t="s">
        <v>3593</v>
      </c>
      <c r="E3774" s="43" t="s">
        <v>3594</v>
      </c>
      <c r="F3774" s="43" t="s">
        <v>265</v>
      </c>
      <c r="G3774" s="43" t="s">
        <v>218</v>
      </c>
      <c r="H3774" s="49">
        <v>45966</v>
      </c>
      <c r="I3774" s="49">
        <v>45979</v>
      </c>
      <c r="J3774" s="44">
        <v>14</v>
      </c>
      <c r="K3774" s="51">
        <f>IF(H3774&lt;='Расчёт не доделан'!$C$20,IF(I3774-'Расчёт не доделан'!$C$20&lt;1,J3774,I3774-'Расчёт не доделан'!$C$20),J3774)</f>
        <v>14</v>
      </c>
    </row>
    <row r="3775" spans="1:11" ht="23.1" customHeight="1" outlineLevel="1" x14ac:dyDescent="0.2">
      <c r="A3775" s="39" t="str">
        <f t="shared" si="174"/>
        <v>0019753245852</v>
      </c>
      <c r="B3775" s="39">
        <f t="shared" si="175"/>
        <v>2</v>
      </c>
      <c r="C3775" s="39" t="str">
        <f t="shared" si="176"/>
        <v>Мартюшов Кирилл Игоревич2</v>
      </c>
      <c r="D3775" s="42" t="s">
        <v>3593</v>
      </c>
      <c r="E3775" s="43" t="s">
        <v>3594</v>
      </c>
      <c r="F3775" s="43" t="s">
        <v>265</v>
      </c>
      <c r="G3775" s="43" t="s">
        <v>218</v>
      </c>
      <c r="H3775" s="49">
        <v>45852</v>
      </c>
      <c r="I3775" s="49">
        <v>45865</v>
      </c>
      <c r="J3775" s="44">
        <v>14</v>
      </c>
      <c r="K3775" s="51">
        <f>IF(H3775&lt;='Расчёт не доделан'!$C$20,IF(I3775-'Расчёт не доделан'!$C$20&lt;1,J3775,I3775-'Расчёт не доделан'!$C$20),J3775)</f>
        <v>14</v>
      </c>
    </row>
    <row r="3776" spans="1:11" ht="23.1" customHeight="1" outlineLevel="1" x14ac:dyDescent="0.2">
      <c r="A3776" s="39" t="str">
        <f t="shared" si="174"/>
        <v>0020782345950</v>
      </c>
      <c r="B3776" s="39">
        <f t="shared" si="175"/>
        <v>1</v>
      </c>
      <c r="C3776" s="39" t="str">
        <f t="shared" si="176"/>
        <v>Мархаева Лилия Афанасьевна1</v>
      </c>
      <c r="D3776" s="42" t="s">
        <v>3595</v>
      </c>
      <c r="E3776" s="43" t="s">
        <v>3596</v>
      </c>
      <c r="F3776" s="43" t="s">
        <v>217</v>
      </c>
      <c r="G3776" s="43" t="s">
        <v>237</v>
      </c>
      <c r="H3776" s="49">
        <v>45950</v>
      </c>
      <c r="I3776" s="49">
        <v>45963</v>
      </c>
      <c r="J3776" s="44">
        <v>14</v>
      </c>
      <c r="K3776" s="51">
        <f>IF(H3776&lt;='Расчёт не доделан'!$C$20,IF(I3776-'Расчёт не доделан'!$C$20&lt;1,J3776,I3776-'Расчёт не доделан'!$C$20),J3776)</f>
        <v>14</v>
      </c>
    </row>
    <row r="3777" spans="1:11" ht="23.1" customHeight="1" outlineLevel="1" x14ac:dyDescent="0.2">
      <c r="A3777" s="39" t="str">
        <f t="shared" si="174"/>
        <v>0018535145845</v>
      </c>
      <c r="B3777" s="39">
        <f t="shared" si="175"/>
        <v>1</v>
      </c>
      <c r="C3777" s="39" t="str">
        <f t="shared" si="176"/>
        <v>Марцинкевич Юрий Юрьевич1</v>
      </c>
      <c r="D3777" s="42" t="s">
        <v>3597</v>
      </c>
      <c r="E3777" s="43" t="s">
        <v>3598</v>
      </c>
      <c r="F3777" s="43" t="s">
        <v>217</v>
      </c>
      <c r="G3777" s="43" t="s">
        <v>218</v>
      </c>
      <c r="H3777" s="49">
        <v>45845</v>
      </c>
      <c r="I3777" s="49">
        <v>45858</v>
      </c>
      <c r="J3777" s="44">
        <v>14</v>
      </c>
      <c r="K3777" s="51">
        <f>IF(H3777&lt;='Расчёт не доделан'!$C$20,IF(I3777-'Расчёт не доделан'!$C$20&lt;1,J3777,I3777-'Расчёт не доделан'!$C$20),J3777)</f>
        <v>14</v>
      </c>
    </row>
    <row r="3778" spans="1:11" ht="23.1" customHeight="1" outlineLevel="1" x14ac:dyDescent="0.2">
      <c r="A3778" s="39" t="str">
        <f t="shared" si="174"/>
        <v>0018535145915</v>
      </c>
      <c r="B3778" s="39">
        <f t="shared" si="175"/>
        <v>2</v>
      </c>
      <c r="C3778" s="39" t="str">
        <f t="shared" si="176"/>
        <v>Марцинкевич Юрий Юрьевич2</v>
      </c>
      <c r="D3778" s="42" t="s">
        <v>3597</v>
      </c>
      <c r="E3778" s="43" t="s">
        <v>3598</v>
      </c>
      <c r="F3778" s="43" t="s">
        <v>217</v>
      </c>
      <c r="G3778" s="43" t="s">
        <v>218</v>
      </c>
      <c r="H3778" s="49">
        <v>45915</v>
      </c>
      <c r="I3778" s="49">
        <v>45921</v>
      </c>
      <c r="J3778" s="44">
        <v>7</v>
      </c>
      <c r="K3778" s="51">
        <f>IF(H3778&lt;='Расчёт не доделан'!$C$20,IF(I3778-'Расчёт не доделан'!$C$20&lt;1,J3778,I3778-'Расчёт не доделан'!$C$20),J3778)</f>
        <v>7</v>
      </c>
    </row>
    <row r="3779" spans="1:11" ht="11.1" customHeight="1" outlineLevel="1" x14ac:dyDescent="0.2">
      <c r="A3779" s="39" t="str">
        <f t="shared" ref="A3779:A3842" si="177">D3779&amp;H3779</f>
        <v>0017586845901</v>
      </c>
      <c r="B3779" s="39">
        <f t="shared" ref="B3779:B3842" si="178">IF(E3778=E3779,B3778+1,1)</f>
        <v>1</v>
      </c>
      <c r="C3779" s="39" t="str">
        <f t="shared" ref="C3779:C3842" si="179">E3779&amp;B3779</f>
        <v>Марченко Владимир Александрович1</v>
      </c>
      <c r="D3779" s="42" t="s">
        <v>3599</v>
      </c>
      <c r="E3779" s="43" t="s">
        <v>3600</v>
      </c>
      <c r="F3779" s="43" t="s">
        <v>240</v>
      </c>
      <c r="G3779" s="43" t="s">
        <v>218</v>
      </c>
      <c r="H3779" s="49">
        <v>45901</v>
      </c>
      <c r="I3779" s="49">
        <v>45914</v>
      </c>
      <c r="J3779" s="44">
        <v>14</v>
      </c>
      <c r="K3779" s="51">
        <f>IF(H3779&lt;='Расчёт не доделан'!$C$20,IF(I3779-'Расчёт не доделан'!$C$20&lt;1,J3779,I3779-'Расчёт не доделан'!$C$20),J3779)</f>
        <v>14</v>
      </c>
    </row>
    <row r="3780" spans="1:11" ht="11.1" customHeight="1" outlineLevel="1" x14ac:dyDescent="0.2">
      <c r="A3780" s="39" t="str">
        <f t="shared" si="177"/>
        <v>0009216045854</v>
      </c>
      <c r="B3780" s="39">
        <f t="shared" si="178"/>
        <v>1</v>
      </c>
      <c r="C3780" s="39" t="str">
        <f t="shared" si="179"/>
        <v>Маршанкулова Татьяна Михайловна1</v>
      </c>
      <c r="D3780" s="42" t="s">
        <v>3601</v>
      </c>
      <c r="E3780" s="43" t="s">
        <v>3602</v>
      </c>
      <c r="F3780" s="43" t="s">
        <v>233</v>
      </c>
      <c r="G3780" s="43" t="s">
        <v>222</v>
      </c>
      <c r="H3780" s="49">
        <v>45854</v>
      </c>
      <c r="I3780" s="49">
        <v>45856</v>
      </c>
      <c r="J3780" s="44">
        <v>3</v>
      </c>
      <c r="K3780" s="51">
        <f>IF(H3780&lt;='Расчёт не доделан'!$C$20,IF(I3780-'Расчёт не доделан'!$C$20&lt;1,J3780,I3780-'Расчёт не доделан'!$C$20),J3780)</f>
        <v>3</v>
      </c>
    </row>
    <row r="3781" spans="1:11" ht="11.1" customHeight="1" outlineLevel="1" x14ac:dyDescent="0.2">
      <c r="A3781" s="39" t="str">
        <f t="shared" si="177"/>
        <v>0009216045894</v>
      </c>
      <c r="B3781" s="39">
        <f t="shared" si="178"/>
        <v>2</v>
      </c>
      <c r="C3781" s="39" t="str">
        <f t="shared" si="179"/>
        <v>Маршанкулова Татьяна Михайловна2</v>
      </c>
      <c r="D3781" s="42" t="s">
        <v>3601</v>
      </c>
      <c r="E3781" s="43" t="s">
        <v>3602</v>
      </c>
      <c r="F3781" s="43" t="s">
        <v>233</v>
      </c>
      <c r="G3781" s="43" t="s">
        <v>222</v>
      </c>
      <c r="H3781" s="49">
        <v>45894</v>
      </c>
      <c r="I3781" s="49">
        <v>45899</v>
      </c>
      <c r="J3781" s="44">
        <v>6</v>
      </c>
      <c r="K3781" s="51">
        <f>IF(H3781&lt;='Расчёт не доделан'!$C$20,IF(I3781-'Расчёт не доделан'!$C$20&lt;1,J3781,I3781-'Расчёт не доделан'!$C$20),J3781)</f>
        <v>6</v>
      </c>
    </row>
    <row r="3782" spans="1:11" ht="11.1" customHeight="1" outlineLevel="1" x14ac:dyDescent="0.2">
      <c r="A3782" s="39" t="str">
        <f t="shared" si="177"/>
        <v>0009216045957</v>
      </c>
      <c r="B3782" s="39">
        <f t="shared" si="178"/>
        <v>3</v>
      </c>
      <c r="C3782" s="39" t="str">
        <f t="shared" si="179"/>
        <v>Маршанкулова Татьяна Михайловна3</v>
      </c>
      <c r="D3782" s="42" t="s">
        <v>3601</v>
      </c>
      <c r="E3782" s="43" t="s">
        <v>3602</v>
      </c>
      <c r="F3782" s="43" t="s">
        <v>233</v>
      </c>
      <c r="G3782" s="43" t="s">
        <v>222</v>
      </c>
      <c r="H3782" s="49">
        <v>45957</v>
      </c>
      <c r="I3782" s="49">
        <v>45968</v>
      </c>
      <c r="J3782" s="44">
        <v>11</v>
      </c>
      <c r="K3782" s="51">
        <f>IF(H3782&lt;='Расчёт не доделан'!$C$20,IF(I3782-'Расчёт не доделан'!$C$20&lt;1,J3782,I3782-'Расчёт не доделан'!$C$20),J3782)</f>
        <v>11</v>
      </c>
    </row>
    <row r="3783" spans="1:11" ht="11.1" customHeight="1" outlineLevel="1" x14ac:dyDescent="0.2">
      <c r="A3783" s="39" t="str">
        <f t="shared" si="177"/>
        <v>0009246145915</v>
      </c>
      <c r="B3783" s="39">
        <f t="shared" si="178"/>
        <v>1</v>
      </c>
      <c r="C3783" s="39" t="str">
        <f t="shared" si="179"/>
        <v>Марьина Татьяна Вячеславовна1</v>
      </c>
      <c r="D3783" s="42" t="s">
        <v>3603</v>
      </c>
      <c r="E3783" s="43" t="s">
        <v>3604</v>
      </c>
      <c r="F3783" s="43" t="s">
        <v>217</v>
      </c>
      <c r="G3783" s="43" t="s">
        <v>283</v>
      </c>
      <c r="H3783" s="49">
        <v>45915</v>
      </c>
      <c r="I3783" s="49">
        <v>45930</v>
      </c>
      <c r="J3783" s="44">
        <v>16</v>
      </c>
      <c r="K3783" s="51">
        <f>IF(H3783&lt;='Расчёт не доделан'!$C$20,IF(I3783-'Расчёт не доделан'!$C$20&lt;1,J3783,I3783-'Расчёт не доделан'!$C$20),J3783)</f>
        <v>16</v>
      </c>
    </row>
    <row r="3784" spans="1:11" ht="11.1" customHeight="1" outlineLevel="1" x14ac:dyDescent="0.2">
      <c r="A3784" s="39" t="str">
        <f t="shared" si="177"/>
        <v>0017667945887</v>
      </c>
      <c r="B3784" s="39">
        <f t="shared" si="178"/>
        <v>1</v>
      </c>
      <c r="C3784" s="39" t="str">
        <f t="shared" si="179"/>
        <v>Масалыкина Екатерина Александровна1</v>
      </c>
      <c r="D3784" s="42" t="s">
        <v>3605</v>
      </c>
      <c r="E3784" s="43" t="s">
        <v>3606</v>
      </c>
      <c r="F3784" s="43" t="s">
        <v>537</v>
      </c>
      <c r="G3784" s="43" t="s">
        <v>218</v>
      </c>
      <c r="H3784" s="49">
        <v>45887</v>
      </c>
      <c r="I3784" s="49">
        <v>45900</v>
      </c>
      <c r="J3784" s="44">
        <v>14</v>
      </c>
      <c r="K3784" s="51">
        <f>IF(H3784&lt;='Расчёт не доделан'!$C$20,IF(I3784-'Расчёт не доделан'!$C$20&lt;1,J3784,I3784-'Расчёт не доделан'!$C$20),J3784)</f>
        <v>14</v>
      </c>
    </row>
    <row r="3785" spans="1:11" ht="11.1" customHeight="1" outlineLevel="1" x14ac:dyDescent="0.2">
      <c r="A3785" s="39" t="str">
        <f t="shared" si="177"/>
        <v>0017667945922</v>
      </c>
      <c r="B3785" s="39">
        <f t="shared" si="178"/>
        <v>2</v>
      </c>
      <c r="C3785" s="39" t="str">
        <f t="shared" si="179"/>
        <v>Масалыкина Екатерина Александровна2</v>
      </c>
      <c r="D3785" s="42" t="s">
        <v>3605</v>
      </c>
      <c r="E3785" s="43" t="s">
        <v>3606</v>
      </c>
      <c r="F3785" s="43" t="s">
        <v>537</v>
      </c>
      <c r="G3785" s="43" t="s">
        <v>218</v>
      </c>
      <c r="H3785" s="49">
        <v>45922</v>
      </c>
      <c r="I3785" s="49">
        <v>45924</v>
      </c>
      <c r="J3785" s="44">
        <v>3</v>
      </c>
      <c r="K3785" s="51">
        <f>IF(H3785&lt;='Расчёт не доделан'!$C$20,IF(I3785-'Расчёт не доделан'!$C$20&lt;1,J3785,I3785-'Расчёт не доделан'!$C$20),J3785)</f>
        <v>3</v>
      </c>
    </row>
    <row r="3786" spans="1:11" ht="23.1" customHeight="1" outlineLevel="1" x14ac:dyDescent="0.2">
      <c r="A3786" s="39" t="str">
        <f t="shared" si="177"/>
        <v>0017667945867</v>
      </c>
      <c r="B3786" s="39">
        <f t="shared" si="178"/>
        <v>3</v>
      </c>
      <c r="C3786" s="39" t="str">
        <f t="shared" si="179"/>
        <v>Масалыкина Екатерина Александровна3</v>
      </c>
      <c r="D3786" s="42" t="s">
        <v>3605</v>
      </c>
      <c r="E3786" s="43" t="s">
        <v>3606</v>
      </c>
      <c r="F3786" s="43" t="s">
        <v>537</v>
      </c>
      <c r="G3786" s="43" t="s">
        <v>218</v>
      </c>
      <c r="H3786" s="49">
        <v>45867</v>
      </c>
      <c r="I3786" s="49">
        <v>45869</v>
      </c>
      <c r="J3786" s="44">
        <v>3</v>
      </c>
      <c r="K3786" s="51">
        <f>IF(H3786&lt;='Расчёт не доделан'!$C$20,IF(I3786-'Расчёт не доделан'!$C$20&lt;1,J3786,I3786-'Расчёт не доделан'!$C$20),J3786)</f>
        <v>3</v>
      </c>
    </row>
    <row r="3787" spans="1:11" ht="23.1" customHeight="1" outlineLevel="1" x14ac:dyDescent="0.2">
      <c r="A3787" s="39" t="str">
        <f t="shared" si="177"/>
        <v>0016402446013</v>
      </c>
      <c r="B3787" s="39">
        <f t="shared" si="178"/>
        <v>1</v>
      </c>
      <c r="C3787" s="39" t="str">
        <f t="shared" si="179"/>
        <v>Маслакова Полина Ильинична1</v>
      </c>
      <c r="D3787" s="42" t="s">
        <v>3607</v>
      </c>
      <c r="E3787" s="43" t="s">
        <v>3608</v>
      </c>
      <c r="F3787" s="43" t="s">
        <v>217</v>
      </c>
      <c r="G3787" s="43" t="s">
        <v>253</v>
      </c>
      <c r="H3787" s="49">
        <v>46013</v>
      </c>
      <c r="I3787" s="49">
        <v>46021</v>
      </c>
      <c r="J3787" s="44">
        <v>9</v>
      </c>
      <c r="K3787" s="51">
        <f>IF(H3787&lt;='Расчёт не доделан'!$C$20,IF(I3787-'Расчёт не доделан'!$C$20&lt;1,J3787,I3787-'Расчёт не доделан'!$C$20),J3787)</f>
        <v>9</v>
      </c>
    </row>
    <row r="3788" spans="1:11" ht="23.1" customHeight="1" outlineLevel="1" x14ac:dyDescent="0.2">
      <c r="A3788" s="39" t="str">
        <f t="shared" si="177"/>
        <v>0016402445894</v>
      </c>
      <c r="B3788" s="39">
        <f t="shared" si="178"/>
        <v>2</v>
      </c>
      <c r="C3788" s="39" t="str">
        <f t="shared" si="179"/>
        <v>Маслакова Полина Ильинична2</v>
      </c>
      <c r="D3788" s="42" t="s">
        <v>3607</v>
      </c>
      <c r="E3788" s="43" t="s">
        <v>3608</v>
      </c>
      <c r="F3788" s="43" t="s">
        <v>217</v>
      </c>
      <c r="G3788" s="43" t="s">
        <v>253</v>
      </c>
      <c r="H3788" s="49">
        <v>45894</v>
      </c>
      <c r="I3788" s="49">
        <v>45898</v>
      </c>
      <c r="J3788" s="44">
        <v>5</v>
      </c>
      <c r="K3788" s="51">
        <f>IF(H3788&lt;='Расчёт не доделан'!$C$20,IF(I3788-'Расчёт не доделан'!$C$20&lt;1,J3788,I3788-'Расчёт не доделан'!$C$20),J3788)</f>
        <v>5</v>
      </c>
    </row>
    <row r="3789" spans="1:11" ht="23.1" customHeight="1" outlineLevel="1" x14ac:dyDescent="0.2">
      <c r="A3789" s="39" t="str">
        <f t="shared" si="177"/>
        <v>0017674646008</v>
      </c>
      <c r="B3789" s="39">
        <f t="shared" si="178"/>
        <v>1</v>
      </c>
      <c r="C3789" s="39" t="str">
        <f t="shared" si="179"/>
        <v>Масленникова Вероника Андреевна1</v>
      </c>
      <c r="D3789" s="42" t="s">
        <v>3609</v>
      </c>
      <c r="E3789" s="43" t="s">
        <v>3610</v>
      </c>
      <c r="F3789" s="43" t="s">
        <v>217</v>
      </c>
      <c r="G3789" s="43" t="s">
        <v>230</v>
      </c>
      <c r="H3789" s="49">
        <v>46008</v>
      </c>
      <c r="I3789" s="49">
        <v>46010</v>
      </c>
      <c r="J3789" s="44">
        <v>3</v>
      </c>
      <c r="K3789" s="51">
        <f>IF(H3789&lt;='Расчёт не доделан'!$C$20,IF(I3789-'Расчёт не доделан'!$C$20&lt;1,J3789,I3789-'Расчёт не доделан'!$C$20),J3789)</f>
        <v>3</v>
      </c>
    </row>
    <row r="3790" spans="1:11" ht="11.1" customHeight="1" outlineLevel="1" x14ac:dyDescent="0.2">
      <c r="A3790" s="39" t="str">
        <f t="shared" si="177"/>
        <v>0017674645922</v>
      </c>
      <c r="B3790" s="39">
        <f t="shared" si="178"/>
        <v>2</v>
      </c>
      <c r="C3790" s="39" t="str">
        <f t="shared" si="179"/>
        <v>Масленникова Вероника Андреевна2</v>
      </c>
      <c r="D3790" s="42" t="s">
        <v>3609</v>
      </c>
      <c r="E3790" s="43" t="s">
        <v>3610</v>
      </c>
      <c r="F3790" s="43" t="s">
        <v>217</v>
      </c>
      <c r="G3790" s="43" t="s">
        <v>230</v>
      </c>
      <c r="H3790" s="49">
        <v>45922</v>
      </c>
      <c r="I3790" s="49">
        <v>45935</v>
      </c>
      <c r="J3790" s="44">
        <v>14</v>
      </c>
      <c r="K3790" s="51">
        <f>IF(H3790&lt;='Расчёт не доделан'!$C$20,IF(I3790-'Расчёт не доделан'!$C$20&lt;1,J3790,I3790-'Расчёт не доделан'!$C$20),J3790)</f>
        <v>14</v>
      </c>
    </row>
    <row r="3791" spans="1:11" ht="11.1" customHeight="1" outlineLevel="1" x14ac:dyDescent="0.2">
      <c r="A3791" s="39" t="str">
        <f t="shared" si="177"/>
        <v>0018129245839</v>
      </c>
      <c r="B3791" s="39">
        <f t="shared" si="178"/>
        <v>1</v>
      </c>
      <c r="C3791" s="39" t="str">
        <f t="shared" si="179"/>
        <v>Маслов Андрей Валерьевич1</v>
      </c>
      <c r="D3791" s="42" t="s">
        <v>3611</v>
      </c>
      <c r="E3791" s="43" t="s">
        <v>3612</v>
      </c>
      <c r="F3791" s="43" t="s">
        <v>568</v>
      </c>
      <c r="G3791" s="43" t="s">
        <v>500</v>
      </c>
      <c r="H3791" s="49">
        <v>45839</v>
      </c>
      <c r="I3791" s="49">
        <v>45852</v>
      </c>
      <c r="J3791" s="44">
        <v>14</v>
      </c>
      <c r="K3791" s="51">
        <f>IF(H3791&lt;='Расчёт не доделан'!$C$20,IF(I3791-'Расчёт не доделан'!$C$20&lt;1,J3791,I3791-'Расчёт не доделан'!$C$20),J3791)</f>
        <v>14</v>
      </c>
    </row>
    <row r="3792" spans="1:11" ht="11.1" customHeight="1" outlineLevel="1" x14ac:dyDescent="0.2">
      <c r="A3792" s="39" t="str">
        <f t="shared" si="177"/>
        <v>0018129245987</v>
      </c>
      <c r="B3792" s="39">
        <f t="shared" si="178"/>
        <v>2</v>
      </c>
      <c r="C3792" s="39" t="str">
        <f t="shared" si="179"/>
        <v>Маслов Андрей Валерьевич2</v>
      </c>
      <c r="D3792" s="42" t="s">
        <v>3611</v>
      </c>
      <c r="E3792" s="43" t="s">
        <v>3612</v>
      </c>
      <c r="F3792" s="43" t="s">
        <v>568</v>
      </c>
      <c r="G3792" s="43" t="s">
        <v>500</v>
      </c>
      <c r="H3792" s="49">
        <v>45987</v>
      </c>
      <c r="I3792" s="49">
        <v>45995</v>
      </c>
      <c r="J3792" s="44">
        <v>9</v>
      </c>
      <c r="K3792" s="51">
        <f>IF(H3792&lt;='Расчёт не доделан'!$C$20,IF(I3792-'Расчёт не доделан'!$C$20&lt;1,J3792,I3792-'Расчёт не доделан'!$C$20),J3792)</f>
        <v>9</v>
      </c>
    </row>
    <row r="3793" spans="1:11" ht="11.1" customHeight="1" outlineLevel="1" x14ac:dyDescent="0.2">
      <c r="A3793" s="39" t="str">
        <f t="shared" si="177"/>
        <v>0016980445887</v>
      </c>
      <c r="B3793" s="39">
        <f t="shared" si="178"/>
        <v>1</v>
      </c>
      <c r="C3793" s="39" t="str">
        <f t="shared" si="179"/>
        <v>Маслов Дмитрий Александрович1</v>
      </c>
      <c r="D3793" s="42" t="s">
        <v>3613</v>
      </c>
      <c r="E3793" s="43" t="s">
        <v>3614</v>
      </c>
      <c r="F3793" s="43" t="s">
        <v>233</v>
      </c>
      <c r="G3793" s="43" t="s">
        <v>237</v>
      </c>
      <c r="H3793" s="49">
        <v>45887</v>
      </c>
      <c r="I3793" s="49">
        <v>45900</v>
      </c>
      <c r="J3793" s="44">
        <v>14</v>
      </c>
      <c r="K3793" s="51">
        <f>IF(H3793&lt;='Расчёт не доделан'!$C$20,IF(I3793-'Расчёт не доделан'!$C$20&lt;1,J3793,I3793-'Расчёт не доделан'!$C$20),J3793)</f>
        <v>14</v>
      </c>
    </row>
    <row r="3794" spans="1:11" ht="11.1" customHeight="1" outlineLevel="1" x14ac:dyDescent="0.2">
      <c r="A3794" s="39" t="str">
        <f t="shared" si="177"/>
        <v>0020571545859</v>
      </c>
      <c r="B3794" s="39">
        <f t="shared" si="178"/>
        <v>1</v>
      </c>
      <c r="C3794" s="39" t="str">
        <f t="shared" si="179"/>
        <v>Маслова Дарья Сергеевна1</v>
      </c>
      <c r="D3794" s="42" t="s">
        <v>3615</v>
      </c>
      <c r="E3794" s="43" t="s">
        <v>3616</v>
      </c>
      <c r="F3794" s="43" t="s">
        <v>240</v>
      </c>
      <c r="G3794" s="43" t="s">
        <v>318</v>
      </c>
      <c r="H3794" s="49">
        <v>45859</v>
      </c>
      <c r="I3794" s="49">
        <v>45872</v>
      </c>
      <c r="J3794" s="44">
        <v>14</v>
      </c>
      <c r="K3794" s="51">
        <f>IF(H3794&lt;='Расчёт не доделан'!$C$20,IF(I3794-'Расчёт не доделан'!$C$20&lt;1,J3794,I3794-'Расчёт не доделан'!$C$20),J3794)</f>
        <v>14</v>
      </c>
    </row>
    <row r="3795" spans="1:11" ht="11.1" customHeight="1" outlineLevel="1" x14ac:dyDescent="0.2">
      <c r="A3795" s="39" t="str">
        <f t="shared" si="177"/>
        <v>0016889145922</v>
      </c>
      <c r="B3795" s="39">
        <f t="shared" si="178"/>
        <v>1</v>
      </c>
      <c r="C3795" s="39" t="str">
        <f t="shared" si="179"/>
        <v>Маслова Ольга Владимировна1</v>
      </c>
      <c r="D3795" s="42" t="s">
        <v>3617</v>
      </c>
      <c r="E3795" s="43" t="s">
        <v>3618</v>
      </c>
      <c r="F3795" s="43" t="s">
        <v>361</v>
      </c>
      <c r="G3795" s="43" t="s">
        <v>237</v>
      </c>
      <c r="H3795" s="49">
        <v>45922</v>
      </c>
      <c r="I3795" s="49">
        <v>45935</v>
      </c>
      <c r="J3795" s="44">
        <v>14</v>
      </c>
      <c r="K3795" s="51">
        <f>IF(H3795&lt;='Расчёт не доделан'!$C$20,IF(I3795-'Расчёт не доделан'!$C$20&lt;1,J3795,I3795-'Расчёт не доделан'!$C$20),J3795)</f>
        <v>14</v>
      </c>
    </row>
    <row r="3796" spans="1:11" ht="11.1" customHeight="1" outlineLevel="1" x14ac:dyDescent="0.2">
      <c r="A3796" s="39" t="str">
        <f t="shared" si="177"/>
        <v>0016889145988</v>
      </c>
      <c r="B3796" s="39">
        <f t="shared" si="178"/>
        <v>2</v>
      </c>
      <c r="C3796" s="39" t="str">
        <f t="shared" si="179"/>
        <v>Маслова Ольга Владимировна2</v>
      </c>
      <c r="D3796" s="42" t="s">
        <v>3617</v>
      </c>
      <c r="E3796" s="43" t="s">
        <v>3618</v>
      </c>
      <c r="F3796" s="43" t="s">
        <v>361</v>
      </c>
      <c r="G3796" s="43" t="s">
        <v>237</v>
      </c>
      <c r="H3796" s="49">
        <v>45988</v>
      </c>
      <c r="I3796" s="49">
        <v>45989</v>
      </c>
      <c r="J3796" s="44">
        <v>2</v>
      </c>
      <c r="K3796" s="51">
        <f>IF(H3796&lt;='Расчёт не доделан'!$C$20,IF(I3796-'Расчёт не доделан'!$C$20&lt;1,J3796,I3796-'Расчёт не доделан'!$C$20),J3796)</f>
        <v>2</v>
      </c>
    </row>
    <row r="3797" spans="1:11" ht="11.1" customHeight="1" outlineLevel="1" x14ac:dyDescent="0.2">
      <c r="A3797" s="39" t="str">
        <f t="shared" si="177"/>
        <v>0020970745915</v>
      </c>
      <c r="B3797" s="39">
        <f t="shared" si="178"/>
        <v>1</v>
      </c>
      <c r="C3797" s="39" t="str">
        <f t="shared" si="179"/>
        <v>Маслова Юлия Александровна1</v>
      </c>
      <c r="D3797" s="42" t="s">
        <v>3619</v>
      </c>
      <c r="E3797" s="43" t="s">
        <v>3620</v>
      </c>
      <c r="F3797" s="43" t="s">
        <v>265</v>
      </c>
      <c r="G3797" s="43" t="s">
        <v>253</v>
      </c>
      <c r="H3797" s="49">
        <v>45915</v>
      </c>
      <c r="I3797" s="49">
        <v>45928</v>
      </c>
      <c r="J3797" s="44">
        <v>14</v>
      </c>
      <c r="K3797" s="51">
        <f>IF(H3797&lt;='Расчёт не доделан'!$C$20,IF(I3797-'Расчёт не доделан'!$C$20&lt;1,J3797,I3797-'Расчёт не доделан'!$C$20),J3797)</f>
        <v>14</v>
      </c>
    </row>
    <row r="3798" spans="1:11" ht="11.1" customHeight="1" outlineLevel="1" x14ac:dyDescent="0.2">
      <c r="A3798" s="39" t="str">
        <f t="shared" si="177"/>
        <v>0013254345908</v>
      </c>
      <c r="B3798" s="39">
        <f t="shared" si="178"/>
        <v>1</v>
      </c>
      <c r="C3798" s="39" t="str">
        <f t="shared" si="179"/>
        <v>Маслюкова Елена Романовна1</v>
      </c>
      <c r="D3798" s="42" t="s">
        <v>3621</v>
      </c>
      <c r="E3798" s="43" t="s">
        <v>3622</v>
      </c>
      <c r="F3798" s="43" t="s">
        <v>233</v>
      </c>
      <c r="G3798" s="43" t="s">
        <v>296</v>
      </c>
      <c r="H3798" s="49">
        <v>45908</v>
      </c>
      <c r="I3798" s="49">
        <v>45914</v>
      </c>
      <c r="J3798" s="44">
        <v>7</v>
      </c>
      <c r="K3798" s="51">
        <f>IF(H3798&lt;='Расчёт не доделан'!$C$20,IF(I3798-'Расчёт не доделан'!$C$20&lt;1,J3798,I3798-'Расчёт не доделан'!$C$20),J3798)</f>
        <v>7</v>
      </c>
    </row>
    <row r="3799" spans="1:11" ht="11.1" customHeight="1" outlineLevel="1" x14ac:dyDescent="0.2">
      <c r="A3799" s="39" t="str">
        <f t="shared" si="177"/>
        <v>0013254346013</v>
      </c>
      <c r="B3799" s="39">
        <f t="shared" si="178"/>
        <v>2</v>
      </c>
      <c r="C3799" s="39" t="str">
        <f t="shared" si="179"/>
        <v>Маслюкова Елена Романовна2</v>
      </c>
      <c r="D3799" s="42" t="s">
        <v>3621</v>
      </c>
      <c r="E3799" s="43" t="s">
        <v>3622</v>
      </c>
      <c r="F3799" s="43" t="s">
        <v>233</v>
      </c>
      <c r="G3799" s="43" t="s">
        <v>296</v>
      </c>
      <c r="H3799" s="49">
        <v>46013</v>
      </c>
      <c r="I3799" s="49">
        <v>46017</v>
      </c>
      <c r="J3799" s="44">
        <v>5</v>
      </c>
      <c r="K3799" s="51">
        <f>IF(H3799&lt;='Расчёт не доделан'!$C$20,IF(I3799-'Расчёт не доделан'!$C$20&lt;1,J3799,I3799-'Расчёт не доделан'!$C$20),J3799)</f>
        <v>5</v>
      </c>
    </row>
    <row r="3800" spans="1:11" ht="11.1" customHeight="1" outlineLevel="1" x14ac:dyDescent="0.2">
      <c r="A3800" s="39" t="str">
        <f t="shared" si="177"/>
        <v>0013254346020</v>
      </c>
      <c r="B3800" s="39">
        <f t="shared" si="178"/>
        <v>3</v>
      </c>
      <c r="C3800" s="39" t="str">
        <f t="shared" si="179"/>
        <v>Маслюкова Елена Романовна3</v>
      </c>
      <c r="D3800" s="42" t="s">
        <v>3621</v>
      </c>
      <c r="E3800" s="43" t="s">
        <v>3622</v>
      </c>
      <c r="F3800" s="43" t="s">
        <v>233</v>
      </c>
      <c r="G3800" s="43" t="s">
        <v>296</v>
      </c>
      <c r="H3800" s="49">
        <v>46020</v>
      </c>
      <c r="I3800" s="49">
        <v>46021</v>
      </c>
      <c r="J3800" s="44">
        <v>2</v>
      </c>
      <c r="K3800" s="51">
        <f>IF(H3800&lt;='Расчёт не доделан'!$C$20,IF(I3800-'Расчёт не доделан'!$C$20&lt;1,J3800,I3800-'Расчёт не доделан'!$C$20),J3800)</f>
        <v>2</v>
      </c>
    </row>
    <row r="3801" spans="1:11" ht="11.1" customHeight="1" outlineLevel="1" x14ac:dyDescent="0.2">
      <c r="A3801" s="39" t="str">
        <f t="shared" si="177"/>
        <v>0013279945873</v>
      </c>
      <c r="B3801" s="39">
        <f t="shared" si="178"/>
        <v>1</v>
      </c>
      <c r="C3801" s="39" t="str">
        <f t="shared" si="179"/>
        <v>Матвеев Иван Евгеньевич1</v>
      </c>
      <c r="D3801" s="42" t="s">
        <v>3623</v>
      </c>
      <c r="E3801" s="43" t="s">
        <v>3624</v>
      </c>
      <c r="F3801" s="43" t="s">
        <v>268</v>
      </c>
      <c r="G3801" s="43" t="s">
        <v>269</v>
      </c>
      <c r="H3801" s="49">
        <v>45873</v>
      </c>
      <c r="I3801" s="49">
        <v>45874</v>
      </c>
      <c r="J3801" s="44">
        <v>2</v>
      </c>
      <c r="K3801" s="51">
        <f>IF(H3801&lt;='Расчёт не доделан'!$C$20,IF(I3801-'Расчёт не доделан'!$C$20&lt;1,J3801,I3801-'Расчёт не доделан'!$C$20),J3801)</f>
        <v>2</v>
      </c>
    </row>
    <row r="3802" spans="1:11" ht="23.1" customHeight="1" outlineLevel="1" x14ac:dyDescent="0.2">
      <c r="A3802" s="39" t="str">
        <f t="shared" si="177"/>
        <v>0013279945981</v>
      </c>
      <c r="B3802" s="39">
        <f t="shared" si="178"/>
        <v>2</v>
      </c>
      <c r="C3802" s="39" t="str">
        <f t="shared" si="179"/>
        <v>Матвеев Иван Евгеньевич2</v>
      </c>
      <c r="D3802" s="42" t="s">
        <v>3623</v>
      </c>
      <c r="E3802" s="43" t="s">
        <v>3624</v>
      </c>
      <c r="F3802" s="43" t="s">
        <v>268</v>
      </c>
      <c r="G3802" s="43" t="s">
        <v>269</v>
      </c>
      <c r="H3802" s="49">
        <v>45981</v>
      </c>
      <c r="I3802" s="49">
        <v>45982</v>
      </c>
      <c r="J3802" s="44">
        <v>2</v>
      </c>
      <c r="K3802" s="51">
        <f>IF(H3802&lt;='Расчёт не доделан'!$C$20,IF(I3802-'Расчёт не доделан'!$C$20&lt;1,J3802,I3802-'Расчёт не доделан'!$C$20),J3802)</f>
        <v>2</v>
      </c>
    </row>
    <row r="3803" spans="1:11" ht="23.1" customHeight="1" outlineLevel="1" x14ac:dyDescent="0.2">
      <c r="A3803" s="39" t="str">
        <f t="shared" si="177"/>
        <v>0019338445845</v>
      </c>
      <c r="B3803" s="39">
        <f t="shared" si="178"/>
        <v>1</v>
      </c>
      <c r="C3803" s="39" t="str">
        <f t="shared" si="179"/>
        <v>Матвеев Максим Валерьевич1</v>
      </c>
      <c r="D3803" s="42" t="s">
        <v>3625</v>
      </c>
      <c r="E3803" s="43" t="s">
        <v>3626</v>
      </c>
      <c r="F3803" s="43" t="s">
        <v>240</v>
      </c>
      <c r="G3803" s="43" t="s">
        <v>302</v>
      </c>
      <c r="H3803" s="49">
        <v>45845</v>
      </c>
      <c r="I3803" s="49">
        <v>45851</v>
      </c>
      <c r="J3803" s="44">
        <v>7</v>
      </c>
      <c r="K3803" s="51">
        <f>IF(H3803&lt;='Расчёт не доделан'!$C$20,IF(I3803-'Расчёт не доделан'!$C$20&lt;1,J3803,I3803-'Расчёт не доделан'!$C$20),J3803)</f>
        <v>7</v>
      </c>
    </row>
    <row r="3804" spans="1:11" ht="23.1" customHeight="1" outlineLevel="1" x14ac:dyDescent="0.2">
      <c r="A3804" s="39" t="str">
        <f t="shared" si="177"/>
        <v>0019338445908</v>
      </c>
      <c r="B3804" s="39">
        <f t="shared" si="178"/>
        <v>2</v>
      </c>
      <c r="C3804" s="39" t="str">
        <f t="shared" si="179"/>
        <v>Матвеев Максим Валерьевич2</v>
      </c>
      <c r="D3804" s="42" t="s">
        <v>3625</v>
      </c>
      <c r="E3804" s="43" t="s">
        <v>3626</v>
      </c>
      <c r="F3804" s="43" t="s">
        <v>240</v>
      </c>
      <c r="G3804" s="43" t="s">
        <v>302</v>
      </c>
      <c r="H3804" s="49">
        <v>45908</v>
      </c>
      <c r="I3804" s="49">
        <v>45921</v>
      </c>
      <c r="J3804" s="44">
        <v>14</v>
      </c>
      <c r="K3804" s="51">
        <f>IF(H3804&lt;='Расчёт не доделан'!$C$20,IF(I3804-'Расчёт не доделан'!$C$20&lt;1,J3804,I3804-'Расчёт не доделан'!$C$20),J3804)</f>
        <v>14</v>
      </c>
    </row>
    <row r="3805" spans="1:11" ht="23.1" customHeight="1" outlineLevel="1" x14ac:dyDescent="0.2">
      <c r="A3805" s="39" t="str">
        <f t="shared" si="177"/>
        <v>0019338445880</v>
      </c>
      <c r="B3805" s="39">
        <f t="shared" si="178"/>
        <v>3</v>
      </c>
      <c r="C3805" s="39" t="str">
        <f t="shared" si="179"/>
        <v>Матвеев Максим Валерьевич3</v>
      </c>
      <c r="D3805" s="42" t="s">
        <v>3625</v>
      </c>
      <c r="E3805" s="43" t="s">
        <v>3626</v>
      </c>
      <c r="F3805" s="43" t="s">
        <v>240</v>
      </c>
      <c r="G3805" s="43" t="s">
        <v>302</v>
      </c>
      <c r="H3805" s="49">
        <v>45880</v>
      </c>
      <c r="I3805" s="49">
        <v>45886</v>
      </c>
      <c r="J3805" s="44">
        <v>7</v>
      </c>
      <c r="K3805" s="51">
        <f>IF(H3805&lt;='Расчёт не доделан'!$C$20,IF(I3805-'Расчёт не доделан'!$C$20&lt;1,J3805,I3805-'Расчёт не доделан'!$C$20),J3805)</f>
        <v>7</v>
      </c>
    </row>
    <row r="3806" spans="1:11" ht="11.1" customHeight="1" outlineLevel="1" x14ac:dyDescent="0.2">
      <c r="A3806" s="39" t="str">
        <f t="shared" si="177"/>
        <v>0010116845863</v>
      </c>
      <c r="B3806" s="39">
        <f t="shared" si="178"/>
        <v>1</v>
      </c>
      <c r="C3806" s="39" t="str">
        <f t="shared" si="179"/>
        <v>Матвеева Элина Сергеевна1</v>
      </c>
      <c r="D3806" s="42" t="s">
        <v>3627</v>
      </c>
      <c r="E3806" s="43" t="s">
        <v>3628</v>
      </c>
      <c r="F3806" s="43" t="s">
        <v>265</v>
      </c>
      <c r="G3806" s="43" t="s">
        <v>218</v>
      </c>
      <c r="H3806" s="49">
        <v>45863</v>
      </c>
      <c r="I3806" s="49">
        <v>45876</v>
      </c>
      <c r="J3806" s="44">
        <v>14</v>
      </c>
      <c r="K3806" s="51">
        <f>IF(H3806&lt;='Расчёт не доделан'!$C$20,IF(I3806-'Расчёт не доделан'!$C$20&lt;1,J3806,I3806-'Расчёт не доделан'!$C$20),J3806)</f>
        <v>14</v>
      </c>
    </row>
    <row r="3807" spans="1:11" ht="11.1" customHeight="1" outlineLevel="1" x14ac:dyDescent="0.2">
      <c r="A3807" s="39" t="str">
        <f t="shared" si="177"/>
        <v>0010116845894</v>
      </c>
      <c r="B3807" s="39">
        <f t="shared" si="178"/>
        <v>2</v>
      </c>
      <c r="C3807" s="39" t="str">
        <f t="shared" si="179"/>
        <v>Матвеева Элина Сергеевна2</v>
      </c>
      <c r="D3807" s="42" t="s">
        <v>3627</v>
      </c>
      <c r="E3807" s="43" t="s">
        <v>3628</v>
      </c>
      <c r="F3807" s="43" t="s">
        <v>265</v>
      </c>
      <c r="G3807" s="43" t="s">
        <v>218</v>
      </c>
      <c r="H3807" s="49">
        <v>45894</v>
      </c>
      <c r="I3807" s="49">
        <v>45898</v>
      </c>
      <c r="J3807" s="44">
        <v>5</v>
      </c>
      <c r="K3807" s="51">
        <f>IF(H3807&lt;='Расчёт не доделан'!$C$20,IF(I3807-'Расчёт не доделан'!$C$20&lt;1,J3807,I3807-'Расчёт не доделан'!$C$20),J3807)</f>
        <v>5</v>
      </c>
    </row>
    <row r="3808" spans="1:11" ht="11.1" customHeight="1" outlineLevel="1" x14ac:dyDescent="0.2">
      <c r="A3808" s="39" t="str">
        <f t="shared" si="177"/>
        <v>0020948945931</v>
      </c>
      <c r="B3808" s="39">
        <f t="shared" si="178"/>
        <v>1</v>
      </c>
      <c r="C3808" s="39" t="str">
        <f t="shared" si="179"/>
        <v>Матыжева Татьяна Дмитриевна1</v>
      </c>
      <c r="D3808" s="42" t="s">
        <v>3629</v>
      </c>
      <c r="E3808" s="43" t="s">
        <v>3630</v>
      </c>
      <c r="F3808" s="43" t="s">
        <v>240</v>
      </c>
      <c r="G3808" s="43" t="s">
        <v>302</v>
      </c>
      <c r="H3808" s="49">
        <v>45931</v>
      </c>
      <c r="I3808" s="49">
        <v>45958</v>
      </c>
      <c r="J3808" s="44">
        <v>28</v>
      </c>
      <c r="K3808" s="51">
        <f>IF(H3808&lt;='Расчёт не доделан'!$C$20,IF(I3808-'Расчёт не доделан'!$C$20&lt;1,J3808,I3808-'Расчёт не доделан'!$C$20),J3808)</f>
        <v>13</v>
      </c>
    </row>
    <row r="3809" spans="1:11" ht="11.1" customHeight="1" outlineLevel="1" x14ac:dyDescent="0.2">
      <c r="A3809" s="39" t="str">
        <f t="shared" si="177"/>
        <v>0020757845937</v>
      </c>
      <c r="B3809" s="39">
        <f t="shared" si="178"/>
        <v>1</v>
      </c>
      <c r="C3809" s="39" t="str">
        <f t="shared" si="179"/>
        <v>Матюнин Юрий Артурович1</v>
      </c>
      <c r="D3809" s="42" t="s">
        <v>3631</v>
      </c>
      <c r="E3809" s="43" t="s">
        <v>3632</v>
      </c>
      <c r="F3809" s="43" t="s">
        <v>217</v>
      </c>
      <c r="G3809" s="43" t="s">
        <v>237</v>
      </c>
      <c r="H3809" s="49">
        <v>45937</v>
      </c>
      <c r="I3809" s="49">
        <v>45940</v>
      </c>
      <c r="J3809" s="44">
        <v>4</v>
      </c>
      <c r="K3809" s="51">
        <f>IF(H3809&lt;='Расчёт не доделан'!$C$20,IF(I3809-'Расчёт не доделан'!$C$20&lt;1,J3809,I3809-'Расчёт не доделан'!$C$20),J3809)</f>
        <v>4</v>
      </c>
    </row>
    <row r="3810" spans="1:11" ht="23.1" customHeight="1" outlineLevel="1" x14ac:dyDescent="0.2">
      <c r="A3810" s="39" t="str">
        <f t="shared" si="177"/>
        <v>0020757845859</v>
      </c>
      <c r="B3810" s="39">
        <f t="shared" si="178"/>
        <v>2</v>
      </c>
      <c r="C3810" s="39" t="str">
        <f t="shared" si="179"/>
        <v>Матюнин Юрий Артурович2</v>
      </c>
      <c r="D3810" s="42" t="s">
        <v>3631</v>
      </c>
      <c r="E3810" s="43" t="s">
        <v>3632</v>
      </c>
      <c r="F3810" s="43" t="s">
        <v>217</v>
      </c>
      <c r="G3810" s="43" t="s">
        <v>237</v>
      </c>
      <c r="H3810" s="49">
        <v>45859</v>
      </c>
      <c r="I3810" s="49">
        <v>45872</v>
      </c>
      <c r="J3810" s="44">
        <v>14</v>
      </c>
      <c r="K3810" s="51">
        <f>IF(H3810&lt;='Расчёт не доделан'!$C$20,IF(I3810-'Расчёт не доделан'!$C$20&lt;1,J3810,I3810-'Расчёт не доделан'!$C$20),J3810)</f>
        <v>14</v>
      </c>
    </row>
    <row r="3811" spans="1:11" ht="11.1" customHeight="1" outlineLevel="1" x14ac:dyDescent="0.2">
      <c r="A3811" s="39" t="str">
        <f t="shared" si="177"/>
        <v>0020586145887</v>
      </c>
      <c r="B3811" s="39">
        <f t="shared" si="178"/>
        <v>1</v>
      </c>
      <c r="C3811" s="39" t="str">
        <f t="shared" si="179"/>
        <v>Махмудов Альберт Актамович1</v>
      </c>
      <c r="D3811" s="42" t="s">
        <v>3633</v>
      </c>
      <c r="E3811" s="43" t="s">
        <v>3634</v>
      </c>
      <c r="F3811" s="43" t="s">
        <v>268</v>
      </c>
      <c r="G3811" s="43" t="s">
        <v>315</v>
      </c>
      <c r="H3811" s="49">
        <v>45887</v>
      </c>
      <c r="I3811" s="49">
        <v>45900</v>
      </c>
      <c r="J3811" s="44">
        <v>14</v>
      </c>
      <c r="K3811" s="51">
        <f>IF(H3811&lt;='Расчёт не доделан'!$C$20,IF(I3811-'Расчёт не доделан'!$C$20&lt;1,J3811,I3811-'Расчёт не доделан'!$C$20),J3811)</f>
        <v>14</v>
      </c>
    </row>
    <row r="3812" spans="1:11" ht="23.1" customHeight="1" outlineLevel="1" x14ac:dyDescent="0.2">
      <c r="A3812" s="39" t="str">
        <f t="shared" si="177"/>
        <v>0020586145957</v>
      </c>
      <c r="B3812" s="39">
        <f t="shared" si="178"/>
        <v>2</v>
      </c>
      <c r="C3812" s="39" t="str">
        <f t="shared" si="179"/>
        <v>Махмудов Альберт Актамович2</v>
      </c>
      <c r="D3812" s="42" t="s">
        <v>3633</v>
      </c>
      <c r="E3812" s="43" t="s">
        <v>3634</v>
      </c>
      <c r="F3812" s="43" t="s">
        <v>268</v>
      </c>
      <c r="G3812" s="43" t="s">
        <v>315</v>
      </c>
      <c r="H3812" s="49">
        <v>45957</v>
      </c>
      <c r="I3812" s="49">
        <v>45960</v>
      </c>
      <c r="J3812" s="44">
        <v>4</v>
      </c>
      <c r="K3812" s="51">
        <f>IF(H3812&lt;='Расчёт не доделан'!$C$20,IF(I3812-'Расчёт не доделан'!$C$20&lt;1,J3812,I3812-'Расчёт не доделан'!$C$20),J3812)</f>
        <v>4</v>
      </c>
    </row>
    <row r="3813" spans="1:11" ht="11.1" customHeight="1" outlineLevel="1" x14ac:dyDescent="0.2">
      <c r="A3813" s="39" t="str">
        <f t="shared" si="177"/>
        <v>0021043945880</v>
      </c>
      <c r="B3813" s="39">
        <f t="shared" si="178"/>
        <v>1</v>
      </c>
      <c r="C3813" s="39" t="str">
        <f t="shared" si="179"/>
        <v>Махмудова Наталья Геннадьевна1</v>
      </c>
      <c r="D3813" s="42" t="s">
        <v>3635</v>
      </c>
      <c r="E3813" s="43" t="s">
        <v>3636</v>
      </c>
      <c r="F3813" s="43" t="s">
        <v>244</v>
      </c>
      <c r="G3813" s="43" t="s">
        <v>230</v>
      </c>
      <c r="H3813" s="49">
        <v>45880</v>
      </c>
      <c r="I3813" s="49">
        <v>45881</v>
      </c>
      <c r="J3813" s="44">
        <v>2</v>
      </c>
      <c r="K3813" s="51">
        <f>IF(H3813&lt;='Расчёт не доделан'!$C$20,IF(I3813-'Расчёт не доделан'!$C$20&lt;1,J3813,I3813-'Расчёт не доделан'!$C$20),J3813)</f>
        <v>2</v>
      </c>
    </row>
    <row r="3814" spans="1:11" ht="11.1" customHeight="1" outlineLevel="1" x14ac:dyDescent="0.2">
      <c r="A3814" s="39" t="str">
        <f t="shared" si="177"/>
        <v>0021043945943</v>
      </c>
      <c r="B3814" s="39">
        <f t="shared" si="178"/>
        <v>2</v>
      </c>
      <c r="C3814" s="39" t="str">
        <f t="shared" si="179"/>
        <v>Махмудова Наталья Геннадьевна2</v>
      </c>
      <c r="D3814" s="42" t="s">
        <v>3635</v>
      </c>
      <c r="E3814" s="43" t="s">
        <v>3636</v>
      </c>
      <c r="F3814" s="43" t="s">
        <v>244</v>
      </c>
      <c r="G3814" s="43" t="s">
        <v>230</v>
      </c>
      <c r="H3814" s="49">
        <v>45943</v>
      </c>
      <c r="I3814" s="49">
        <v>45956</v>
      </c>
      <c r="J3814" s="44">
        <v>14</v>
      </c>
      <c r="K3814" s="51">
        <f>IF(H3814&lt;='Расчёт не доделан'!$C$20,IF(I3814-'Расчёт не доделан'!$C$20&lt;1,J3814,I3814-'Расчёт не доделан'!$C$20),J3814)</f>
        <v>11</v>
      </c>
    </row>
    <row r="3815" spans="1:11" ht="11.1" customHeight="1" outlineLevel="1" x14ac:dyDescent="0.2">
      <c r="A3815" s="39" t="str">
        <f t="shared" si="177"/>
        <v>0021043945915</v>
      </c>
      <c r="B3815" s="39">
        <f t="shared" si="178"/>
        <v>3</v>
      </c>
      <c r="C3815" s="39" t="str">
        <f t="shared" si="179"/>
        <v>Махмудова Наталья Геннадьевна3</v>
      </c>
      <c r="D3815" s="42" t="s">
        <v>3635</v>
      </c>
      <c r="E3815" s="43" t="s">
        <v>3636</v>
      </c>
      <c r="F3815" s="43" t="s">
        <v>244</v>
      </c>
      <c r="G3815" s="43" t="s">
        <v>230</v>
      </c>
      <c r="H3815" s="49">
        <v>45915</v>
      </c>
      <c r="I3815" s="49">
        <v>45919</v>
      </c>
      <c r="J3815" s="44">
        <v>5</v>
      </c>
      <c r="K3815" s="51">
        <f>IF(H3815&lt;='Расчёт не доделан'!$C$20,IF(I3815-'Расчёт не доделан'!$C$20&lt;1,J3815,I3815-'Расчёт не доделан'!$C$20),J3815)</f>
        <v>5</v>
      </c>
    </row>
    <row r="3816" spans="1:11" ht="11.1" customHeight="1" outlineLevel="1" x14ac:dyDescent="0.2">
      <c r="A3816" s="39" t="str">
        <f t="shared" si="177"/>
        <v>0021043945855</v>
      </c>
      <c r="B3816" s="39">
        <f t="shared" si="178"/>
        <v>4</v>
      </c>
      <c r="C3816" s="39" t="str">
        <f t="shared" si="179"/>
        <v>Махмудова Наталья Геннадьевна4</v>
      </c>
      <c r="D3816" s="42" t="s">
        <v>3635</v>
      </c>
      <c r="E3816" s="43" t="s">
        <v>3636</v>
      </c>
      <c r="F3816" s="43" t="s">
        <v>244</v>
      </c>
      <c r="G3816" s="43" t="s">
        <v>230</v>
      </c>
      <c r="H3816" s="49">
        <v>45855</v>
      </c>
      <c r="I3816" s="49">
        <v>45856</v>
      </c>
      <c r="J3816" s="44">
        <v>2</v>
      </c>
      <c r="K3816" s="51">
        <f>IF(H3816&lt;='Расчёт не доделан'!$C$20,IF(I3816-'Расчёт не доделан'!$C$20&lt;1,J3816,I3816-'Расчёт не доделан'!$C$20),J3816)</f>
        <v>2</v>
      </c>
    </row>
    <row r="3817" spans="1:11" ht="11.1" customHeight="1" outlineLevel="1" x14ac:dyDescent="0.2">
      <c r="A3817" s="39" t="str">
        <f t="shared" si="177"/>
        <v>0011182445852</v>
      </c>
      <c r="B3817" s="39">
        <f t="shared" si="178"/>
        <v>1</v>
      </c>
      <c r="C3817" s="39" t="str">
        <f t="shared" si="179"/>
        <v>Махова Елена Александровна1</v>
      </c>
      <c r="D3817" s="42" t="s">
        <v>3637</v>
      </c>
      <c r="E3817" s="43" t="s">
        <v>3638</v>
      </c>
      <c r="F3817" s="43" t="s">
        <v>268</v>
      </c>
      <c r="G3817" s="43" t="s">
        <v>296</v>
      </c>
      <c r="H3817" s="49">
        <v>45852</v>
      </c>
      <c r="I3817" s="49">
        <v>45865</v>
      </c>
      <c r="J3817" s="44">
        <v>14</v>
      </c>
      <c r="K3817" s="51">
        <f>IF(H3817&lt;='Расчёт не доделан'!$C$20,IF(I3817-'Расчёт не доделан'!$C$20&lt;1,J3817,I3817-'Расчёт не доделан'!$C$20),J3817)</f>
        <v>14</v>
      </c>
    </row>
    <row r="3818" spans="1:11" ht="11.1" customHeight="1" outlineLevel="1" x14ac:dyDescent="0.2">
      <c r="A3818" s="39" t="str">
        <f t="shared" si="177"/>
        <v>0011182445915</v>
      </c>
      <c r="B3818" s="39">
        <f t="shared" si="178"/>
        <v>2</v>
      </c>
      <c r="C3818" s="39" t="str">
        <f t="shared" si="179"/>
        <v>Махова Елена Александровна2</v>
      </c>
      <c r="D3818" s="42" t="s">
        <v>3637</v>
      </c>
      <c r="E3818" s="43" t="s">
        <v>3638</v>
      </c>
      <c r="F3818" s="43" t="s">
        <v>268</v>
      </c>
      <c r="G3818" s="43" t="s">
        <v>296</v>
      </c>
      <c r="H3818" s="49">
        <v>45915</v>
      </c>
      <c r="I3818" s="49">
        <v>45921</v>
      </c>
      <c r="J3818" s="44">
        <v>7</v>
      </c>
      <c r="K3818" s="51">
        <f>IF(H3818&lt;='Расчёт не доделан'!$C$20,IF(I3818-'Расчёт не доделан'!$C$20&lt;1,J3818,I3818-'Расчёт не доделан'!$C$20),J3818)</f>
        <v>7</v>
      </c>
    </row>
    <row r="3819" spans="1:11" ht="11.1" customHeight="1" outlineLevel="1" x14ac:dyDescent="0.2">
      <c r="A3819" s="39" t="str">
        <f t="shared" si="177"/>
        <v>0011182446006</v>
      </c>
      <c r="B3819" s="39">
        <f t="shared" si="178"/>
        <v>3</v>
      </c>
      <c r="C3819" s="39" t="str">
        <f t="shared" si="179"/>
        <v>Махова Елена Александровна3</v>
      </c>
      <c r="D3819" s="42" t="s">
        <v>3637</v>
      </c>
      <c r="E3819" s="43" t="s">
        <v>3638</v>
      </c>
      <c r="F3819" s="43" t="s">
        <v>268</v>
      </c>
      <c r="G3819" s="43" t="s">
        <v>296</v>
      </c>
      <c r="H3819" s="49">
        <v>46006</v>
      </c>
      <c r="I3819" s="49">
        <v>46019</v>
      </c>
      <c r="J3819" s="44">
        <v>14</v>
      </c>
      <c r="K3819" s="51">
        <f>IF(H3819&lt;='Расчёт не доделан'!$C$20,IF(I3819-'Расчёт не доделан'!$C$20&lt;1,J3819,I3819-'Расчёт не доделан'!$C$20),J3819)</f>
        <v>14</v>
      </c>
    </row>
    <row r="3820" spans="1:11" ht="11.1" customHeight="1" outlineLevel="1" x14ac:dyDescent="0.2">
      <c r="A3820" s="39" t="str">
        <f t="shared" si="177"/>
        <v>0011182445922</v>
      </c>
      <c r="B3820" s="39">
        <f t="shared" si="178"/>
        <v>4</v>
      </c>
      <c r="C3820" s="39" t="str">
        <f t="shared" si="179"/>
        <v>Махова Елена Александровна4</v>
      </c>
      <c r="D3820" s="42" t="s">
        <v>3637</v>
      </c>
      <c r="E3820" s="43" t="s">
        <v>3638</v>
      </c>
      <c r="F3820" s="43" t="s">
        <v>268</v>
      </c>
      <c r="G3820" s="43" t="s">
        <v>296</v>
      </c>
      <c r="H3820" s="49">
        <v>45922</v>
      </c>
      <c r="I3820" s="49">
        <v>45928</v>
      </c>
      <c r="J3820" s="44">
        <v>7</v>
      </c>
      <c r="K3820" s="51">
        <f>IF(H3820&lt;='Расчёт не доделан'!$C$20,IF(I3820-'Расчёт не доделан'!$C$20&lt;1,J3820,I3820-'Расчёт не доделан'!$C$20),J3820)</f>
        <v>7</v>
      </c>
    </row>
    <row r="3821" spans="1:11" ht="11.1" customHeight="1" outlineLevel="1" x14ac:dyDescent="0.2">
      <c r="A3821" s="39" t="str">
        <f t="shared" si="177"/>
        <v>0017684045845</v>
      </c>
      <c r="B3821" s="39">
        <f t="shared" si="178"/>
        <v>1</v>
      </c>
      <c r="C3821" s="39" t="str">
        <f t="shared" si="179"/>
        <v>Машкин Илья Александрович1</v>
      </c>
      <c r="D3821" s="42" t="s">
        <v>3639</v>
      </c>
      <c r="E3821" s="43" t="s">
        <v>3640</v>
      </c>
      <c r="F3821" s="43" t="s">
        <v>249</v>
      </c>
      <c r="G3821" s="43" t="s">
        <v>241</v>
      </c>
      <c r="H3821" s="49">
        <v>45845</v>
      </c>
      <c r="I3821" s="49">
        <v>45851</v>
      </c>
      <c r="J3821" s="44">
        <v>7</v>
      </c>
      <c r="K3821" s="51">
        <f>IF(H3821&lt;='Расчёт не доделан'!$C$20,IF(I3821-'Расчёт не доделан'!$C$20&lt;1,J3821,I3821-'Расчёт не доделан'!$C$20),J3821)</f>
        <v>7</v>
      </c>
    </row>
    <row r="3822" spans="1:11" ht="11.1" customHeight="1" outlineLevel="1" x14ac:dyDescent="0.2">
      <c r="A3822" s="39" t="str">
        <f t="shared" si="177"/>
        <v>0017684045894</v>
      </c>
      <c r="B3822" s="39">
        <f t="shared" si="178"/>
        <v>2</v>
      </c>
      <c r="C3822" s="39" t="str">
        <f t="shared" si="179"/>
        <v>Машкин Илья Александрович2</v>
      </c>
      <c r="D3822" s="42" t="s">
        <v>3639</v>
      </c>
      <c r="E3822" s="43" t="s">
        <v>3640</v>
      </c>
      <c r="F3822" s="43" t="s">
        <v>249</v>
      </c>
      <c r="G3822" s="43" t="s">
        <v>241</v>
      </c>
      <c r="H3822" s="49">
        <v>45894</v>
      </c>
      <c r="I3822" s="49">
        <v>45907</v>
      </c>
      <c r="J3822" s="44">
        <v>14</v>
      </c>
      <c r="K3822" s="51">
        <f>IF(H3822&lt;='Расчёт не доделан'!$C$20,IF(I3822-'Расчёт не доделан'!$C$20&lt;1,J3822,I3822-'Расчёт не доделан'!$C$20),J3822)</f>
        <v>14</v>
      </c>
    </row>
    <row r="3823" spans="1:11" ht="11.1" customHeight="1" outlineLevel="1" x14ac:dyDescent="0.2">
      <c r="A3823" s="39" t="str">
        <f t="shared" si="177"/>
        <v>0020789645908</v>
      </c>
      <c r="B3823" s="39">
        <f t="shared" si="178"/>
        <v>1</v>
      </c>
      <c r="C3823" s="39" t="str">
        <f t="shared" si="179"/>
        <v>Машковская Анжелика Сергеевна1</v>
      </c>
      <c r="D3823" s="42" t="s">
        <v>3641</v>
      </c>
      <c r="E3823" s="43" t="s">
        <v>3642</v>
      </c>
      <c r="F3823" s="43" t="s">
        <v>240</v>
      </c>
      <c r="G3823" s="43" t="s">
        <v>302</v>
      </c>
      <c r="H3823" s="49">
        <v>45908</v>
      </c>
      <c r="I3823" s="49">
        <v>45921</v>
      </c>
      <c r="J3823" s="44">
        <v>14</v>
      </c>
      <c r="K3823" s="51">
        <f>IF(H3823&lt;='Расчёт не доделан'!$C$20,IF(I3823-'Расчёт не доделан'!$C$20&lt;1,J3823,I3823-'Расчёт не доделан'!$C$20),J3823)</f>
        <v>14</v>
      </c>
    </row>
    <row r="3824" spans="1:11" ht="11.1" customHeight="1" outlineLevel="1" x14ac:dyDescent="0.2">
      <c r="A3824" s="39" t="str">
        <f t="shared" si="177"/>
        <v>0020789645974</v>
      </c>
      <c r="B3824" s="39">
        <f t="shared" si="178"/>
        <v>2</v>
      </c>
      <c r="C3824" s="39" t="str">
        <f t="shared" si="179"/>
        <v>Машковская Анжелика Сергеевна2</v>
      </c>
      <c r="D3824" s="42" t="s">
        <v>3641</v>
      </c>
      <c r="E3824" s="43" t="s">
        <v>3642</v>
      </c>
      <c r="F3824" s="43" t="s">
        <v>240</v>
      </c>
      <c r="G3824" s="43" t="s">
        <v>302</v>
      </c>
      <c r="H3824" s="49">
        <v>45974</v>
      </c>
      <c r="I3824" s="49">
        <v>45975</v>
      </c>
      <c r="J3824" s="44">
        <v>2</v>
      </c>
      <c r="K3824" s="51">
        <f>IF(H3824&lt;='Расчёт не доделан'!$C$20,IF(I3824-'Расчёт не доделан'!$C$20&lt;1,J3824,I3824-'Расчёт не доделан'!$C$20),J3824)</f>
        <v>2</v>
      </c>
    </row>
    <row r="3825" spans="1:11" ht="11.1" customHeight="1" outlineLevel="1" x14ac:dyDescent="0.2">
      <c r="A3825" s="39" t="str">
        <f t="shared" si="177"/>
        <v>0020789645859</v>
      </c>
      <c r="B3825" s="39">
        <f t="shared" si="178"/>
        <v>3</v>
      </c>
      <c r="C3825" s="39" t="str">
        <f t="shared" si="179"/>
        <v>Машковская Анжелика Сергеевна3</v>
      </c>
      <c r="D3825" s="42" t="s">
        <v>3641</v>
      </c>
      <c r="E3825" s="43" t="s">
        <v>3642</v>
      </c>
      <c r="F3825" s="43" t="s">
        <v>240</v>
      </c>
      <c r="G3825" s="43" t="s">
        <v>302</v>
      </c>
      <c r="H3825" s="49">
        <v>45859</v>
      </c>
      <c r="I3825" s="49">
        <v>45865</v>
      </c>
      <c r="J3825" s="44">
        <v>7</v>
      </c>
      <c r="K3825" s="51">
        <f>IF(H3825&lt;='Расчёт не доделан'!$C$20,IF(I3825-'Расчёт не доделан'!$C$20&lt;1,J3825,I3825-'Расчёт не доделан'!$C$20),J3825)</f>
        <v>7</v>
      </c>
    </row>
    <row r="3826" spans="1:11" ht="11.1" customHeight="1" outlineLevel="1" x14ac:dyDescent="0.2">
      <c r="A3826" s="39" t="str">
        <f t="shared" si="177"/>
        <v>0018881346006</v>
      </c>
      <c r="B3826" s="39">
        <f t="shared" si="178"/>
        <v>1</v>
      </c>
      <c r="C3826" s="39" t="str">
        <f t="shared" si="179"/>
        <v>Машутин Руслан Константинович1</v>
      </c>
      <c r="D3826" s="42" t="s">
        <v>3643</v>
      </c>
      <c r="E3826" s="43" t="s">
        <v>3644</v>
      </c>
      <c r="F3826" s="43" t="s">
        <v>293</v>
      </c>
      <c r="G3826" s="43" t="s">
        <v>218</v>
      </c>
      <c r="H3826" s="49">
        <v>46006</v>
      </c>
      <c r="I3826" s="49">
        <v>46012</v>
      </c>
      <c r="J3826" s="44">
        <v>7</v>
      </c>
      <c r="K3826" s="51">
        <f>IF(H3826&lt;='Расчёт не доделан'!$C$20,IF(I3826-'Расчёт не доделан'!$C$20&lt;1,J3826,I3826-'Расчёт не доделан'!$C$20),J3826)</f>
        <v>7</v>
      </c>
    </row>
    <row r="3827" spans="1:11" ht="11.1" customHeight="1" outlineLevel="1" x14ac:dyDescent="0.2">
      <c r="A3827" s="39" t="str">
        <f t="shared" si="177"/>
        <v>0018881345866</v>
      </c>
      <c r="B3827" s="39">
        <f t="shared" si="178"/>
        <v>2</v>
      </c>
      <c r="C3827" s="39" t="str">
        <f t="shared" si="179"/>
        <v>Машутин Руслан Константинович2</v>
      </c>
      <c r="D3827" s="42" t="s">
        <v>3643</v>
      </c>
      <c r="E3827" s="43" t="s">
        <v>3644</v>
      </c>
      <c r="F3827" s="43" t="s">
        <v>293</v>
      </c>
      <c r="G3827" s="43" t="s">
        <v>218</v>
      </c>
      <c r="H3827" s="49">
        <v>45866</v>
      </c>
      <c r="I3827" s="49">
        <v>45886</v>
      </c>
      <c r="J3827" s="44">
        <v>21</v>
      </c>
      <c r="K3827" s="51">
        <f>IF(H3827&lt;='Расчёт не доделан'!$C$20,IF(I3827-'Расчёт не доделан'!$C$20&lt;1,J3827,I3827-'Расчёт не доделан'!$C$20),J3827)</f>
        <v>21</v>
      </c>
    </row>
    <row r="3828" spans="1:11" ht="11.1" customHeight="1" outlineLevel="1" x14ac:dyDescent="0.2">
      <c r="A3828" s="39" t="str">
        <f t="shared" si="177"/>
        <v>0019134045845</v>
      </c>
      <c r="B3828" s="39">
        <f t="shared" si="178"/>
        <v>1</v>
      </c>
      <c r="C3828" s="39" t="str">
        <f t="shared" si="179"/>
        <v>Мащенко Ольга Борисовна1</v>
      </c>
      <c r="D3828" s="42" t="s">
        <v>3645</v>
      </c>
      <c r="E3828" s="43" t="s">
        <v>3646</v>
      </c>
      <c r="F3828" s="43" t="s">
        <v>217</v>
      </c>
      <c r="G3828" s="43" t="s">
        <v>1331</v>
      </c>
      <c r="H3828" s="49">
        <v>45845</v>
      </c>
      <c r="I3828" s="49">
        <v>45858</v>
      </c>
      <c r="J3828" s="44">
        <v>14</v>
      </c>
      <c r="K3828" s="51">
        <f>IF(H3828&lt;='Расчёт не доделан'!$C$20,IF(I3828-'Расчёт не доделан'!$C$20&lt;1,J3828,I3828-'Расчёт не доделан'!$C$20),J3828)</f>
        <v>14</v>
      </c>
    </row>
    <row r="3829" spans="1:11" ht="11.1" customHeight="1" outlineLevel="1" x14ac:dyDescent="0.2">
      <c r="A3829" s="39" t="str">
        <f t="shared" si="177"/>
        <v>0019134045922</v>
      </c>
      <c r="B3829" s="39">
        <f t="shared" si="178"/>
        <v>2</v>
      </c>
      <c r="C3829" s="39" t="str">
        <f t="shared" si="179"/>
        <v>Мащенко Ольга Борисовна2</v>
      </c>
      <c r="D3829" s="42" t="s">
        <v>3645</v>
      </c>
      <c r="E3829" s="43" t="s">
        <v>3646</v>
      </c>
      <c r="F3829" s="43" t="s">
        <v>217</v>
      </c>
      <c r="G3829" s="43" t="s">
        <v>1331</v>
      </c>
      <c r="H3829" s="49">
        <v>45922</v>
      </c>
      <c r="I3829" s="49">
        <v>45934</v>
      </c>
      <c r="J3829" s="44">
        <v>13</v>
      </c>
      <c r="K3829" s="51">
        <f>IF(H3829&lt;='Расчёт не доделан'!$C$20,IF(I3829-'Расчёт не доделан'!$C$20&lt;1,J3829,I3829-'Расчёт не доделан'!$C$20),J3829)</f>
        <v>13</v>
      </c>
    </row>
    <row r="3830" spans="1:11" ht="11.1" customHeight="1" outlineLevel="1" x14ac:dyDescent="0.2">
      <c r="A3830" s="39" t="str">
        <f t="shared" si="177"/>
        <v>0016791645901</v>
      </c>
      <c r="B3830" s="39">
        <f t="shared" si="178"/>
        <v>1</v>
      </c>
      <c r="C3830" s="39" t="str">
        <f t="shared" si="179"/>
        <v>Медведев Антон Геннадьевич1</v>
      </c>
      <c r="D3830" s="42" t="s">
        <v>3647</v>
      </c>
      <c r="E3830" s="43" t="s">
        <v>3648</v>
      </c>
      <c r="F3830" s="43" t="s">
        <v>240</v>
      </c>
      <c r="G3830" s="43" t="s">
        <v>241</v>
      </c>
      <c r="H3830" s="49">
        <v>45901</v>
      </c>
      <c r="I3830" s="49">
        <v>45912</v>
      </c>
      <c r="J3830" s="44">
        <v>12</v>
      </c>
      <c r="K3830" s="51">
        <f>IF(H3830&lt;='Расчёт не доделан'!$C$20,IF(I3830-'Расчёт не доделан'!$C$20&lt;1,J3830,I3830-'Расчёт не доделан'!$C$20),J3830)</f>
        <v>12</v>
      </c>
    </row>
    <row r="3831" spans="1:11" ht="11.1" customHeight="1" outlineLevel="1" x14ac:dyDescent="0.2">
      <c r="A3831" s="39" t="str">
        <f t="shared" si="177"/>
        <v>0016791645866</v>
      </c>
      <c r="B3831" s="39">
        <f t="shared" si="178"/>
        <v>2</v>
      </c>
      <c r="C3831" s="39" t="str">
        <f t="shared" si="179"/>
        <v>Медведев Антон Геннадьевич2</v>
      </c>
      <c r="D3831" s="42" t="s">
        <v>3647</v>
      </c>
      <c r="E3831" s="43" t="s">
        <v>3648</v>
      </c>
      <c r="F3831" s="43" t="s">
        <v>240</v>
      </c>
      <c r="G3831" s="43" t="s">
        <v>241</v>
      </c>
      <c r="H3831" s="49">
        <v>45866</v>
      </c>
      <c r="I3831" s="49">
        <v>45872</v>
      </c>
      <c r="J3831" s="44">
        <v>7</v>
      </c>
      <c r="K3831" s="51">
        <f>IF(H3831&lt;='Расчёт не доделан'!$C$20,IF(I3831-'Расчёт не доделан'!$C$20&lt;1,J3831,I3831-'Расчёт не доделан'!$C$20),J3831)</f>
        <v>7</v>
      </c>
    </row>
    <row r="3832" spans="1:11" ht="11.1" customHeight="1" outlineLevel="1" x14ac:dyDescent="0.2">
      <c r="A3832" s="39" t="str">
        <f t="shared" si="177"/>
        <v>0020863845859</v>
      </c>
      <c r="B3832" s="39">
        <f t="shared" si="178"/>
        <v>1</v>
      </c>
      <c r="C3832" s="39" t="str">
        <f t="shared" si="179"/>
        <v>Медведев Глеб Олегович1</v>
      </c>
      <c r="D3832" s="42" t="s">
        <v>3649</v>
      </c>
      <c r="E3832" s="43" t="s">
        <v>3650</v>
      </c>
      <c r="F3832" s="43" t="s">
        <v>240</v>
      </c>
      <c r="G3832" s="43" t="s">
        <v>302</v>
      </c>
      <c r="H3832" s="49">
        <v>45859</v>
      </c>
      <c r="I3832" s="49">
        <v>45872</v>
      </c>
      <c r="J3832" s="44">
        <v>14</v>
      </c>
      <c r="K3832" s="51">
        <f>IF(H3832&lt;='Расчёт не доделан'!$C$20,IF(I3832-'Расчёт не доделан'!$C$20&lt;1,J3832,I3832-'Расчёт не доделан'!$C$20),J3832)</f>
        <v>14</v>
      </c>
    </row>
    <row r="3833" spans="1:11" ht="11.1" customHeight="1" outlineLevel="1" x14ac:dyDescent="0.2">
      <c r="A3833" s="39" t="str">
        <f t="shared" si="177"/>
        <v>0020863845957</v>
      </c>
      <c r="B3833" s="39">
        <f t="shared" si="178"/>
        <v>2</v>
      </c>
      <c r="C3833" s="39" t="str">
        <f t="shared" si="179"/>
        <v>Медведев Глеб Олегович2</v>
      </c>
      <c r="D3833" s="42" t="s">
        <v>3649</v>
      </c>
      <c r="E3833" s="43" t="s">
        <v>3650</v>
      </c>
      <c r="F3833" s="43" t="s">
        <v>240</v>
      </c>
      <c r="G3833" s="43" t="s">
        <v>302</v>
      </c>
      <c r="H3833" s="49">
        <v>45957</v>
      </c>
      <c r="I3833" s="49">
        <v>45963</v>
      </c>
      <c r="J3833" s="44">
        <v>7</v>
      </c>
      <c r="K3833" s="51">
        <f>IF(H3833&lt;='Расчёт не доделан'!$C$20,IF(I3833-'Расчёт не доделан'!$C$20&lt;1,J3833,I3833-'Расчёт не доделан'!$C$20),J3833)</f>
        <v>7</v>
      </c>
    </row>
    <row r="3834" spans="1:11" ht="11.1" customHeight="1" outlineLevel="1" x14ac:dyDescent="0.2">
      <c r="A3834" s="39" t="str">
        <f t="shared" si="177"/>
        <v>0019492045873</v>
      </c>
      <c r="B3834" s="39">
        <f t="shared" si="178"/>
        <v>1</v>
      </c>
      <c r="C3834" s="39" t="str">
        <f t="shared" si="179"/>
        <v>Медведев Денис Васильевич1</v>
      </c>
      <c r="D3834" s="42" t="s">
        <v>3651</v>
      </c>
      <c r="E3834" s="43" t="s">
        <v>3652</v>
      </c>
      <c r="F3834" s="43" t="s">
        <v>249</v>
      </c>
      <c r="G3834" s="43" t="s">
        <v>230</v>
      </c>
      <c r="H3834" s="49">
        <v>45873</v>
      </c>
      <c r="I3834" s="49">
        <v>45886</v>
      </c>
      <c r="J3834" s="44">
        <v>14</v>
      </c>
      <c r="K3834" s="51">
        <f>IF(H3834&lt;='Расчёт не доделан'!$C$20,IF(I3834-'Расчёт не доделан'!$C$20&lt;1,J3834,I3834-'Расчёт не доделан'!$C$20),J3834)</f>
        <v>14</v>
      </c>
    </row>
    <row r="3835" spans="1:11" ht="11.1" customHeight="1" outlineLevel="1" x14ac:dyDescent="0.2">
      <c r="A3835" s="39" t="str">
        <f t="shared" si="177"/>
        <v>0019492045936</v>
      </c>
      <c r="B3835" s="39">
        <f t="shared" si="178"/>
        <v>2</v>
      </c>
      <c r="C3835" s="39" t="str">
        <f t="shared" si="179"/>
        <v>Медведев Денис Васильевич2</v>
      </c>
      <c r="D3835" s="42" t="s">
        <v>3651</v>
      </c>
      <c r="E3835" s="43" t="s">
        <v>3652</v>
      </c>
      <c r="F3835" s="43" t="s">
        <v>249</v>
      </c>
      <c r="G3835" s="43" t="s">
        <v>230</v>
      </c>
      <c r="H3835" s="49">
        <v>45936</v>
      </c>
      <c r="I3835" s="49">
        <v>45940</v>
      </c>
      <c r="J3835" s="44">
        <v>5</v>
      </c>
      <c r="K3835" s="51">
        <f>IF(H3835&lt;='Расчёт не доделан'!$C$20,IF(I3835-'Расчёт не доделан'!$C$20&lt;1,J3835,I3835-'Расчёт не доделан'!$C$20),J3835)</f>
        <v>5</v>
      </c>
    </row>
    <row r="3836" spans="1:11" ht="11.1" customHeight="1" outlineLevel="1" x14ac:dyDescent="0.2">
      <c r="A3836" s="39" t="str">
        <f t="shared" si="177"/>
        <v>0019492045846</v>
      </c>
      <c r="B3836" s="39">
        <f t="shared" si="178"/>
        <v>3</v>
      </c>
      <c r="C3836" s="39" t="str">
        <f t="shared" si="179"/>
        <v>Медведев Денис Васильевич3</v>
      </c>
      <c r="D3836" s="42" t="s">
        <v>3651</v>
      </c>
      <c r="E3836" s="43" t="s">
        <v>3652</v>
      </c>
      <c r="F3836" s="43" t="s">
        <v>249</v>
      </c>
      <c r="G3836" s="43" t="s">
        <v>230</v>
      </c>
      <c r="H3836" s="49">
        <v>45846</v>
      </c>
      <c r="I3836" s="49">
        <v>45849</v>
      </c>
      <c r="J3836" s="44">
        <v>4</v>
      </c>
      <c r="K3836" s="51">
        <f>IF(H3836&lt;='Расчёт не доделан'!$C$20,IF(I3836-'Расчёт не доделан'!$C$20&lt;1,J3836,I3836-'Расчёт не доделан'!$C$20),J3836)</f>
        <v>4</v>
      </c>
    </row>
    <row r="3837" spans="1:11" ht="11.1" customHeight="1" outlineLevel="1" x14ac:dyDescent="0.2">
      <c r="A3837" s="39" t="str">
        <f t="shared" si="177"/>
        <v>0020833845908</v>
      </c>
      <c r="B3837" s="39">
        <f t="shared" si="178"/>
        <v>1</v>
      </c>
      <c r="C3837" s="39" t="str">
        <f t="shared" si="179"/>
        <v>Медведев Дмитрий Викторович1</v>
      </c>
      <c r="D3837" s="42" t="s">
        <v>3653</v>
      </c>
      <c r="E3837" s="43" t="s">
        <v>3654</v>
      </c>
      <c r="F3837" s="43" t="s">
        <v>229</v>
      </c>
      <c r="G3837" s="43" t="s">
        <v>315</v>
      </c>
      <c r="H3837" s="49">
        <v>45908</v>
      </c>
      <c r="I3837" s="49">
        <v>45921</v>
      </c>
      <c r="J3837" s="44">
        <v>14</v>
      </c>
      <c r="K3837" s="51">
        <f>IF(H3837&lt;='Расчёт не доделан'!$C$20,IF(I3837-'Расчёт не доделан'!$C$20&lt;1,J3837,I3837-'Расчёт не доделан'!$C$20),J3837)</f>
        <v>14</v>
      </c>
    </row>
    <row r="3838" spans="1:11" ht="11.1" customHeight="1" outlineLevel="1" x14ac:dyDescent="0.2">
      <c r="A3838" s="39" t="str">
        <f t="shared" si="177"/>
        <v>0020833845957</v>
      </c>
      <c r="B3838" s="39">
        <f t="shared" si="178"/>
        <v>2</v>
      </c>
      <c r="C3838" s="39" t="str">
        <f t="shared" si="179"/>
        <v>Медведев Дмитрий Викторович2</v>
      </c>
      <c r="D3838" s="42" t="s">
        <v>3653</v>
      </c>
      <c r="E3838" s="43" t="s">
        <v>3654</v>
      </c>
      <c r="F3838" s="43" t="s">
        <v>229</v>
      </c>
      <c r="G3838" s="43" t="s">
        <v>315</v>
      </c>
      <c r="H3838" s="49">
        <v>45957</v>
      </c>
      <c r="I3838" s="49">
        <v>45958</v>
      </c>
      <c r="J3838" s="44">
        <v>2</v>
      </c>
      <c r="K3838" s="51">
        <f>IF(H3838&lt;='Расчёт не доделан'!$C$20,IF(I3838-'Расчёт не доделан'!$C$20&lt;1,J3838,I3838-'Расчёт не доделан'!$C$20),J3838)</f>
        <v>2</v>
      </c>
    </row>
    <row r="3839" spans="1:11" ht="11.1" customHeight="1" outlineLevel="1" x14ac:dyDescent="0.2">
      <c r="A3839" s="39" t="str">
        <f t="shared" si="177"/>
        <v>0019584246008</v>
      </c>
      <c r="B3839" s="39">
        <f t="shared" si="178"/>
        <v>1</v>
      </c>
      <c r="C3839" s="39" t="str">
        <f t="shared" si="179"/>
        <v>Медведева Анна Валерьевна1</v>
      </c>
      <c r="D3839" s="42" t="s">
        <v>3655</v>
      </c>
      <c r="E3839" s="43" t="s">
        <v>3656</v>
      </c>
      <c r="F3839" s="43" t="s">
        <v>233</v>
      </c>
      <c r="G3839" s="43" t="s">
        <v>230</v>
      </c>
      <c r="H3839" s="49">
        <v>46008</v>
      </c>
      <c r="I3839" s="49">
        <v>46021</v>
      </c>
      <c r="J3839" s="44">
        <v>14</v>
      </c>
      <c r="K3839" s="51">
        <f>IF(H3839&lt;='Расчёт не доделан'!$C$20,IF(I3839-'Расчёт не доделан'!$C$20&lt;1,J3839,I3839-'Расчёт не доделан'!$C$20),J3839)</f>
        <v>14</v>
      </c>
    </row>
    <row r="3840" spans="1:11" ht="11.1" customHeight="1" outlineLevel="1" x14ac:dyDescent="0.2">
      <c r="A3840" s="39" t="str">
        <f t="shared" si="177"/>
        <v>0019850645994</v>
      </c>
      <c r="B3840" s="39">
        <f t="shared" si="178"/>
        <v>1</v>
      </c>
      <c r="C3840" s="39" t="str">
        <f t="shared" si="179"/>
        <v>Медведева Мария Викторовна1</v>
      </c>
      <c r="D3840" s="42" t="s">
        <v>3657</v>
      </c>
      <c r="E3840" s="43" t="s">
        <v>3658</v>
      </c>
      <c r="F3840" s="43" t="s">
        <v>244</v>
      </c>
      <c r="G3840" s="43" t="s">
        <v>230</v>
      </c>
      <c r="H3840" s="49">
        <v>45994</v>
      </c>
      <c r="I3840" s="49">
        <v>45996</v>
      </c>
      <c r="J3840" s="44">
        <v>3</v>
      </c>
      <c r="K3840" s="51">
        <f>IF(H3840&lt;='Расчёт не доделан'!$C$20,IF(I3840-'Расчёт не доделан'!$C$20&lt;1,J3840,I3840-'Расчёт не доделан'!$C$20),J3840)</f>
        <v>3</v>
      </c>
    </row>
    <row r="3841" spans="1:11" ht="11.1" customHeight="1" outlineLevel="1" x14ac:dyDescent="0.2">
      <c r="A3841" s="39" t="str">
        <f t="shared" si="177"/>
        <v>0019850645905</v>
      </c>
      <c r="B3841" s="39">
        <f t="shared" si="178"/>
        <v>2</v>
      </c>
      <c r="C3841" s="39" t="str">
        <f t="shared" si="179"/>
        <v>Медведева Мария Викторовна2</v>
      </c>
      <c r="D3841" s="42" t="s">
        <v>3657</v>
      </c>
      <c r="E3841" s="43" t="s">
        <v>3658</v>
      </c>
      <c r="F3841" s="43" t="s">
        <v>244</v>
      </c>
      <c r="G3841" s="43" t="s">
        <v>230</v>
      </c>
      <c r="H3841" s="49">
        <v>45905</v>
      </c>
      <c r="I3841" s="49">
        <v>45905</v>
      </c>
      <c r="J3841" s="44">
        <v>1</v>
      </c>
      <c r="K3841" s="51">
        <f>IF(H3841&lt;='Расчёт не доделан'!$C$20,IF(I3841-'Расчёт не доделан'!$C$20&lt;1,J3841,I3841-'Расчёт не доделан'!$C$20),J3841)</f>
        <v>1</v>
      </c>
    </row>
    <row r="3842" spans="1:11" ht="11.1" customHeight="1" outlineLevel="1" x14ac:dyDescent="0.2">
      <c r="A3842" s="39" t="str">
        <f t="shared" si="177"/>
        <v>0019850645887</v>
      </c>
      <c r="B3842" s="39">
        <f t="shared" si="178"/>
        <v>3</v>
      </c>
      <c r="C3842" s="39" t="str">
        <f t="shared" si="179"/>
        <v>Медведева Мария Викторовна3</v>
      </c>
      <c r="D3842" s="42" t="s">
        <v>3657</v>
      </c>
      <c r="E3842" s="43" t="s">
        <v>3658</v>
      </c>
      <c r="F3842" s="43" t="s">
        <v>244</v>
      </c>
      <c r="G3842" s="43" t="s">
        <v>230</v>
      </c>
      <c r="H3842" s="49">
        <v>45887</v>
      </c>
      <c r="I3842" s="49">
        <v>45891</v>
      </c>
      <c r="J3842" s="44">
        <v>5</v>
      </c>
      <c r="K3842" s="51">
        <f>IF(H3842&lt;='Расчёт не доделан'!$C$20,IF(I3842-'Расчёт не доделан'!$C$20&lt;1,J3842,I3842-'Расчёт не доделан'!$C$20),J3842)</f>
        <v>5</v>
      </c>
    </row>
    <row r="3843" spans="1:11" ht="11.1" customHeight="1" outlineLevel="1" x14ac:dyDescent="0.2">
      <c r="A3843" s="39" t="str">
        <f t="shared" ref="A3843:A3906" si="180">D3843&amp;H3843</f>
        <v>0017030745915</v>
      </c>
      <c r="B3843" s="39">
        <f t="shared" ref="B3843:B3906" si="181">IF(E3842=E3843,B3842+1,1)</f>
        <v>1</v>
      </c>
      <c r="C3843" s="39" t="str">
        <f t="shared" ref="C3843:C3906" si="182">E3843&amp;B3843</f>
        <v>Медведева Эвелина Ахсановна1</v>
      </c>
      <c r="D3843" s="42" t="s">
        <v>3659</v>
      </c>
      <c r="E3843" s="43" t="s">
        <v>3660</v>
      </c>
      <c r="F3843" s="43" t="s">
        <v>265</v>
      </c>
      <c r="G3843" s="43" t="s">
        <v>218</v>
      </c>
      <c r="H3843" s="49">
        <v>45915</v>
      </c>
      <c r="I3843" s="49">
        <v>45921</v>
      </c>
      <c r="J3843" s="44">
        <v>7</v>
      </c>
      <c r="K3843" s="51">
        <f>IF(H3843&lt;='Расчёт не доделан'!$C$20,IF(I3843-'Расчёт не доделан'!$C$20&lt;1,J3843,I3843-'Расчёт не доделан'!$C$20),J3843)</f>
        <v>7</v>
      </c>
    </row>
    <row r="3844" spans="1:11" ht="11.1" customHeight="1" outlineLevel="1" x14ac:dyDescent="0.2">
      <c r="A3844" s="39" t="str">
        <f t="shared" si="180"/>
        <v>0017030745854</v>
      </c>
      <c r="B3844" s="39">
        <f t="shared" si="181"/>
        <v>2</v>
      </c>
      <c r="C3844" s="39" t="str">
        <f t="shared" si="182"/>
        <v>Медведева Эвелина Ахсановна2</v>
      </c>
      <c r="D3844" s="42" t="s">
        <v>3659</v>
      </c>
      <c r="E3844" s="43" t="s">
        <v>3660</v>
      </c>
      <c r="F3844" s="43" t="s">
        <v>265</v>
      </c>
      <c r="G3844" s="43" t="s">
        <v>218</v>
      </c>
      <c r="H3844" s="49">
        <v>45854</v>
      </c>
      <c r="I3844" s="49">
        <v>45867</v>
      </c>
      <c r="J3844" s="44">
        <v>14</v>
      </c>
      <c r="K3844" s="51">
        <f>IF(H3844&lt;='Расчёт не доделан'!$C$20,IF(I3844-'Расчёт не доделан'!$C$20&lt;1,J3844,I3844-'Расчёт не доделан'!$C$20),J3844)</f>
        <v>14</v>
      </c>
    </row>
    <row r="3845" spans="1:11" ht="11.1" customHeight="1" outlineLevel="1" x14ac:dyDescent="0.2">
      <c r="A3845" s="39" t="str">
        <f t="shared" si="180"/>
        <v>0021305845873</v>
      </c>
      <c r="B3845" s="39">
        <f t="shared" si="181"/>
        <v>1</v>
      </c>
      <c r="C3845" s="39" t="str">
        <f t="shared" si="182"/>
        <v>Медведева Юлия Андреевна1</v>
      </c>
      <c r="D3845" s="42" t="s">
        <v>3661</v>
      </c>
      <c r="E3845" s="43" t="s">
        <v>3662</v>
      </c>
      <c r="F3845" s="43" t="s">
        <v>459</v>
      </c>
      <c r="G3845" s="43" t="s">
        <v>302</v>
      </c>
      <c r="H3845" s="49">
        <v>45873</v>
      </c>
      <c r="I3845" s="49">
        <v>45886</v>
      </c>
      <c r="J3845" s="44">
        <v>14</v>
      </c>
      <c r="K3845" s="51">
        <f>IF(H3845&lt;='Расчёт не доделан'!$C$20,IF(I3845-'Расчёт не доделан'!$C$20&lt;1,J3845,I3845-'Расчёт не доделан'!$C$20),J3845)</f>
        <v>14</v>
      </c>
    </row>
    <row r="3846" spans="1:11" ht="11.1" customHeight="1" outlineLevel="1" x14ac:dyDescent="0.2">
      <c r="A3846" s="39" t="str">
        <f t="shared" si="180"/>
        <v>0021305845957</v>
      </c>
      <c r="B3846" s="39">
        <f t="shared" si="181"/>
        <v>2</v>
      </c>
      <c r="C3846" s="39" t="str">
        <f t="shared" si="182"/>
        <v>Медведева Юлия Андреевна2</v>
      </c>
      <c r="D3846" s="42" t="s">
        <v>3661</v>
      </c>
      <c r="E3846" s="43" t="s">
        <v>3662</v>
      </c>
      <c r="F3846" s="43" t="s">
        <v>459</v>
      </c>
      <c r="G3846" s="43" t="s">
        <v>302</v>
      </c>
      <c r="H3846" s="49">
        <v>45957</v>
      </c>
      <c r="I3846" s="49">
        <v>45963</v>
      </c>
      <c r="J3846" s="44">
        <v>7</v>
      </c>
      <c r="K3846" s="51">
        <f>IF(H3846&lt;='Расчёт не доделан'!$C$20,IF(I3846-'Расчёт не доделан'!$C$20&lt;1,J3846,I3846-'Расчёт не доделан'!$C$20),J3846)</f>
        <v>7</v>
      </c>
    </row>
    <row r="3847" spans="1:11" ht="11.1" customHeight="1" outlineLevel="1" x14ac:dyDescent="0.2">
      <c r="A3847" s="39" t="str">
        <f t="shared" si="180"/>
        <v>0016367445873</v>
      </c>
      <c r="B3847" s="39">
        <f t="shared" si="181"/>
        <v>1</v>
      </c>
      <c r="C3847" s="39" t="str">
        <f t="shared" si="182"/>
        <v>Межуева Юлия Сергеевна1</v>
      </c>
      <c r="D3847" s="42" t="s">
        <v>3663</v>
      </c>
      <c r="E3847" s="43" t="s">
        <v>3664</v>
      </c>
      <c r="F3847" s="43" t="s">
        <v>240</v>
      </c>
      <c r="G3847" s="43" t="s">
        <v>299</v>
      </c>
      <c r="H3847" s="49">
        <v>45873</v>
      </c>
      <c r="I3847" s="49">
        <v>45886</v>
      </c>
      <c r="J3847" s="44">
        <v>14</v>
      </c>
      <c r="K3847" s="51">
        <f>IF(H3847&lt;='Расчёт не доделан'!$C$20,IF(I3847-'Расчёт не доделан'!$C$20&lt;1,J3847,I3847-'Расчёт не доделан'!$C$20),J3847)</f>
        <v>14</v>
      </c>
    </row>
    <row r="3848" spans="1:11" ht="11.1" customHeight="1" outlineLevel="1" x14ac:dyDescent="0.2">
      <c r="A3848" s="39" t="str">
        <f t="shared" si="180"/>
        <v>0016367445978</v>
      </c>
      <c r="B3848" s="39">
        <f t="shared" si="181"/>
        <v>2</v>
      </c>
      <c r="C3848" s="39" t="str">
        <f t="shared" si="182"/>
        <v>Межуева Юлия Сергеевна2</v>
      </c>
      <c r="D3848" s="42" t="s">
        <v>3663</v>
      </c>
      <c r="E3848" s="43" t="s">
        <v>3664</v>
      </c>
      <c r="F3848" s="43" t="s">
        <v>240</v>
      </c>
      <c r="G3848" s="43" t="s">
        <v>299</v>
      </c>
      <c r="H3848" s="49">
        <v>45978</v>
      </c>
      <c r="I3848" s="49">
        <v>45985</v>
      </c>
      <c r="J3848" s="44">
        <v>8</v>
      </c>
      <c r="K3848" s="51">
        <f>IF(H3848&lt;='Расчёт не доделан'!$C$20,IF(I3848-'Расчёт не доделан'!$C$20&lt;1,J3848,I3848-'Расчёт не доделан'!$C$20),J3848)</f>
        <v>8</v>
      </c>
    </row>
    <row r="3849" spans="1:11" ht="11.1" customHeight="1" outlineLevel="1" x14ac:dyDescent="0.2">
      <c r="A3849" s="39" t="str">
        <f t="shared" si="180"/>
        <v>0020764045880</v>
      </c>
      <c r="B3849" s="39">
        <f t="shared" si="181"/>
        <v>1</v>
      </c>
      <c r="C3849" s="39" t="str">
        <f t="shared" si="182"/>
        <v>Мелешенко Константин Владимирович1</v>
      </c>
      <c r="D3849" s="42" t="s">
        <v>3665</v>
      </c>
      <c r="E3849" s="43" t="s">
        <v>3666</v>
      </c>
      <c r="F3849" s="43" t="s">
        <v>217</v>
      </c>
      <c r="G3849" s="43" t="s">
        <v>230</v>
      </c>
      <c r="H3849" s="49">
        <v>45880</v>
      </c>
      <c r="I3849" s="49">
        <v>45893</v>
      </c>
      <c r="J3849" s="44">
        <v>14</v>
      </c>
      <c r="K3849" s="51">
        <f>IF(H3849&lt;='Расчёт не доделан'!$C$20,IF(I3849-'Расчёт не доделан'!$C$20&lt;1,J3849,I3849-'Расчёт не доделан'!$C$20),J3849)</f>
        <v>14</v>
      </c>
    </row>
    <row r="3850" spans="1:11" ht="11.1" customHeight="1" outlineLevel="1" x14ac:dyDescent="0.2">
      <c r="A3850" s="39" t="str">
        <f t="shared" si="180"/>
        <v>0020764045961</v>
      </c>
      <c r="B3850" s="39">
        <f t="shared" si="181"/>
        <v>2</v>
      </c>
      <c r="C3850" s="39" t="str">
        <f t="shared" si="182"/>
        <v>Мелешенко Константин Владимирович2</v>
      </c>
      <c r="D3850" s="42" t="s">
        <v>3665</v>
      </c>
      <c r="E3850" s="43" t="s">
        <v>3666</v>
      </c>
      <c r="F3850" s="43" t="s">
        <v>217</v>
      </c>
      <c r="G3850" s="43" t="s">
        <v>230</v>
      </c>
      <c r="H3850" s="49">
        <v>45961</v>
      </c>
      <c r="I3850" s="49">
        <v>45962</v>
      </c>
      <c r="J3850" s="44">
        <v>2</v>
      </c>
      <c r="K3850" s="51">
        <f>IF(H3850&lt;='Расчёт не доделан'!$C$20,IF(I3850-'Расчёт не доделан'!$C$20&lt;1,J3850,I3850-'Расчёт не доделан'!$C$20),J3850)</f>
        <v>2</v>
      </c>
    </row>
    <row r="3851" spans="1:11" ht="11.1" customHeight="1" outlineLevel="1" x14ac:dyDescent="0.2">
      <c r="A3851" s="39" t="str">
        <f t="shared" si="180"/>
        <v>0014712045901</v>
      </c>
      <c r="B3851" s="39">
        <f t="shared" si="181"/>
        <v>1</v>
      </c>
      <c r="C3851" s="39" t="str">
        <f t="shared" si="182"/>
        <v>Мелешников Михаил Анатольевич1</v>
      </c>
      <c r="D3851" s="42" t="s">
        <v>3667</v>
      </c>
      <c r="E3851" s="43" t="s">
        <v>3668</v>
      </c>
      <c r="F3851" s="43" t="s">
        <v>217</v>
      </c>
      <c r="G3851" s="43" t="s">
        <v>230</v>
      </c>
      <c r="H3851" s="49">
        <v>45901</v>
      </c>
      <c r="I3851" s="49">
        <v>45914</v>
      </c>
      <c r="J3851" s="44">
        <v>14</v>
      </c>
      <c r="K3851" s="51">
        <f>IF(H3851&lt;='Расчёт не доделан'!$C$20,IF(I3851-'Расчёт не доделан'!$C$20&lt;1,J3851,I3851-'Расчёт не доделан'!$C$20),J3851)</f>
        <v>14</v>
      </c>
    </row>
    <row r="3852" spans="1:11" ht="23.1" customHeight="1" outlineLevel="1" x14ac:dyDescent="0.2">
      <c r="A3852" s="39" t="str">
        <f t="shared" si="180"/>
        <v>0020124546013</v>
      </c>
      <c r="B3852" s="39">
        <f t="shared" si="181"/>
        <v>1</v>
      </c>
      <c r="C3852" s="39" t="str">
        <f t="shared" si="182"/>
        <v>Мелконян Нарек Гагикович1</v>
      </c>
      <c r="D3852" s="42" t="s">
        <v>3669</v>
      </c>
      <c r="E3852" s="43" t="s">
        <v>3670</v>
      </c>
      <c r="F3852" s="43" t="s">
        <v>217</v>
      </c>
      <c r="G3852" s="43" t="s">
        <v>230</v>
      </c>
      <c r="H3852" s="49">
        <v>46013</v>
      </c>
      <c r="I3852" s="49">
        <v>46016</v>
      </c>
      <c r="J3852" s="44">
        <v>4</v>
      </c>
      <c r="K3852" s="51">
        <f>IF(H3852&lt;='Расчёт не доделан'!$C$20,IF(I3852-'Расчёт не доделан'!$C$20&lt;1,J3852,I3852-'Расчёт не доделан'!$C$20),J3852)</f>
        <v>4</v>
      </c>
    </row>
    <row r="3853" spans="1:11" ht="23.1" customHeight="1" outlineLevel="1" x14ac:dyDescent="0.2">
      <c r="A3853" s="39" t="str">
        <f t="shared" si="180"/>
        <v>0020124545894</v>
      </c>
      <c r="B3853" s="39">
        <f t="shared" si="181"/>
        <v>2</v>
      </c>
      <c r="C3853" s="39" t="str">
        <f t="shared" si="182"/>
        <v>Мелконян Нарек Гагикович2</v>
      </c>
      <c r="D3853" s="42" t="s">
        <v>3669</v>
      </c>
      <c r="E3853" s="43" t="s">
        <v>3670</v>
      </c>
      <c r="F3853" s="43" t="s">
        <v>217</v>
      </c>
      <c r="G3853" s="43" t="s">
        <v>230</v>
      </c>
      <c r="H3853" s="49">
        <v>45894</v>
      </c>
      <c r="I3853" s="49">
        <v>45907</v>
      </c>
      <c r="J3853" s="44">
        <v>14</v>
      </c>
      <c r="K3853" s="51">
        <f>IF(H3853&lt;='Расчёт не доделан'!$C$20,IF(I3853-'Расчёт не доделан'!$C$20&lt;1,J3853,I3853-'Расчёт не доделан'!$C$20),J3853)</f>
        <v>14</v>
      </c>
    </row>
    <row r="3854" spans="1:11" ht="11.1" customHeight="1" outlineLevel="1" x14ac:dyDescent="0.2">
      <c r="A3854" s="39" t="str">
        <f t="shared" si="180"/>
        <v>0013983745936</v>
      </c>
      <c r="B3854" s="39">
        <f t="shared" si="181"/>
        <v>1</v>
      </c>
      <c r="C3854" s="39" t="str">
        <f t="shared" si="182"/>
        <v>Мелькумов Николай Игнатьевич1</v>
      </c>
      <c r="D3854" s="42" t="s">
        <v>3671</v>
      </c>
      <c r="E3854" s="43" t="s">
        <v>3672</v>
      </c>
      <c r="F3854" s="43" t="s">
        <v>268</v>
      </c>
      <c r="G3854" s="43" t="s">
        <v>262</v>
      </c>
      <c r="H3854" s="49">
        <v>45936</v>
      </c>
      <c r="I3854" s="49">
        <v>45942</v>
      </c>
      <c r="J3854" s="44">
        <v>7</v>
      </c>
      <c r="K3854" s="51">
        <f>IF(H3854&lt;='Расчёт не доделан'!$C$20,IF(I3854-'Расчёт не доделан'!$C$20&lt;1,J3854,I3854-'Расчёт не доделан'!$C$20),J3854)</f>
        <v>7</v>
      </c>
    </row>
    <row r="3855" spans="1:11" ht="11.1" customHeight="1" outlineLevel="1" x14ac:dyDescent="0.2">
      <c r="A3855" s="39" t="str">
        <f t="shared" si="180"/>
        <v>0013983745887</v>
      </c>
      <c r="B3855" s="39">
        <f t="shared" si="181"/>
        <v>2</v>
      </c>
      <c r="C3855" s="39" t="str">
        <f t="shared" si="182"/>
        <v>Мелькумов Николай Игнатьевич2</v>
      </c>
      <c r="D3855" s="42" t="s">
        <v>3671</v>
      </c>
      <c r="E3855" s="43" t="s">
        <v>3672</v>
      </c>
      <c r="F3855" s="43" t="s">
        <v>268</v>
      </c>
      <c r="G3855" s="43" t="s">
        <v>262</v>
      </c>
      <c r="H3855" s="49">
        <v>45887</v>
      </c>
      <c r="I3855" s="49">
        <v>45900</v>
      </c>
      <c r="J3855" s="44">
        <v>14</v>
      </c>
      <c r="K3855" s="51">
        <f>IF(H3855&lt;='Расчёт не доделан'!$C$20,IF(I3855-'Расчёт не доделан'!$C$20&lt;1,J3855,I3855-'Расчёт не доделан'!$C$20),J3855)</f>
        <v>14</v>
      </c>
    </row>
    <row r="3856" spans="1:11" ht="11.1" customHeight="1" outlineLevel="1" x14ac:dyDescent="0.2">
      <c r="A3856" s="39" t="str">
        <f t="shared" si="180"/>
        <v>0018686145859</v>
      </c>
      <c r="B3856" s="39">
        <f t="shared" si="181"/>
        <v>1</v>
      </c>
      <c r="C3856" s="39" t="str">
        <f t="shared" si="182"/>
        <v>Мельников Иван Кириллович1</v>
      </c>
      <c r="D3856" s="42" t="s">
        <v>3673</v>
      </c>
      <c r="E3856" s="43" t="s">
        <v>3674</v>
      </c>
      <c r="F3856" s="43" t="s">
        <v>244</v>
      </c>
      <c r="G3856" s="43" t="s">
        <v>262</v>
      </c>
      <c r="H3856" s="49">
        <v>45859</v>
      </c>
      <c r="I3856" s="49">
        <v>45872</v>
      </c>
      <c r="J3856" s="44">
        <v>14</v>
      </c>
      <c r="K3856" s="51">
        <f>IF(H3856&lt;='Расчёт не доделан'!$C$20,IF(I3856-'Расчёт не доделан'!$C$20&lt;1,J3856,I3856-'Расчёт не доделан'!$C$20),J3856)</f>
        <v>14</v>
      </c>
    </row>
    <row r="3857" spans="1:11" ht="11.1" customHeight="1" outlineLevel="1" x14ac:dyDescent="0.2">
      <c r="A3857" s="39" t="str">
        <f t="shared" si="180"/>
        <v>0018686145929</v>
      </c>
      <c r="B3857" s="39">
        <f t="shared" si="181"/>
        <v>2</v>
      </c>
      <c r="C3857" s="39" t="str">
        <f t="shared" si="182"/>
        <v>Мельников Иван Кириллович2</v>
      </c>
      <c r="D3857" s="42" t="s">
        <v>3673</v>
      </c>
      <c r="E3857" s="43" t="s">
        <v>3674</v>
      </c>
      <c r="F3857" s="43" t="s">
        <v>244</v>
      </c>
      <c r="G3857" s="43" t="s">
        <v>262</v>
      </c>
      <c r="H3857" s="49">
        <v>45929</v>
      </c>
      <c r="I3857" s="49">
        <v>45934</v>
      </c>
      <c r="J3857" s="44">
        <v>6</v>
      </c>
      <c r="K3857" s="51">
        <f>IF(H3857&lt;='Расчёт не доделан'!$C$20,IF(I3857-'Расчёт не доделан'!$C$20&lt;1,J3857,I3857-'Расчёт не доделан'!$C$20),J3857)</f>
        <v>6</v>
      </c>
    </row>
    <row r="3858" spans="1:11" ht="11.1" customHeight="1" outlineLevel="1" x14ac:dyDescent="0.2">
      <c r="A3858" s="39" t="str">
        <f t="shared" si="180"/>
        <v>0017288345936</v>
      </c>
      <c r="B3858" s="39">
        <f t="shared" si="181"/>
        <v>1</v>
      </c>
      <c r="C3858" s="39" t="str">
        <f t="shared" si="182"/>
        <v>Мельников Юрий Валерьевич1</v>
      </c>
      <c r="D3858" s="42" t="s">
        <v>3675</v>
      </c>
      <c r="E3858" s="43" t="s">
        <v>3676</v>
      </c>
      <c r="F3858" s="43" t="s">
        <v>244</v>
      </c>
      <c r="G3858" s="43" t="s">
        <v>230</v>
      </c>
      <c r="H3858" s="49">
        <v>45936</v>
      </c>
      <c r="I3858" s="49">
        <v>45947</v>
      </c>
      <c r="J3858" s="44">
        <v>12</v>
      </c>
      <c r="K3858" s="51">
        <f>IF(H3858&lt;='Расчёт не доделан'!$C$20,IF(I3858-'Расчёт не доделан'!$C$20&lt;1,J3858,I3858-'Расчёт не доделан'!$C$20),J3858)</f>
        <v>2</v>
      </c>
    </row>
    <row r="3859" spans="1:11" ht="11.1" customHeight="1" outlineLevel="1" x14ac:dyDescent="0.2">
      <c r="A3859" s="39" t="str">
        <f t="shared" si="180"/>
        <v>0017288345859</v>
      </c>
      <c r="B3859" s="39">
        <f t="shared" si="181"/>
        <v>2</v>
      </c>
      <c r="C3859" s="39" t="str">
        <f t="shared" si="182"/>
        <v>Мельников Юрий Валерьевич2</v>
      </c>
      <c r="D3859" s="42" t="s">
        <v>3675</v>
      </c>
      <c r="E3859" s="43" t="s">
        <v>3676</v>
      </c>
      <c r="F3859" s="43" t="s">
        <v>244</v>
      </c>
      <c r="G3859" s="43" t="s">
        <v>230</v>
      </c>
      <c r="H3859" s="49">
        <v>45859</v>
      </c>
      <c r="I3859" s="49">
        <v>45872</v>
      </c>
      <c r="J3859" s="44">
        <v>14</v>
      </c>
      <c r="K3859" s="51">
        <f>IF(H3859&lt;='Расчёт не доделан'!$C$20,IF(I3859-'Расчёт не доделан'!$C$20&lt;1,J3859,I3859-'Расчёт не доделан'!$C$20),J3859)</f>
        <v>14</v>
      </c>
    </row>
    <row r="3860" spans="1:11" ht="11.1" customHeight="1" outlineLevel="1" x14ac:dyDescent="0.2">
      <c r="A3860" s="39" t="str">
        <f t="shared" si="180"/>
        <v>0019545245966</v>
      </c>
      <c r="B3860" s="39">
        <f t="shared" si="181"/>
        <v>1</v>
      </c>
      <c r="C3860" s="39" t="str">
        <f t="shared" si="182"/>
        <v>Мельникова Евгения Юрьевна1</v>
      </c>
      <c r="D3860" s="42" t="s">
        <v>3677</v>
      </c>
      <c r="E3860" s="43" t="s">
        <v>3678</v>
      </c>
      <c r="F3860" s="43" t="s">
        <v>265</v>
      </c>
      <c r="G3860" s="43" t="s">
        <v>253</v>
      </c>
      <c r="H3860" s="49">
        <v>45966</v>
      </c>
      <c r="I3860" s="49">
        <v>45968</v>
      </c>
      <c r="J3860" s="44">
        <v>3</v>
      </c>
      <c r="K3860" s="51">
        <f>IF(H3860&lt;='Расчёт не доделан'!$C$20,IF(I3860-'Расчёт не доделан'!$C$20&lt;1,J3860,I3860-'Расчёт не доделан'!$C$20),J3860)</f>
        <v>3</v>
      </c>
    </row>
    <row r="3861" spans="1:11" ht="11.1" customHeight="1" outlineLevel="1" x14ac:dyDescent="0.2">
      <c r="A3861" s="39" t="str">
        <f t="shared" si="180"/>
        <v>0019545245929</v>
      </c>
      <c r="B3861" s="39">
        <f t="shared" si="181"/>
        <v>2</v>
      </c>
      <c r="C3861" s="39" t="str">
        <f t="shared" si="182"/>
        <v>Мельникова Евгения Юрьевна2</v>
      </c>
      <c r="D3861" s="42" t="s">
        <v>3677</v>
      </c>
      <c r="E3861" s="43" t="s">
        <v>3678</v>
      </c>
      <c r="F3861" s="43" t="s">
        <v>265</v>
      </c>
      <c r="G3861" s="43" t="s">
        <v>253</v>
      </c>
      <c r="H3861" s="49">
        <v>45929</v>
      </c>
      <c r="I3861" s="49">
        <v>45945</v>
      </c>
      <c r="J3861" s="44">
        <v>17</v>
      </c>
      <c r="K3861" s="51">
        <f>IF(H3861&lt;='Расчёт не доделан'!$C$20,IF(I3861-'Расчёт не доделан'!$C$20&lt;1,J3861,I3861-'Расчёт не доделан'!$C$20),J3861)</f>
        <v>17</v>
      </c>
    </row>
    <row r="3862" spans="1:11" ht="11.1" customHeight="1" outlineLevel="1" x14ac:dyDescent="0.2">
      <c r="A3862" s="39" t="str">
        <f t="shared" si="180"/>
        <v>0020285345933</v>
      </c>
      <c r="B3862" s="39">
        <f t="shared" si="181"/>
        <v>1</v>
      </c>
      <c r="C3862" s="39" t="str">
        <f t="shared" si="182"/>
        <v>Мельчукова Ольга Дмитриевна1</v>
      </c>
      <c r="D3862" s="42" t="s">
        <v>3679</v>
      </c>
      <c r="E3862" s="43" t="s">
        <v>3680</v>
      </c>
      <c r="F3862" s="43" t="s">
        <v>217</v>
      </c>
      <c r="G3862" s="43" t="s">
        <v>218</v>
      </c>
      <c r="H3862" s="49">
        <v>45933</v>
      </c>
      <c r="I3862" s="49">
        <v>45935</v>
      </c>
      <c r="J3862" s="44">
        <v>3</v>
      </c>
      <c r="K3862" s="51">
        <f>IF(H3862&lt;='Расчёт не доделан'!$C$20,IF(I3862-'Расчёт не доделан'!$C$20&lt;1,J3862,I3862-'Расчёт не доделан'!$C$20),J3862)</f>
        <v>3</v>
      </c>
    </row>
    <row r="3863" spans="1:11" ht="11.1" customHeight="1" outlineLevel="1" x14ac:dyDescent="0.2">
      <c r="A3863" s="39" t="str">
        <f t="shared" si="180"/>
        <v>0020285345966</v>
      </c>
      <c r="B3863" s="39">
        <f t="shared" si="181"/>
        <v>2</v>
      </c>
      <c r="C3863" s="39" t="str">
        <f t="shared" si="182"/>
        <v>Мельчукова Ольга Дмитриевна2</v>
      </c>
      <c r="D3863" s="42" t="s">
        <v>3679</v>
      </c>
      <c r="E3863" s="43" t="s">
        <v>3680</v>
      </c>
      <c r="F3863" s="43" t="s">
        <v>217</v>
      </c>
      <c r="G3863" s="43" t="s">
        <v>218</v>
      </c>
      <c r="H3863" s="49">
        <v>45966</v>
      </c>
      <c r="I3863" s="49">
        <v>45968</v>
      </c>
      <c r="J3863" s="44">
        <v>3</v>
      </c>
      <c r="K3863" s="51">
        <f>IF(H3863&lt;='Расчёт не доделан'!$C$20,IF(I3863-'Расчёт не доделан'!$C$20&lt;1,J3863,I3863-'Расчёт не доделан'!$C$20),J3863)</f>
        <v>3</v>
      </c>
    </row>
    <row r="3864" spans="1:11" ht="11.1" customHeight="1" outlineLevel="1" x14ac:dyDescent="0.2">
      <c r="A3864" s="39" t="str">
        <f t="shared" si="180"/>
        <v>0020285345866</v>
      </c>
      <c r="B3864" s="39">
        <f t="shared" si="181"/>
        <v>3</v>
      </c>
      <c r="C3864" s="39" t="str">
        <f t="shared" si="182"/>
        <v>Мельчукова Ольга Дмитриевна3</v>
      </c>
      <c r="D3864" s="42" t="s">
        <v>3679</v>
      </c>
      <c r="E3864" s="43" t="s">
        <v>3680</v>
      </c>
      <c r="F3864" s="43" t="s">
        <v>217</v>
      </c>
      <c r="G3864" s="43" t="s">
        <v>218</v>
      </c>
      <c r="H3864" s="49">
        <v>45866</v>
      </c>
      <c r="I3864" s="49">
        <v>45879</v>
      </c>
      <c r="J3864" s="44">
        <v>14</v>
      </c>
      <c r="K3864" s="51">
        <f>IF(H3864&lt;='Расчёт не доделан'!$C$20,IF(I3864-'Расчёт не доделан'!$C$20&lt;1,J3864,I3864-'Расчёт не доделан'!$C$20),J3864)</f>
        <v>14</v>
      </c>
    </row>
    <row r="3865" spans="1:11" ht="11.1" customHeight="1" outlineLevel="1" x14ac:dyDescent="0.2">
      <c r="A3865" s="39" t="str">
        <f t="shared" si="180"/>
        <v>0020717045870</v>
      </c>
      <c r="B3865" s="39">
        <f t="shared" si="181"/>
        <v>1</v>
      </c>
      <c r="C3865" s="39" t="str">
        <f t="shared" si="182"/>
        <v>Меньшова Анастасия Владимировна1</v>
      </c>
      <c r="D3865" s="42" t="s">
        <v>3681</v>
      </c>
      <c r="E3865" s="43" t="s">
        <v>3682</v>
      </c>
      <c r="F3865" s="43" t="s">
        <v>361</v>
      </c>
      <c r="G3865" s="43" t="s">
        <v>237</v>
      </c>
      <c r="H3865" s="49">
        <v>45870</v>
      </c>
      <c r="I3865" s="49">
        <v>45883</v>
      </c>
      <c r="J3865" s="44">
        <v>14</v>
      </c>
      <c r="K3865" s="51">
        <f>IF(H3865&lt;='Расчёт не доделан'!$C$20,IF(I3865-'Расчёт не доделан'!$C$20&lt;1,J3865,I3865-'Расчёт не доделан'!$C$20),J3865)</f>
        <v>14</v>
      </c>
    </row>
    <row r="3866" spans="1:11" ht="11.1" customHeight="1" outlineLevel="1" x14ac:dyDescent="0.2">
      <c r="A3866" s="39" t="str">
        <f t="shared" si="180"/>
        <v>0020717045971</v>
      </c>
      <c r="B3866" s="39">
        <f t="shared" si="181"/>
        <v>2</v>
      </c>
      <c r="C3866" s="39" t="str">
        <f t="shared" si="182"/>
        <v>Меньшова Анастасия Владимировна2</v>
      </c>
      <c r="D3866" s="42" t="s">
        <v>3681</v>
      </c>
      <c r="E3866" s="43" t="s">
        <v>3682</v>
      </c>
      <c r="F3866" s="43" t="s">
        <v>361</v>
      </c>
      <c r="G3866" s="43" t="s">
        <v>237</v>
      </c>
      <c r="H3866" s="49">
        <v>45971</v>
      </c>
      <c r="I3866" s="49">
        <v>45984</v>
      </c>
      <c r="J3866" s="44">
        <v>14</v>
      </c>
      <c r="K3866" s="51">
        <f>IF(H3866&lt;='Расчёт не доделан'!$C$20,IF(I3866-'Расчёт не доделан'!$C$20&lt;1,J3866,I3866-'Расчёт не доделан'!$C$20),J3866)</f>
        <v>14</v>
      </c>
    </row>
    <row r="3867" spans="1:11" ht="11.1" customHeight="1" outlineLevel="1" x14ac:dyDescent="0.2">
      <c r="A3867" s="39" t="str">
        <f t="shared" si="180"/>
        <v>0020717045978</v>
      </c>
      <c r="B3867" s="39">
        <f t="shared" si="181"/>
        <v>3</v>
      </c>
      <c r="C3867" s="39" t="str">
        <f t="shared" si="182"/>
        <v>Меньшова Анастасия Владимировна3</v>
      </c>
      <c r="D3867" s="42" t="s">
        <v>3681</v>
      </c>
      <c r="E3867" s="43" t="s">
        <v>3682</v>
      </c>
      <c r="F3867" s="43" t="s">
        <v>361</v>
      </c>
      <c r="G3867" s="43" t="s">
        <v>237</v>
      </c>
      <c r="H3867" s="49">
        <v>45978</v>
      </c>
      <c r="I3867" s="49">
        <v>45980</v>
      </c>
      <c r="J3867" s="44">
        <v>3</v>
      </c>
      <c r="K3867" s="51">
        <f>IF(H3867&lt;='Расчёт не доделан'!$C$20,IF(I3867-'Расчёт не доделан'!$C$20&lt;1,J3867,I3867-'Расчёт не доделан'!$C$20),J3867)</f>
        <v>3</v>
      </c>
    </row>
    <row r="3868" spans="1:11" ht="11.1" customHeight="1" outlineLevel="1" x14ac:dyDescent="0.2">
      <c r="A3868" s="39" t="str">
        <f t="shared" si="180"/>
        <v>0019190545841</v>
      </c>
      <c r="B3868" s="39">
        <f t="shared" si="181"/>
        <v>1</v>
      </c>
      <c r="C3868" s="39" t="str">
        <f t="shared" si="182"/>
        <v>Мерцалов Георгий Валерьевич1</v>
      </c>
      <c r="D3868" s="42" t="s">
        <v>3683</v>
      </c>
      <c r="E3868" s="43" t="s">
        <v>3684</v>
      </c>
      <c r="F3868" s="43" t="s">
        <v>244</v>
      </c>
      <c r="G3868" s="43" t="s">
        <v>367</v>
      </c>
      <c r="H3868" s="49">
        <v>45841</v>
      </c>
      <c r="I3868" s="49">
        <v>45842</v>
      </c>
      <c r="J3868" s="44">
        <v>2</v>
      </c>
      <c r="K3868" s="51">
        <f>IF(H3868&lt;='Расчёт не доделан'!$C$20,IF(I3868-'Расчёт не доделан'!$C$20&lt;1,J3868,I3868-'Расчёт не доделан'!$C$20),J3868)</f>
        <v>2</v>
      </c>
    </row>
    <row r="3869" spans="1:11" ht="11.1" customHeight="1" outlineLevel="1" x14ac:dyDescent="0.2">
      <c r="A3869" s="39" t="str">
        <f t="shared" si="180"/>
        <v>0019190545845</v>
      </c>
      <c r="B3869" s="39">
        <f t="shared" si="181"/>
        <v>2</v>
      </c>
      <c r="C3869" s="39" t="str">
        <f t="shared" si="182"/>
        <v>Мерцалов Георгий Валерьевич2</v>
      </c>
      <c r="D3869" s="42" t="s">
        <v>3683</v>
      </c>
      <c r="E3869" s="43" t="s">
        <v>3684</v>
      </c>
      <c r="F3869" s="43" t="s">
        <v>244</v>
      </c>
      <c r="G3869" s="43" t="s">
        <v>367</v>
      </c>
      <c r="H3869" s="49">
        <v>45845</v>
      </c>
      <c r="I3869" s="49">
        <v>45846</v>
      </c>
      <c r="J3869" s="44">
        <v>2</v>
      </c>
      <c r="K3869" s="51">
        <f>IF(H3869&lt;='Расчёт не доделан'!$C$20,IF(I3869-'Расчёт не доделан'!$C$20&lt;1,J3869,I3869-'Расчёт не доделан'!$C$20),J3869)</f>
        <v>2</v>
      </c>
    </row>
    <row r="3870" spans="1:11" ht="11.1" customHeight="1" outlineLevel="1" x14ac:dyDescent="0.2">
      <c r="A3870" s="39" t="str">
        <f t="shared" si="180"/>
        <v>0019190545887</v>
      </c>
      <c r="B3870" s="39">
        <f t="shared" si="181"/>
        <v>3</v>
      </c>
      <c r="C3870" s="39" t="str">
        <f t="shared" si="182"/>
        <v>Мерцалов Георгий Валерьевич3</v>
      </c>
      <c r="D3870" s="42" t="s">
        <v>3683</v>
      </c>
      <c r="E3870" s="43" t="s">
        <v>3684</v>
      </c>
      <c r="F3870" s="43" t="s">
        <v>244</v>
      </c>
      <c r="G3870" s="43" t="s">
        <v>367</v>
      </c>
      <c r="H3870" s="49">
        <v>45887</v>
      </c>
      <c r="I3870" s="49">
        <v>45896</v>
      </c>
      <c r="J3870" s="44">
        <v>10</v>
      </c>
      <c r="K3870" s="51">
        <f>IF(H3870&lt;='Расчёт не доделан'!$C$20,IF(I3870-'Расчёт не доделан'!$C$20&lt;1,J3870,I3870-'Расчёт не доделан'!$C$20),J3870)</f>
        <v>10</v>
      </c>
    </row>
    <row r="3871" spans="1:11" ht="11.1" customHeight="1" outlineLevel="1" x14ac:dyDescent="0.2">
      <c r="A3871" s="39" t="str">
        <f t="shared" si="180"/>
        <v>0019190545957</v>
      </c>
      <c r="B3871" s="39">
        <f t="shared" si="181"/>
        <v>4</v>
      </c>
      <c r="C3871" s="39" t="str">
        <f t="shared" si="182"/>
        <v>Мерцалов Георгий Валерьевич4</v>
      </c>
      <c r="D3871" s="42" t="s">
        <v>3683</v>
      </c>
      <c r="E3871" s="43" t="s">
        <v>3684</v>
      </c>
      <c r="F3871" s="43" t="s">
        <v>244</v>
      </c>
      <c r="G3871" s="43" t="s">
        <v>367</v>
      </c>
      <c r="H3871" s="49">
        <v>45957</v>
      </c>
      <c r="I3871" s="49">
        <v>45962</v>
      </c>
      <c r="J3871" s="44">
        <v>6</v>
      </c>
      <c r="K3871" s="51">
        <f>IF(H3871&lt;='Расчёт не доделан'!$C$20,IF(I3871-'Расчёт не доделан'!$C$20&lt;1,J3871,I3871-'Расчёт не доделан'!$C$20),J3871)</f>
        <v>6</v>
      </c>
    </row>
    <row r="3872" spans="1:11" ht="11.1" customHeight="1" outlineLevel="1" x14ac:dyDescent="0.2">
      <c r="A3872" s="39" t="str">
        <f t="shared" si="180"/>
        <v>0020506945887</v>
      </c>
      <c r="B3872" s="39">
        <f t="shared" si="181"/>
        <v>1</v>
      </c>
      <c r="C3872" s="39" t="str">
        <f t="shared" si="182"/>
        <v>Мершиёв Дмитрий Сергеевич1</v>
      </c>
      <c r="D3872" s="42" t="s">
        <v>3685</v>
      </c>
      <c r="E3872" s="43" t="s">
        <v>3686</v>
      </c>
      <c r="F3872" s="43" t="s">
        <v>459</v>
      </c>
      <c r="G3872" s="43" t="s">
        <v>460</v>
      </c>
      <c r="H3872" s="49">
        <v>45887</v>
      </c>
      <c r="I3872" s="49">
        <v>45900</v>
      </c>
      <c r="J3872" s="44">
        <v>14</v>
      </c>
      <c r="K3872" s="51">
        <f>IF(H3872&lt;='Расчёт не доделан'!$C$20,IF(I3872-'Расчёт не доделан'!$C$20&lt;1,J3872,I3872-'Расчёт не доделан'!$C$20),J3872)</f>
        <v>14</v>
      </c>
    </row>
    <row r="3873" spans="1:11" ht="11.1" customHeight="1" outlineLevel="1" x14ac:dyDescent="0.2">
      <c r="A3873" s="39" t="str">
        <f t="shared" si="180"/>
        <v>0020506945950</v>
      </c>
      <c r="B3873" s="39">
        <f t="shared" si="181"/>
        <v>2</v>
      </c>
      <c r="C3873" s="39" t="str">
        <f t="shared" si="182"/>
        <v>Мершиёв Дмитрий Сергеевич2</v>
      </c>
      <c r="D3873" s="42" t="s">
        <v>3685</v>
      </c>
      <c r="E3873" s="43" t="s">
        <v>3686</v>
      </c>
      <c r="F3873" s="43" t="s">
        <v>459</v>
      </c>
      <c r="G3873" s="43" t="s">
        <v>460</v>
      </c>
      <c r="H3873" s="49">
        <v>45950</v>
      </c>
      <c r="I3873" s="49">
        <v>45956</v>
      </c>
      <c r="J3873" s="44">
        <v>7</v>
      </c>
      <c r="K3873" s="51">
        <f>IF(H3873&lt;='Расчёт не доделан'!$C$20,IF(I3873-'Расчёт не доделан'!$C$20&lt;1,J3873,I3873-'Расчёт не доделан'!$C$20),J3873)</f>
        <v>7</v>
      </c>
    </row>
    <row r="3874" spans="1:11" ht="11.1" customHeight="1" outlineLevel="1" x14ac:dyDescent="0.2">
      <c r="A3874" s="39" t="str">
        <f t="shared" si="180"/>
        <v>0020506945859</v>
      </c>
      <c r="B3874" s="39">
        <f t="shared" si="181"/>
        <v>3</v>
      </c>
      <c r="C3874" s="39" t="str">
        <f t="shared" si="182"/>
        <v>Мершиёв Дмитрий Сергеевич3</v>
      </c>
      <c r="D3874" s="42" t="s">
        <v>3685</v>
      </c>
      <c r="E3874" s="43" t="s">
        <v>3686</v>
      </c>
      <c r="F3874" s="43" t="s">
        <v>459</v>
      </c>
      <c r="G3874" s="43" t="s">
        <v>460</v>
      </c>
      <c r="H3874" s="49">
        <v>45859</v>
      </c>
      <c r="I3874" s="49">
        <v>45865</v>
      </c>
      <c r="J3874" s="44">
        <v>7</v>
      </c>
      <c r="K3874" s="51">
        <f>IF(H3874&lt;='Расчёт не доделан'!$C$20,IF(I3874-'Расчёт не доделан'!$C$20&lt;1,J3874,I3874-'Расчёт не доделан'!$C$20),J3874)</f>
        <v>7</v>
      </c>
    </row>
    <row r="3875" spans="1:11" ht="11.1" customHeight="1" outlineLevel="1" x14ac:dyDescent="0.2">
      <c r="A3875" s="39" t="str">
        <f t="shared" si="180"/>
        <v>0020447445936</v>
      </c>
      <c r="B3875" s="39">
        <f t="shared" si="181"/>
        <v>1</v>
      </c>
      <c r="C3875" s="39" t="str">
        <f t="shared" si="182"/>
        <v>Метелица Дарья Юрьевна1</v>
      </c>
      <c r="D3875" s="42" t="s">
        <v>3687</v>
      </c>
      <c r="E3875" s="43" t="s">
        <v>3688</v>
      </c>
      <c r="F3875" s="43" t="s">
        <v>217</v>
      </c>
      <c r="G3875" s="43" t="s">
        <v>218</v>
      </c>
      <c r="H3875" s="49">
        <v>45936</v>
      </c>
      <c r="I3875" s="49">
        <v>45949</v>
      </c>
      <c r="J3875" s="44">
        <v>14</v>
      </c>
      <c r="K3875" s="51">
        <f>IF(H3875&lt;='Расчёт не доделан'!$C$20,IF(I3875-'Расчёт не доделан'!$C$20&lt;1,J3875,I3875-'Расчёт не доделан'!$C$20),J3875)</f>
        <v>4</v>
      </c>
    </row>
    <row r="3876" spans="1:11" ht="11.1" customHeight="1" outlineLevel="1" x14ac:dyDescent="0.2">
      <c r="A3876" s="39" t="str">
        <f t="shared" si="180"/>
        <v>0020258545859</v>
      </c>
      <c r="B3876" s="39">
        <f t="shared" si="181"/>
        <v>1</v>
      </c>
      <c r="C3876" s="39" t="str">
        <f t="shared" si="182"/>
        <v>Метлашевский Егор Николаевич1</v>
      </c>
      <c r="D3876" s="42" t="s">
        <v>3689</v>
      </c>
      <c r="E3876" s="43" t="s">
        <v>3690</v>
      </c>
      <c r="F3876" s="43" t="s">
        <v>233</v>
      </c>
      <c r="G3876" s="43" t="s">
        <v>218</v>
      </c>
      <c r="H3876" s="49">
        <v>45859</v>
      </c>
      <c r="I3876" s="49">
        <v>45872</v>
      </c>
      <c r="J3876" s="44">
        <v>14</v>
      </c>
      <c r="K3876" s="51">
        <f>IF(H3876&lt;='Расчёт не доделан'!$C$20,IF(I3876-'Расчёт не доделан'!$C$20&lt;1,J3876,I3876-'Расчёт не доделан'!$C$20),J3876)</f>
        <v>14</v>
      </c>
    </row>
    <row r="3877" spans="1:11" ht="23.1" customHeight="1" outlineLevel="1" x14ac:dyDescent="0.2">
      <c r="A3877" s="39" t="str">
        <f t="shared" si="180"/>
        <v>0019980645966</v>
      </c>
      <c r="B3877" s="39">
        <f t="shared" si="181"/>
        <v>1</v>
      </c>
      <c r="C3877" s="39" t="str">
        <f t="shared" si="182"/>
        <v>Мешков Никита Анатольевич1</v>
      </c>
      <c r="D3877" s="42" t="s">
        <v>3691</v>
      </c>
      <c r="E3877" s="43" t="s">
        <v>3692</v>
      </c>
      <c r="F3877" s="43" t="s">
        <v>249</v>
      </c>
      <c r="G3877" s="43" t="s">
        <v>262</v>
      </c>
      <c r="H3877" s="49">
        <v>45966</v>
      </c>
      <c r="I3877" s="49">
        <v>45967</v>
      </c>
      <c r="J3877" s="44">
        <v>2</v>
      </c>
      <c r="K3877" s="51">
        <f>IF(H3877&lt;='Расчёт не доделан'!$C$20,IF(I3877-'Расчёт не доделан'!$C$20&lt;1,J3877,I3877-'Расчёт не доделан'!$C$20),J3877)</f>
        <v>2</v>
      </c>
    </row>
    <row r="3878" spans="1:11" ht="23.1" customHeight="1" outlineLevel="1" x14ac:dyDescent="0.2">
      <c r="A3878" s="39" t="str">
        <f t="shared" si="180"/>
        <v>0019980645856</v>
      </c>
      <c r="B3878" s="39">
        <f t="shared" si="181"/>
        <v>2</v>
      </c>
      <c r="C3878" s="39" t="str">
        <f t="shared" si="182"/>
        <v>Мешков Никита Анатольевич2</v>
      </c>
      <c r="D3878" s="42" t="s">
        <v>3691</v>
      </c>
      <c r="E3878" s="43" t="s">
        <v>3692</v>
      </c>
      <c r="F3878" s="43" t="s">
        <v>249</v>
      </c>
      <c r="G3878" s="43" t="s">
        <v>262</v>
      </c>
      <c r="H3878" s="49">
        <v>45856</v>
      </c>
      <c r="I3878" s="49">
        <v>45856</v>
      </c>
      <c r="J3878" s="44">
        <v>1</v>
      </c>
      <c r="K3878" s="51">
        <f>IF(H3878&lt;='Расчёт не доделан'!$C$20,IF(I3878-'Расчёт не доделан'!$C$20&lt;1,J3878,I3878-'Расчёт не доделан'!$C$20),J3878)</f>
        <v>1</v>
      </c>
    </row>
    <row r="3879" spans="1:11" ht="11.1" customHeight="1" outlineLevel="1" x14ac:dyDescent="0.2">
      <c r="A3879" s="39" t="str">
        <f t="shared" si="180"/>
        <v>0019980645859</v>
      </c>
      <c r="B3879" s="39">
        <f t="shared" si="181"/>
        <v>3</v>
      </c>
      <c r="C3879" s="39" t="str">
        <f t="shared" si="182"/>
        <v>Мешков Никита Анатольевич3</v>
      </c>
      <c r="D3879" s="42" t="s">
        <v>3691</v>
      </c>
      <c r="E3879" s="43" t="s">
        <v>3692</v>
      </c>
      <c r="F3879" s="43" t="s">
        <v>249</v>
      </c>
      <c r="G3879" s="43" t="s">
        <v>262</v>
      </c>
      <c r="H3879" s="49">
        <v>45859</v>
      </c>
      <c r="I3879" s="49">
        <v>45872</v>
      </c>
      <c r="J3879" s="44">
        <v>14</v>
      </c>
      <c r="K3879" s="51">
        <f>IF(H3879&lt;='Расчёт не доделан'!$C$20,IF(I3879-'Расчёт не доделан'!$C$20&lt;1,J3879,I3879-'Расчёт не доделан'!$C$20),J3879)</f>
        <v>14</v>
      </c>
    </row>
    <row r="3880" spans="1:11" ht="11.1" customHeight="1" outlineLevel="1" x14ac:dyDescent="0.2">
      <c r="A3880" s="39" t="str">
        <f t="shared" si="180"/>
        <v>0019980646019</v>
      </c>
      <c r="B3880" s="39">
        <f t="shared" si="181"/>
        <v>4</v>
      </c>
      <c r="C3880" s="39" t="str">
        <f t="shared" si="182"/>
        <v>Мешков Никита Анатольевич4</v>
      </c>
      <c r="D3880" s="42" t="s">
        <v>3691</v>
      </c>
      <c r="E3880" s="43" t="s">
        <v>3692</v>
      </c>
      <c r="F3880" s="43" t="s">
        <v>249</v>
      </c>
      <c r="G3880" s="43" t="s">
        <v>262</v>
      </c>
      <c r="H3880" s="49">
        <v>46019</v>
      </c>
      <c r="I3880" s="49">
        <v>46021</v>
      </c>
      <c r="J3880" s="44">
        <v>3</v>
      </c>
      <c r="K3880" s="51">
        <f>IF(H3880&lt;='Расчёт не доделан'!$C$20,IF(I3880-'Расчёт не доделан'!$C$20&lt;1,J3880,I3880-'Расчёт не доделан'!$C$20),J3880)</f>
        <v>3</v>
      </c>
    </row>
    <row r="3881" spans="1:11" ht="11.1" customHeight="1" outlineLevel="1" x14ac:dyDescent="0.2">
      <c r="A3881" s="39" t="str">
        <f t="shared" si="180"/>
        <v>0017726545957</v>
      </c>
      <c r="B3881" s="39">
        <f t="shared" si="181"/>
        <v>1</v>
      </c>
      <c r="C3881" s="39" t="str">
        <f t="shared" si="182"/>
        <v>Мешковский Андрей Алексеевич1</v>
      </c>
      <c r="D3881" s="42" t="s">
        <v>3693</v>
      </c>
      <c r="E3881" s="43" t="s">
        <v>3694</v>
      </c>
      <c r="F3881" s="43" t="s">
        <v>233</v>
      </c>
      <c r="G3881" s="43" t="s">
        <v>218</v>
      </c>
      <c r="H3881" s="49">
        <v>45957</v>
      </c>
      <c r="I3881" s="49">
        <v>45962</v>
      </c>
      <c r="J3881" s="44">
        <v>6</v>
      </c>
      <c r="K3881" s="51">
        <f>IF(H3881&lt;='Расчёт не доделан'!$C$20,IF(I3881-'Расчёт не доделан'!$C$20&lt;1,J3881,I3881-'Расчёт не доделан'!$C$20),J3881)</f>
        <v>6</v>
      </c>
    </row>
    <row r="3882" spans="1:11" ht="11.1" customHeight="1" outlineLevel="1" x14ac:dyDescent="0.2">
      <c r="A3882" s="39" t="str">
        <f t="shared" si="180"/>
        <v>0017726545866</v>
      </c>
      <c r="B3882" s="39">
        <f t="shared" si="181"/>
        <v>2</v>
      </c>
      <c r="C3882" s="39" t="str">
        <f t="shared" si="182"/>
        <v>Мешковский Андрей Алексеевич2</v>
      </c>
      <c r="D3882" s="42" t="s">
        <v>3693</v>
      </c>
      <c r="E3882" s="43" t="s">
        <v>3694</v>
      </c>
      <c r="F3882" s="43" t="s">
        <v>233</v>
      </c>
      <c r="G3882" s="43" t="s">
        <v>218</v>
      </c>
      <c r="H3882" s="49">
        <v>45866</v>
      </c>
      <c r="I3882" s="49">
        <v>45879</v>
      </c>
      <c r="J3882" s="44">
        <v>14</v>
      </c>
      <c r="K3882" s="51">
        <f>IF(H3882&lt;='Расчёт не доделан'!$C$20,IF(I3882-'Расчёт не доделан'!$C$20&lt;1,J3882,I3882-'Расчёт не доделан'!$C$20),J3882)</f>
        <v>14</v>
      </c>
    </row>
    <row r="3883" spans="1:11" ht="11.1" customHeight="1" outlineLevel="1" x14ac:dyDescent="0.2">
      <c r="A3883" s="39" t="str">
        <f t="shared" si="180"/>
        <v>0012884445915</v>
      </c>
      <c r="B3883" s="39">
        <f t="shared" si="181"/>
        <v>1</v>
      </c>
      <c r="C3883" s="39" t="str">
        <f t="shared" si="182"/>
        <v>Мещерская Елена Ивановна1</v>
      </c>
      <c r="D3883" s="42" t="s">
        <v>3695</v>
      </c>
      <c r="E3883" s="43" t="s">
        <v>3696</v>
      </c>
      <c r="F3883" s="43" t="s">
        <v>221</v>
      </c>
      <c r="G3883" s="43" t="s">
        <v>241</v>
      </c>
      <c r="H3883" s="49">
        <v>45915</v>
      </c>
      <c r="I3883" s="49">
        <v>45928</v>
      </c>
      <c r="J3883" s="44">
        <v>14</v>
      </c>
      <c r="K3883" s="51">
        <f>IF(H3883&lt;='Расчёт не доделан'!$C$20,IF(I3883-'Расчёт не доделан'!$C$20&lt;1,J3883,I3883-'Расчёт не доделан'!$C$20),J3883)</f>
        <v>14</v>
      </c>
    </row>
    <row r="3884" spans="1:11" ht="11.1" customHeight="1" outlineLevel="1" x14ac:dyDescent="0.2">
      <c r="A3884" s="39" t="str">
        <f t="shared" si="180"/>
        <v>0017564346006</v>
      </c>
      <c r="B3884" s="39">
        <f t="shared" si="181"/>
        <v>1</v>
      </c>
      <c r="C3884" s="39" t="str">
        <f t="shared" si="182"/>
        <v>Мещеряков Денис Владимирович1</v>
      </c>
      <c r="D3884" s="42" t="s">
        <v>3697</v>
      </c>
      <c r="E3884" s="43" t="s">
        <v>3698</v>
      </c>
      <c r="F3884" s="43" t="s">
        <v>361</v>
      </c>
      <c r="G3884" s="43" t="s">
        <v>237</v>
      </c>
      <c r="H3884" s="49">
        <v>46006</v>
      </c>
      <c r="I3884" s="49">
        <v>46012</v>
      </c>
      <c r="J3884" s="44">
        <v>7</v>
      </c>
      <c r="K3884" s="51">
        <f>IF(H3884&lt;='Расчёт не доделан'!$C$20,IF(I3884-'Расчёт не доделан'!$C$20&lt;1,J3884,I3884-'Расчёт не доделан'!$C$20),J3884)</f>
        <v>7</v>
      </c>
    </row>
    <row r="3885" spans="1:11" ht="11.1" customHeight="1" outlineLevel="1" x14ac:dyDescent="0.2">
      <c r="A3885" s="39" t="str">
        <f t="shared" si="180"/>
        <v>0017564346013</v>
      </c>
      <c r="B3885" s="39">
        <f t="shared" si="181"/>
        <v>2</v>
      </c>
      <c r="C3885" s="39" t="str">
        <f t="shared" si="182"/>
        <v>Мещеряков Денис Владимирович2</v>
      </c>
      <c r="D3885" s="42" t="s">
        <v>3697</v>
      </c>
      <c r="E3885" s="43" t="s">
        <v>3698</v>
      </c>
      <c r="F3885" s="43" t="s">
        <v>361</v>
      </c>
      <c r="G3885" s="43" t="s">
        <v>237</v>
      </c>
      <c r="H3885" s="49">
        <v>46013</v>
      </c>
      <c r="I3885" s="49">
        <v>46019</v>
      </c>
      <c r="J3885" s="44">
        <v>7</v>
      </c>
      <c r="K3885" s="51">
        <f>IF(H3885&lt;='Расчёт не доделан'!$C$20,IF(I3885-'Расчёт не доделан'!$C$20&lt;1,J3885,I3885-'Расчёт не доделан'!$C$20),J3885)</f>
        <v>7</v>
      </c>
    </row>
    <row r="3886" spans="1:11" ht="11.1" customHeight="1" outlineLevel="1" x14ac:dyDescent="0.2">
      <c r="A3886" s="39" t="str">
        <f t="shared" si="180"/>
        <v>0017564346020</v>
      </c>
      <c r="B3886" s="39">
        <f t="shared" si="181"/>
        <v>3</v>
      </c>
      <c r="C3886" s="39" t="str">
        <f t="shared" si="182"/>
        <v>Мещеряков Денис Владимирович3</v>
      </c>
      <c r="D3886" s="42" t="s">
        <v>3697</v>
      </c>
      <c r="E3886" s="43" t="s">
        <v>3698</v>
      </c>
      <c r="F3886" s="43" t="s">
        <v>361</v>
      </c>
      <c r="G3886" s="43" t="s">
        <v>237</v>
      </c>
      <c r="H3886" s="49">
        <v>46020</v>
      </c>
      <c r="I3886" s="49">
        <v>46022</v>
      </c>
      <c r="J3886" s="44">
        <v>3</v>
      </c>
      <c r="K3886" s="51">
        <f>IF(H3886&lt;='Расчёт не доделан'!$C$20,IF(I3886-'Расчёт не доделан'!$C$20&lt;1,J3886,I3886-'Расчёт не доделан'!$C$20),J3886)</f>
        <v>3</v>
      </c>
    </row>
    <row r="3887" spans="1:11" ht="11.1" customHeight="1" outlineLevel="1" x14ac:dyDescent="0.2">
      <c r="A3887" s="39" t="str">
        <f t="shared" si="180"/>
        <v>0018478146003</v>
      </c>
      <c r="B3887" s="39">
        <f t="shared" si="181"/>
        <v>1</v>
      </c>
      <c r="C3887" s="39" t="str">
        <f t="shared" si="182"/>
        <v>Мещерякова Полина Алексеевна1</v>
      </c>
      <c r="D3887" s="42" t="s">
        <v>3699</v>
      </c>
      <c r="E3887" s="43" t="s">
        <v>3700</v>
      </c>
      <c r="F3887" s="43" t="s">
        <v>240</v>
      </c>
      <c r="G3887" s="43" t="s">
        <v>299</v>
      </c>
      <c r="H3887" s="49">
        <v>46003</v>
      </c>
      <c r="I3887" s="49">
        <v>46016</v>
      </c>
      <c r="J3887" s="44">
        <v>14</v>
      </c>
      <c r="K3887" s="51">
        <f>IF(H3887&lt;='Расчёт не доделан'!$C$20,IF(I3887-'Расчёт не доделан'!$C$20&lt;1,J3887,I3887-'Расчёт не доделан'!$C$20),J3887)</f>
        <v>14</v>
      </c>
    </row>
    <row r="3888" spans="1:11" ht="11.1" customHeight="1" outlineLevel="1" x14ac:dyDescent="0.2">
      <c r="A3888" s="39" t="str">
        <f t="shared" si="180"/>
        <v>0021270945887</v>
      </c>
      <c r="B3888" s="39">
        <f t="shared" si="181"/>
        <v>1</v>
      </c>
      <c r="C3888" s="39" t="str">
        <f t="shared" si="182"/>
        <v>Мигаль Роман Анатольевич1</v>
      </c>
      <c r="D3888" s="42" t="s">
        <v>3701</v>
      </c>
      <c r="E3888" s="43" t="s">
        <v>3702</v>
      </c>
      <c r="F3888" s="43" t="s">
        <v>244</v>
      </c>
      <c r="G3888" s="43" t="s">
        <v>296</v>
      </c>
      <c r="H3888" s="49">
        <v>45887</v>
      </c>
      <c r="I3888" s="49">
        <v>45900</v>
      </c>
      <c r="J3888" s="44">
        <v>14</v>
      </c>
      <c r="K3888" s="51">
        <f>IF(H3888&lt;='Расчёт не доделан'!$C$20,IF(I3888-'Расчёт не доделан'!$C$20&lt;1,J3888,I3888-'Расчёт не доделан'!$C$20),J3888)</f>
        <v>14</v>
      </c>
    </row>
    <row r="3889" spans="1:11" ht="11.1" customHeight="1" outlineLevel="1" x14ac:dyDescent="0.2">
      <c r="A3889" s="39" t="str">
        <f t="shared" si="180"/>
        <v>0021270945859</v>
      </c>
      <c r="B3889" s="39">
        <f t="shared" si="181"/>
        <v>2</v>
      </c>
      <c r="C3889" s="39" t="str">
        <f t="shared" si="182"/>
        <v>Мигаль Роман Анатольевич2</v>
      </c>
      <c r="D3889" s="42" t="s">
        <v>3701</v>
      </c>
      <c r="E3889" s="43" t="s">
        <v>3702</v>
      </c>
      <c r="F3889" s="43" t="s">
        <v>244</v>
      </c>
      <c r="G3889" s="43" t="s">
        <v>296</v>
      </c>
      <c r="H3889" s="49">
        <v>45859</v>
      </c>
      <c r="I3889" s="49">
        <v>45861</v>
      </c>
      <c r="J3889" s="44">
        <v>3</v>
      </c>
      <c r="K3889" s="51">
        <f>IF(H3889&lt;='Расчёт не доделан'!$C$20,IF(I3889-'Расчёт не доделан'!$C$20&lt;1,J3889,I3889-'Расчёт не доделан'!$C$20),J3889)</f>
        <v>3</v>
      </c>
    </row>
    <row r="3890" spans="1:11" ht="11.1" customHeight="1" outlineLevel="1" x14ac:dyDescent="0.2">
      <c r="A3890" s="39" t="str">
        <f t="shared" si="180"/>
        <v>0021270945922</v>
      </c>
      <c r="B3890" s="39">
        <f t="shared" si="181"/>
        <v>3</v>
      </c>
      <c r="C3890" s="39" t="str">
        <f t="shared" si="182"/>
        <v>Мигаль Роман Анатольевич3</v>
      </c>
      <c r="D3890" s="42" t="s">
        <v>3701</v>
      </c>
      <c r="E3890" s="43" t="s">
        <v>3702</v>
      </c>
      <c r="F3890" s="43" t="s">
        <v>244</v>
      </c>
      <c r="G3890" s="43" t="s">
        <v>296</v>
      </c>
      <c r="H3890" s="49">
        <v>45922</v>
      </c>
      <c r="I3890" s="49">
        <v>45926</v>
      </c>
      <c r="J3890" s="44">
        <v>5</v>
      </c>
      <c r="K3890" s="51">
        <f>IF(H3890&lt;='Расчёт не доделан'!$C$20,IF(I3890-'Расчёт не доделан'!$C$20&lt;1,J3890,I3890-'Расчёт не доделан'!$C$20),J3890)</f>
        <v>5</v>
      </c>
    </row>
    <row r="3891" spans="1:11" ht="11.1" customHeight="1" outlineLevel="1" x14ac:dyDescent="0.2">
      <c r="A3891" s="39" t="str">
        <f t="shared" si="180"/>
        <v>0019148645845</v>
      </c>
      <c r="B3891" s="39">
        <f t="shared" si="181"/>
        <v>1</v>
      </c>
      <c r="C3891" s="39" t="str">
        <f t="shared" si="182"/>
        <v>Мигранов Рамиль Рамазанович1</v>
      </c>
      <c r="D3891" s="42" t="s">
        <v>3703</v>
      </c>
      <c r="E3891" s="43" t="s">
        <v>3704</v>
      </c>
      <c r="F3891" s="43" t="s">
        <v>265</v>
      </c>
      <c r="G3891" s="43" t="s">
        <v>230</v>
      </c>
      <c r="H3891" s="49">
        <v>45845</v>
      </c>
      <c r="I3891" s="49">
        <v>45858</v>
      </c>
      <c r="J3891" s="44">
        <v>14</v>
      </c>
      <c r="K3891" s="51">
        <f>IF(H3891&lt;='Расчёт не доделан'!$C$20,IF(I3891-'Расчёт не доделан'!$C$20&lt;1,J3891,I3891-'Расчёт не доделан'!$C$20),J3891)</f>
        <v>14</v>
      </c>
    </row>
    <row r="3892" spans="1:11" ht="11.1" customHeight="1" outlineLevel="1" x14ac:dyDescent="0.2">
      <c r="A3892" s="39" t="str">
        <f t="shared" si="180"/>
        <v>0019148645915</v>
      </c>
      <c r="B3892" s="39">
        <f t="shared" si="181"/>
        <v>2</v>
      </c>
      <c r="C3892" s="39" t="str">
        <f t="shared" si="182"/>
        <v>Мигранов Рамиль Рамазанович2</v>
      </c>
      <c r="D3892" s="42" t="s">
        <v>3703</v>
      </c>
      <c r="E3892" s="43" t="s">
        <v>3704</v>
      </c>
      <c r="F3892" s="43" t="s">
        <v>265</v>
      </c>
      <c r="G3892" s="43" t="s">
        <v>230</v>
      </c>
      <c r="H3892" s="49">
        <v>45915</v>
      </c>
      <c r="I3892" s="49">
        <v>45923</v>
      </c>
      <c r="J3892" s="44">
        <v>9</v>
      </c>
      <c r="K3892" s="51">
        <f>IF(H3892&lt;='Расчёт не доделан'!$C$20,IF(I3892-'Расчёт не доделан'!$C$20&lt;1,J3892,I3892-'Расчёт не доделан'!$C$20),J3892)</f>
        <v>9</v>
      </c>
    </row>
    <row r="3893" spans="1:11" ht="11.1" customHeight="1" outlineLevel="1" x14ac:dyDescent="0.2">
      <c r="A3893" s="39" t="str">
        <f t="shared" si="180"/>
        <v>0021396245853</v>
      </c>
      <c r="B3893" s="39">
        <f t="shared" si="181"/>
        <v>1</v>
      </c>
      <c r="C3893" s="39" t="str">
        <f t="shared" si="182"/>
        <v>Миканева Алина Сергеевна1</v>
      </c>
      <c r="D3893" s="42" t="s">
        <v>3705</v>
      </c>
      <c r="E3893" s="43" t="s">
        <v>3706</v>
      </c>
      <c r="F3893" s="43" t="s">
        <v>265</v>
      </c>
      <c r="G3893" s="43" t="s">
        <v>230</v>
      </c>
      <c r="H3893" s="49">
        <v>45853</v>
      </c>
      <c r="I3893" s="49">
        <v>45866</v>
      </c>
      <c r="J3893" s="44">
        <v>14</v>
      </c>
      <c r="K3893" s="51">
        <f>IF(H3893&lt;='Расчёт не доделан'!$C$20,IF(I3893-'Расчёт не доделан'!$C$20&lt;1,J3893,I3893-'Расчёт не доделан'!$C$20),J3893)</f>
        <v>14</v>
      </c>
    </row>
    <row r="3894" spans="1:11" ht="11.1" customHeight="1" outlineLevel="1" x14ac:dyDescent="0.2">
      <c r="A3894" s="39" t="str">
        <f t="shared" si="180"/>
        <v>0021396246009</v>
      </c>
      <c r="B3894" s="39">
        <f t="shared" si="181"/>
        <v>2</v>
      </c>
      <c r="C3894" s="39" t="str">
        <f t="shared" si="182"/>
        <v>Миканева Алина Сергеевна2</v>
      </c>
      <c r="D3894" s="42" t="s">
        <v>3705</v>
      </c>
      <c r="E3894" s="43" t="s">
        <v>3706</v>
      </c>
      <c r="F3894" s="43" t="s">
        <v>265</v>
      </c>
      <c r="G3894" s="43" t="s">
        <v>230</v>
      </c>
      <c r="H3894" s="49">
        <v>46009</v>
      </c>
      <c r="I3894" s="49">
        <v>46022</v>
      </c>
      <c r="J3894" s="44">
        <v>14</v>
      </c>
      <c r="K3894" s="51">
        <f>IF(H3894&lt;='Расчёт не доделан'!$C$20,IF(I3894-'Расчёт не доделан'!$C$20&lt;1,J3894,I3894-'Расчёт не доделан'!$C$20),J3894)</f>
        <v>14</v>
      </c>
    </row>
    <row r="3895" spans="1:11" ht="11.1" customHeight="1" outlineLevel="1" x14ac:dyDescent="0.2">
      <c r="A3895" s="39" t="str">
        <f t="shared" si="180"/>
        <v>0017113445971</v>
      </c>
      <c r="B3895" s="39">
        <f t="shared" si="181"/>
        <v>1</v>
      </c>
      <c r="C3895" s="39" t="str">
        <f t="shared" si="182"/>
        <v>Милеева Юлия Владимировна1</v>
      </c>
      <c r="D3895" s="42" t="s">
        <v>3707</v>
      </c>
      <c r="E3895" s="43" t="s">
        <v>3708</v>
      </c>
      <c r="F3895" s="43" t="s">
        <v>217</v>
      </c>
      <c r="G3895" s="43" t="s">
        <v>460</v>
      </c>
      <c r="H3895" s="49">
        <v>45971</v>
      </c>
      <c r="I3895" s="49">
        <v>45977</v>
      </c>
      <c r="J3895" s="44">
        <v>7</v>
      </c>
      <c r="K3895" s="51">
        <f>IF(H3895&lt;='Расчёт не доделан'!$C$20,IF(I3895-'Расчёт не доделан'!$C$20&lt;1,J3895,I3895-'Расчёт не доделан'!$C$20),J3895)</f>
        <v>7</v>
      </c>
    </row>
    <row r="3896" spans="1:11" ht="23.1" customHeight="1" outlineLevel="1" x14ac:dyDescent="0.2">
      <c r="A3896" s="39" t="str">
        <f t="shared" si="180"/>
        <v>0017113445880</v>
      </c>
      <c r="B3896" s="39">
        <f t="shared" si="181"/>
        <v>2</v>
      </c>
      <c r="C3896" s="39" t="str">
        <f t="shared" si="182"/>
        <v>Милеева Юлия Владимировна2</v>
      </c>
      <c r="D3896" s="42" t="s">
        <v>3707</v>
      </c>
      <c r="E3896" s="43" t="s">
        <v>3708</v>
      </c>
      <c r="F3896" s="43" t="s">
        <v>217</v>
      </c>
      <c r="G3896" s="43" t="s">
        <v>460</v>
      </c>
      <c r="H3896" s="49">
        <v>45880</v>
      </c>
      <c r="I3896" s="49">
        <v>45893</v>
      </c>
      <c r="J3896" s="44">
        <v>14</v>
      </c>
      <c r="K3896" s="51">
        <f>IF(H3896&lt;='Расчёт не доделан'!$C$20,IF(I3896-'Расчёт не доделан'!$C$20&lt;1,J3896,I3896-'Расчёт не доделан'!$C$20),J3896)</f>
        <v>14</v>
      </c>
    </row>
    <row r="3897" spans="1:11" ht="23.1" customHeight="1" outlineLevel="1" x14ac:dyDescent="0.2">
      <c r="A3897" s="39" t="str">
        <f t="shared" si="180"/>
        <v>0017493845947</v>
      </c>
      <c r="B3897" s="39">
        <f t="shared" si="181"/>
        <v>1</v>
      </c>
      <c r="C3897" s="39" t="str">
        <f t="shared" si="182"/>
        <v>Милейшев Кирилл Игоревич1</v>
      </c>
      <c r="D3897" s="42" t="s">
        <v>3709</v>
      </c>
      <c r="E3897" s="43" t="s">
        <v>3710</v>
      </c>
      <c r="F3897" s="43" t="s">
        <v>249</v>
      </c>
      <c r="G3897" s="43" t="s">
        <v>331</v>
      </c>
      <c r="H3897" s="49">
        <v>45947</v>
      </c>
      <c r="I3897" s="49">
        <v>45947</v>
      </c>
      <c r="J3897" s="44">
        <v>1</v>
      </c>
      <c r="K3897" s="51">
        <f>IF(H3897&lt;='Расчёт не доделан'!$C$20,IF(I3897-'Расчёт не доделан'!$C$20&lt;1,J3897,I3897-'Расчёт не доделан'!$C$20),J3897)</f>
        <v>1</v>
      </c>
    </row>
    <row r="3898" spans="1:11" ht="23.1" customHeight="1" outlineLevel="1" x14ac:dyDescent="0.2">
      <c r="A3898" s="39" t="str">
        <f t="shared" si="180"/>
        <v>0017493845950</v>
      </c>
      <c r="B3898" s="39">
        <f t="shared" si="181"/>
        <v>2</v>
      </c>
      <c r="C3898" s="39" t="str">
        <f t="shared" si="182"/>
        <v>Милейшев Кирилл Игоревич2</v>
      </c>
      <c r="D3898" s="42" t="s">
        <v>3709</v>
      </c>
      <c r="E3898" s="43" t="s">
        <v>3710</v>
      </c>
      <c r="F3898" s="43" t="s">
        <v>249</v>
      </c>
      <c r="G3898" s="43" t="s">
        <v>331</v>
      </c>
      <c r="H3898" s="49">
        <v>45950</v>
      </c>
      <c r="I3898" s="49">
        <v>45963</v>
      </c>
      <c r="J3898" s="44">
        <v>14</v>
      </c>
      <c r="K3898" s="51">
        <f>IF(H3898&lt;='Расчёт не доделан'!$C$20,IF(I3898-'Расчёт не доделан'!$C$20&lt;1,J3898,I3898-'Расчёт не доделан'!$C$20),J3898)</f>
        <v>14</v>
      </c>
    </row>
    <row r="3899" spans="1:11" ht="23.1" customHeight="1" outlineLevel="1" x14ac:dyDescent="0.2">
      <c r="A3899" s="39" t="str">
        <f t="shared" si="180"/>
        <v>0017493845866</v>
      </c>
      <c r="B3899" s="39">
        <f t="shared" si="181"/>
        <v>3</v>
      </c>
      <c r="C3899" s="39" t="str">
        <f t="shared" si="182"/>
        <v>Милейшев Кирилл Игоревич3</v>
      </c>
      <c r="D3899" s="42" t="s">
        <v>3709</v>
      </c>
      <c r="E3899" s="43" t="s">
        <v>3710</v>
      </c>
      <c r="F3899" s="43" t="s">
        <v>249</v>
      </c>
      <c r="G3899" s="43" t="s">
        <v>331</v>
      </c>
      <c r="H3899" s="49">
        <v>45866</v>
      </c>
      <c r="I3899" s="49">
        <v>45879</v>
      </c>
      <c r="J3899" s="44">
        <v>14</v>
      </c>
      <c r="K3899" s="51">
        <f>IF(H3899&lt;='Расчёт не доделан'!$C$20,IF(I3899-'Расчёт не доделан'!$C$20&lt;1,J3899,I3899-'Расчёт не доделан'!$C$20),J3899)</f>
        <v>14</v>
      </c>
    </row>
    <row r="3900" spans="1:11" ht="23.1" customHeight="1" outlineLevel="1" x14ac:dyDescent="0.2">
      <c r="A3900" s="39" t="str">
        <f t="shared" si="180"/>
        <v>0020221945966</v>
      </c>
      <c r="B3900" s="39">
        <f t="shared" si="181"/>
        <v>1</v>
      </c>
      <c r="C3900" s="39" t="str">
        <f t="shared" si="182"/>
        <v>Миллерман Елена Игоревна1</v>
      </c>
      <c r="D3900" s="42" t="s">
        <v>3711</v>
      </c>
      <c r="E3900" s="43" t="s">
        <v>3712</v>
      </c>
      <c r="F3900" s="43" t="s">
        <v>240</v>
      </c>
      <c r="G3900" s="43" t="s">
        <v>302</v>
      </c>
      <c r="H3900" s="49">
        <v>45966</v>
      </c>
      <c r="I3900" s="49">
        <v>45968</v>
      </c>
      <c r="J3900" s="44">
        <v>3</v>
      </c>
      <c r="K3900" s="51">
        <f>IF(H3900&lt;='Расчёт не доделан'!$C$20,IF(I3900-'Расчёт не доделан'!$C$20&lt;1,J3900,I3900-'Расчёт не доделан'!$C$20),J3900)</f>
        <v>3</v>
      </c>
    </row>
    <row r="3901" spans="1:11" ht="11.1" customHeight="1" outlineLevel="1" x14ac:dyDescent="0.2">
      <c r="A3901" s="39" t="str">
        <f t="shared" si="180"/>
        <v>0020221945922</v>
      </c>
      <c r="B3901" s="39">
        <f t="shared" si="181"/>
        <v>2</v>
      </c>
      <c r="C3901" s="39" t="str">
        <f t="shared" si="182"/>
        <v>Миллерман Елена Игоревна2</v>
      </c>
      <c r="D3901" s="42" t="s">
        <v>3711</v>
      </c>
      <c r="E3901" s="43" t="s">
        <v>3712</v>
      </c>
      <c r="F3901" s="43" t="s">
        <v>240</v>
      </c>
      <c r="G3901" s="43" t="s">
        <v>302</v>
      </c>
      <c r="H3901" s="49">
        <v>45922</v>
      </c>
      <c r="I3901" s="49">
        <v>45935</v>
      </c>
      <c r="J3901" s="44">
        <v>14</v>
      </c>
      <c r="K3901" s="51">
        <f>IF(H3901&lt;='Расчёт не доделан'!$C$20,IF(I3901-'Расчёт не доделан'!$C$20&lt;1,J3901,I3901-'Расчёт не доделан'!$C$20),J3901)</f>
        <v>14</v>
      </c>
    </row>
    <row r="3902" spans="1:11" ht="11.1" customHeight="1" outlineLevel="1" x14ac:dyDescent="0.2">
      <c r="A3902" s="39" t="str">
        <f t="shared" si="180"/>
        <v>0020221946017</v>
      </c>
      <c r="B3902" s="39">
        <f t="shared" si="181"/>
        <v>3</v>
      </c>
      <c r="C3902" s="39" t="str">
        <f t="shared" si="182"/>
        <v>Миллерман Елена Игоревна3</v>
      </c>
      <c r="D3902" s="42" t="s">
        <v>3711</v>
      </c>
      <c r="E3902" s="43" t="s">
        <v>3712</v>
      </c>
      <c r="F3902" s="43" t="s">
        <v>240</v>
      </c>
      <c r="G3902" s="43" t="s">
        <v>302</v>
      </c>
      <c r="H3902" s="49">
        <v>46017</v>
      </c>
      <c r="I3902" s="49">
        <v>46017</v>
      </c>
      <c r="J3902" s="44">
        <v>1</v>
      </c>
      <c r="K3902" s="51">
        <f>IF(H3902&lt;='Расчёт не доделан'!$C$20,IF(I3902-'Расчёт не доделан'!$C$20&lt;1,J3902,I3902-'Расчёт не доделан'!$C$20),J3902)</f>
        <v>1</v>
      </c>
    </row>
    <row r="3903" spans="1:11" ht="23.1" customHeight="1" outlineLevel="1" x14ac:dyDescent="0.2">
      <c r="A3903" s="39" t="str">
        <f t="shared" si="180"/>
        <v>0020221946020</v>
      </c>
      <c r="B3903" s="39">
        <f t="shared" si="181"/>
        <v>4</v>
      </c>
      <c r="C3903" s="39" t="str">
        <f t="shared" si="182"/>
        <v>Миллерман Елена Игоревна4</v>
      </c>
      <c r="D3903" s="42" t="s">
        <v>3711</v>
      </c>
      <c r="E3903" s="43" t="s">
        <v>3712</v>
      </c>
      <c r="F3903" s="43" t="s">
        <v>240</v>
      </c>
      <c r="G3903" s="43" t="s">
        <v>302</v>
      </c>
      <c r="H3903" s="49">
        <v>46020</v>
      </c>
      <c r="I3903" s="49">
        <v>46021</v>
      </c>
      <c r="J3903" s="44">
        <v>2</v>
      </c>
      <c r="K3903" s="51">
        <f>IF(H3903&lt;='Расчёт не доделан'!$C$20,IF(I3903-'Расчёт не доделан'!$C$20&lt;1,J3903,I3903-'Расчёт не доделан'!$C$20),J3903)</f>
        <v>2</v>
      </c>
    </row>
    <row r="3904" spans="1:11" ht="23.1" customHeight="1" outlineLevel="1" x14ac:dyDescent="0.2">
      <c r="A3904" s="39" t="str">
        <f t="shared" si="180"/>
        <v>0020979745894</v>
      </c>
      <c r="B3904" s="39">
        <f t="shared" si="181"/>
        <v>1</v>
      </c>
      <c r="C3904" s="39" t="str">
        <f t="shared" si="182"/>
        <v>Миловидова Надежда Александровна1</v>
      </c>
      <c r="D3904" s="42" t="s">
        <v>3713</v>
      </c>
      <c r="E3904" s="43" t="s">
        <v>3714</v>
      </c>
      <c r="F3904" s="43" t="s">
        <v>217</v>
      </c>
      <c r="G3904" s="43" t="s">
        <v>689</v>
      </c>
      <c r="H3904" s="49">
        <v>45894</v>
      </c>
      <c r="I3904" s="49">
        <v>45907</v>
      </c>
      <c r="J3904" s="44">
        <v>14</v>
      </c>
      <c r="K3904" s="51">
        <f>IF(H3904&lt;='Расчёт не доделан'!$C$20,IF(I3904-'Расчёт не доделан'!$C$20&lt;1,J3904,I3904-'Расчёт не доделан'!$C$20),J3904)</f>
        <v>14</v>
      </c>
    </row>
    <row r="3905" spans="1:11" ht="11.1" customHeight="1" outlineLevel="1" x14ac:dyDescent="0.2">
      <c r="A3905" s="39" t="str">
        <f t="shared" si="180"/>
        <v>0020979745957</v>
      </c>
      <c r="B3905" s="39">
        <f t="shared" si="181"/>
        <v>2</v>
      </c>
      <c r="C3905" s="39" t="str">
        <f t="shared" si="182"/>
        <v>Миловидова Надежда Александровна2</v>
      </c>
      <c r="D3905" s="42" t="s">
        <v>3713</v>
      </c>
      <c r="E3905" s="43" t="s">
        <v>3714</v>
      </c>
      <c r="F3905" s="43" t="s">
        <v>217</v>
      </c>
      <c r="G3905" s="43" t="s">
        <v>689</v>
      </c>
      <c r="H3905" s="49">
        <v>45957</v>
      </c>
      <c r="I3905" s="49">
        <v>45962</v>
      </c>
      <c r="J3905" s="44">
        <v>6</v>
      </c>
      <c r="K3905" s="51">
        <f>IF(H3905&lt;='Расчёт не доделан'!$C$20,IF(I3905-'Расчёт не доделан'!$C$20&lt;1,J3905,I3905-'Расчёт не доделан'!$C$20),J3905)</f>
        <v>6</v>
      </c>
    </row>
    <row r="3906" spans="1:11" ht="11.1" customHeight="1" outlineLevel="1" x14ac:dyDescent="0.2">
      <c r="A3906" s="39" t="str">
        <f t="shared" si="180"/>
        <v>0018661845931</v>
      </c>
      <c r="B3906" s="39">
        <f t="shared" si="181"/>
        <v>1</v>
      </c>
      <c r="C3906" s="39" t="str">
        <f t="shared" si="182"/>
        <v>Миляев Василий Михайлович1</v>
      </c>
      <c r="D3906" s="42" t="s">
        <v>3715</v>
      </c>
      <c r="E3906" s="43" t="s">
        <v>3716</v>
      </c>
      <c r="F3906" s="43" t="s">
        <v>240</v>
      </c>
      <c r="G3906" s="43" t="s">
        <v>262</v>
      </c>
      <c r="H3906" s="49">
        <v>45931</v>
      </c>
      <c r="I3906" s="49">
        <v>45958</v>
      </c>
      <c r="J3906" s="44">
        <v>28</v>
      </c>
      <c r="K3906" s="51">
        <f>IF(H3906&lt;='Расчёт не доделан'!$C$20,IF(I3906-'Расчёт не доделан'!$C$20&lt;1,J3906,I3906-'Расчёт не доделан'!$C$20),J3906)</f>
        <v>13</v>
      </c>
    </row>
    <row r="3907" spans="1:11" ht="23.1" customHeight="1" outlineLevel="1" x14ac:dyDescent="0.2">
      <c r="A3907" s="39" t="str">
        <f t="shared" ref="A3907:A3970" si="183">D3907&amp;H3907</f>
        <v>0020446645966</v>
      </c>
      <c r="B3907" s="39">
        <f t="shared" ref="B3907:B3970" si="184">IF(E3906=E3907,B3906+1,1)</f>
        <v>1</v>
      </c>
      <c r="C3907" s="39" t="str">
        <f t="shared" ref="C3907:C3970" si="185">E3907&amp;B3907</f>
        <v>Минаев Никита Геннадьевич1</v>
      </c>
      <c r="D3907" s="42" t="s">
        <v>3717</v>
      </c>
      <c r="E3907" s="43" t="s">
        <v>3718</v>
      </c>
      <c r="F3907" s="43" t="s">
        <v>240</v>
      </c>
      <c r="G3907" s="43" t="s">
        <v>296</v>
      </c>
      <c r="H3907" s="49">
        <v>45966</v>
      </c>
      <c r="I3907" s="49">
        <v>45968</v>
      </c>
      <c r="J3907" s="44">
        <v>3</v>
      </c>
      <c r="K3907" s="51">
        <f>IF(H3907&lt;='Расчёт не доделан'!$C$20,IF(I3907-'Расчёт не доделан'!$C$20&lt;1,J3907,I3907-'Расчёт не доделан'!$C$20),J3907)</f>
        <v>3</v>
      </c>
    </row>
    <row r="3908" spans="1:11" ht="23.1" customHeight="1" outlineLevel="1" x14ac:dyDescent="0.2">
      <c r="A3908" s="39" t="str">
        <f t="shared" si="183"/>
        <v>0020446645922</v>
      </c>
      <c r="B3908" s="39">
        <f t="shared" si="184"/>
        <v>2</v>
      </c>
      <c r="C3908" s="39" t="str">
        <f t="shared" si="185"/>
        <v>Минаев Никита Геннадьевич2</v>
      </c>
      <c r="D3908" s="42" t="s">
        <v>3717</v>
      </c>
      <c r="E3908" s="43" t="s">
        <v>3718</v>
      </c>
      <c r="F3908" s="43" t="s">
        <v>240</v>
      </c>
      <c r="G3908" s="43" t="s">
        <v>296</v>
      </c>
      <c r="H3908" s="49">
        <v>45922</v>
      </c>
      <c r="I3908" s="49">
        <v>45926</v>
      </c>
      <c r="J3908" s="44">
        <v>5</v>
      </c>
      <c r="K3908" s="51">
        <f>IF(H3908&lt;='Расчёт не доделан'!$C$20,IF(I3908-'Расчёт не доделан'!$C$20&lt;1,J3908,I3908-'Расчёт не доделан'!$C$20),J3908)</f>
        <v>5</v>
      </c>
    </row>
    <row r="3909" spans="1:11" ht="11.1" customHeight="1" outlineLevel="1" x14ac:dyDescent="0.2">
      <c r="A3909" s="39" t="str">
        <f t="shared" si="183"/>
        <v>0020446646020</v>
      </c>
      <c r="B3909" s="39">
        <f t="shared" si="184"/>
        <v>3</v>
      </c>
      <c r="C3909" s="39" t="str">
        <f t="shared" si="185"/>
        <v>Минаев Никита Геннадьевич3</v>
      </c>
      <c r="D3909" s="42" t="s">
        <v>3717</v>
      </c>
      <c r="E3909" s="43" t="s">
        <v>3718</v>
      </c>
      <c r="F3909" s="43" t="s">
        <v>240</v>
      </c>
      <c r="G3909" s="43" t="s">
        <v>296</v>
      </c>
      <c r="H3909" s="49">
        <v>46020</v>
      </c>
      <c r="I3909" s="49">
        <v>46021</v>
      </c>
      <c r="J3909" s="44">
        <v>2</v>
      </c>
      <c r="K3909" s="51">
        <f>IF(H3909&lt;='Расчёт не доделан'!$C$20,IF(I3909-'Расчёт не доделан'!$C$20&lt;1,J3909,I3909-'Расчёт не доделан'!$C$20),J3909)</f>
        <v>2</v>
      </c>
    </row>
    <row r="3910" spans="1:11" ht="11.1" customHeight="1" outlineLevel="1" x14ac:dyDescent="0.2">
      <c r="A3910" s="39" t="str">
        <f t="shared" si="183"/>
        <v>0014688445887</v>
      </c>
      <c r="B3910" s="39">
        <f t="shared" si="184"/>
        <v>1</v>
      </c>
      <c r="C3910" s="39" t="str">
        <f t="shared" si="185"/>
        <v>Минаев Олег Александрович1</v>
      </c>
      <c r="D3910" s="42" t="s">
        <v>3719</v>
      </c>
      <c r="E3910" s="43" t="s">
        <v>3720</v>
      </c>
      <c r="F3910" s="43" t="s">
        <v>240</v>
      </c>
      <c r="G3910" s="43" t="s">
        <v>241</v>
      </c>
      <c r="H3910" s="49">
        <v>45887</v>
      </c>
      <c r="I3910" s="49">
        <v>45893</v>
      </c>
      <c r="J3910" s="44">
        <v>7</v>
      </c>
      <c r="K3910" s="51">
        <f>IF(H3910&lt;='Расчёт не доделан'!$C$20,IF(I3910-'Расчёт не доделан'!$C$20&lt;1,J3910,I3910-'Расчёт не доделан'!$C$20),J3910)</f>
        <v>7</v>
      </c>
    </row>
    <row r="3911" spans="1:11" ht="11.1" customHeight="1" outlineLevel="1" x14ac:dyDescent="0.2">
      <c r="A3911" s="39" t="str">
        <f t="shared" si="183"/>
        <v>0014688445957</v>
      </c>
      <c r="B3911" s="39">
        <f t="shared" si="184"/>
        <v>2</v>
      </c>
      <c r="C3911" s="39" t="str">
        <f t="shared" si="185"/>
        <v>Минаев Олег Александрович2</v>
      </c>
      <c r="D3911" s="42" t="s">
        <v>3719</v>
      </c>
      <c r="E3911" s="43" t="s">
        <v>3720</v>
      </c>
      <c r="F3911" s="43" t="s">
        <v>240</v>
      </c>
      <c r="G3911" s="43" t="s">
        <v>241</v>
      </c>
      <c r="H3911" s="49">
        <v>45957</v>
      </c>
      <c r="I3911" s="49">
        <v>45963</v>
      </c>
      <c r="J3911" s="44">
        <v>7</v>
      </c>
      <c r="K3911" s="51">
        <f>IF(H3911&lt;='Расчёт не доделан'!$C$20,IF(I3911-'Расчёт не доделан'!$C$20&lt;1,J3911,I3911-'Расчёт не доделан'!$C$20),J3911)</f>
        <v>7</v>
      </c>
    </row>
    <row r="3912" spans="1:11" ht="11.1" customHeight="1" outlineLevel="1" x14ac:dyDescent="0.2">
      <c r="A3912" s="39" t="str">
        <f t="shared" si="183"/>
        <v>0017714946000</v>
      </c>
      <c r="B3912" s="39">
        <f t="shared" si="184"/>
        <v>1</v>
      </c>
      <c r="C3912" s="39" t="str">
        <f t="shared" si="185"/>
        <v>Минасян Георгий Каренович1</v>
      </c>
      <c r="D3912" s="42" t="s">
        <v>3721</v>
      </c>
      <c r="E3912" s="43" t="s">
        <v>3722</v>
      </c>
      <c r="F3912" s="43" t="s">
        <v>240</v>
      </c>
      <c r="G3912" s="43" t="s">
        <v>302</v>
      </c>
      <c r="H3912" s="49">
        <v>46000</v>
      </c>
      <c r="I3912" s="49">
        <v>46003</v>
      </c>
      <c r="J3912" s="44">
        <v>4</v>
      </c>
      <c r="K3912" s="51">
        <f>IF(H3912&lt;='Расчёт не доделан'!$C$20,IF(I3912-'Расчёт не доделан'!$C$20&lt;1,J3912,I3912-'Расчёт не доделан'!$C$20),J3912)</f>
        <v>4</v>
      </c>
    </row>
    <row r="3913" spans="1:11" ht="11.1" customHeight="1" outlineLevel="1" x14ac:dyDescent="0.2">
      <c r="A3913" s="39" t="str">
        <f t="shared" si="183"/>
        <v>0017714946006</v>
      </c>
      <c r="B3913" s="39">
        <f t="shared" si="184"/>
        <v>2</v>
      </c>
      <c r="C3913" s="39" t="str">
        <f t="shared" si="185"/>
        <v>Минасян Георгий Каренович2</v>
      </c>
      <c r="D3913" s="42" t="s">
        <v>3721</v>
      </c>
      <c r="E3913" s="43" t="s">
        <v>3722</v>
      </c>
      <c r="F3913" s="43" t="s">
        <v>240</v>
      </c>
      <c r="G3913" s="43" t="s">
        <v>302</v>
      </c>
      <c r="H3913" s="49">
        <v>46006</v>
      </c>
      <c r="I3913" s="49">
        <v>46019</v>
      </c>
      <c r="J3913" s="44">
        <v>14</v>
      </c>
      <c r="K3913" s="51">
        <f>IF(H3913&lt;='Расчёт не доделан'!$C$20,IF(I3913-'Расчёт не доделан'!$C$20&lt;1,J3913,I3913-'Расчёт не доделан'!$C$20),J3913)</f>
        <v>14</v>
      </c>
    </row>
    <row r="3914" spans="1:11" ht="11.1" customHeight="1" outlineLevel="1" x14ac:dyDescent="0.2">
      <c r="A3914" s="39" t="str">
        <f t="shared" si="183"/>
        <v>0017714945957</v>
      </c>
      <c r="B3914" s="39">
        <f t="shared" si="184"/>
        <v>3</v>
      </c>
      <c r="C3914" s="39" t="str">
        <f t="shared" si="185"/>
        <v>Минасян Георгий Каренович3</v>
      </c>
      <c r="D3914" s="42" t="s">
        <v>3721</v>
      </c>
      <c r="E3914" s="43" t="s">
        <v>3722</v>
      </c>
      <c r="F3914" s="43" t="s">
        <v>240</v>
      </c>
      <c r="G3914" s="43" t="s">
        <v>302</v>
      </c>
      <c r="H3914" s="49">
        <v>45957</v>
      </c>
      <c r="I3914" s="49">
        <v>45961</v>
      </c>
      <c r="J3914" s="44">
        <v>5</v>
      </c>
      <c r="K3914" s="51">
        <f>IF(H3914&lt;='Расчёт не доделан'!$C$20,IF(I3914-'Расчёт не доделан'!$C$20&lt;1,J3914,I3914-'Расчёт не доделан'!$C$20),J3914)</f>
        <v>5</v>
      </c>
    </row>
    <row r="3915" spans="1:11" ht="11.1" customHeight="1" outlineLevel="1" x14ac:dyDescent="0.2">
      <c r="A3915" s="39" t="str">
        <f t="shared" si="183"/>
        <v>0018992745852</v>
      </c>
      <c r="B3915" s="39">
        <f t="shared" si="184"/>
        <v>1</v>
      </c>
      <c r="C3915" s="39" t="str">
        <f t="shared" si="185"/>
        <v>Минасян Роберт Каренович1</v>
      </c>
      <c r="D3915" s="42" t="s">
        <v>3723</v>
      </c>
      <c r="E3915" s="43" t="s">
        <v>3724</v>
      </c>
      <c r="F3915" s="43" t="s">
        <v>240</v>
      </c>
      <c r="G3915" s="43" t="s">
        <v>302</v>
      </c>
      <c r="H3915" s="49">
        <v>45852</v>
      </c>
      <c r="I3915" s="49">
        <v>45865</v>
      </c>
      <c r="J3915" s="44">
        <v>14</v>
      </c>
      <c r="K3915" s="51">
        <f>IF(H3915&lt;='Расчёт не доделан'!$C$20,IF(I3915-'Расчёт не доделан'!$C$20&lt;1,J3915,I3915-'Расчёт не доделан'!$C$20),J3915)</f>
        <v>14</v>
      </c>
    </row>
    <row r="3916" spans="1:11" ht="11.1" customHeight="1" outlineLevel="1" x14ac:dyDescent="0.2">
      <c r="A3916" s="39" t="str">
        <f t="shared" si="183"/>
        <v>0018992745915</v>
      </c>
      <c r="B3916" s="39">
        <f t="shared" si="184"/>
        <v>2</v>
      </c>
      <c r="C3916" s="39" t="str">
        <f t="shared" si="185"/>
        <v>Минасян Роберт Каренович2</v>
      </c>
      <c r="D3916" s="42" t="s">
        <v>3723</v>
      </c>
      <c r="E3916" s="43" t="s">
        <v>3724</v>
      </c>
      <c r="F3916" s="43" t="s">
        <v>240</v>
      </c>
      <c r="G3916" s="43" t="s">
        <v>302</v>
      </c>
      <c r="H3916" s="49">
        <v>45915</v>
      </c>
      <c r="I3916" s="49">
        <v>45918</v>
      </c>
      <c r="J3916" s="44">
        <v>4</v>
      </c>
      <c r="K3916" s="51">
        <f>IF(H3916&lt;='Расчёт не доделан'!$C$20,IF(I3916-'Расчёт не доделан'!$C$20&lt;1,J3916,I3916-'Расчёт не доделан'!$C$20),J3916)</f>
        <v>4</v>
      </c>
    </row>
    <row r="3917" spans="1:11" ht="11.1" customHeight="1" outlineLevel="1" x14ac:dyDescent="0.2">
      <c r="A3917" s="39" t="str">
        <f t="shared" si="183"/>
        <v>0018992745957</v>
      </c>
      <c r="B3917" s="39">
        <f t="shared" si="184"/>
        <v>3</v>
      </c>
      <c r="C3917" s="39" t="str">
        <f t="shared" si="185"/>
        <v>Минасян Роберт Каренович3</v>
      </c>
      <c r="D3917" s="42" t="s">
        <v>3723</v>
      </c>
      <c r="E3917" s="43" t="s">
        <v>3724</v>
      </c>
      <c r="F3917" s="43" t="s">
        <v>240</v>
      </c>
      <c r="G3917" s="43" t="s">
        <v>302</v>
      </c>
      <c r="H3917" s="49">
        <v>45957</v>
      </c>
      <c r="I3917" s="49">
        <v>45961</v>
      </c>
      <c r="J3917" s="44">
        <v>5</v>
      </c>
      <c r="K3917" s="51">
        <f>IF(H3917&lt;='Расчёт не доделан'!$C$20,IF(I3917-'Расчёт не доделан'!$C$20&lt;1,J3917,I3917-'Расчёт не доделан'!$C$20),J3917)</f>
        <v>5</v>
      </c>
    </row>
    <row r="3918" spans="1:11" ht="11.1" customHeight="1" outlineLevel="1" x14ac:dyDescent="0.2">
      <c r="A3918" s="39" t="str">
        <f t="shared" si="183"/>
        <v>0018992746020</v>
      </c>
      <c r="B3918" s="39">
        <f t="shared" si="184"/>
        <v>4</v>
      </c>
      <c r="C3918" s="39" t="str">
        <f t="shared" si="185"/>
        <v>Минасян Роберт Каренович4</v>
      </c>
      <c r="D3918" s="42" t="s">
        <v>3723</v>
      </c>
      <c r="E3918" s="43" t="s">
        <v>3724</v>
      </c>
      <c r="F3918" s="43" t="s">
        <v>240</v>
      </c>
      <c r="G3918" s="43" t="s">
        <v>302</v>
      </c>
      <c r="H3918" s="49">
        <v>46020</v>
      </c>
      <c r="I3918" s="49">
        <v>46021</v>
      </c>
      <c r="J3918" s="44">
        <v>2</v>
      </c>
      <c r="K3918" s="51">
        <f>IF(H3918&lt;='Расчёт не доделан'!$C$20,IF(I3918-'Расчёт не доделан'!$C$20&lt;1,J3918,I3918-'Расчёт не доделан'!$C$20),J3918)</f>
        <v>2</v>
      </c>
    </row>
    <row r="3919" spans="1:11" ht="11.1" customHeight="1" outlineLevel="1" x14ac:dyDescent="0.2">
      <c r="A3919" s="39" t="str">
        <f t="shared" si="183"/>
        <v>0009214745950</v>
      </c>
      <c r="B3919" s="39">
        <f t="shared" si="184"/>
        <v>1</v>
      </c>
      <c r="C3919" s="39" t="str">
        <f t="shared" si="185"/>
        <v>Минияров Ринат Зиннурович1</v>
      </c>
      <c r="D3919" s="42" t="s">
        <v>3725</v>
      </c>
      <c r="E3919" s="43" t="s">
        <v>3726</v>
      </c>
      <c r="F3919" s="43" t="s">
        <v>233</v>
      </c>
      <c r="G3919" s="43" t="s">
        <v>500</v>
      </c>
      <c r="H3919" s="49">
        <v>45950</v>
      </c>
      <c r="I3919" s="49">
        <v>45956</v>
      </c>
      <c r="J3919" s="44">
        <v>7</v>
      </c>
      <c r="K3919" s="51">
        <f>IF(H3919&lt;='Расчёт не доделан'!$C$20,IF(I3919-'Расчёт не доделан'!$C$20&lt;1,J3919,I3919-'Расчёт не доделан'!$C$20),J3919)</f>
        <v>7</v>
      </c>
    </row>
    <row r="3920" spans="1:11" ht="11.1" customHeight="1" outlineLevel="1" x14ac:dyDescent="0.2">
      <c r="A3920" s="39" t="str">
        <f t="shared" si="183"/>
        <v>0009214745957</v>
      </c>
      <c r="B3920" s="39">
        <f t="shared" si="184"/>
        <v>2</v>
      </c>
      <c r="C3920" s="39" t="str">
        <f t="shared" si="185"/>
        <v>Минияров Ринат Зиннурович2</v>
      </c>
      <c r="D3920" s="42" t="s">
        <v>3725</v>
      </c>
      <c r="E3920" s="43" t="s">
        <v>3726</v>
      </c>
      <c r="F3920" s="43" t="s">
        <v>233</v>
      </c>
      <c r="G3920" s="43" t="s">
        <v>500</v>
      </c>
      <c r="H3920" s="49">
        <v>45957</v>
      </c>
      <c r="I3920" s="49">
        <v>45963</v>
      </c>
      <c r="J3920" s="44">
        <v>7</v>
      </c>
      <c r="K3920" s="51">
        <f>IF(H3920&lt;='Расчёт не доделан'!$C$20,IF(I3920-'Расчёт не доделан'!$C$20&lt;1,J3920,I3920-'Расчёт не доделан'!$C$20),J3920)</f>
        <v>7</v>
      </c>
    </row>
    <row r="3921" spans="1:11" ht="11.1" customHeight="1" outlineLevel="1" x14ac:dyDescent="0.2">
      <c r="A3921" s="39" t="str">
        <f t="shared" si="183"/>
        <v>0020491346006</v>
      </c>
      <c r="B3921" s="39">
        <f t="shared" si="184"/>
        <v>1</v>
      </c>
      <c r="C3921" s="39" t="str">
        <f t="shared" si="185"/>
        <v>Минияхметов Максим Минказипович1</v>
      </c>
      <c r="D3921" s="42" t="s">
        <v>3727</v>
      </c>
      <c r="E3921" s="43" t="s">
        <v>3728</v>
      </c>
      <c r="F3921" s="43" t="s">
        <v>244</v>
      </c>
      <c r="G3921" s="43" t="s">
        <v>218</v>
      </c>
      <c r="H3921" s="49">
        <v>46006</v>
      </c>
      <c r="I3921" s="49">
        <v>46013</v>
      </c>
      <c r="J3921" s="44">
        <v>8</v>
      </c>
      <c r="K3921" s="51">
        <f>IF(H3921&lt;='Расчёт не доделан'!$C$20,IF(I3921-'Расчёт не доделан'!$C$20&lt;1,J3921,I3921-'Расчёт не доделан'!$C$20),J3921)</f>
        <v>8</v>
      </c>
    </row>
    <row r="3922" spans="1:11" ht="11.1" customHeight="1" outlineLevel="1" x14ac:dyDescent="0.2">
      <c r="A3922" s="39" t="str">
        <f t="shared" si="183"/>
        <v>0020491345950</v>
      </c>
      <c r="B3922" s="39">
        <f t="shared" si="184"/>
        <v>2</v>
      </c>
      <c r="C3922" s="39" t="str">
        <f t="shared" si="185"/>
        <v>Минияхметов Максим Минказипович2</v>
      </c>
      <c r="D3922" s="42" t="s">
        <v>3727</v>
      </c>
      <c r="E3922" s="43" t="s">
        <v>3728</v>
      </c>
      <c r="F3922" s="43" t="s">
        <v>244</v>
      </c>
      <c r="G3922" s="43" t="s">
        <v>218</v>
      </c>
      <c r="H3922" s="49">
        <v>45950</v>
      </c>
      <c r="I3922" s="49">
        <v>45961</v>
      </c>
      <c r="J3922" s="44">
        <v>12</v>
      </c>
      <c r="K3922" s="51">
        <f>IF(H3922&lt;='Расчёт не доделан'!$C$20,IF(I3922-'Расчёт не доделан'!$C$20&lt;1,J3922,I3922-'Расчёт не доделан'!$C$20),J3922)</f>
        <v>12</v>
      </c>
    </row>
    <row r="3923" spans="1:11" ht="11.1" customHeight="1" outlineLevel="1" x14ac:dyDescent="0.2">
      <c r="A3923" s="39" t="str">
        <f t="shared" si="183"/>
        <v>0019700445966</v>
      </c>
      <c r="B3923" s="39">
        <f t="shared" si="184"/>
        <v>1</v>
      </c>
      <c r="C3923" s="39" t="str">
        <f t="shared" si="185"/>
        <v>Миночкина Любовь Олеговна1</v>
      </c>
      <c r="D3923" s="42" t="s">
        <v>3729</v>
      </c>
      <c r="E3923" s="43" t="s">
        <v>3730</v>
      </c>
      <c r="F3923" s="43" t="s">
        <v>217</v>
      </c>
      <c r="G3923" s="43" t="s">
        <v>230</v>
      </c>
      <c r="H3923" s="49">
        <v>45966</v>
      </c>
      <c r="I3923" s="49">
        <v>45968</v>
      </c>
      <c r="J3923" s="44">
        <v>3</v>
      </c>
      <c r="K3923" s="51">
        <f>IF(H3923&lt;='Расчёт не доделан'!$C$20,IF(I3923-'Расчёт не доделан'!$C$20&lt;1,J3923,I3923-'Расчёт не доделан'!$C$20),J3923)</f>
        <v>3</v>
      </c>
    </row>
    <row r="3924" spans="1:11" ht="11.1" customHeight="1" outlineLevel="1" x14ac:dyDescent="0.2">
      <c r="A3924" s="39" t="str">
        <f t="shared" si="183"/>
        <v>0019700445845</v>
      </c>
      <c r="B3924" s="39">
        <f t="shared" si="184"/>
        <v>2</v>
      </c>
      <c r="C3924" s="39" t="str">
        <f t="shared" si="185"/>
        <v>Миночкина Любовь Олеговна2</v>
      </c>
      <c r="D3924" s="42" t="s">
        <v>3729</v>
      </c>
      <c r="E3924" s="43" t="s">
        <v>3730</v>
      </c>
      <c r="F3924" s="43" t="s">
        <v>217</v>
      </c>
      <c r="G3924" s="43" t="s">
        <v>230</v>
      </c>
      <c r="H3924" s="49">
        <v>45845</v>
      </c>
      <c r="I3924" s="49">
        <v>45849</v>
      </c>
      <c r="J3924" s="44">
        <v>5</v>
      </c>
      <c r="K3924" s="51">
        <f>IF(H3924&lt;='Расчёт не доделан'!$C$20,IF(I3924-'Расчёт не доделан'!$C$20&lt;1,J3924,I3924-'Расчёт не доделан'!$C$20),J3924)</f>
        <v>5</v>
      </c>
    </row>
    <row r="3925" spans="1:11" ht="23.1" customHeight="1" outlineLevel="1" x14ac:dyDescent="0.2">
      <c r="A3925" s="39" t="str">
        <f t="shared" si="183"/>
        <v>0019700445859</v>
      </c>
      <c r="B3925" s="39">
        <f t="shared" si="184"/>
        <v>3</v>
      </c>
      <c r="C3925" s="39" t="str">
        <f t="shared" si="185"/>
        <v>Миночкина Любовь Олеговна3</v>
      </c>
      <c r="D3925" s="42" t="s">
        <v>3729</v>
      </c>
      <c r="E3925" s="43" t="s">
        <v>3730</v>
      </c>
      <c r="F3925" s="43" t="s">
        <v>217</v>
      </c>
      <c r="G3925" s="43" t="s">
        <v>230</v>
      </c>
      <c r="H3925" s="49">
        <v>45859</v>
      </c>
      <c r="I3925" s="49">
        <v>45872</v>
      </c>
      <c r="J3925" s="44">
        <v>14</v>
      </c>
      <c r="K3925" s="51">
        <f>IF(H3925&lt;='Расчёт не доделан'!$C$20,IF(I3925-'Расчёт не доделан'!$C$20&lt;1,J3925,I3925-'Расчёт не доделан'!$C$20),J3925)</f>
        <v>14</v>
      </c>
    </row>
    <row r="3926" spans="1:11" ht="23.1" customHeight="1" outlineLevel="1" x14ac:dyDescent="0.2">
      <c r="A3926" s="39" t="str">
        <f t="shared" si="183"/>
        <v>0020263445873</v>
      </c>
      <c r="B3926" s="39">
        <f t="shared" si="184"/>
        <v>1</v>
      </c>
      <c r="C3926" s="39" t="str">
        <f t="shared" si="185"/>
        <v>Минсабирова Эльвина Сергеевна1</v>
      </c>
      <c r="D3926" s="42" t="s">
        <v>3731</v>
      </c>
      <c r="E3926" s="43" t="s">
        <v>3732</v>
      </c>
      <c r="F3926" s="43" t="s">
        <v>217</v>
      </c>
      <c r="G3926" s="43" t="s">
        <v>218</v>
      </c>
      <c r="H3926" s="49">
        <v>45873</v>
      </c>
      <c r="I3926" s="49">
        <v>45886</v>
      </c>
      <c r="J3926" s="44">
        <v>14</v>
      </c>
      <c r="K3926" s="51">
        <f>IF(H3926&lt;='Расчёт не доделан'!$C$20,IF(I3926-'Расчёт не доделан'!$C$20&lt;1,J3926,I3926-'Расчёт не доделан'!$C$20),J3926)</f>
        <v>14</v>
      </c>
    </row>
    <row r="3927" spans="1:11" ht="23.1" customHeight="1" outlineLevel="1" x14ac:dyDescent="0.2">
      <c r="A3927" s="39" t="str">
        <f t="shared" si="183"/>
        <v>0021347445992</v>
      </c>
      <c r="B3927" s="39">
        <f t="shared" si="184"/>
        <v>1</v>
      </c>
      <c r="C3927" s="39" t="str">
        <f t="shared" si="185"/>
        <v>Миролюбова Светлана Борисовна1</v>
      </c>
      <c r="D3927" s="42" t="s">
        <v>3733</v>
      </c>
      <c r="E3927" s="43" t="s">
        <v>3734</v>
      </c>
      <c r="F3927" s="43" t="s">
        <v>293</v>
      </c>
      <c r="G3927" s="43" t="s">
        <v>237</v>
      </c>
      <c r="H3927" s="49">
        <v>45992</v>
      </c>
      <c r="I3927" s="49">
        <v>45998</v>
      </c>
      <c r="J3927" s="44">
        <v>7</v>
      </c>
      <c r="K3927" s="51">
        <f>IF(H3927&lt;='Расчёт не доделан'!$C$20,IF(I3927-'Расчёт не доделан'!$C$20&lt;1,J3927,I3927-'Расчёт не доделан'!$C$20),J3927)</f>
        <v>7</v>
      </c>
    </row>
    <row r="3928" spans="1:11" ht="23.1" customHeight="1" outlineLevel="1" x14ac:dyDescent="0.2">
      <c r="A3928" s="39" t="str">
        <f t="shared" si="183"/>
        <v>0021347445845</v>
      </c>
      <c r="B3928" s="39">
        <f t="shared" si="184"/>
        <v>2</v>
      </c>
      <c r="C3928" s="39" t="str">
        <f t="shared" si="185"/>
        <v>Миролюбова Светлана Борисовна2</v>
      </c>
      <c r="D3928" s="42" t="s">
        <v>3733</v>
      </c>
      <c r="E3928" s="43" t="s">
        <v>3734</v>
      </c>
      <c r="F3928" s="43" t="s">
        <v>293</v>
      </c>
      <c r="G3928" s="43" t="s">
        <v>237</v>
      </c>
      <c r="H3928" s="49">
        <v>45845</v>
      </c>
      <c r="I3928" s="49">
        <v>45851</v>
      </c>
      <c r="J3928" s="44">
        <v>7</v>
      </c>
      <c r="K3928" s="51">
        <f>IF(H3928&lt;='Расчёт не доделан'!$C$20,IF(I3928-'Расчёт не доделан'!$C$20&lt;1,J3928,I3928-'Расчёт не доделан'!$C$20),J3928)</f>
        <v>7</v>
      </c>
    </row>
    <row r="3929" spans="1:11" ht="23.1" customHeight="1" outlineLevel="1" x14ac:dyDescent="0.2">
      <c r="A3929" s="39" t="str">
        <f t="shared" si="183"/>
        <v>0021347445929</v>
      </c>
      <c r="B3929" s="39">
        <f t="shared" si="184"/>
        <v>3</v>
      </c>
      <c r="C3929" s="39" t="str">
        <f t="shared" si="185"/>
        <v>Миролюбова Светлана Борисовна3</v>
      </c>
      <c r="D3929" s="42" t="s">
        <v>3733</v>
      </c>
      <c r="E3929" s="43" t="s">
        <v>3734</v>
      </c>
      <c r="F3929" s="43" t="s">
        <v>293</v>
      </c>
      <c r="G3929" s="43" t="s">
        <v>237</v>
      </c>
      <c r="H3929" s="49">
        <v>45929</v>
      </c>
      <c r="I3929" s="49">
        <v>45942</v>
      </c>
      <c r="J3929" s="44">
        <v>14</v>
      </c>
      <c r="K3929" s="51">
        <f>IF(H3929&lt;='Расчёт не доделан'!$C$20,IF(I3929-'Расчёт не доделан'!$C$20&lt;1,J3929,I3929-'Расчёт не доделан'!$C$20),J3929)</f>
        <v>14</v>
      </c>
    </row>
    <row r="3930" spans="1:11" ht="11.1" customHeight="1" outlineLevel="1" x14ac:dyDescent="0.2">
      <c r="A3930" s="39" t="str">
        <f t="shared" si="183"/>
        <v>0019277545873</v>
      </c>
      <c r="B3930" s="39">
        <f t="shared" si="184"/>
        <v>1</v>
      </c>
      <c r="C3930" s="39" t="str">
        <f t="shared" si="185"/>
        <v>Мироненко Никита Сергеевич1</v>
      </c>
      <c r="D3930" s="42" t="s">
        <v>3735</v>
      </c>
      <c r="E3930" s="43" t="s">
        <v>3736</v>
      </c>
      <c r="F3930" s="43" t="s">
        <v>225</v>
      </c>
      <c r="G3930" s="43" t="s">
        <v>230</v>
      </c>
      <c r="H3930" s="49">
        <v>45873</v>
      </c>
      <c r="I3930" s="49">
        <v>45877</v>
      </c>
      <c r="J3930" s="44">
        <v>5</v>
      </c>
      <c r="K3930" s="51">
        <f>IF(H3930&lt;='Расчёт не доделан'!$C$20,IF(I3930-'Расчёт не доделан'!$C$20&lt;1,J3930,I3930-'Расчёт не доделан'!$C$20),J3930)</f>
        <v>5</v>
      </c>
    </row>
    <row r="3931" spans="1:11" ht="11.1" customHeight="1" outlineLevel="1" x14ac:dyDescent="0.2">
      <c r="A3931" s="39" t="str">
        <f t="shared" si="183"/>
        <v>0019277545880</v>
      </c>
      <c r="B3931" s="39">
        <f t="shared" si="184"/>
        <v>2</v>
      </c>
      <c r="C3931" s="39" t="str">
        <f t="shared" si="185"/>
        <v>Мироненко Никита Сергеевич2</v>
      </c>
      <c r="D3931" s="42" t="s">
        <v>3735</v>
      </c>
      <c r="E3931" s="43" t="s">
        <v>3736</v>
      </c>
      <c r="F3931" s="43" t="s">
        <v>225</v>
      </c>
      <c r="G3931" s="43" t="s">
        <v>230</v>
      </c>
      <c r="H3931" s="49">
        <v>45880</v>
      </c>
      <c r="I3931" s="49">
        <v>45881</v>
      </c>
      <c r="J3931" s="44">
        <v>2</v>
      </c>
      <c r="K3931" s="51">
        <f>IF(H3931&lt;='Расчёт не доделан'!$C$20,IF(I3931-'Расчёт не доделан'!$C$20&lt;1,J3931,I3931-'Расчёт не доделан'!$C$20),J3931)</f>
        <v>2</v>
      </c>
    </row>
    <row r="3932" spans="1:11" ht="11.1" customHeight="1" outlineLevel="1" x14ac:dyDescent="0.2">
      <c r="A3932" s="39" t="str">
        <f t="shared" si="183"/>
        <v>0017219045931</v>
      </c>
      <c r="B3932" s="39">
        <f t="shared" si="184"/>
        <v>1</v>
      </c>
      <c r="C3932" s="39" t="str">
        <f t="shared" si="185"/>
        <v>Миронов Сергей Сергеевич1</v>
      </c>
      <c r="D3932" s="42" t="s">
        <v>3737</v>
      </c>
      <c r="E3932" s="43" t="s">
        <v>3738</v>
      </c>
      <c r="F3932" s="43" t="s">
        <v>268</v>
      </c>
      <c r="G3932" s="43" t="s">
        <v>262</v>
      </c>
      <c r="H3932" s="49">
        <v>45931</v>
      </c>
      <c r="I3932" s="49">
        <v>45944</v>
      </c>
      <c r="J3932" s="44">
        <v>14</v>
      </c>
      <c r="K3932" s="51">
        <f>IF(H3932&lt;='Расчёт не доделан'!$C$20,IF(I3932-'Расчёт не доделан'!$C$20&lt;1,J3932,I3932-'Расчёт не доделан'!$C$20),J3932)</f>
        <v>14</v>
      </c>
    </row>
    <row r="3933" spans="1:11" ht="11.1" customHeight="1" outlineLevel="1" x14ac:dyDescent="0.2">
      <c r="A3933" s="39" t="str">
        <f t="shared" si="183"/>
        <v>0017219045908</v>
      </c>
      <c r="B3933" s="39">
        <f t="shared" si="184"/>
        <v>2</v>
      </c>
      <c r="C3933" s="39" t="str">
        <f t="shared" si="185"/>
        <v>Миронов Сергей Сергеевич2</v>
      </c>
      <c r="D3933" s="42" t="s">
        <v>3737</v>
      </c>
      <c r="E3933" s="43" t="s">
        <v>3738</v>
      </c>
      <c r="F3933" s="43" t="s">
        <v>268</v>
      </c>
      <c r="G3933" s="43" t="s">
        <v>262</v>
      </c>
      <c r="H3933" s="49">
        <v>45908</v>
      </c>
      <c r="I3933" s="49">
        <v>45914</v>
      </c>
      <c r="J3933" s="44">
        <v>7</v>
      </c>
      <c r="K3933" s="51">
        <f>IF(H3933&lt;='Расчёт не доделан'!$C$20,IF(I3933-'Расчёт не доделан'!$C$20&lt;1,J3933,I3933-'Расчёт не доделан'!$C$20),J3933)</f>
        <v>7</v>
      </c>
    </row>
    <row r="3934" spans="1:11" ht="11.1" customHeight="1" outlineLevel="1" x14ac:dyDescent="0.2">
      <c r="A3934" s="39" t="str">
        <f t="shared" si="183"/>
        <v>0009287045852</v>
      </c>
      <c r="B3934" s="39">
        <f t="shared" si="184"/>
        <v>1</v>
      </c>
      <c r="C3934" s="39" t="str">
        <f t="shared" si="185"/>
        <v>Миронова Людмила Викторовна1</v>
      </c>
      <c r="D3934" s="42" t="s">
        <v>3739</v>
      </c>
      <c r="E3934" s="43" t="s">
        <v>3740</v>
      </c>
      <c r="F3934" s="43" t="s">
        <v>233</v>
      </c>
      <c r="G3934" s="43" t="s">
        <v>218</v>
      </c>
      <c r="H3934" s="49">
        <v>45852</v>
      </c>
      <c r="I3934" s="49">
        <v>45853</v>
      </c>
      <c r="J3934" s="44">
        <v>2</v>
      </c>
      <c r="K3934" s="51">
        <f>IF(H3934&lt;='Расчёт не доделан'!$C$20,IF(I3934-'Расчёт не доделан'!$C$20&lt;1,J3934,I3934-'Расчёт не доделан'!$C$20),J3934)</f>
        <v>2</v>
      </c>
    </row>
    <row r="3935" spans="1:11" ht="11.1" customHeight="1" outlineLevel="1" x14ac:dyDescent="0.2">
      <c r="A3935" s="39" t="str">
        <f t="shared" si="183"/>
        <v>0009287045944</v>
      </c>
      <c r="B3935" s="39">
        <f t="shared" si="184"/>
        <v>2</v>
      </c>
      <c r="C3935" s="39" t="str">
        <f t="shared" si="185"/>
        <v>Миронова Людмила Викторовна2</v>
      </c>
      <c r="D3935" s="42" t="s">
        <v>3739</v>
      </c>
      <c r="E3935" s="43" t="s">
        <v>3740</v>
      </c>
      <c r="F3935" s="43" t="s">
        <v>233</v>
      </c>
      <c r="G3935" s="43" t="s">
        <v>218</v>
      </c>
      <c r="H3935" s="49">
        <v>45944</v>
      </c>
      <c r="I3935" s="49">
        <v>45947</v>
      </c>
      <c r="J3935" s="44">
        <v>4</v>
      </c>
      <c r="K3935" s="51">
        <f>IF(H3935&lt;='Расчёт не доделан'!$C$20,IF(I3935-'Расчёт не доделан'!$C$20&lt;1,J3935,I3935-'Расчёт не доделан'!$C$20),J3935)</f>
        <v>2</v>
      </c>
    </row>
    <row r="3936" spans="1:11" ht="11.1" customHeight="1" outlineLevel="1" x14ac:dyDescent="0.2">
      <c r="A3936" s="39" t="str">
        <f t="shared" si="183"/>
        <v>0009287045950</v>
      </c>
      <c r="B3936" s="39">
        <f t="shared" si="184"/>
        <v>3</v>
      </c>
      <c r="C3936" s="39" t="str">
        <f t="shared" si="185"/>
        <v>Миронова Людмила Викторовна3</v>
      </c>
      <c r="D3936" s="42" t="s">
        <v>3739</v>
      </c>
      <c r="E3936" s="43" t="s">
        <v>3740</v>
      </c>
      <c r="F3936" s="43" t="s">
        <v>233</v>
      </c>
      <c r="G3936" s="43" t="s">
        <v>218</v>
      </c>
      <c r="H3936" s="49">
        <v>45950</v>
      </c>
      <c r="I3936" s="49">
        <v>45954</v>
      </c>
      <c r="J3936" s="44">
        <v>5</v>
      </c>
      <c r="K3936" s="51">
        <f>IF(H3936&lt;='Расчёт не доделан'!$C$20,IF(I3936-'Расчёт не доделан'!$C$20&lt;1,J3936,I3936-'Расчёт не доделан'!$C$20),J3936)</f>
        <v>5</v>
      </c>
    </row>
    <row r="3937" spans="1:11" ht="11.1" customHeight="1" outlineLevel="1" x14ac:dyDescent="0.2">
      <c r="A3937" s="39" t="str">
        <f t="shared" si="183"/>
        <v>0015748445901</v>
      </c>
      <c r="B3937" s="39">
        <f t="shared" si="184"/>
        <v>1</v>
      </c>
      <c r="C3937" s="39" t="str">
        <f t="shared" si="185"/>
        <v>Миронова Марина Львовна1</v>
      </c>
      <c r="D3937" s="42" t="s">
        <v>3741</v>
      </c>
      <c r="E3937" s="43" t="s">
        <v>3742</v>
      </c>
      <c r="F3937" s="43" t="s">
        <v>221</v>
      </c>
      <c r="G3937" s="43" t="s">
        <v>1136</v>
      </c>
      <c r="H3937" s="49">
        <v>45901</v>
      </c>
      <c r="I3937" s="49">
        <v>45917</v>
      </c>
      <c r="J3937" s="44">
        <v>17</v>
      </c>
      <c r="K3937" s="51">
        <f>IF(H3937&lt;='Расчёт не доделан'!$C$20,IF(I3937-'Расчёт не доделан'!$C$20&lt;1,J3937,I3937-'Расчёт не доделан'!$C$20),J3937)</f>
        <v>17</v>
      </c>
    </row>
    <row r="3938" spans="1:11" ht="11.1" customHeight="1" outlineLevel="1" x14ac:dyDescent="0.2">
      <c r="A3938" s="39" t="str">
        <f t="shared" si="183"/>
        <v>0015748445957</v>
      </c>
      <c r="B3938" s="39">
        <f t="shared" si="184"/>
        <v>2</v>
      </c>
      <c r="C3938" s="39" t="str">
        <f t="shared" si="185"/>
        <v>Миронова Марина Львовна2</v>
      </c>
      <c r="D3938" s="42" t="s">
        <v>3741</v>
      </c>
      <c r="E3938" s="43" t="s">
        <v>3742</v>
      </c>
      <c r="F3938" s="43" t="s">
        <v>221</v>
      </c>
      <c r="G3938" s="43" t="s">
        <v>1136</v>
      </c>
      <c r="H3938" s="49">
        <v>45957</v>
      </c>
      <c r="I3938" s="49">
        <v>45962</v>
      </c>
      <c r="J3938" s="44">
        <v>6</v>
      </c>
      <c r="K3938" s="51">
        <f>IF(H3938&lt;='Расчёт не доделан'!$C$20,IF(I3938-'Расчёт не доделан'!$C$20&lt;1,J3938,I3938-'Расчёт не доделан'!$C$20),J3938)</f>
        <v>6</v>
      </c>
    </row>
    <row r="3939" spans="1:11" ht="11.1" customHeight="1" outlineLevel="1" x14ac:dyDescent="0.2">
      <c r="A3939" s="39" t="str">
        <f t="shared" si="183"/>
        <v>0020841745978</v>
      </c>
      <c r="B3939" s="39">
        <f t="shared" si="184"/>
        <v>1</v>
      </c>
      <c r="C3939" s="39" t="str">
        <f t="shared" si="185"/>
        <v>Мирхайдарова Гузель Ханифовна1</v>
      </c>
      <c r="D3939" s="42" t="s">
        <v>3743</v>
      </c>
      <c r="E3939" s="43" t="s">
        <v>3744</v>
      </c>
      <c r="F3939" s="43" t="s">
        <v>268</v>
      </c>
      <c r="G3939" s="43" t="s">
        <v>230</v>
      </c>
      <c r="H3939" s="49">
        <v>45978</v>
      </c>
      <c r="I3939" s="49">
        <v>45991</v>
      </c>
      <c r="J3939" s="44">
        <v>14</v>
      </c>
      <c r="K3939" s="51">
        <f>IF(H3939&lt;='Расчёт не доделан'!$C$20,IF(I3939-'Расчёт не доделан'!$C$20&lt;1,J3939,I3939-'Расчёт не доделан'!$C$20),J3939)</f>
        <v>14</v>
      </c>
    </row>
    <row r="3940" spans="1:11" ht="11.1" customHeight="1" outlineLevel="1" x14ac:dyDescent="0.2">
      <c r="A3940" s="39" t="str">
        <f t="shared" si="183"/>
        <v>0016660845880</v>
      </c>
      <c r="B3940" s="39">
        <f t="shared" si="184"/>
        <v>1</v>
      </c>
      <c r="C3940" s="39" t="str">
        <f t="shared" si="185"/>
        <v>Мисников Артём Александрович1</v>
      </c>
      <c r="D3940" s="42" t="s">
        <v>3745</v>
      </c>
      <c r="E3940" s="43" t="s">
        <v>3746</v>
      </c>
      <c r="F3940" s="43" t="s">
        <v>568</v>
      </c>
      <c r="G3940" s="43" t="s">
        <v>262</v>
      </c>
      <c r="H3940" s="49">
        <v>45880</v>
      </c>
      <c r="I3940" s="49">
        <v>45893</v>
      </c>
      <c r="J3940" s="44">
        <v>14</v>
      </c>
      <c r="K3940" s="51">
        <f>IF(H3940&lt;='Расчёт не доделан'!$C$20,IF(I3940-'Расчёт не доделан'!$C$20&lt;1,J3940,I3940-'Расчёт не доделан'!$C$20),J3940)</f>
        <v>14</v>
      </c>
    </row>
    <row r="3941" spans="1:11" ht="23.1" customHeight="1" outlineLevel="1" x14ac:dyDescent="0.2">
      <c r="A3941" s="39" t="str">
        <f t="shared" si="183"/>
        <v>0016660845929</v>
      </c>
      <c r="B3941" s="39">
        <f t="shared" si="184"/>
        <v>2</v>
      </c>
      <c r="C3941" s="39" t="str">
        <f t="shared" si="185"/>
        <v>Мисников Артём Александрович2</v>
      </c>
      <c r="D3941" s="42" t="s">
        <v>3745</v>
      </c>
      <c r="E3941" s="43" t="s">
        <v>3746</v>
      </c>
      <c r="F3941" s="43" t="s">
        <v>568</v>
      </c>
      <c r="G3941" s="43" t="s">
        <v>262</v>
      </c>
      <c r="H3941" s="49">
        <v>45929</v>
      </c>
      <c r="I3941" s="49">
        <v>45942</v>
      </c>
      <c r="J3941" s="44">
        <v>14</v>
      </c>
      <c r="K3941" s="51">
        <f>IF(H3941&lt;='Расчёт не доделан'!$C$20,IF(I3941-'Расчёт не доделан'!$C$20&lt;1,J3941,I3941-'Расчёт не доделан'!$C$20),J3941)</f>
        <v>14</v>
      </c>
    </row>
    <row r="3942" spans="1:11" ht="23.1" customHeight="1" outlineLevel="1" x14ac:dyDescent="0.2">
      <c r="A3942" s="39" t="str">
        <f t="shared" si="183"/>
        <v>0019113445936</v>
      </c>
      <c r="B3942" s="39">
        <f t="shared" si="184"/>
        <v>1</v>
      </c>
      <c r="C3942" s="39" t="str">
        <f t="shared" si="185"/>
        <v>Митин Алексей Александрович1</v>
      </c>
      <c r="D3942" s="42" t="s">
        <v>3747</v>
      </c>
      <c r="E3942" s="43" t="s">
        <v>3748</v>
      </c>
      <c r="F3942" s="43" t="s">
        <v>293</v>
      </c>
      <c r="G3942" s="43" t="s">
        <v>218</v>
      </c>
      <c r="H3942" s="49">
        <v>45936</v>
      </c>
      <c r="I3942" s="49">
        <v>45946</v>
      </c>
      <c r="J3942" s="44">
        <v>11</v>
      </c>
      <c r="K3942" s="51">
        <f>IF(H3942&lt;='Расчёт не доделан'!$C$20,IF(I3942-'Расчёт не доделан'!$C$20&lt;1,J3942,I3942-'Расчёт не доделан'!$C$20),J3942)</f>
        <v>1</v>
      </c>
    </row>
    <row r="3943" spans="1:11" ht="23.1" customHeight="1" outlineLevel="1" x14ac:dyDescent="0.2">
      <c r="A3943" s="39" t="str">
        <f t="shared" si="183"/>
        <v>0019113445866</v>
      </c>
      <c r="B3943" s="39">
        <f t="shared" si="184"/>
        <v>2</v>
      </c>
      <c r="C3943" s="39" t="str">
        <f t="shared" si="185"/>
        <v>Митин Алексей Александрович2</v>
      </c>
      <c r="D3943" s="42" t="s">
        <v>3747</v>
      </c>
      <c r="E3943" s="43" t="s">
        <v>3748</v>
      </c>
      <c r="F3943" s="43" t="s">
        <v>293</v>
      </c>
      <c r="G3943" s="43" t="s">
        <v>218</v>
      </c>
      <c r="H3943" s="49">
        <v>45866</v>
      </c>
      <c r="I3943" s="49">
        <v>45879</v>
      </c>
      <c r="J3943" s="44">
        <v>14</v>
      </c>
      <c r="K3943" s="51">
        <f>IF(H3943&lt;='Расчёт не доделан'!$C$20,IF(I3943-'Расчёт не доделан'!$C$20&lt;1,J3943,I3943-'Расчёт не доделан'!$C$20),J3943)</f>
        <v>14</v>
      </c>
    </row>
    <row r="3944" spans="1:11" ht="11.1" customHeight="1" outlineLevel="1" x14ac:dyDescent="0.2">
      <c r="A3944" s="39" t="str">
        <f t="shared" si="183"/>
        <v>0021302245957</v>
      </c>
      <c r="B3944" s="39">
        <f t="shared" si="184"/>
        <v>1</v>
      </c>
      <c r="C3944" s="39" t="str">
        <f t="shared" si="185"/>
        <v>Митричев Илья Вячеславович1</v>
      </c>
      <c r="D3944" s="42" t="s">
        <v>3749</v>
      </c>
      <c r="E3944" s="43" t="s">
        <v>3750</v>
      </c>
      <c r="F3944" s="43" t="s">
        <v>694</v>
      </c>
      <c r="G3944" s="43" t="s">
        <v>1136</v>
      </c>
      <c r="H3944" s="49">
        <v>45957</v>
      </c>
      <c r="I3944" s="49">
        <v>45963</v>
      </c>
      <c r="J3944" s="44">
        <v>7</v>
      </c>
      <c r="K3944" s="51">
        <f>IF(H3944&lt;='Расчёт не доделан'!$C$20,IF(I3944-'Расчёт не доделан'!$C$20&lt;1,J3944,I3944-'Расчёт не доделан'!$C$20),J3944)</f>
        <v>7</v>
      </c>
    </row>
    <row r="3945" spans="1:11" ht="11.1" customHeight="1" outlineLevel="1" x14ac:dyDescent="0.2">
      <c r="A3945" s="39" t="str">
        <f t="shared" si="183"/>
        <v>0021302245866</v>
      </c>
      <c r="B3945" s="39">
        <f t="shared" si="184"/>
        <v>2</v>
      </c>
      <c r="C3945" s="39" t="str">
        <f t="shared" si="185"/>
        <v>Митричев Илья Вячеславович2</v>
      </c>
      <c r="D3945" s="42" t="s">
        <v>3749</v>
      </c>
      <c r="E3945" s="43" t="s">
        <v>3750</v>
      </c>
      <c r="F3945" s="43" t="s">
        <v>694</v>
      </c>
      <c r="G3945" s="43" t="s">
        <v>1136</v>
      </c>
      <c r="H3945" s="49">
        <v>45866</v>
      </c>
      <c r="I3945" s="49">
        <v>45879</v>
      </c>
      <c r="J3945" s="44">
        <v>14</v>
      </c>
      <c r="K3945" s="51">
        <f>IF(H3945&lt;='Расчёт не доделан'!$C$20,IF(I3945-'Расчёт не доделан'!$C$20&lt;1,J3945,I3945-'Расчёт не доделан'!$C$20),J3945)</f>
        <v>14</v>
      </c>
    </row>
    <row r="3946" spans="1:11" ht="23.1" customHeight="1" outlineLevel="1" x14ac:dyDescent="0.2">
      <c r="A3946" s="39" t="str">
        <f t="shared" si="183"/>
        <v>0017550245962</v>
      </c>
      <c r="B3946" s="39">
        <f t="shared" si="184"/>
        <v>1</v>
      </c>
      <c r="C3946" s="39" t="str">
        <f t="shared" si="185"/>
        <v>Митрофанова Виктория Сергеевна1</v>
      </c>
      <c r="D3946" s="42" t="s">
        <v>3751</v>
      </c>
      <c r="E3946" s="43" t="s">
        <v>3752</v>
      </c>
      <c r="F3946" s="43" t="s">
        <v>221</v>
      </c>
      <c r="G3946" s="43" t="s">
        <v>262</v>
      </c>
      <c r="H3946" s="49">
        <v>45962</v>
      </c>
      <c r="I3946" s="49">
        <v>45962</v>
      </c>
      <c r="J3946" s="44">
        <v>1</v>
      </c>
      <c r="K3946" s="51">
        <f>IF(H3946&lt;='Расчёт не доделан'!$C$20,IF(I3946-'Расчёт не доделан'!$C$20&lt;1,J3946,I3946-'Расчёт не доделан'!$C$20),J3946)</f>
        <v>1</v>
      </c>
    </row>
    <row r="3947" spans="1:11" ht="23.1" customHeight="1" outlineLevel="1" x14ac:dyDescent="0.2">
      <c r="A3947" s="39" t="str">
        <f t="shared" si="183"/>
        <v>0017550245992</v>
      </c>
      <c r="B3947" s="39">
        <f t="shared" si="184"/>
        <v>2</v>
      </c>
      <c r="C3947" s="39" t="str">
        <f t="shared" si="185"/>
        <v>Митрофанова Виктория Сергеевна2</v>
      </c>
      <c r="D3947" s="42" t="s">
        <v>3751</v>
      </c>
      <c r="E3947" s="43" t="s">
        <v>3752</v>
      </c>
      <c r="F3947" s="43" t="s">
        <v>221</v>
      </c>
      <c r="G3947" s="43" t="s">
        <v>262</v>
      </c>
      <c r="H3947" s="49">
        <v>45992</v>
      </c>
      <c r="I3947" s="49">
        <v>45996</v>
      </c>
      <c r="J3947" s="44">
        <v>5</v>
      </c>
      <c r="K3947" s="51">
        <f>IF(H3947&lt;='Расчёт не доделан'!$C$20,IF(I3947-'Расчёт не доделан'!$C$20&lt;1,J3947,I3947-'Расчёт не доделан'!$C$20),J3947)</f>
        <v>5</v>
      </c>
    </row>
    <row r="3948" spans="1:11" ht="11.1" customHeight="1" outlineLevel="1" x14ac:dyDescent="0.2">
      <c r="A3948" s="39" t="str">
        <f t="shared" si="183"/>
        <v>0017550245966</v>
      </c>
      <c r="B3948" s="39">
        <f t="shared" si="184"/>
        <v>3</v>
      </c>
      <c r="C3948" s="39" t="str">
        <f t="shared" si="185"/>
        <v>Митрофанова Виктория Сергеевна3</v>
      </c>
      <c r="D3948" s="42" t="s">
        <v>3751</v>
      </c>
      <c r="E3948" s="43" t="s">
        <v>3752</v>
      </c>
      <c r="F3948" s="43" t="s">
        <v>221</v>
      </c>
      <c r="G3948" s="43" t="s">
        <v>262</v>
      </c>
      <c r="H3948" s="49">
        <v>45966</v>
      </c>
      <c r="I3948" s="49">
        <v>45968</v>
      </c>
      <c r="J3948" s="44">
        <v>3</v>
      </c>
      <c r="K3948" s="51">
        <f>IF(H3948&lt;='Расчёт не доделан'!$C$20,IF(I3948-'Расчёт не доделан'!$C$20&lt;1,J3948,I3948-'Расчёт не доделан'!$C$20),J3948)</f>
        <v>3</v>
      </c>
    </row>
    <row r="3949" spans="1:11" ht="11.1" customHeight="1" outlineLevel="1" x14ac:dyDescent="0.2">
      <c r="A3949" s="39" t="str">
        <f t="shared" si="183"/>
        <v>0017550245997</v>
      </c>
      <c r="B3949" s="39">
        <f t="shared" si="184"/>
        <v>4</v>
      </c>
      <c r="C3949" s="39" t="str">
        <f t="shared" si="185"/>
        <v>Митрофанова Виктория Сергеевна4</v>
      </c>
      <c r="D3949" s="42" t="s">
        <v>3751</v>
      </c>
      <c r="E3949" s="43" t="s">
        <v>3752</v>
      </c>
      <c r="F3949" s="43" t="s">
        <v>221</v>
      </c>
      <c r="G3949" s="43" t="s">
        <v>262</v>
      </c>
      <c r="H3949" s="49">
        <v>45997</v>
      </c>
      <c r="I3949" s="49">
        <v>46001</v>
      </c>
      <c r="J3949" s="44">
        <v>5</v>
      </c>
      <c r="K3949" s="51">
        <f>IF(H3949&lt;='Расчёт не доделан'!$C$20,IF(I3949-'Расчёт не доделан'!$C$20&lt;1,J3949,I3949-'Расчёт не доделан'!$C$20),J3949)</f>
        <v>5</v>
      </c>
    </row>
    <row r="3950" spans="1:11" ht="11.1" customHeight="1" outlineLevel="1" x14ac:dyDescent="0.2">
      <c r="A3950" s="39" t="str">
        <f t="shared" si="183"/>
        <v>0017550246002</v>
      </c>
      <c r="B3950" s="39">
        <f t="shared" si="184"/>
        <v>5</v>
      </c>
      <c r="C3950" s="39" t="str">
        <f t="shared" si="185"/>
        <v>Митрофанова Виктория Сергеевна5</v>
      </c>
      <c r="D3950" s="42" t="s">
        <v>3751</v>
      </c>
      <c r="E3950" s="43" t="s">
        <v>3752</v>
      </c>
      <c r="F3950" s="43" t="s">
        <v>221</v>
      </c>
      <c r="G3950" s="43" t="s">
        <v>262</v>
      </c>
      <c r="H3950" s="49">
        <v>46002</v>
      </c>
      <c r="I3950" s="49">
        <v>46003</v>
      </c>
      <c r="J3950" s="44">
        <v>2</v>
      </c>
      <c r="K3950" s="51">
        <f>IF(H3950&lt;='Расчёт не доделан'!$C$20,IF(I3950-'Расчёт не доделан'!$C$20&lt;1,J3950,I3950-'Расчёт не доделан'!$C$20),J3950)</f>
        <v>2</v>
      </c>
    </row>
    <row r="3951" spans="1:11" ht="11.1" customHeight="1" outlineLevel="1" x14ac:dyDescent="0.2">
      <c r="A3951" s="39" t="str">
        <f t="shared" si="183"/>
        <v>0017550246004</v>
      </c>
      <c r="B3951" s="39">
        <f t="shared" si="184"/>
        <v>6</v>
      </c>
      <c r="C3951" s="39" t="str">
        <f t="shared" si="185"/>
        <v>Митрофанова Виктория Сергеевна6</v>
      </c>
      <c r="D3951" s="42" t="s">
        <v>3751</v>
      </c>
      <c r="E3951" s="43" t="s">
        <v>3752</v>
      </c>
      <c r="F3951" s="43" t="s">
        <v>221</v>
      </c>
      <c r="G3951" s="43" t="s">
        <v>262</v>
      </c>
      <c r="H3951" s="49">
        <v>46004</v>
      </c>
      <c r="I3951" s="49">
        <v>46005</v>
      </c>
      <c r="J3951" s="44">
        <v>2</v>
      </c>
      <c r="K3951" s="51">
        <f>IF(H3951&lt;='Расчёт не доделан'!$C$20,IF(I3951-'Расчёт не доделан'!$C$20&lt;1,J3951,I3951-'Расчёт не доделан'!$C$20),J3951)</f>
        <v>2</v>
      </c>
    </row>
    <row r="3952" spans="1:11" ht="23.1" customHeight="1" outlineLevel="1" x14ac:dyDescent="0.2">
      <c r="A3952" s="39" t="str">
        <f t="shared" si="183"/>
        <v>0018354445992</v>
      </c>
      <c r="B3952" s="39">
        <f t="shared" si="184"/>
        <v>1</v>
      </c>
      <c r="C3952" s="39" t="str">
        <f t="shared" si="185"/>
        <v>Митрофанова Елизавета Витальевна1</v>
      </c>
      <c r="D3952" s="42" t="s">
        <v>3753</v>
      </c>
      <c r="E3952" s="43" t="s">
        <v>3754</v>
      </c>
      <c r="F3952" s="43" t="s">
        <v>217</v>
      </c>
      <c r="G3952" s="43" t="s">
        <v>331</v>
      </c>
      <c r="H3952" s="49">
        <v>45992</v>
      </c>
      <c r="I3952" s="49">
        <v>45994</v>
      </c>
      <c r="J3952" s="44">
        <v>3</v>
      </c>
      <c r="K3952" s="51">
        <f>IF(H3952&lt;='Расчёт не доделан'!$C$20,IF(I3952-'Расчёт не доделан'!$C$20&lt;1,J3952,I3952-'Расчёт не доделан'!$C$20),J3952)</f>
        <v>3</v>
      </c>
    </row>
    <row r="3953" spans="1:11" ht="23.1" customHeight="1" outlineLevel="1" x14ac:dyDescent="0.2">
      <c r="A3953" s="39" t="str">
        <f t="shared" si="183"/>
        <v>0018354445852</v>
      </c>
      <c r="B3953" s="39">
        <f t="shared" si="184"/>
        <v>2</v>
      </c>
      <c r="C3953" s="39" t="str">
        <f t="shared" si="185"/>
        <v>Митрофанова Елизавета Витальевна2</v>
      </c>
      <c r="D3953" s="42" t="s">
        <v>3753</v>
      </c>
      <c r="E3953" s="43" t="s">
        <v>3754</v>
      </c>
      <c r="F3953" s="43" t="s">
        <v>217</v>
      </c>
      <c r="G3953" s="43" t="s">
        <v>331</v>
      </c>
      <c r="H3953" s="49">
        <v>45852</v>
      </c>
      <c r="I3953" s="49">
        <v>45865</v>
      </c>
      <c r="J3953" s="44">
        <v>14</v>
      </c>
      <c r="K3953" s="51">
        <f>IF(H3953&lt;='Расчёт не доделан'!$C$20,IF(I3953-'Расчёт не доделан'!$C$20&lt;1,J3953,I3953-'Расчёт не доделан'!$C$20),J3953)</f>
        <v>14</v>
      </c>
    </row>
    <row r="3954" spans="1:11" ht="23.1" customHeight="1" outlineLevel="1" x14ac:dyDescent="0.2">
      <c r="A3954" s="39" t="str">
        <f t="shared" si="183"/>
        <v>0018354445950</v>
      </c>
      <c r="B3954" s="39">
        <f t="shared" si="184"/>
        <v>3</v>
      </c>
      <c r="C3954" s="39" t="str">
        <f t="shared" si="185"/>
        <v>Митрофанова Елизавета Витальевна3</v>
      </c>
      <c r="D3954" s="42" t="s">
        <v>3753</v>
      </c>
      <c r="E3954" s="43" t="s">
        <v>3754</v>
      </c>
      <c r="F3954" s="43" t="s">
        <v>217</v>
      </c>
      <c r="G3954" s="43" t="s">
        <v>331</v>
      </c>
      <c r="H3954" s="49">
        <v>45950</v>
      </c>
      <c r="I3954" s="49">
        <v>45954</v>
      </c>
      <c r="J3954" s="44">
        <v>5</v>
      </c>
      <c r="K3954" s="51">
        <f>IF(H3954&lt;='Расчёт не доделан'!$C$20,IF(I3954-'Расчёт не доделан'!$C$20&lt;1,J3954,I3954-'Расчёт не доделан'!$C$20),J3954)</f>
        <v>5</v>
      </c>
    </row>
    <row r="3955" spans="1:11" ht="11.1" customHeight="1" outlineLevel="1" x14ac:dyDescent="0.2">
      <c r="A3955" s="39" t="str">
        <f t="shared" si="183"/>
        <v>0016410345968</v>
      </c>
      <c r="B3955" s="39">
        <f t="shared" si="184"/>
        <v>1</v>
      </c>
      <c r="C3955" s="39" t="str">
        <f t="shared" si="185"/>
        <v>Митюшкин Максим Алексеевич1</v>
      </c>
      <c r="D3955" s="42" t="s">
        <v>3755</v>
      </c>
      <c r="E3955" s="43" t="s">
        <v>3756</v>
      </c>
      <c r="F3955" s="43" t="s">
        <v>244</v>
      </c>
      <c r="G3955" s="43" t="s">
        <v>2926</v>
      </c>
      <c r="H3955" s="49">
        <v>45968</v>
      </c>
      <c r="I3955" s="49">
        <v>45968</v>
      </c>
      <c r="J3955" s="44">
        <v>1</v>
      </c>
      <c r="K3955" s="51">
        <f>IF(H3955&lt;='Расчёт не доделан'!$C$20,IF(I3955-'Расчёт не доделан'!$C$20&lt;1,J3955,I3955-'Расчёт не доделан'!$C$20),J3955)</f>
        <v>1</v>
      </c>
    </row>
    <row r="3956" spans="1:11" ht="11.1" customHeight="1" outlineLevel="1" x14ac:dyDescent="0.2">
      <c r="A3956" s="39" t="str">
        <f t="shared" si="183"/>
        <v>0016410345880</v>
      </c>
      <c r="B3956" s="39">
        <f t="shared" si="184"/>
        <v>2</v>
      </c>
      <c r="C3956" s="39" t="str">
        <f t="shared" si="185"/>
        <v>Митюшкин Максим Алексеевич2</v>
      </c>
      <c r="D3956" s="42" t="s">
        <v>3755</v>
      </c>
      <c r="E3956" s="43" t="s">
        <v>3756</v>
      </c>
      <c r="F3956" s="43" t="s">
        <v>244</v>
      </c>
      <c r="G3956" s="43" t="s">
        <v>2926</v>
      </c>
      <c r="H3956" s="49">
        <v>45880</v>
      </c>
      <c r="I3956" s="49">
        <v>45896</v>
      </c>
      <c r="J3956" s="44">
        <v>17</v>
      </c>
      <c r="K3956" s="51">
        <f>IF(H3956&lt;='Расчёт не доделан'!$C$20,IF(I3956-'Расчёт не доделан'!$C$20&lt;1,J3956,I3956-'Расчёт не доделан'!$C$20),J3956)</f>
        <v>17</v>
      </c>
    </row>
    <row r="3957" spans="1:11" ht="11.1" customHeight="1" outlineLevel="1" x14ac:dyDescent="0.2">
      <c r="A3957" s="39" t="str">
        <f t="shared" si="183"/>
        <v>0016454345851</v>
      </c>
      <c r="B3957" s="39">
        <f t="shared" si="184"/>
        <v>1</v>
      </c>
      <c r="C3957" s="39" t="str">
        <f t="shared" si="185"/>
        <v>Митюшкина Виктория Вячеславовна1</v>
      </c>
      <c r="D3957" s="42" t="s">
        <v>3757</v>
      </c>
      <c r="E3957" s="43" t="s">
        <v>3758</v>
      </c>
      <c r="F3957" s="43" t="s">
        <v>286</v>
      </c>
      <c r="G3957" s="43" t="s">
        <v>1410</v>
      </c>
      <c r="H3957" s="49">
        <v>45851</v>
      </c>
      <c r="I3957" s="49">
        <v>45857</v>
      </c>
      <c r="J3957" s="44">
        <v>7</v>
      </c>
      <c r="K3957" s="51">
        <f>IF(H3957&lt;='Расчёт не доделан'!$C$20,IF(I3957-'Расчёт не доделан'!$C$20&lt;1,J3957,I3957-'Расчёт не доделан'!$C$20),J3957)</f>
        <v>7</v>
      </c>
    </row>
    <row r="3958" spans="1:11" ht="11.1" customHeight="1" outlineLevel="1" x14ac:dyDescent="0.2">
      <c r="A3958" s="39" t="str">
        <f t="shared" si="183"/>
        <v>0016454345943</v>
      </c>
      <c r="B3958" s="39">
        <f t="shared" si="184"/>
        <v>2</v>
      </c>
      <c r="C3958" s="39" t="str">
        <f t="shared" si="185"/>
        <v>Митюшкина Виктория Вячеславовна2</v>
      </c>
      <c r="D3958" s="42" t="s">
        <v>3757</v>
      </c>
      <c r="E3958" s="43" t="s">
        <v>3758</v>
      </c>
      <c r="F3958" s="43" t="s">
        <v>286</v>
      </c>
      <c r="G3958" s="43" t="s">
        <v>1410</v>
      </c>
      <c r="H3958" s="49">
        <v>45943</v>
      </c>
      <c r="I3958" s="49">
        <v>45946</v>
      </c>
      <c r="J3958" s="44">
        <v>4</v>
      </c>
      <c r="K3958" s="51">
        <f>IF(H3958&lt;='Расчёт не доделан'!$C$20,IF(I3958-'Расчёт не доделан'!$C$20&lt;1,J3958,I3958-'Расчёт не доделан'!$C$20),J3958)</f>
        <v>1</v>
      </c>
    </row>
    <row r="3959" spans="1:11" ht="11.1" customHeight="1" outlineLevel="1" x14ac:dyDescent="0.2">
      <c r="A3959" s="39" t="str">
        <f t="shared" si="183"/>
        <v>0016454345858</v>
      </c>
      <c r="B3959" s="39">
        <f t="shared" si="184"/>
        <v>3</v>
      </c>
      <c r="C3959" s="39" t="str">
        <f t="shared" si="185"/>
        <v>Митюшкина Виктория Вячеславовна3</v>
      </c>
      <c r="D3959" s="42" t="s">
        <v>3757</v>
      </c>
      <c r="E3959" s="43" t="s">
        <v>3758</v>
      </c>
      <c r="F3959" s="43" t="s">
        <v>286</v>
      </c>
      <c r="G3959" s="43" t="s">
        <v>1410</v>
      </c>
      <c r="H3959" s="49">
        <v>45858</v>
      </c>
      <c r="I3959" s="49">
        <v>45864</v>
      </c>
      <c r="J3959" s="44">
        <v>7</v>
      </c>
      <c r="K3959" s="51">
        <f>IF(H3959&lt;='Расчёт не доделан'!$C$20,IF(I3959-'Расчёт не доделан'!$C$20&lt;1,J3959,I3959-'Расчёт не доделан'!$C$20),J3959)</f>
        <v>7</v>
      </c>
    </row>
    <row r="3960" spans="1:11" ht="11.1" customHeight="1" outlineLevel="1" x14ac:dyDescent="0.2">
      <c r="A3960" s="39" t="str">
        <f t="shared" si="183"/>
        <v>0016454345894</v>
      </c>
      <c r="B3960" s="39">
        <f t="shared" si="184"/>
        <v>4</v>
      </c>
      <c r="C3960" s="39" t="str">
        <f t="shared" si="185"/>
        <v>Митюшкина Виктория Вячеславовна4</v>
      </c>
      <c r="D3960" s="42" t="s">
        <v>3757</v>
      </c>
      <c r="E3960" s="43" t="s">
        <v>3758</v>
      </c>
      <c r="F3960" s="43" t="s">
        <v>286</v>
      </c>
      <c r="G3960" s="43" t="s">
        <v>1410</v>
      </c>
      <c r="H3960" s="49">
        <v>45894</v>
      </c>
      <c r="I3960" s="49">
        <v>45900</v>
      </c>
      <c r="J3960" s="44">
        <v>7</v>
      </c>
      <c r="K3960" s="51">
        <f>IF(H3960&lt;='Расчёт не доделан'!$C$20,IF(I3960-'Расчёт не доделан'!$C$20&lt;1,J3960,I3960-'Расчёт не доделан'!$C$20),J3960)</f>
        <v>7</v>
      </c>
    </row>
    <row r="3961" spans="1:11" ht="11.1" customHeight="1" outlineLevel="1" x14ac:dyDescent="0.2">
      <c r="A3961" s="39" t="str">
        <f t="shared" si="183"/>
        <v>0019947145922</v>
      </c>
      <c r="B3961" s="39">
        <f t="shared" si="184"/>
        <v>1</v>
      </c>
      <c r="C3961" s="39" t="str">
        <f t="shared" si="185"/>
        <v>Митягина Татьяна Васильевна1</v>
      </c>
      <c r="D3961" s="42" t="s">
        <v>3759</v>
      </c>
      <c r="E3961" s="43" t="s">
        <v>3760</v>
      </c>
      <c r="F3961" s="43" t="s">
        <v>240</v>
      </c>
      <c r="G3961" s="43" t="s">
        <v>302</v>
      </c>
      <c r="H3961" s="49">
        <v>45922</v>
      </c>
      <c r="I3961" s="49">
        <v>45935</v>
      </c>
      <c r="J3961" s="44">
        <v>14</v>
      </c>
      <c r="K3961" s="51">
        <f>IF(H3961&lt;='Расчёт не доделан'!$C$20,IF(I3961-'Расчёт не доделан'!$C$20&lt;1,J3961,I3961-'Расчёт не доделан'!$C$20),J3961)</f>
        <v>14</v>
      </c>
    </row>
    <row r="3962" spans="1:11" ht="11.1" customHeight="1" outlineLevel="1" x14ac:dyDescent="0.2">
      <c r="A3962" s="39" t="str">
        <f t="shared" si="183"/>
        <v>0019947146015</v>
      </c>
      <c r="B3962" s="39">
        <f t="shared" si="184"/>
        <v>2</v>
      </c>
      <c r="C3962" s="39" t="str">
        <f t="shared" si="185"/>
        <v>Митягина Татьяна Васильевна2</v>
      </c>
      <c r="D3962" s="42" t="s">
        <v>3759</v>
      </c>
      <c r="E3962" s="43" t="s">
        <v>3760</v>
      </c>
      <c r="F3962" s="43" t="s">
        <v>240</v>
      </c>
      <c r="G3962" s="43" t="s">
        <v>302</v>
      </c>
      <c r="H3962" s="49">
        <v>46015</v>
      </c>
      <c r="I3962" s="49">
        <v>46021</v>
      </c>
      <c r="J3962" s="44">
        <v>7</v>
      </c>
      <c r="K3962" s="51">
        <f>IF(H3962&lt;='Расчёт не доделан'!$C$20,IF(I3962-'Расчёт не доделан'!$C$20&lt;1,J3962,I3962-'Расчёт не доделан'!$C$20),J3962)</f>
        <v>7</v>
      </c>
    </row>
    <row r="3963" spans="1:11" ht="11.1" customHeight="1" outlineLevel="1" x14ac:dyDescent="0.2">
      <c r="A3963" s="39" t="str">
        <f t="shared" si="183"/>
        <v>0021241445887</v>
      </c>
      <c r="B3963" s="39">
        <f t="shared" si="184"/>
        <v>1</v>
      </c>
      <c r="C3963" s="39" t="str">
        <f t="shared" si="185"/>
        <v>Михайленко Александр Александрович1</v>
      </c>
      <c r="D3963" s="42" t="s">
        <v>3761</v>
      </c>
      <c r="E3963" s="43" t="s">
        <v>3762</v>
      </c>
      <c r="F3963" s="43" t="s">
        <v>459</v>
      </c>
      <c r="G3963" s="43" t="s">
        <v>290</v>
      </c>
      <c r="H3963" s="49">
        <v>45887</v>
      </c>
      <c r="I3963" s="49">
        <v>45900</v>
      </c>
      <c r="J3963" s="44">
        <v>14</v>
      </c>
      <c r="K3963" s="51">
        <f>IF(H3963&lt;='Расчёт не доделан'!$C$20,IF(I3963-'Расчёт не доделан'!$C$20&lt;1,J3963,I3963-'Расчёт не доделан'!$C$20),J3963)</f>
        <v>14</v>
      </c>
    </row>
    <row r="3964" spans="1:11" ht="11.1" customHeight="1" outlineLevel="1" x14ac:dyDescent="0.2">
      <c r="A3964" s="39" t="str">
        <f t="shared" si="183"/>
        <v>0021241445957</v>
      </c>
      <c r="B3964" s="39">
        <f t="shared" si="184"/>
        <v>2</v>
      </c>
      <c r="C3964" s="39" t="str">
        <f t="shared" si="185"/>
        <v>Михайленко Александр Александрович2</v>
      </c>
      <c r="D3964" s="42" t="s">
        <v>3761</v>
      </c>
      <c r="E3964" s="43" t="s">
        <v>3762</v>
      </c>
      <c r="F3964" s="43" t="s">
        <v>459</v>
      </c>
      <c r="G3964" s="43" t="s">
        <v>290</v>
      </c>
      <c r="H3964" s="49">
        <v>45957</v>
      </c>
      <c r="I3964" s="49">
        <v>45971</v>
      </c>
      <c r="J3964" s="44">
        <v>14</v>
      </c>
      <c r="K3964" s="51">
        <f>IF(H3964&lt;='Расчёт не доделан'!$C$20,IF(I3964-'Расчёт не доделан'!$C$20&lt;1,J3964,I3964-'Расчёт не доделан'!$C$20),J3964)</f>
        <v>14</v>
      </c>
    </row>
    <row r="3965" spans="1:11" ht="23.1" customHeight="1" outlineLevel="1" x14ac:dyDescent="0.2">
      <c r="A3965" s="39" t="str">
        <f t="shared" si="183"/>
        <v>0019298545939</v>
      </c>
      <c r="B3965" s="39">
        <f t="shared" si="184"/>
        <v>1</v>
      </c>
      <c r="C3965" s="39" t="str">
        <f t="shared" si="185"/>
        <v>Михайленко Олег Витальевич1</v>
      </c>
      <c r="D3965" s="42" t="s">
        <v>3763</v>
      </c>
      <c r="E3965" s="43" t="s">
        <v>3764</v>
      </c>
      <c r="F3965" s="43" t="s">
        <v>229</v>
      </c>
      <c r="G3965" s="43" t="s">
        <v>230</v>
      </c>
      <c r="H3965" s="49">
        <v>45939</v>
      </c>
      <c r="I3965" s="49">
        <v>45948</v>
      </c>
      <c r="J3965" s="44">
        <v>10</v>
      </c>
      <c r="K3965" s="51">
        <f>IF(H3965&lt;='Расчёт не доделан'!$C$20,IF(I3965-'Расчёт не доделан'!$C$20&lt;1,J3965,I3965-'Расчёт не доделан'!$C$20),J3965)</f>
        <v>3</v>
      </c>
    </row>
    <row r="3966" spans="1:11" ht="23.1" customHeight="1" outlineLevel="1" x14ac:dyDescent="0.2">
      <c r="A3966" s="39" t="str">
        <f t="shared" si="183"/>
        <v>0019298545894</v>
      </c>
      <c r="B3966" s="39">
        <f t="shared" si="184"/>
        <v>2</v>
      </c>
      <c r="C3966" s="39" t="str">
        <f t="shared" si="185"/>
        <v>Михайленко Олег Витальевич2</v>
      </c>
      <c r="D3966" s="42" t="s">
        <v>3763</v>
      </c>
      <c r="E3966" s="43" t="s">
        <v>3764</v>
      </c>
      <c r="F3966" s="43" t="s">
        <v>229</v>
      </c>
      <c r="G3966" s="43" t="s">
        <v>230</v>
      </c>
      <c r="H3966" s="49">
        <v>45894</v>
      </c>
      <c r="I3966" s="49">
        <v>45903</v>
      </c>
      <c r="J3966" s="44">
        <v>10</v>
      </c>
      <c r="K3966" s="51">
        <f>IF(H3966&lt;='Расчёт не доделан'!$C$20,IF(I3966-'Расчёт не доделан'!$C$20&lt;1,J3966,I3966-'Расчёт не доделан'!$C$20),J3966)</f>
        <v>10</v>
      </c>
    </row>
    <row r="3967" spans="1:11" ht="11.1" customHeight="1" outlineLevel="1" x14ac:dyDescent="0.2">
      <c r="A3967" s="39" t="str">
        <f t="shared" si="183"/>
        <v>0021286445873</v>
      </c>
      <c r="B3967" s="39">
        <f t="shared" si="184"/>
        <v>1</v>
      </c>
      <c r="C3967" s="39" t="str">
        <f t="shared" si="185"/>
        <v>Михайленко Сергей Петрович1</v>
      </c>
      <c r="D3967" s="42" t="s">
        <v>3765</v>
      </c>
      <c r="E3967" s="43" t="s">
        <v>3766</v>
      </c>
      <c r="F3967" s="43" t="s">
        <v>244</v>
      </c>
      <c r="G3967" s="43" t="s">
        <v>230</v>
      </c>
      <c r="H3967" s="49">
        <v>45873</v>
      </c>
      <c r="I3967" s="49">
        <v>45890</v>
      </c>
      <c r="J3967" s="44">
        <v>18</v>
      </c>
      <c r="K3967" s="51">
        <f>IF(H3967&lt;='Расчёт не доделан'!$C$20,IF(I3967-'Расчёт не доделан'!$C$20&lt;1,J3967,I3967-'Расчёт не доделан'!$C$20),J3967)</f>
        <v>18</v>
      </c>
    </row>
    <row r="3968" spans="1:11" ht="11.1" customHeight="1" outlineLevel="1" x14ac:dyDescent="0.2">
      <c r="A3968" s="39" t="str">
        <f t="shared" si="183"/>
        <v>0020768745943</v>
      </c>
      <c r="B3968" s="39">
        <f t="shared" si="184"/>
        <v>1</v>
      </c>
      <c r="C3968" s="39" t="str">
        <f t="shared" si="185"/>
        <v>Михайлик Руслан Сергеевич1</v>
      </c>
      <c r="D3968" s="42" t="s">
        <v>3767</v>
      </c>
      <c r="E3968" s="43" t="s">
        <v>3768</v>
      </c>
      <c r="F3968" s="43" t="s">
        <v>265</v>
      </c>
      <c r="G3968" s="43" t="s">
        <v>230</v>
      </c>
      <c r="H3968" s="49">
        <v>45943</v>
      </c>
      <c r="I3968" s="49">
        <v>45946</v>
      </c>
      <c r="J3968" s="44">
        <v>4</v>
      </c>
      <c r="K3968" s="51">
        <f>IF(H3968&lt;='Расчёт не доделан'!$C$20,IF(I3968-'Расчёт не доделан'!$C$20&lt;1,J3968,I3968-'Расчёт не доделан'!$C$20),J3968)</f>
        <v>1</v>
      </c>
    </row>
    <row r="3969" spans="1:11" ht="23.1" customHeight="1" outlineLevel="1" x14ac:dyDescent="0.2">
      <c r="A3969" s="39" t="str">
        <f t="shared" si="183"/>
        <v>0020768745887</v>
      </c>
      <c r="B3969" s="39">
        <f t="shared" si="184"/>
        <v>2</v>
      </c>
      <c r="C3969" s="39" t="str">
        <f t="shared" si="185"/>
        <v>Михайлик Руслан Сергеевич2</v>
      </c>
      <c r="D3969" s="42" t="s">
        <v>3767</v>
      </c>
      <c r="E3969" s="43" t="s">
        <v>3768</v>
      </c>
      <c r="F3969" s="43" t="s">
        <v>265</v>
      </c>
      <c r="G3969" s="43" t="s">
        <v>230</v>
      </c>
      <c r="H3969" s="49">
        <v>45887</v>
      </c>
      <c r="I3969" s="49">
        <v>45900</v>
      </c>
      <c r="J3969" s="44">
        <v>14</v>
      </c>
      <c r="K3969" s="51">
        <f>IF(H3969&lt;='Расчёт не доделан'!$C$20,IF(I3969-'Расчёт не доделан'!$C$20&lt;1,J3969,I3969-'Расчёт не доделан'!$C$20),J3969)</f>
        <v>14</v>
      </c>
    </row>
    <row r="3970" spans="1:11" ht="23.1" customHeight="1" outlineLevel="1" x14ac:dyDescent="0.2">
      <c r="A3970" s="39" t="str">
        <f t="shared" si="183"/>
        <v>0019774045966</v>
      </c>
      <c r="B3970" s="39">
        <f t="shared" si="184"/>
        <v>1</v>
      </c>
      <c r="C3970" s="39" t="str">
        <f t="shared" si="185"/>
        <v>Михайлина Александра Ивановна1</v>
      </c>
      <c r="D3970" s="42" t="s">
        <v>3769</v>
      </c>
      <c r="E3970" s="43" t="s">
        <v>3770</v>
      </c>
      <c r="F3970" s="43" t="s">
        <v>217</v>
      </c>
      <c r="G3970" s="43" t="s">
        <v>302</v>
      </c>
      <c r="H3970" s="49">
        <v>45966</v>
      </c>
      <c r="I3970" s="49">
        <v>45968</v>
      </c>
      <c r="J3970" s="44">
        <v>3</v>
      </c>
      <c r="K3970" s="51">
        <f>IF(H3970&lt;='Расчёт не доделан'!$C$20,IF(I3970-'Расчёт не доделан'!$C$20&lt;1,J3970,I3970-'Расчёт не доделан'!$C$20),J3970)</f>
        <v>3</v>
      </c>
    </row>
    <row r="3971" spans="1:11" ht="23.1" customHeight="1" outlineLevel="1" x14ac:dyDescent="0.2">
      <c r="A3971" s="39" t="str">
        <f t="shared" ref="A3971:A4034" si="186">D3971&amp;H3971</f>
        <v>0019774045887</v>
      </c>
      <c r="B3971" s="39">
        <f t="shared" ref="B3971:B4034" si="187">IF(E3970=E3971,B3970+1,1)</f>
        <v>2</v>
      </c>
      <c r="C3971" s="39" t="str">
        <f t="shared" ref="C3971:C4034" si="188">E3971&amp;B3971</f>
        <v>Михайлина Александра Ивановна2</v>
      </c>
      <c r="D3971" s="42" t="s">
        <v>3769</v>
      </c>
      <c r="E3971" s="43" t="s">
        <v>3770</v>
      </c>
      <c r="F3971" s="43" t="s">
        <v>217</v>
      </c>
      <c r="G3971" s="43" t="s">
        <v>302</v>
      </c>
      <c r="H3971" s="49">
        <v>45887</v>
      </c>
      <c r="I3971" s="49">
        <v>45905</v>
      </c>
      <c r="J3971" s="44">
        <v>19</v>
      </c>
      <c r="K3971" s="51">
        <f>IF(H3971&lt;='Расчёт не доделан'!$C$20,IF(I3971-'Расчёт не доделан'!$C$20&lt;1,J3971,I3971-'Расчёт не доделан'!$C$20),J3971)</f>
        <v>19</v>
      </c>
    </row>
    <row r="3972" spans="1:11" ht="11.1" customHeight="1" outlineLevel="1" x14ac:dyDescent="0.2">
      <c r="A3972" s="39" t="str">
        <f t="shared" si="186"/>
        <v>0020663345957</v>
      </c>
      <c r="B3972" s="39">
        <f t="shared" si="187"/>
        <v>1</v>
      </c>
      <c r="C3972" s="39" t="str">
        <f t="shared" si="188"/>
        <v>Михайлов Андрей Викторович1</v>
      </c>
      <c r="D3972" s="42" t="s">
        <v>3771</v>
      </c>
      <c r="E3972" s="43" t="s">
        <v>3772</v>
      </c>
      <c r="F3972" s="43" t="s">
        <v>293</v>
      </c>
      <c r="G3972" s="43" t="s">
        <v>599</v>
      </c>
      <c r="H3972" s="49">
        <v>45957</v>
      </c>
      <c r="I3972" s="49">
        <v>45962</v>
      </c>
      <c r="J3972" s="44">
        <v>6</v>
      </c>
      <c r="K3972" s="51">
        <f>IF(H3972&lt;='Расчёт не доделан'!$C$20,IF(I3972-'Расчёт не доделан'!$C$20&lt;1,J3972,I3972-'Расчёт не доделан'!$C$20),J3972)</f>
        <v>6</v>
      </c>
    </row>
    <row r="3973" spans="1:11" ht="23.1" customHeight="1" outlineLevel="1" x14ac:dyDescent="0.2">
      <c r="A3973" s="39" t="str">
        <f t="shared" si="186"/>
        <v>0020663345866</v>
      </c>
      <c r="B3973" s="39">
        <f t="shared" si="187"/>
        <v>2</v>
      </c>
      <c r="C3973" s="39" t="str">
        <f t="shared" si="188"/>
        <v>Михайлов Андрей Викторович2</v>
      </c>
      <c r="D3973" s="42" t="s">
        <v>3771</v>
      </c>
      <c r="E3973" s="43" t="s">
        <v>3772</v>
      </c>
      <c r="F3973" s="43" t="s">
        <v>293</v>
      </c>
      <c r="G3973" s="43" t="s">
        <v>599</v>
      </c>
      <c r="H3973" s="49">
        <v>45866</v>
      </c>
      <c r="I3973" s="49">
        <v>45877</v>
      </c>
      <c r="J3973" s="44">
        <v>12</v>
      </c>
      <c r="K3973" s="51">
        <f>IF(H3973&lt;='Расчёт не доделан'!$C$20,IF(I3973-'Расчёт не доделан'!$C$20&lt;1,J3973,I3973-'Расчёт не доделан'!$C$20),J3973)</f>
        <v>12</v>
      </c>
    </row>
    <row r="3974" spans="1:11" ht="23.1" customHeight="1" outlineLevel="1" x14ac:dyDescent="0.2">
      <c r="A3974" s="39" t="str">
        <f t="shared" si="186"/>
        <v>0016622245845</v>
      </c>
      <c r="B3974" s="39">
        <f t="shared" si="187"/>
        <v>1</v>
      </c>
      <c r="C3974" s="39" t="str">
        <f t="shared" si="188"/>
        <v>Михайлова Алина Анатольевна1</v>
      </c>
      <c r="D3974" s="42" t="s">
        <v>3773</v>
      </c>
      <c r="E3974" s="43" t="s">
        <v>3774</v>
      </c>
      <c r="F3974" s="43" t="s">
        <v>217</v>
      </c>
      <c r="G3974" s="43" t="s">
        <v>218</v>
      </c>
      <c r="H3974" s="49">
        <v>45845</v>
      </c>
      <c r="I3974" s="49">
        <v>45858</v>
      </c>
      <c r="J3974" s="44">
        <v>14</v>
      </c>
      <c r="K3974" s="51">
        <f>IF(H3974&lt;='Расчёт не доделан'!$C$20,IF(I3974-'Расчёт не доделан'!$C$20&lt;1,J3974,I3974-'Расчёт не доделан'!$C$20),J3974)</f>
        <v>14</v>
      </c>
    </row>
    <row r="3975" spans="1:11" ht="23.1" customHeight="1" outlineLevel="1" x14ac:dyDescent="0.2">
      <c r="A3975" s="39" t="str">
        <f t="shared" si="186"/>
        <v>0016622245915</v>
      </c>
      <c r="B3975" s="39">
        <f t="shared" si="187"/>
        <v>2</v>
      </c>
      <c r="C3975" s="39" t="str">
        <f t="shared" si="188"/>
        <v>Михайлова Алина Анатольевна2</v>
      </c>
      <c r="D3975" s="42" t="s">
        <v>3773</v>
      </c>
      <c r="E3975" s="43" t="s">
        <v>3774</v>
      </c>
      <c r="F3975" s="43" t="s">
        <v>217</v>
      </c>
      <c r="G3975" s="43" t="s">
        <v>218</v>
      </c>
      <c r="H3975" s="49">
        <v>45915</v>
      </c>
      <c r="I3975" s="49">
        <v>45928</v>
      </c>
      <c r="J3975" s="44">
        <v>14</v>
      </c>
      <c r="K3975" s="51">
        <f>IF(H3975&lt;='Расчёт не доделан'!$C$20,IF(I3975-'Расчёт не доделан'!$C$20&lt;1,J3975,I3975-'Расчёт не доделан'!$C$20),J3975)</f>
        <v>14</v>
      </c>
    </row>
    <row r="3976" spans="1:11" ht="23.1" customHeight="1" outlineLevel="1" x14ac:dyDescent="0.2">
      <c r="A3976" s="39" t="str">
        <f t="shared" si="186"/>
        <v>0018259345845</v>
      </c>
      <c r="B3976" s="39">
        <f t="shared" si="187"/>
        <v>1</v>
      </c>
      <c r="C3976" s="39" t="str">
        <f t="shared" si="188"/>
        <v>Михайлова Анастасия Сергеевна1</v>
      </c>
      <c r="D3976" s="42" t="s">
        <v>3775</v>
      </c>
      <c r="E3976" s="43" t="s">
        <v>3776</v>
      </c>
      <c r="F3976" s="43" t="s">
        <v>459</v>
      </c>
      <c r="G3976" s="43" t="s">
        <v>230</v>
      </c>
      <c r="H3976" s="49">
        <v>45845</v>
      </c>
      <c r="I3976" s="49">
        <v>45858</v>
      </c>
      <c r="J3976" s="44">
        <v>14</v>
      </c>
      <c r="K3976" s="51">
        <f>IF(H3976&lt;='Расчёт не доделан'!$C$20,IF(I3976-'Расчёт не доделан'!$C$20&lt;1,J3976,I3976-'Расчёт не доделан'!$C$20),J3976)</f>
        <v>14</v>
      </c>
    </row>
    <row r="3977" spans="1:11" ht="23.1" customHeight="1" outlineLevel="1" x14ac:dyDescent="0.2">
      <c r="A3977" s="39" t="str">
        <f t="shared" si="186"/>
        <v>0018259345937</v>
      </c>
      <c r="B3977" s="39">
        <f t="shared" si="187"/>
        <v>2</v>
      </c>
      <c r="C3977" s="39" t="str">
        <f t="shared" si="188"/>
        <v>Михайлова Анастасия Сергеевна2</v>
      </c>
      <c r="D3977" s="42" t="s">
        <v>3775</v>
      </c>
      <c r="E3977" s="43" t="s">
        <v>3776</v>
      </c>
      <c r="F3977" s="43" t="s">
        <v>459</v>
      </c>
      <c r="G3977" s="43" t="s">
        <v>230</v>
      </c>
      <c r="H3977" s="49">
        <v>45937</v>
      </c>
      <c r="I3977" s="49">
        <v>45940</v>
      </c>
      <c r="J3977" s="44">
        <v>4</v>
      </c>
      <c r="K3977" s="51">
        <f>IF(H3977&lt;='Расчёт не доделан'!$C$20,IF(I3977-'Расчёт не доделан'!$C$20&lt;1,J3977,I3977-'Расчёт не доделан'!$C$20),J3977)</f>
        <v>4</v>
      </c>
    </row>
    <row r="3978" spans="1:11" ht="11.1" customHeight="1" outlineLevel="1" x14ac:dyDescent="0.2">
      <c r="A3978" s="39" t="str">
        <f t="shared" si="186"/>
        <v>0018259345943</v>
      </c>
      <c r="B3978" s="39">
        <f t="shared" si="187"/>
        <v>3</v>
      </c>
      <c r="C3978" s="39" t="str">
        <f t="shared" si="188"/>
        <v>Михайлова Анастасия Сергеевна3</v>
      </c>
      <c r="D3978" s="42" t="s">
        <v>3775</v>
      </c>
      <c r="E3978" s="43" t="s">
        <v>3776</v>
      </c>
      <c r="F3978" s="43" t="s">
        <v>459</v>
      </c>
      <c r="G3978" s="43" t="s">
        <v>230</v>
      </c>
      <c r="H3978" s="49">
        <v>45943</v>
      </c>
      <c r="I3978" s="49">
        <v>45947</v>
      </c>
      <c r="J3978" s="44">
        <v>5</v>
      </c>
      <c r="K3978" s="51">
        <f>IF(H3978&lt;='Расчёт не доделан'!$C$20,IF(I3978-'Расчёт не доделан'!$C$20&lt;1,J3978,I3978-'Расчёт не доделан'!$C$20),J3978)</f>
        <v>2</v>
      </c>
    </row>
    <row r="3979" spans="1:11" ht="11.1" customHeight="1" outlineLevel="1" x14ac:dyDescent="0.2">
      <c r="A3979" s="39" t="str">
        <f t="shared" si="186"/>
        <v>0012132646016</v>
      </c>
      <c r="B3979" s="39">
        <f t="shared" si="187"/>
        <v>1</v>
      </c>
      <c r="C3979" s="39" t="str">
        <f t="shared" si="188"/>
        <v>Михайлова Оксана Рубиковна1</v>
      </c>
      <c r="D3979" s="42" t="s">
        <v>3777</v>
      </c>
      <c r="E3979" s="43" t="s">
        <v>3778</v>
      </c>
      <c r="F3979" s="43" t="s">
        <v>233</v>
      </c>
      <c r="G3979" s="43" t="s">
        <v>331</v>
      </c>
      <c r="H3979" s="49">
        <v>46016</v>
      </c>
      <c r="I3979" s="49">
        <v>46022</v>
      </c>
      <c r="J3979" s="44">
        <v>7</v>
      </c>
      <c r="K3979" s="51">
        <f>IF(H3979&lt;='Расчёт не доделан'!$C$20,IF(I3979-'Расчёт не доделан'!$C$20&lt;1,J3979,I3979-'Расчёт не доделан'!$C$20),J3979)</f>
        <v>7</v>
      </c>
    </row>
    <row r="3980" spans="1:11" ht="11.1" customHeight="1" outlineLevel="1" x14ac:dyDescent="0.2">
      <c r="A3980" s="39" t="str">
        <f t="shared" si="186"/>
        <v>0012132645957</v>
      </c>
      <c r="B3980" s="39">
        <f t="shared" si="187"/>
        <v>2</v>
      </c>
      <c r="C3980" s="39" t="str">
        <f t="shared" si="188"/>
        <v>Михайлова Оксана Рубиковна2</v>
      </c>
      <c r="D3980" s="42" t="s">
        <v>3777</v>
      </c>
      <c r="E3980" s="43" t="s">
        <v>3778</v>
      </c>
      <c r="F3980" s="43" t="s">
        <v>233</v>
      </c>
      <c r="G3980" s="43" t="s">
        <v>331</v>
      </c>
      <c r="H3980" s="49">
        <v>45957</v>
      </c>
      <c r="I3980" s="49">
        <v>45963</v>
      </c>
      <c r="J3980" s="44">
        <v>7</v>
      </c>
      <c r="K3980" s="51">
        <f>IF(H3980&lt;='Расчёт не доделан'!$C$20,IF(I3980-'Расчёт не доделан'!$C$20&lt;1,J3980,I3980-'Расчёт не доделан'!$C$20),J3980)</f>
        <v>7</v>
      </c>
    </row>
    <row r="3981" spans="1:11" ht="11.1" customHeight="1" outlineLevel="1" x14ac:dyDescent="0.2">
      <c r="A3981" s="39" t="str">
        <f t="shared" si="186"/>
        <v>0012132645866</v>
      </c>
      <c r="B3981" s="39">
        <f t="shared" si="187"/>
        <v>3</v>
      </c>
      <c r="C3981" s="39" t="str">
        <f t="shared" si="188"/>
        <v>Михайлова Оксана Рубиковна3</v>
      </c>
      <c r="D3981" s="42" t="s">
        <v>3777</v>
      </c>
      <c r="E3981" s="43" t="s">
        <v>3778</v>
      </c>
      <c r="F3981" s="43" t="s">
        <v>233</v>
      </c>
      <c r="G3981" s="43" t="s">
        <v>331</v>
      </c>
      <c r="H3981" s="49">
        <v>45866</v>
      </c>
      <c r="I3981" s="49">
        <v>45879</v>
      </c>
      <c r="J3981" s="44">
        <v>14</v>
      </c>
      <c r="K3981" s="51">
        <f>IF(H3981&lt;='Расчёт не доделан'!$C$20,IF(I3981-'Расчёт не доделан'!$C$20&lt;1,J3981,I3981-'Расчёт не доделан'!$C$20),J3981)</f>
        <v>14</v>
      </c>
    </row>
    <row r="3982" spans="1:11" ht="11.1" customHeight="1" outlineLevel="1" x14ac:dyDescent="0.2">
      <c r="A3982" s="39" t="str">
        <f t="shared" si="186"/>
        <v>0019490245966</v>
      </c>
      <c r="B3982" s="39">
        <f t="shared" si="187"/>
        <v>1</v>
      </c>
      <c r="C3982" s="39" t="str">
        <f t="shared" si="188"/>
        <v>Михайлова Светлана Георгиевна1</v>
      </c>
      <c r="D3982" s="42" t="s">
        <v>3779</v>
      </c>
      <c r="E3982" s="43" t="s">
        <v>3780</v>
      </c>
      <c r="F3982" s="43" t="s">
        <v>240</v>
      </c>
      <c r="G3982" s="43" t="s">
        <v>237</v>
      </c>
      <c r="H3982" s="49">
        <v>45966</v>
      </c>
      <c r="I3982" s="49">
        <v>45968</v>
      </c>
      <c r="J3982" s="44">
        <v>3</v>
      </c>
      <c r="K3982" s="51">
        <f>IF(H3982&lt;='Расчёт не доделан'!$C$20,IF(I3982-'Расчёт не доделан'!$C$20&lt;1,J3982,I3982-'Расчёт не доделан'!$C$20),J3982)</f>
        <v>3</v>
      </c>
    </row>
    <row r="3983" spans="1:11" ht="11.1" customHeight="1" outlineLevel="1" x14ac:dyDescent="0.2">
      <c r="A3983" s="39" t="str">
        <f t="shared" si="186"/>
        <v>0019490245908</v>
      </c>
      <c r="B3983" s="39">
        <f t="shared" si="187"/>
        <v>2</v>
      </c>
      <c r="C3983" s="39" t="str">
        <f t="shared" si="188"/>
        <v>Михайлова Светлана Георгиевна2</v>
      </c>
      <c r="D3983" s="42" t="s">
        <v>3779</v>
      </c>
      <c r="E3983" s="43" t="s">
        <v>3780</v>
      </c>
      <c r="F3983" s="43" t="s">
        <v>240</v>
      </c>
      <c r="G3983" s="43" t="s">
        <v>237</v>
      </c>
      <c r="H3983" s="49">
        <v>45908</v>
      </c>
      <c r="I3983" s="49">
        <v>45921</v>
      </c>
      <c r="J3983" s="44">
        <v>14</v>
      </c>
      <c r="K3983" s="51">
        <f>IF(H3983&lt;='Расчёт не доделан'!$C$20,IF(I3983-'Расчёт не доделан'!$C$20&lt;1,J3983,I3983-'Расчёт не доделан'!$C$20),J3983)</f>
        <v>14</v>
      </c>
    </row>
    <row r="3984" spans="1:11" ht="23.1" customHeight="1" outlineLevel="1" x14ac:dyDescent="0.2">
      <c r="A3984" s="39" t="str">
        <f t="shared" si="186"/>
        <v>0019490245848</v>
      </c>
      <c r="B3984" s="39">
        <f t="shared" si="187"/>
        <v>3</v>
      </c>
      <c r="C3984" s="39" t="str">
        <f t="shared" si="188"/>
        <v>Михайлова Светлана Георгиевна3</v>
      </c>
      <c r="D3984" s="42" t="s">
        <v>3779</v>
      </c>
      <c r="E3984" s="43" t="s">
        <v>3780</v>
      </c>
      <c r="F3984" s="43" t="s">
        <v>240</v>
      </c>
      <c r="G3984" s="43" t="s">
        <v>237</v>
      </c>
      <c r="H3984" s="49">
        <v>45848</v>
      </c>
      <c r="I3984" s="49">
        <v>45849</v>
      </c>
      <c r="J3984" s="44">
        <v>2</v>
      </c>
      <c r="K3984" s="51">
        <f>IF(H3984&lt;='Расчёт не доделан'!$C$20,IF(I3984-'Расчёт не доделан'!$C$20&lt;1,J3984,I3984-'Расчёт не доделан'!$C$20),J3984)</f>
        <v>2</v>
      </c>
    </row>
    <row r="3985" spans="1:11" ht="23.1" customHeight="1" outlineLevel="1" x14ac:dyDescent="0.2">
      <c r="A3985" s="39" t="str">
        <f t="shared" si="186"/>
        <v>0019490245852</v>
      </c>
      <c r="B3985" s="39">
        <f t="shared" si="187"/>
        <v>4</v>
      </c>
      <c r="C3985" s="39" t="str">
        <f t="shared" si="188"/>
        <v>Михайлова Светлана Георгиевна4</v>
      </c>
      <c r="D3985" s="42" t="s">
        <v>3779</v>
      </c>
      <c r="E3985" s="43" t="s">
        <v>3780</v>
      </c>
      <c r="F3985" s="43" t="s">
        <v>240</v>
      </c>
      <c r="G3985" s="43" t="s">
        <v>237</v>
      </c>
      <c r="H3985" s="49">
        <v>45852</v>
      </c>
      <c r="I3985" s="49">
        <v>45856</v>
      </c>
      <c r="J3985" s="44">
        <v>5</v>
      </c>
      <c r="K3985" s="51">
        <f>IF(H3985&lt;='Расчёт не доделан'!$C$20,IF(I3985-'Расчёт не доделан'!$C$20&lt;1,J3985,I3985-'Расчёт не доделан'!$C$20),J3985)</f>
        <v>5</v>
      </c>
    </row>
    <row r="3986" spans="1:11" ht="23.1" customHeight="1" outlineLevel="1" x14ac:dyDescent="0.2">
      <c r="A3986" s="39" t="str">
        <f t="shared" si="186"/>
        <v>0020250245870</v>
      </c>
      <c r="B3986" s="39">
        <f t="shared" si="187"/>
        <v>1</v>
      </c>
      <c r="C3986" s="39" t="str">
        <f t="shared" si="188"/>
        <v>Михалев Валентин1</v>
      </c>
      <c r="D3986" s="42" t="s">
        <v>3781</v>
      </c>
      <c r="E3986" s="43" t="s">
        <v>3782</v>
      </c>
      <c r="F3986" s="43" t="s">
        <v>225</v>
      </c>
      <c r="G3986" s="43" t="s">
        <v>241</v>
      </c>
      <c r="H3986" s="49">
        <v>45870</v>
      </c>
      <c r="I3986" s="49">
        <v>45883</v>
      </c>
      <c r="J3986" s="44">
        <v>14</v>
      </c>
      <c r="K3986" s="51">
        <f>IF(H3986&lt;='Расчёт не доделан'!$C$20,IF(I3986-'Расчёт не доделан'!$C$20&lt;1,J3986,I3986-'Расчёт не доделан'!$C$20),J3986)</f>
        <v>14</v>
      </c>
    </row>
    <row r="3987" spans="1:11" ht="11.1" customHeight="1" outlineLevel="1" x14ac:dyDescent="0.2">
      <c r="A3987" s="39" t="str">
        <f t="shared" si="186"/>
        <v>0020250245931</v>
      </c>
      <c r="B3987" s="39">
        <f t="shared" si="187"/>
        <v>2</v>
      </c>
      <c r="C3987" s="39" t="str">
        <f t="shared" si="188"/>
        <v>Михалев Валентин2</v>
      </c>
      <c r="D3987" s="42" t="s">
        <v>3781</v>
      </c>
      <c r="E3987" s="43" t="s">
        <v>3782</v>
      </c>
      <c r="F3987" s="43" t="s">
        <v>225</v>
      </c>
      <c r="G3987" s="43" t="s">
        <v>241</v>
      </c>
      <c r="H3987" s="49">
        <v>45931</v>
      </c>
      <c r="I3987" s="49">
        <v>45944</v>
      </c>
      <c r="J3987" s="44">
        <v>14</v>
      </c>
      <c r="K3987" s="51">
        <f>IF(H3987&lt;='Расчёт не доделан'!$C$20,IF(I3987-'Расчёт не доделан'!$C$20&lt;1,J3987,I3987-'Расчёт не доделан'!$C$20),J3987)</f>
        <v>14</v>
      </c>
    </row>
    <row r="3988" spans="1:11" ht="11.1" customHeight="1" outlineLevel="1" x14ac:dyDescent="0.2">
      <c r="A3988" s="39" t="str">
        <f t="shared" si="186"/>
        <v>0009383245971</v>
      </c>
      <c r="B3988" s="39">
        <f t="shared" si="187"/>
        <v>1</v>
      </c>
      <c r="C3988" s="39" t="str">
        <f t="shared" si="188"/>
        <v>Михалев Олег Геннадиевич1</v>
      </c>
      <c r="D3988" s="42" t="s">
        <v>3783</v>
      </c>
      <c r="E3988" s="43" t="s">
        <v>3784</v>
      </c>
      <c r="F3988" s="43" t="s">
        <v>236</v>
      </c>
      <c r="G3988" s="43" t="s">
        <v>222</v>
      </c>
      <c r="H3988" s="49">
        <v>45971</v>
      </c>
      <c r="I3988" s="49">
        <v>45979</v>
      </c>
      <c r="J3988" s="44">
        <v>9</v>
      </c>
      <c r="K3988" s="51">
        <f>IF(H3988&lt;='Расчёт не доделан'!$C$20,IF(I3988-'Расчёт не доделан'!$C$20&lt;1,J3988,I3988-'Расчёт не доделан'!$C$20),J3988)</f>
        <v>9</v>
      </c>
    </row>
    <row r="3989" spans="1:11" ht="11.1" customHeight="1" outlineLevel="1" x14ac:dyDescent="0.2">
      <c r="A3989" s="39" t="str">
        <f t="shared" si="186"/>
        <v>0009383245894</v>
      </c>
      <c r="B3989" s="39">
        <f t="shared" si="187"/>
        <v>2</v>
      </c>
      <c r="C3989" s="39" t="str">
        <f t="shared" si="188"/>
        <v>Михалев Олег Геннадиевич2</v>
      </c>
      <c r="D3989" s="42" t="s">
        <v>3783</v>
      </c>
      <c r="E3989" s="43" t="s">
        <v>3784</v>
      </c>
      <c r="F3989" s="43" t="s">
        <v>236</v>
      </c>
      <c r="G3989" s="43" t="s">
        <v>222</v>
      </c>
      <c r="H3989" s="49">
        <v>45894</v>
      </c>
      <c r="I3989" s="49">
        <v>45900</v>
      </c>
      <c r="J3989" s="44">
        <v>7</v>
      </c>
      <c r="K3989" s="51">
        <f>IF(H3989&lt;='Расчёт не доделан'!$C$20,IF(I3989-'Расчёт не доделан'!$C$20&lt;1,J3989,I3989-'Расчёт не доделан'!$C$20),J3989)</f>
        <v>7</v>
      </c>
    </row>
    <row r="3990" spans="1:11" ht="11.1" customHeight="1" outlineLevel="1" x14ac:dyDescent="0.2">
      <c r="A3990" s="39" t="str">
        <f t="shared" si="186"/>
        <v>0017404945873</v>
      </c>
      <c r="B3990" s="39">
        <f t="shared" si="187"/>
        <v>1</v>
      </c>
      <c r="C3990" s="39" t="str">
        <f t="shared" si="188"/>
        <v>Михальчук Елена Петровна1</v>
      </c>
      <c r="D3990" s="42" t="s">
        <v>3785</v>
      </c>
      <c r="E3990" s="43" t="s">
        <v>3786</v>
      </c>
      <c r="F3990" s="43" t="s">
        <v>233</v>
      </c>
      <c r="G3990" s="43" t="s">
        <v>262</v>
      </c>
      <c r="H3990" s="49">
        <v>45873</v>
      </c>
      <c r="I3990" s="49">
        <v>45877</v>
      </c>
      <c r="J3990" s="44">
        <v>5</v>
      </c>
      <c r="K3990" s="51">
        <f>IF(H3990&lt;='Расчёт не доделан'!$C$20,IF(I3990-'Расчёт не доделан'!$C$20&lt;1,J3990,I3990-'Расчёт не доделан'!$C$20),J3990)</f>
        <v>5</v>
      </c>
    </row>
    <row r="3991" spans="1:11" ht="11.1" customHeight="1" outlineLevel="1" x14ac:dyDescent="0.2">
      <c r="A3991" s="39" t="str">
        <f t="shared" si="186"/>
        <v>0017404945845</v>
      </c>
      <c r="B3991" s="39">
        <f t="shared" si="187"/>
        <v>2</v>
      </c>
      <c r="C3991" s="39" t="str">
        <f t="shared" si="188"/>
        <v>Михальчук Елена Петровна2</v>
      </c>
      <c r="D3991" s="42" t="s">
        <v>3785</v>
      </c>
      <c r="E3991" s="43" t="s">
        <v>3786</v>
      </c>
      <c r="F3991" s="43" t="s">
        <v>233</v>
      </c>
      <c r="G3991" s="43" t="s">
        <v>262</v>
      </c>
      <c r="H3991" s="49">
        <v>45845</v>
      </c>
      <c r="I3991" s="49">
        <v>45858</v>
      </c>
      <c r="J3991" s="44">
        <v>14</v>
      </c>
      <c r="K3991" s="51">
        <f>IF(H3991&lt;='Расчёт не доделан'!$C$20,IF(I3991-'Расчёт не доделан'!$C$20&lt;1,J3991,I3991-'Расчёт не доделан'!$C$20),J3991)</f>
        <v>14</v>
      </c>
    </row>
    <row r="3992" spans="1:11" ht="11.1" customHeight="1" outlineLevel="1" x14ac:dyDescent="0.2">
      <c r="A3992" s="39" t="str">
        <f t="shared" si="186"/>
        <v>0017404945859</v>
      </c>
      <c r="B3992" s="39">
        <f t="shared" si="187"/>
        <v>3</v>
      </c>
      <c r="C3992" s="39" t="str">
        <f t="shared" si="188"/>
        <v>Михальчук Елена Петровна3</v>
      </c>
      <c r="D3992" s="42" t="s">
        <v>3785</v>
      </c>
      <c r="E3992" s="43" t="s">
        <v>3786</v>
      </c>
      <c r="F3992" s="43" t="s">
        <v>233</v>
      </c>
      <c r="G3992" s="43" t="s">
        <v>262</v>
      </c>
      <c r="H3992" s="49">
        <v>45859</v>
      </c>
      <c r="I3992" s="49">
        <v>45859</v>
      </c>
      <c r="J3992" s="44">
        <v>1</v>
      </c>
      <c r="K3992" s="51">
        <f>IF(H3992&lt;='Расчёт не доделан'!$C$20,IF(I3992-'Расчёт не доделан'!$C$20&lt;1,J3992,I3992-'Расчёт не доделан'!$C$20),J3992)</f>
        <v>1</v>
      </c>
    </row>
    <row r="3993" spans="1:11" ht="11.1" customHeight="1" outlineLevel="1" x14ac:dyDescent="0.2">
      <c r="A3993" s="39" t="str">
        <f t="shared" si="186"/>
        <v>0017404945922</v>
      </c>
      <c r="B3993" s="39">
        <f t="shared" si="187"/>
        <v>4</v>
      </c>
      <c r="C3993" s="39" t="str">
        <f t="shared" si="188"/>
        <v>Михальчук Елена Петровна4</v>
      </c>
      <c r="D3993" s="42" t="s">
        <v>3785</v>
      </c>
      <c r="E3993" s="43" t="s">
        <v>3786</v>
      </c>
      <c r="F3993" s="43" t="s">
        <v>233</v>
      </c>
      <c r="G3993" s="43" t="s">
        <v>262</v>
      </c>
      <c r="H3993" s="49">
        <v>45922</v>
      </c>
      <c r="I3993" s="49">
        <v>45926</v>
      </c>
      <c r="J3993" s="44">
        <v>5</v>
      </c>
      <c r="K3993" s="51">
        <f>IF(H3993&lt;='Расчёт не доделан'!$C$20,IF(I3993-'Расчёт не доделан'!$C$20&lt;1,J3993,I3993-'Расчёт не доделан'!$C$20),J3993)</f>
        <v>5</v>
      </c>
    </row>
    <row r="3994" spans="1:11" ht="11.1" customHeight="1" outlineLevel="1" x14ac:dyDescent="0.2">
      <c r="A3994" s="39" t="str">
        <f t="shared" si="186"/>
        <v>0017404946020</v>
      </c>
      <c r="B3994" s="39">
        <f t="shared" si="187"/>
        <v>5</v>
      </c>
      <c r="C3994" s="39" t="str">
        <f t="shared" si="188"/>
        <v>Михальчук Елена Петровна5</v>
      </c>
      <c r="D3994" s="42" t="s">
        <v>3785</v>
      </c>
      <c r="E3994" s="43" t="s">
        <v>3786</v>
      </c>
      <c r="F3994" s="43" t="s">
        <v>233</v>
      </c>
      <c r="G3994" s="43" t="s">
        <v>262</v>
      </c>
      <c r="H3994" s="49">
        <v>46020</v>
      </c>
      <c r="I3994" s="49">
        <v>46021</v>
      </c>
      <c r="J3994" s="44">
        <v>2</v>
      </c>
      <c r="K3994" s="51">
        <f>IF(H3994&lt;='Расчёт не доделан'!$C$20,IF(I3994-'Расчёт не доделан'!$C$20&lt;1,J3994,I3994-'Расчёт не доделан'!$C$20),J3994)</f>
        <v>2</v>
      </c>
    </row>
    <row r="3995" spans="1:11" ht="23.1" customHeight="1" outlineLevel="1" x14ac:dyDescent="0.2">
      <c r="A3995" s="39" t="str">
        <f t="shared" si="186"/>
        <v>0018367945880</v>
      </c>
      <c r="B3995" s="39">
        <f t="shared" si="187"/>
        <v>1</v>
      </c>
      <c r="C3995" s="39" t="str">
        <f t="shared" si="188"/>
        <v>Михеенко Дмитрий Валерьевич1</v>
      </c>
      <c r="D3995" s="42" t="s">
        <v>3787</v>
      </c>
      <c r="E3995" s="43" t="s">
        <v>3788</v>
      </c>
      <c r="F3995" s="43" t="s">
        <v>229</v>
      </c>
      <c r="G3995" s="43" t="s">
        <v>230</v>
      </c>
      <c r="H3995" s="49">
        <v>45880</v>
      </c>
      <c r="I3995" s="49">
        <v>45893</v>
      </c>
      <c r="J3995" s="44">
        <v>14</v>
      </c>
      <c r="K3995" s="51">
        <f>IF(H3995&lt;='Расчёт не доделан'!$C$20,IF(I3995-'Расчёт не доделан'!$C$20&lt;1,J3995,I3995-'Расчёт не доделан'!$C$20),J3995)</f>
        <v>14</v>
      </c>
    </row>
    <row r="3996" spans="1:11" ht="23.1" customHeight="1" outlineLevel="1" x14ac:dyDescent="0.2">
      <c r="A3996" s="39" t="str">
        <f t="shared" si="186"/>
        <v>0018367945852</v>
      </c>
      <c r="B3996" s="39">
        <f t="shared" si="187"/>
        <v>2</v>
      </c>
      <c r="C3996" s="39" t="str">
        <f t="shared" si="188"/>
        <v>Михеенко Дмитрий Валерьевич2</v>
      </c>
      <c r="D3996" s="42" t="s">
        <v>3787</v>
      </c>
      <c r="E3996" s="43" t="s">
        <v>3788</v>
      </c>
      <c r="F3996" s="43" t="s">
        <v>229</v>
      </c>
      <c r="G3996" s="43" t="s">
        <v>230</v>
      </c>
      <c r="H3996" s="49">
        <v>45852</v>
      </c>
      <c r="I3996" s="49">
        <v>45858</v>
      </c>
      <c r="J3996" s="44">
        <v>7</v>
      </c>
      <c r="K3996" s="51">
        <f>IF(H3996&lt;='Расчёт не доделан'!$C$20,IF(I3996-'Расчёт не доделан'!$C$20&lt;1,J3996,I3996-'Расчёт не доделан'!$C$20),J3996)</f>
        <v>7</v>
      </c>
    </row>
    <row r="3997" spans="1:11" ht="11.1" customHeight="1" outlineLevel="1" x14ac:dyDescent="0.2">
      <c r="A3997" s="39" t="str">
        <f t="shared" si="186"/>
        <v>0012710845971</v>
      </c>
      <c r="B3997" s="39">
        <f t="shared" si="187"/>
        <v>1</v>
      </c>
      <c r="C3997" s="39" t="str">
        <f t="shared" si="188"/>
        <v>Мичурин Сергей Михайлович1</v>
      </c>
      <c r="D3997" s="42" t="s">
        <v>3789</v>
      </c>
      <c r="E3997" s="43" t="s">
        <v>3790</v>
      </c>
      <c r="F3997" s="43" t="s">
        <v>233</v>
      </c>
      <c r="G3997" s="43" t="s">
        <v>237</v>
      </c>
      <c r="H3997" s="49">
        <v>45971</v>
      </c>
      <c r="I3997" s="49">
        <v>45977</v>
      </c>
      <c r="J3997" s="44">
        <v>7</v>
      </c>
      <c r="K3997" s="51">
        <f>IF(H3997&lt;='Расчёт не доделан'!$C$20,IF(I3997-'Расчёт не доделан'!$C$20&lt;1,J3997,I3997-'Расчёт не доделан'!$C$20),J3997)</f>
        <v>7</v>
      </c>
    </row>
    <row r="3998" spans="1:11" ht="11.1" customHeight="1" outlineLevel="1" x14ac:dyDescent="0.2">
      <c r="A3998" s="39" t="str">
        <f t="shared" si="186"/>
        <v>0012710845887</v>
      </c>
      <c r="B3998" s="39">
        <f t="shared" si="187"/>
        <v>2</v>
      </c>
      <c r="C3998" s="39" t="str">
        <f t="shared" si="188"/>
        <v>Мичурин Сергей Михайлович2</v>
      </c>
      <c r="D3998" s="42" t="s">
        <v>3789</v>
      </c>
      <c r="E3998" s="43" t="s">
        <v>3790</v>
      </c>
      <c r="F3998" s="43" t="s">
        <v>233</v>
      </c>
      <c r="G3998" s="43" t="s">
        <v>237</v>
      </c>
      <c r="H3998" s="49">
        <v>45887</v>
      </c>
      <c r="I3998" s="49">
        <v>45900</v>
      </c>
      <c r="J3998" s="44">
        <v>14</v>
      </c>
      <c r="K3998" s="51">
        <f>IF(H3998&lt;='Расчёт не доделан'!$C$20,IF(I3998-'Расчёт не доделан'!$C$20&lt;1,J3998,I3998-'Расчёт не доделан'!$C$20),J3998)</f>
        <v>14</v>
      </c>
    </row>
    <row r="3999" spans="1:11" ht="11.1" customHeight="1" outlineLevel="1" x14ac:dyDescent="0.2">
      <c r="A3999" s="39" t="str">
        <f t="shared" si="186"/>
        <v>0020378545966</v>
      </c>
      <c r="B3999" s="39">
        <f t="shared" si="187"/>
        <v>1</v>
      </c>
      <c r="C3999" s="39" t="str">
        <f t="shared" si="188"/>
        <v>Мишакова Екатерина Андреевна1</v>
      </c>
      <c r="D3999" s="42" t="s">
        <v>3791</v>
      </c>
      <c r="E3999" s="43" t="s">
        <v>3792</v>
      </c>
      <c r="F3999" s="43" t="s">
        <v>240</v>
      </c>
      <c r="G3999" s="43" t="s">
        <v>269</v>
      </c>
      <c r="H3999" s="49">
        <v>45966</v>
      </c>
      <c r="I3999" s="49">
        <v>45979</v>
      </c>
      <c r="J3999" s="44">
        <v>14</v>
      </c>
      <c r="K3999" s="51">
        <f>IF(H3999&lt;='Расчёт не доделан'!$C$20,IF(I3999-'Расчёт не доделан'!$C$20&lt;1,J3999,I3999-'Расчёт не доделан'!$C$20),J3999)</f>
        <v>14</v>
      </c>
    </row>
    <row r="4000" spans="1:11" ht="11.1" customHeight="1" outlineLevel="1" x14ac:dyDescent="0.2">
      <c r="A4000" s="39" t="str">
        <f t="shared" si="186"/>
        <v>0020378545852</v>
      </c>
      <c r="B4000" s="39">
        <f t="shared" si="187"/>
        <v>2</v>
      </c>
      <c r="C4000" s="39" t="str">
        <f t="shared" si="188"/>
        <v>Мишакова Екатерина Андреевна2</v>
      </c>
      <c r="D4000" s="42" t="s">
        <v>3791</v>
      </c>
      <c r="E4000" s="43" t="s">
        <v>3792</v>
      </c>
      <c r="F4000" s="43" t="s">
        <v>240</v>
      </c>
      <c r="G4000" s="43" t="s">
        <v>269</v>
      </c>
      <c r="H4000" s="49">
        <v>45852</v>
      </c>
      <c r="I4000" s="49">
        <v>45856</v>
      </c>
      <c r="J4000" s="44">
        <v>5</v>
      </c>
      <c r="K4000" s="51">
        <f>IF(H4000&lt;='Расчёт не доделан'!$C$20,IF(I4000-'Расчёт не доделан'!$C$20&lt;1,J4000,I4000-'Расчёт не доделан'!$C$20),J4000)</f>
        <v>5</v>
      </c>
    </row>
    <row r="4001" spans="1:11" ht="11.1" customHeight="1" outlineLevel="1" x14ac:dyDescent="0.2">
      <c r="A4001" s="39" t="str">
        <f t="shared" si="186"/>
        <v>0020378546017</v>
      </c>
      <c r="B4001" s="39">
        <f t="shared" si="187"/>
        <v>3</v>
      </c>
      <c r="C4001" s="39" t="str">
        <f t="shared" si="188"/>
        <v>Мишакова Екатерина Андреевна3</v>
      </c>
      <c r="D4001" s="42" t="s">
        <v>3791</v>
      </c>
      <c r="E4001" s="43" t="s">
        <v>3792</v>
      </c>
      <c r="F4001" s="43" t="s">
        <v>240</v>
      </c>
      <c r="G4001" s="43" t="s">
        <v>269</v>
      </c>
      <c r="H4001" s="49">
        <v>46017</v>
      </c>
      <c r="I4001" s="49">
        <v>46017</v>
      </c>
      <c r="J4001" s="44">
        <v>1</v>
      </c>
      <c r="K4001" s="51">
        <f>IF(H4001&lt;='Расчёт не доделан'!$C$20,IF(I4001-'Расчёт не доделан'!$C$20&lt;1,J4001,I4001-'Расчёт не доделан'!$C$20),J4001)</f>
        <v>1</v>
      </c>
    </row>
    <row r="4002" spans="1:11" ht="11.1" customHeight="1" outlineLevel="1" x14ac:dyDescent="0.2">
      <c r="A4002" s="39" t="str">
        <f t="shared" si="186"/>
        <v>0020378546020</v>
      </c>
      <c r="B4002" s="39">
        <f t="shared" si="187"/>
        <v>4</v>
      </c>
      <c r="C4002" s="39" t="str">
        <f t="shared" si="188"/>
        <v>Мишакова Екатерина Андреевна4</v>
      </c>
      <c r="D4002" s="42" t="s">
        <v>3791</v>
      </c>
      <c r="E4002" s="43" t="s">
        <v>3792</v>
      </c>
      <c r="F4002" s="43" t="s">
        <v>240</v>
      </c>
      <c r="G4002" s="43" t="s">
        <v>269</v>
      </c>
      <c r="H4002" s="49">
        <v>46020</v>
      </c>
      <c r="I4002" s="49">
        <v>46021</v>
      </c>
      <c r="J4002" s="44">
        <v>2</v>
      </c>
      <c r="K4002" s="51">
        <f>IF(H4002&lt;='Расчёт не доделан'!$C$20,IF(I4002-'Расчёт не доделан'!$C$20&lt;1,J4002,I4002-'Расчёт не доделан'!$C$20),J4002)</f>
        <v>2</v>
      </c>
    </row>
    <row r="4003" spans="1:11" ht="11.1" customHeight="1" outlineLevel="1" x14ac:dyDescent="0.2">
      <c r="A4003" s="39" t="str">
        <f t="shared" si="186"/>
        <v>0020717445845</v>
      </c>
      <c r="B4003" s="39">
        <f t="shared" si="187"/>
        <v>1</v>
      </c>
      <c r="C4003" s="39" t="str">
        <f t="shared" si="188"/>
        <v>Мишин Алексей Анатольевич1</v>
      </c>
      <c r="D4003" s="42" t="s">
        <v>3793</v>
      </c>
      <c r="E4003" s="43" t="s">
        <v>3794</v>
      </c>
      <c r="F4003" s="43" t="s">
        <v>272</v>
      </c>
      <c r="G4003" s="43" t="s">
        <v>262</v>
      </c>
      <c r="H4003" s="49">
        <v>45845</v>
      </c>
      <c r="I4003" s="49">
        <v>45851</v>
      </c>
      <c r="J4003" s="44">
        <v>7</v>
      </c>
      <c r="K4003" s="51">
        <f>IF(H4003&lt;='Расчёт не доделан'!$C$20,IF(I4003-'Расчёт не доделан'!$C$20&lt;1,J4003,I4003-'Расчёт не доделан'!$C$20),J4003)</f>
        <v>7</v>
      </c>
    </row>
    <row r="4004" spans="1:11" ht="11.1" customHeight="1" outlineLevel="1" x14ac:dyDescent="0.2">
      <c r="A4004" s="39" t="str">
        <f t="shared" si="186"/>
        <v>0020717445911</v>
      </c>
      <c r="B4004" s="39">
        <f t="shared" si="187"/>
        <v>2</v>
      </c>
      <c r="C4004" s="39" t="str">
        <f t="shared" si="188"/>
        <v>Мишин Алексей Анатольевич2</v>
      </c>
      <c r="D4004" s="42" t="s">
        <v>3793</v>
      </c>
      <c r="E4004" s="43" t="s">
        <v>3794</v>
      </c>
      <c r="F4004" s="43" t="s">
        <v>272</v>
      </c>
      <c r="G4004" s="43" t="s">
        <v>262</v>
      </c>
      <c r="H4004" s="49">
        <v>45911</v>
      </c>
      <c r="I4004" s="49">
        <v>45921</v>
      </c>
      <c r="J4004" s="44">
        <v>11</v>
      </c>
      <c r="K4004" s="51">
        <f>IF(H4004&lt;='Расчёт не доделан'!$C$20,IF(I4004-'Расчёт не доделан'!$C$20&lt;1,J4004,I4004-'Расчёт не доделан'!$C$20),J4004)</f>
        <v>11</v>
      </c>
    </row>
    <row r="4005" spans="1:11" ht="11.1" customHeight="1" outlineLevel="1" x14ac:dyDescent="0.2">
      <c r="A4005" s="39" t="str">
        <f t="shared" si="186"/>
        <v>0017244345966</v>
      </c>
      <c r="B4005" s="39">
        <f t="shared" si="187"/>
        <v>1</v>
      </c>
      <c r="C4005" s="39" t="str">
        <f t="shared" si="188"/>
        <v>Мишина Марина Сергеевна1</v>
      </c>
      <c r="D4005" s="42" t="s">
        <v>3795</v>
      </c>
      <c r="E4005" s="43" t="s">
        <v>3796</v>
      </c>
      <c r="F4005" s="43" t="s">
        <v>225</v>
      </c>
      <c r="G4005" s="43" t="s">
        <v>302</v>
      </c>
      <c r="H4005" s="49">
        <v>45966</v>
      </c>
      <c r="I4005" s="49">
        <v>45968</v>
      </c>
      <c r="J4005" s="44">
        <v>3</v>
      </c>
      <c r="K4005" s="51">
        <f>IF(H4005&lt;='Расчёт не доделан'!$C$20,IF(I4005-'Расчёт не доделан'!$C$20&lt;1,J4005,I4005-'Расчёт не доделан'!$C$20),J4005)</f>
        <v>3</v>
      </c>
    </row>
    <row r="4006" spans="1:11" ht="11.1" customHeight="1" outlineLevel="1" x14ac:dyDescent="0.2">
      <c r="A4006" s="39" t="str">
        <f t="shared" si="186"/>
        <v>0017244345894</v>
      </c>
      <c r="B4006" s="39">
        <f t="shared" si="187"/>
        <v>2</v>
      </c>
      <c r="C4006" s="39" t="str">
        <f t="shared" si="188"/>
        <v>Мишина Марина Сергеевна2</v>
      </c>
      <c r="D4006" s="42" t="s">
        <v>3795</v>
      </c>
      <c r="E4006" s="43" t="s">
        <v>3796</v>
      </c>
      <c r="F4006" s="43" t="s">
        <v>225</v>
      </c>
      <c r="G4006" s="43" t="s">
        <v>302</v>
      </c>
      <c r="H4006" s="49">
        <v>45894</v>
      </c>
      <c r="I4006" s="49">
        <v>45907</v>
      </c>
      <c r="J4006" s="44">
        <v>14</v>
      </c>
      <c r="K4006" s="51">
        <f>IF(H4006&lt;='Расчёт не доделан'!$C$20,IF(I4006-'Расчёт не доделан'!$C$20&lt;1,J4006,I4006-'Расчёт не доделан'!$C$20),J4006)</f>
        <v>14</v>
      </c>
    </row>
    <row r="4007" spans="1:11" ht="11.1" customHeight="1" outlineLevel="1" x14ac:dyDescent="0.2">
      <c r="A4007" s="39" t="str">
        <f t="shared" si="186"/>
        <v>0017244346020</v>
      </c>
      <c r="B4007" s="39">
        <f t="shared" si="187"/>
        <v>3</v>
      </c>
      <c r="C4007" s="39" t="str">
        <f t="shared" si="188"/>
        <v>Мишина Марина Сергеевна3</v>
      </c>
      <c r="D4007" s="42" t="s">
        <v>3795</v>
      </c>
      <c r="E4007" s="43" t="s">
        <v>3796</v>
      </c>
      <c r="F4007" s="43" t="s">
        <v>225</v>
      </c>
      <c r="G4007" s="43" t="s">
        <v>302</v>
      </c>
      <c r="H4007" s="49">
        <v>46020</v>
      </c>
      <c r="I4007" s="49">
        <v>46021</v>
      </c>
      <c r="J4007" s="44">
        <v>2</v>
      </c>
      <c r="K4007" s="51">
        <f>IF(H4007&lt;='Расчёт не доделан'!$C$20,IF(I4007-'Расчёт не доделан'!$C$20&lt;1,J4007,I4007-'Расчёт не доделан'!$C$20),J4007)</f>
        <v>2</v>
      </c>
    </row>
    <row r="4008" spans="1:11" ht="11.1" customHeight="1" outlineLevel="1" x14ac:dyDescent="0.2">
      <c r="A4008" s="39" t="str">
        <f t="shared" si="186"/>
        <v>0019204145966</v>
      </c>
      <c r="B4008" s="39">
        <f t="shared" si="187"/>
        <v>1</v>
      </c>
      <c r="C4008" s="39" t="str">
        <f t="shared" si="188"/>
        <v>Мишуков Кирилл Михайлович1</v>
      </c>
      <c r="D4008" s="42" t="s">
        <v>3797</v>
      </c>
      <c r="E4008" s="43" t="s">
        <v>3798</v>
      </c>
      <c r="F4008" s="43" t="s">
        <v>268</v>
      </c>
      <c r="G4008" s="43" t="s">
        <v>218</v>
      </c>
      <c r="H4008" s="49">
        <v>45966</v>
      </c>
      <c r="I4008" s="49">
        <v>45979</v>
      </c>
      <c r="J4008" s="44">
        <v>14</v>
      </c>
      <c r="K4008" s="51">
        <f>IF(H4008&lt;='Расчёт не доделан'!$C$20,IF(I4008-'Расчёт не доделан'!$C$20&lt;1,J4008,I4008-'Расчёт не доделан'!$C$20),J4008)</f>
        <v>14</v>
      </c>
    </row>
    <row r="4009" spans="1:11" ht="11.1" customHeight="1" outlineLevel="1" x14ac:dyDescent="0.2">
      <c r="A4009" s="39" t="str">
        <f t="shared" si="186"/>
        <v>0019204145861</v>
      </c>
      <c r="B4009" s="39">
        <f t="shared" si="187"/>
        <v>2</v>
      </c>
      <c r="C4009" s="39" t="str">
        <f t="shared" si="188"/>
        <v>Мишуков Кирилл Михайлович2</v>
      </c>
      <c r="D4009" s="42" t="s">
        <v>3797</v>
      </c>
      <c r="E4009" s="43" t="s">
        <v>3798</v>
      </c>
      <c r="F4009" s="43" t="s">
        <v>268</v>
      </c>
      <c r="G4009" s="43" t="s">
        <v>218</v>
      </c>
      <c r="H4009" s="49">
        <v>45861</v>
      </c>
      <c r="I4009" s="49">
        <v>45874</v>
      </c>
      <c r="J4009" s="44">
        <v>14</v>
      </c>
      <c r="K4009" s="51">
        <f>IF(H4009&lt;='Расчёт не доделан'!$C$20,IF(I4009-'Расчёт не доделан'!$C$20&lt;1,J4009,I4009-'Расчёт не доделан'!$C$20),J4009)</f>
        <v>14</v>
      </c>
    </row>
    <row r="4010" spans="1:11" ht="11.1" customHeight="1" outlineLevel="1" x14ac:dyDescent="0.2">
      <c r="A4010" s="39" t="str">
        <f t="shared" si="186"/>
        <v>0021313445992</v>
      </c>
      <c r="B4010" s="39">
        <f t="shared" si="187"/>
        <v>1</v>
      </c>
      <c r="C4010" s="39" t="str">
        <f t="shared" si="188"/>
        <v>Мишуров Максим Сергеевич1</v>
      </c>
      <c r="D4010" s="42" t="s">
        <v>3799</v>
      </c>
      <c r="E4010" s="43" t="s">
        <v>3800</v>
      </c>
      <c r="F4010" s="43" t="s">
        <v>240</v>
      </c>
      <c r="G4010" s="43" t="s">
        <v>302</v>
      </c>
      <c r="H4010" s="49">
        <v>45992</v>
      </c>
      <c r="I4010" s="49">
        <v>46005</v>
      </c>
      <c r="J4010" s="44">
        <v>14</v>
      </c>
      <c r="K4010" s="51">
        <f>IF(H4010&lt;='Расчёт не доделан'!$C$20,IF(I4010-'Расчёт не доделан'!$C$20&lt;1,J4010,I4010-'Расчёт не доделан'!$C$20),J4010)</f>
        <v>14</v>
      </c>
    </row>
    <row r="4011" spans="1:11" ht="11.1" customHeight="1" outlineLevel="1" x14ac:dyDescent="0.2">
      <c r="A4011" s="39" t="str">
        <f t="shared" si="186"/>
        <v>0021313445894</v>
      </c>
      <c r="B4011" s="39">
        <f t="shared" si="187"/>
        <v>2</v>
      </c>
      <c r="C4011" s="39" t="str">
        <f t="shared" si="188"/>
        <v>Мишуров Максим Сергеевич2</v>
      </c>
      <c r="D4011" s="42" t="s">
        <v>3799</v>
      </c>
      <c r="E4011" s="43" t="s">
        <v>3800</v>
      </c>
      <c r="F4011" s="43" t="s">
        <v>240</v>
      </c>
      <c r="G4011" s="43" t="s">
        <v>302</v>
      </c>
      <c r="H4011" s="49">
        <v>45894</v>
      </c>
      <c r="I4011" s="49">
        <v>45907</v>
      </c>
      <c r="J4011" s="44">
        <v>14</v>
      </c>
      <c r="K4011" s="51">
        <f>IF(H4011&lt;='Расчёт не доделан'!$C$20,IF(I4011-'Расчёт не доделан'!$C$20&lt;1,J4011,I4011-'Расчёт не доделан'!$C$20),J4011)</f>
        <v>14</v>
      </c>
    </row>
    <row r="4012" spans="1:11" ht="11.1" customHeight="1" outlineLevel="1" x14ac:dyDescent="0.2">
      <c r="A4012" s="39" t="str">
        <f t="shared" si="186"/>
        <v>0020028445936</v>
      </c>
      <c r="B4012" s="39">
        <f t="shared" si="187"/>
        <v>1</v>
      </c>
      <c r="C4012" s="39" t="str">
        <f t="shared" si="188"/>
        <v>Мова Александр Николаевич1</v>
      </c>
      <c r="D4012" s="42" t="s">
        <v>3801</v>
      </c>
      <c r="E4012" s="43" t="s">
        <v>3802</v>
      </c>
      <c r="F4012" s="43" t="s">
        <v>361</v>
      </c>
      <c r="G4012" s="43" t="s">
        <v>237</v>
      </c>
      <c r="H4012" s="49">
        <v>45936</v>
      </c>
      <c r="I4012" s="49">
        <v>45942</v>
      </c>
      <c r="J4012" s="44">
        <v>6</v>
      </c>
      <c r="K4012" s="51">
        <f>IF(H4012&lt;='Расчёт не доделан'!$C$20,IF(I4012-'Расчёт не доделан'!$C$20&lt;1,J4012,I4012-'Расчёт не доделан'!$C$20),J4012)</f>
        <v>6</v>
      </c>
    </row>
    <row r="4013" spans="1:11" ht="11.1" customHeight="1" outlineLevel="1" x14ac:dyDescent="0.2">
      <c r="A4013" s="39" t="str">
        <f t="shared" si="186"/>
        <v>0020028445852</v>
      </c>
      <c r="B4013" s="39">
        <f t="shared" si="187"/>
        <v>2</v>
      </c>
      <c r="C4013" s="39" t="str">
        <f t="shared" si="188"/>
        <v>Мова Александр Николаевич2</v>
      </c>
      <c r="D4013" s="42" t="s">
        <v>3801</v>
      </c>
      <c r="E4013" s="43" t="s">
        <v>3802</v>
      </c>
      <c r="F4013" s="43" t="s">
        <v>361</v>
      </c>
      <c r="G4013" s="43" t="s">
        <v>237</v>
      </c>
      <c r="H4013" s="49">
        <v>45852</v>
      </c>
      <c r="I4013" s="49">
        <v>45865</v>
      </c>
      <c r="J4013" s="44">
        <v>14</v>
      </c>
      <c r="K4013" s="51">
        <f>IF(H4013&lt;='Расчёт не доделан'!$C$20,IF(I4013-'Расчёт не доделан'!$C$20&lt;1,J4013,I4013-'Расчёт не доделан'!$C$20),J4013)</f>
        <v>14</v>
      </c>
    </row>
    <row r="4014" spans="1:11" ht="11.1" customHeight="1" outlineLevel="1" x14ac:dyDescent="0.2">
      <c r="A4014" s="39" t="str">
        <f t="shared" si="186"/>
        <v>0020028446015</v>
      </c>
      <c r="B4014" s="39">
        <f t="shared" si="187"/>
        <v>3</v>
      </c>
      <c r="C4014" s="39" t="str">
        <f t="shared" si="188"/>
        <v>Мова Александр Николаевич3</v>
      </c>
      <c r="D4014" s="42" t="s">
        <v>3801</v>
      </c>
      <c r="E4014" s="43" t="s">
        <v>3802</v>
      </c>
      <c r="F4014" s="43" t="s">
        <v>361</v>
      </c>
      <c r="G4014" s="43" t="s">
        <v>237</v>
      </c>
      <c r="H4014" s="49">
        <v>46015</v>
      </c>
      <c r="I4014" s="49">
        <v>46021</v>
      </c>
      <c r="J4014" s="44">
        <v>7</v>
      </c>
      <c r="K4014" s="51">
        <f>IF(H4014&lt;='Расчёт не доделан'!$C$20,IF(I4014-'Расчёт не доделан'!$C$20&lt;1,J4014,I4014-'Расчёт не доделан'!$C$20),J4014)</f>
        <v>7</v>
      </c>
    </row>
    <row r="4015" spans="1:11" ht="23.1" customHeight="1" outlineLevel="1" x14ac:dyDescent="0.2">
      <c r="A4015" s="39" t="str">
        <f t="shared" si="186"/>
        <v>0020971645866</v>
      </c>
      <c r="B4015" s="39">
        <f t="shared" si="187"/>
        <v>1</v>
      </c>
      <c r="C4015" s="39" t="str">
        <f t="shared" si="188"/>
        <v>Можаева Валерия Вячеславовна1</v>
      </c>
      <c r="D4015" s="42" t="s">
        <v>3803</v>
      </c>
      <c r="E4015" s="43" t="s">
        <v>3804</v>
      </c>
      <c r="F4015" s="43" t="s">
        <v>233</v>
      </c>
      <c r="G4015" s="43" t="s">
        <v>230</v>
      </c>
      <c r="H4015" s="49">
        <v>45866</v>
      </c>
      <c r="I4015" s="49">
        <v>45879</v>
      </c>
      <c r="J4015" s="44">
        <v>14</v>
      </c>
      <c r="K4015" s="51">
        <f>IF(H4015&lt;='Расчёт не доделан'!$C$20,IF(I4015-'Расчёт не доделан'!$C$20&lt;1,J4015,I4015-'Расчёт не доделан'!$C$20),J4015)</f>
        <v>14</v>
      </c>
    </row>
    <row r="4016" spans="1:11" ht="23.1" customHeight="1" outlineLevel="1" x14ac:dyDescent="0.2">
      <c r="A4016" s="39" t="str">
        <f t="shared" si="186"/>
        <v>0009459145915</v>
      </c>
      <c r="B4016" s="39">
        <f t="shared" si="187"/>
        <v>1</v>
      </c>
      <c r="C4016" s="39" t="str">
        <f t="shared" si="188"/>
        <v>Можар Андрей Михайлович1</v>
      </c>
      <c r="D4016" s="42" t="s">
        <v>3805</v>
      </c>
      <c r="E4016" s="43" t="s">
        <v>3806</v>
      </c>
      <c r="F4016" s="43" t="s">
        <v>217</v>
      </c>
      <c r="G4016" s="43" t="s">
        <v>218</v>
      </c>
      <c r="H4016" s="49">
        <v>45915</v>
      </c>
      <c r="I4016" s="49">
        <v>45928</v>
      </c>
      <c r="J4016" s="44">
        <v>14</v>
      </c>
      <c r="K4016" s="51">
        <f>IF(H4016&lt;='Расчёт не доделан'!$C$20,IF(I4016-'Расчёт не доделан'!$C$20&lt;1,J4016,I4016-'Расчёт не доделан'!$C$20),J4016)</f>
        <v>14</v>
      </c>
    </row>
    <row r="4017" spans="1:11" ht="23.1" customHeight="1" outlineLevel="1" x14ac:dyDescent="0.2">
      <c r="A4017" s="39" t="str">
        <f t="shared" si="186"/>
        <v>0011345645950</v>
      </c>
      <c r="B4017" s="39">
        <f t="shared" si="187"/>
        <v>1</v>
      </c>
      <c r="C4017" s="39" t="str">
        <f t="shared" si="188"/>
        <v>Можаровский Кирилл Анатольевич1</v>
      </c>
      <c r="D4017" s="42" t="s">
        <v>3807</v>
      </c>
      <c r="E4017" s="43" t="s">
        <v>3808</v>
      </c>
      <c r="F4017" s="43" t="s">
        <v>249</v>
      </c>
      <c r="G4017" s="43" t="s">
        <v>218</v>
      </c>
      <c r="H4017" s="49">
        <v>45950</v>
      </c>
      <c r="I4017" s="49">
        <v>45956</v>
      </c>
      <c r="J4017" s="44">
        <v>7</v>
      </c>
      <c r="K4017" s="51">
        <f>IF(H4017&lt;='Расчёт не доделан'!$C$20,IF(I4017-'Расчёт не доделан'!$C$20&lt;1,J4017,I4017-'Расчёт не доделан'!$C$20),J4017)</f>
        <v>7</v>
      </c>
    </row>
    <row r="4018" spans="1:11" ht="23.1" customHeight="1" outlineLevel="1" x14ac:dyDescent="0.2">
      <c r="A4018" s="39" t="str">
        <f t="shared" si="186"/>
        <v>0011345645859</v>
      </c>
      <c r="B4018" s="39">
        <f t="shared" si="187"/>
        <v>2</v>
      </c>
      <c r="C4018" s="39" t="str">
        <f t="shared" si="188"/>
        <v>Можаровский Кирилл Анатольевич2</v>
      </c>
      <c r="D4018" s="42" t="s">
        <v>3807</v>
      </c>
      <c r="E4018" s="43" t="s">
        <v>3808</v>
      </c>
      <c r="F4018" s="43" t="s">
        <v>249</v>
      </c>
      <c r="G4018" s="43" t="s">
        <v>218</v>
      </c>
      <c r="H4018" s="49">
        <v>45859</v>
      </c>
      <c r="I4018" s="49">
        <v>45872</v>
      </c>
      <c r="J4018" s="44">
        <v>14</v>
      </c>
      <c r="K4018" s="51">
        <f>IF(H4018&lt;='Расчёт не доделан'!$C$20,IF(I4018-'Расчёт не доделан'!$C$20&lt;1,J4018,I4018-'Расчёт не доделан'!$C$20),J4018)</f>
        <v>14</v>
      </c>
    </row>
    <row r="4019" spans="1:11" ht="23.1" customHeight="1" outlineLevel="1" x14ac:dyDescent="0.2">
      <c r="A4019" s="39" t="str">
        <f t="shared" si="186"/>
        <v>0014028145940</v>
      </c>
      <c r="B4019" s="39">
        <f t="shared" si="187"/>
        <v>1</v>
      </c>
      <c r="C4019" s="39" t="str">
        <f t="shared" si="188"/>
        <v>Мозалёв Сергей Валерьевич1</v>
      </c>
      <c r="D4019" s="42" t="s">
        <v>3809</v>
      </c>
      <c r="E4019" s="43" t="s">
        <v>3810</v>
      </c>
      <c r="F4019" s="43" t="s">
        <v>361</v>
      </c>
      <c r="G4019" s="43" t="s">
        <v>237</v>
      </c>
      <c r="H4019" s="49">
        <v>45940</v>
      </c>
      <c r="I4019" s="49">
        <v>45940</v>
      </c>
      <c r="J4019" s="44">
        <v>1</v>
      </c>
      <c r="K4019" s="51">
        <f>IF(H4019&lt;='Расчёт не доделан'!$C$20,IF(I4019-'Расчёт не доделан'!$C$20&lt;1,J4019,I4019-'Расчёт не доделан'!$C$20),J4019)</f>
        <v>1</v>
      </c>
    </row>
    <row r="4020" spans="1:11" ht="23.1" customHeight="1" outlineLevel="1" x14ac:dyDescent="0.2">
      <c r="A4020" s="39" t="str">
        <f t="shared" si="186"/>
        <v>0014028145852</v>
      </c>
      <c r="B4020" s="39">
        <f t="shared" si="187"/>
        <v>2</v>
      </c>
      <c r="C4020" s="39" t="str">
        <f t="shared" si="188"/>
        <v>Мозалёв Сергей Валерьевич2</v>
      </c>
      <c r="D4020" s="42" t="s">
        <v>3809</v>
      </c>
      <c r="E4020" s="43" t="s">
        <v>3810</v>
      </c>
      <c r="F4020" s="43" t="s">
        <v>361</v>
      </c>
      <c r="G4020" s="43" t="s">
        <v>237</v>
      </c>
      <c r="H4020" s="49">
        <v>45852</v>
      </c>
      <c r="I4020" s="49">
        <v>45865</v>
      </c>
      <c r="J4020" s="44">
        <v>14</v>
      </c>
      <c r="K4020" s="51">
        <f>IF(H4020&lt;='Расчёт не доделан'!$C$20,IF(I4020-'Расчёт не доделан'!$C$20&lt;1,J4020,I4020-'Расчёт не доделан'!$C$20),J4020)</f>
        <v>14</v>
      </c>
    </row>
    <row r="4021" spans="1:11" ht="23.1" customHeight="1" outlineLevel="1" x14ac:dyDescent="0.2">
      <c r="A4021" s="39" t="str">
        <f t="shared" si="186"/>
        <v>0014028145947</v>
      </c>
      <c r="B4021" s="39">
        <f t="shared" si="187"/>
        <v>3</v>
      </c>
      <c r="C4021" s="39" t="str">
        <f t="shared" si="188"/>
        <v>Мозалёв Сергей Валерьевич3</v>
      </c>
      <c r="D4021" s="42" t="s">
        <v>3809</v>
      </c>
      <c r="E4021" s="43" t="s">
        <v>3810</v>
      </c>
      <c r="F4021" s="43" t="s">
        <v>361</v>
      </c>
      <c r="G4021" s="43" t="s">
        <v>237</v>
      </c>
      <c r="H4021" s="49">
        <v>45947</v>
      </c>
      <c r="I4021" s="49">
        <v>45947</v>
      </c>
      <c r="J4021" s="44">
        <v>1</v>
      </c>
      <c r="K4021" s="51">
        <f>IF(H4021&lt;='Расчёт не доделан'!$C$20,IF(I4021-'Расчёт не доделан'!$C$20&lt;1,J4021,I4021-'Расчёт не доделан'!$C$20),J4021)</f>
        <v>1</v>
      </c>
    </row>
    <row r="4022" spans="1:11" ht="11.1" customHeight="1" outlineLevel="1" x14ac:dyDescent="0.2">
      <c r="A4022" s="39" t="str">
        <f t="shared" si="186"/>
        <v>0014028145887</v>
      </c>
      <c r="B4022" s="39">
        <f t="shared" si="187"/>
        <v>4</v>
      </c>
      <c r="C4022" s="39" t="str">
        <f t="shared" si="188"/>
        <v>Мозалёв Сергей Валерьевич4</v>
      </c>
      <c r="D4022" s="42" t="s">
        <v>3809</v>
      </c>
      <c r="E4022" s="43" t="s">
        <v>3810</v>
      </c>
      <c r="F4022" s="43" t="s">
        <v>361</v>
      </c>
      <c r="G4022" s="43" t="s">
        <v>237</v>
      </c>
      <c r="H4022" s="49">
        <v>45887</v>
      </c>
      <c r="I4022" s="49">
        <v>45893</v>
      </c>
      <c r="J4022" s="44">
        <v>7</v>
      </c>
      <c r="K4022" s="51">
        <f>IF(H4022&lt;='Расчёт не доделан'!$C$20,IF(I4022-'Расчёт не доделан'!$C$20&lt;1,J4022,I4022-'Расчёт не доделан'!$C$20),J4022)</f>
        <v>7</v>
      </c>
    </row>
    <row r="4023" spans="1:11" ht="11.1" customHeight="1" outlineLevel="1" x14ac:dyDescent="0.2">
      <c r="A4023" s="39" t="str">
        <f t="shared" si="186"/>
        <v>0014028145954</v>
      </c>
      <c r="B4023" s="39">
        <f t="shared" si="187"/>
        <v>5</v>
      </c>
      <c r="C4023" s="39" t="str">
        <f t="shared" si="188"/>
        <v>Мозалёв Сергей Валерьевич5</v>
      </c>
      <c r="D4023" s="42" t="s">
        <v>3809</v>
      </c>
      <c r="E4023" s="43" t="s">
        <v>3810</v>
      </c>
      <c r="F4023" s="43" t="s">
        <v>361</v>
      </c>
      <c r="G4023" s="43" t="s">
        <v>237</v>
      </c>
      <c r="H4023" s="49">
        <v>45954</v>
      </c>
      <c r="I4023" s="49">
        <v>45954</v>
      </c>
      <c r="J4023" s="44">
        <v>1</v>
      </c>
      <c r="K4023" s="51">
        <f>IF(H4023&lt;='Расчёт не доделан'!$C$20,IF(I4023-'Расчёт не доделан'!$C$20&lt;1,J4023,I4023-'Расчёт не доделан'!$C$20),J4023)</f>
        <v>1</v>
      </c>
    </row>
    <row r="4024" spans="1:11" ht="23.1" customHeight="1" outlineLevel="1" x14ac:dyDescent="0.2">
      <c r="A4024" s="39" t="str">
        <f t="shared" si="186"/>
        <v>0014028145961</v>
      </c>
      <c r="B4024" s="39">
        <f t="shared" si="187"/>
        <v>6</v>
      </c>
      <c r="C4024" s="39" t="str">
        <f t="shared" si="188"/>
        <v>Мозалёв Сергей Валерьевич6</v>
      </c>
      <c r="D4024" s="42" t="s">
        <v>3809</v>
      </c>
      <c r="E4024" s="43" t="s">
        <v>3810</v>
      </c>
      <c r="F4024" s="43" t="s">
        <v>361</v>
      </c>
      <c r="G4024" s="43" t="s">
        <v>237</v>
      </c>
      <c r="H4024" s="49">
        <v>45961</v>
      </c>
      <c r="I4024" s="49">
        <v>45961</v>
      </c>
      <c r="J4024" s="44">
        <v>1</v>
      </c>
      <c r="K4024" s="51">
        <f>IF(H4024&lt;='Расчёт не доделан'!$C$20,IF(I4024-'Расчёт не доделан'!$C$20&lt;1,J4024,I4024-'Расчёт не доделан'!$C$20),J4024)</f>
        <v>1</v>
      </c>
    </row>
    <row r="4025" spans="1:11" ht="23.1" customHeight="1" outlineLevel="1" x14ac:dyDescent="0.2">
      <c r="A4025" s="39" t="str">
        <f t="shared" si="186"/>
        <v>0020822445869</v>
      </c>
      <c r="B4025" s="39">
        <f t="shared" si="187"/>
        <v>1</v>
      </c>
      <c r="C4025" s="39" t="str">
        <f t="shared" si="188"/>
        <v>Моисеев Андрей Александрович1</v>
      </c>
      <c r="D4025" s="42" t="s">
        <v>3811</v>
      </c>
      <c r="E4025" s="43" t="s">
        <v>3812</v>
      </c>
      <c r="F4025" s="43" t="s">
        <v>217</v>
      </c>
      <c r="G4025" s="43" t="s">
        <v>237</v>
      </c>
      <c r="H4025" s="49">
        <v>45869</v>
      </c>
      <c r="I4025" s="49">
        <v>45877</v>
      </c>
      <c r="J4025" s="44">
        <v>9</v>
      </c>
      <c r="K4025" s="51">
        <f>IF(H4025&lt;='Расчёт не доделан'!$C$20,IF(I4025-'Расчёт не доделан'!$C$20&lt;1,J4025,I4025-'Расчёт не доделан'!$C$20),J4025)</f>
        <v>9</v>
      </c>
    </row>
    <row r="4026" spans="1:11" ht="23.1" customHeight="1" outlineLevel="1" x14ac:dyDescent="0.2">
      <c r="A4026" s="39" t="str">
        <f t="shared" si="186"/>
        <v>0018521145873</v>
      </c>
      <c r="B4026" s="39">
        <f t="shared" si="187"/>
        <v>1</v>
      </c>
      <c r="C4026" s="39" t="str">
        <f t="shared" si="188"/>
        <v>Моисеев Илья Дамирович1</v>
      </c>
      <c r="D4026" s="42" t="s">
        <v>3813</v>
      </c>
      <c r="E4026" s="43" t="s">
        <v>3814</v>
      </c>
      <c r="F4026" s="43" t="s">
        <v>217</v>
      </c>
      <c r="G4026" s="43" t="s">
        <v>299</v>
      </c>
      <c r="H4026" s="49">
        <v>45873</v>
      </c>
      <c r="I4026" s="49">
        <v>45886</v>
      </c>
      <c r="J4026" s="44">
        <v>14</v>
      </c>
      <c r="K4026" s="51">
        <f>IF(H4026&lt;='Расчёт не доделан'!$C$20,IF(I4026-'Расчёт не доделан'!$C$20&lt;1,J4026,I4026-'Расчёт не доделан'!$C$20),J4026)</f>
        <v>14</v>
      </c>
    </row>
    <row r="4027" spans="1:11" ht="11.1" customHeight="1" outlineLevel="1" x14ac:dyDescent="0.2">
      <c r="A4027" s="39" t="str">
        <f t="shared" si="186"/>
        <v>0018521145966</v>
      </c>
      <c r="B4027" s="39">
        <f t="shared" si="187"/>
        <v>2</v>
      </c>
      <c r="C4027" s="39" t="str">
        <f t="shared" si="188"/>
        <v>Моисеев Илья Дамирович2</v>
      </c>
      <c r="D4027" s="42" t="s">
        <v>3813</v>
      </c>
      <c r="E4027" s="43" t="s">
        <v>3814</v>
      </c>
      <c r="F4027" s="43" t="s">
        <v>217</v>
      </c>
      <c r="G4027" s="43" t="s">
        <v>299</v>
      </c>
      <c r="H4027" s="49">
        <v>45966</v>
      </c>
      <c r="I4027" s="49">
        <v>45968</v>
      </c>
      <c r="J4027" s="44">
        <v>3</v>
      </c>
      <c r="K4027" s="51">
        <f>IF(H4027&lt;='Расчёт не доделан'!$C$20,IF(I4027-'Расчёт не доделан'!$C$20&lt;1,J4027,I4027-'Расчёт не доделан'!$C$20),J4027)</f>
        <v>3</v>
      </c>
    </row>
    <row r="4028" spans="1:11" ht="11.1" customHeight="1" outlineLevel="1" x14ac:dyDescent="0.2">
      <c r="A4028" s="39" t="str">
        <f t="shared" si="186"/>
        <v>0018521145845</v>
      </c>
      <c r="B4028" s="39">
        <f t="shared" si="187"/>
        <v>3</v>
      </c>
      <c r="C4028" s="39" t="str">
        <f t="shared" si="188"/>
        <v>Моисеев Илья Дамирович3</v>
      </c>
      <c r="D4028" s="42" t="s">
        <v>3813</v>
      </c>
      <c r="E4028" s="43" t="s">
        <v>3814</v>
      </c>
      <c r="F4028" s="43" t="s">
        <v>217</v>
      </c>
      <c r="G4028" s="43" t="s">
        <v>299</v>
      </c>
      <c r="H4028" s="49">
        <v>45845</v>
      </c>
      <c r="I4028" s="49">
        <v>45849</v>
      </c>
      <c r="J4028" s="44">
        <v>5</v>
      </c>
      <c r="K4028" s="51">
        <f>IF(H4028&lt;='Расчёт не доделан'!$C$20,IF(I4028-'Расчёт не доделан'!$C$20&lt;1,J4028,I4028-'Расчёт не доделан'!$C$20),J4028)</f>
        <v>5</v>
      </c>
    </row>
    <row r="4029" spans="1:11" ht="11.1" customHeight="1" outlineLevel="1" x14ac:dyDescent="0.2">
      <c r="A4029" s="39" t="str">
        <f t="shared" si="186"/>
        <v>0019029845915</v>
      </c>
      <c r="B4029" s="39">
        <f t="shared" si="187"/>
        <v>1</v>
      </c>
      <c r="C4029" s="39" t="str">
        <f t="shared" si="188"/>
        <v>Моисеева Евгения Александровна1</v>
      </c>
      <c r="D4029" s="42" t="s">
        <v>3815</v>
      </c>
      <c r="E4029" s="43" t="s">
        <v>3816</v>
      </c>
      <c r="F4029" s="43" t="s">
        <v>265</v>
      </c>
      <c r="G4029" s="43" t="s">
        <v>230</v>
      </c>
      <c r="H4029" s="49">
        <v>45915</v>
      </c>
      <c r="I4029" s="49">
        <v>45928</v>
      </c>
      <c r="J4029" s="44">
        <v>14</v>
      </c>
      <c r="K4029" s="51">
        <f>IF(H4029&lt;='Расчёт не доделан'!$C$20,IF(I4029-'Расчёт не доделан'!$C$20&lt;1,J4029,I4029-'Расчёт не доделан'!$C$20),J4029)</f>
        <v>14</v>
      </c>
    </row>
    <row r="4030" spans="1:11" ht="11.1" customHeight="1" outlineLevel="1" x14ac:dyDescent="0.2">
      <c r="A4030" s="39" t="str">
        <f t="shared" si="186"/>
        <v>0019029845859</v>
      </c>
      <c r="B4030" s="39">
        <f t="shared" si="187"/>
        <v>2</v>
      </c>
      <c r="C4030" s="39" t="str">
        <f t="shared" si="188"/>
        <v>Моисеева Евгения Александровна2</v>
      </c>
      <c r="D4030" s="42" t="s">
        <v>3815</v>
      </c>
      <c r="E4030" s="43" t="s">
        <v>3816</v>
      </c>
      <c r="F4030" s="43" t="s">
        <v>265</v>
      </c>
      <c r="G4030" s="43" t="s">
        <v>230</v>
      </c>
      <c r="H4030" s="49">
        <v>45859</v>
      </c>
      <c r="I4030" s="49">
        <v>45865</v>
      </c>
      <c r="J4030" s="44">
        <v>7</v>
      </c>
      <c r="K4030" s="51">
        <f>IF(H4030&lt;='Расчёт не доделан'!$C$20,IF(I4030-'Расчёт не доделан'!$C$20&lt;1,J4030,I4030-'Расчёт не доделан'!$C$20),J4030)</f>
        <v>7</v>
      </c>
    </row>
    <row r="4031" spans="1:11" ht="11.1" customHeight="1" outlineLevel="1" x14ac:dyDescent="0.2">
      <c r="A4031" s="39" t="str">
        <f t="shared" si="186"/>
        <v>0020029245917</v>
      </c>
      <c r="B4031" s="39">
        <f t="shared" si="187"/>
        <v>1</v>
      </c>
      <c r="C4031" s="39" t="str">
        <f t="shared" si="188"/>
        <v>Моисеенко Анна Владимировна1</v>
      </c>
      <c r="D4031" s="42" t="s">
        <v>3817</v>
      </c>
      <c r="E4031" s="43" t="s">
        <v>3818</v>
      </c>
      <c r="F4031" s="43" t="s">
        <v>361</v>
      </c>
      <c r="G4031" s="43" t="s">
        <v>218</v>
      </c>
      <c r="H4031" s="49">
        <v>45917</v>
      </c>
      <c r="I4031" s="49">
        <v>45917</v>
      </c>
      <c r="J4031" s="44">
        <v>1</v>
      </c>
      <c r="K4031" s="51">
        <f>IF(H4031&lt;='Расчёт не доделан'!$C$20,IF(I4031-'Расчёт не доделан'!$C$20&lt;1,J4031,I4031-'Расчёт не доделан'!$C$20),J4031)</f>
        <v>1</v>
      </c>
    </row>
    <row r="4032" spans="1:11" ht="11.1" customHeight="1" outlineLevel="1" x14ac:dyDescent="0.2">
      <c r="A4032" s="39" t="str">
        <f t="shared" si="186"/>
        <v>0020029245859</v>
      </c>
      <c r="B4032" s="39">
        <f t="shared" si="187"/>
        <v>2</v>
      </c>
      <c r="C4032" s="39" t="str">
        <f t="shared" si="188"/>
        <v>Моисеенко Анна Владимировна2</v>
      </c>
      <c r="D4032" s="42" t="s">
        <v>3817</v>
      </c>
      <c r="E4032" s="43" t="s">
        <v>3818</v>
      </c>
      <c r="F4032" s="43" t="s">
        <v>361</v>
      </c>
      <c r="G4032" s="43" t="s">
        <v>218</v>
      </c>
      <c r="H4032" s="49">
        <v>45859</v>
      </c>
      <c r="I4032" s="49">
        <v>45879</v>
      </c>
      <c r="J4032" s="44">
        <v>21</v>
      </c>
      <c r="K4032" s="51">
        <f>IF(H4032&lt;='Расчёт не доделан'!$C$20,IF(I4032-'Расчёт не доделан'!$C$20&lt;1,J4032,I4032-'Расчёт не доделан'!$C$20),J4032)</f>
        <v>21</v>
      </c>
    </row>
    <row r="4033" spans="1:11" ht="11.1" customHeight="1" outlineLevel="1" x14ac:dyDescent="0.2">
      <c r="A4033" s="39" t="str">
        <f t="shared" si="186"/>
        <v>0020029246015</v>
      </c>
      <c r="B4033" s="39">
        <f t="shared" si="187"/>
        <v>3</v>
      </c>
      <c r="C4033" s="39" t="str">
        <f t="shared" si="188"/>
        <v>Моисеенко Анна Владимировна3</v>
      </c>
      <c r="D4033" s="42" t="s">
        <v>3817</v>
      </c>
      <c r="E4033" s="43" t="s">
        <v>3818</v>
      </c>
      <c r="F4033" s="43" t="s">
        <v>361</v>
      </c>
      <c r="G4033" s="43" t="s">
        <v>218</v>
      </c>
      <c r="H4033" s="49">
        <v>46015</v>
      </c>
      <c r="I4033" s="49">
        <v>46015</v>
      </c>
      <c r="J4033" s="44">
        <v>1</v>
      </c>
      <c r="K4033" s="51">
        <f>IF(H4033&lt;='Расчёт не доделан'!$C$20,IF(I4033-'Расчёт не доделан'!$C$20&lt;1,J4033,I4033-'Расчёт не доделан'!$C$20),J4033)</f>
        <v>1</v>
      </c>
    </row>
    <row r="4034" spans="1:11" ht="11.1" customHeight="1" outlineLevel="1" x14ac:dyDescent="0.2">
      <c r="A4034" s="39" t="str">
        <f t="shared" si="186"/>
        <v>0020029245961</v>
      </c>
      <c r="B4034" s="39">
        <f t="shared" si="187"/>
        <v>4</v>
      </c>
      <c r="C4034" s="39" t="str">
        <f t="shared" si="188"/>
        <v>Моисеенко Анна Владимировна4</v>
      </c>
      <c r="D4034" s="42" t="s">
        <v>3817</v>
      </c>
      <c r="E4034" s="43" t="s">
        <v>3818</v>
      </c>
      <c r="F4034" s="43" t="s">
        <v>361</v>
      </c>
      <c r="G4034" s="43" t="s">
        <v>218</v>
      </c>
      <c r="H4034" s="49">
        <v>45961</v>
      </c>
      <c r="I4034" s="49">
        <v>45962</v>
      </c>
      <c r="J4034" s="44">
        <v>2</v>
      </c>
      <c r="K4034" s="51">
        <f>IF(H4034&lt;='Расчёт не доделан'!$C$20,IF(I4034-'Расчёт не доделан'!$C$20&lt;1,J4034,I4034-'Расчёт не доделан'!$C$20),J4034)</f>
        <v>2</v>
      </c>
    </row>
    <row r="4035" spans="1:11" ht="11.1" customHeight="1" outlineLevel="1" x14ac:dyDescent="0.2">
      <c r="A4035" s="39" t="str">
        <f t="shared" ref="A4035:A4098" si="189">D4035&amp;H4035</f>
        <v>0019851845901</v>
      </c>
      <c r="B4035" s="39">
        <f t="shared" ref="B4035:B4098" si="190">IF(E4034=E4035,B4034+1,1)</f>
        <v>1</v>
      </c>
      <c r="C4035" s="39" t="str">
        <f t="shared" ref="C4035:C4098" si="191">E4035&amp;B4035</f>
        <v>Моисеенко Дмитрий Викторович1</v>
      </c>
      <c r="D4035" s="42" t="s">
        <v>3819</v>
      </c>
      <c r="E4035" s="43" t="s">
        <v>3820</v>
      </c>
      <c r="F4035" s="43" t="s">
        <v>694</v>
      </c>
      <c r="G4035" s="43" t="s">
        <v>262</v>
      </c>
      <c r="H4035" s="49">
        <v>45901</v>
      </c>
      <c r="I4035" s="49">
        <v>45914</v>
      </c>
      <c r="J4035" s="44">
        <v>14</v>
      </c>
      <c r="K4035" s="51">
        <f>IF(H4035&lt;='Расчёт не доделан'!$C$20,IF(I4035-'Расчёт не доделан'!$C$20&lt;1,J4035,I4035-'Расчёт не доделан'!$C$20),J4035)</f>
        <v>14</v>
      </c>
    </row>
    <row r="4036" spans="1:11" ht="11.1" customHeight="1" outlineLevel="1" x14ac:dyDescent="0.2">
      <c r="A4036" s="39" t="str">
        <f t="shared" si="189"/>
        <v>0019851845936</v>
      </c>
      <c r="B4036" s="39">
        <f t="shared" si="190"/>
        <v>2</v>
      </c>
      <c r="C4036" s="39" t="str">
        <f t="shared" si="191"/>
        <v>Моисеенко Дмитрий Викторович2</v>
      </c>
      <c r="D4036" s="42" t="s">
        <v>3819</v>
      </c>
      <c r="E4036" s="43" t="s">
        <v>3820</v>
      </c>
      <c r="F4036" s="43" t="s">
        <v>694</v>
      </c>
      <c r="G4036" s="43" t="s">
        <v>262</v>
      </c>
      <c r="H4036" s="49">
        <v>45936</v>
      </c>
      <c r="I4036" s="49">
        <v>45936</v>
      </c>
      <c r="J4036" s="44">
        <v>1</v>
      </c>
      <c r="K4036" s="51">
        <f>IF(H4036&lt;='Расчёт не доделан'!$C$20,IF(I4036-'Расчёт не доделан'!$C$20&lt;1,J4036,I4036-'Расчёт не доделан'!$C$20),J4036)</f>
        <v>1</v>
      </c>
    </row>
    <row r="4037" spans="1:11" ht="11.1" customHeight="1" outlineLevel="1" x14ac:dyDescent="0.2">
      <c r="A4037" s="39" t="str">
        <f t="shared" si="189"/>
        <v>0019851845937</v>
      </c>
      <c r="B4037" s="39">
        <f t="shared" si="190"/>
        <v>3</v>
      </c>
      <c r="C4037" s="39" t="str">
        <f t="shared" si="191"/>
        <v>Моисеенко Дмитрий Викторович3</v>
      </c>
      <c r="D4037" s="42" t="s">
        <v>3819</v>
      </c>
      <c r="E4037" s="43" t="s">
        <v>3820</v>
      </c>
      <c r="F4037" s="43" t="s">
        <v>694</v>
      </c>
      <c r="G4037" s="43" t="s">
        <v>262</v>
      </c>
      <c r="H4037" s="49">
        <v>45937</v>
      </c>
      <c r="I4037" s="49">
        <v>45943</v>
      </c>
      <c r="J4037" s="44">
        <v>7</v>
      </c>
      <c r="K4037" s="51">
        <f>IF(H4037&lt;='Расчёт не доделан'!$C$20,IF(I4037-'Расчёт не доделан'!$C$20&lt;1,J4037,I4037-'Расчёт не доделан'!$C$20),J4037)</f>
        <v>7</v>
      </c>
    </row>
    <row r="4038" spans="1:11" ht="11.1" customHeight="1" outlineLevel="1" x14ac:dyDescent="0.2">
      <c r="A4038" s="39" t="str">
        <f t="shared" si="189"/>
        <v>0013562245873</v>
      </c>
      <c r="B4038" s="39">
        <f t="shared" si="190"/>
        <v>1</v>
      </c>
      <c r="C4038" s="39" t="str">
        <f t="shared" si="191"/>
        <v>Мокин Роман Александрович1</v>
      </c>
      <c r="D4038" s="42" t="s">
        <v>3821</v>
      </c>
      <c r="E4038" s="43" t="s">
        <v>3822</v>
      </c>
      <c r="F4038" s="43" t="s">
        <v>233</v>
      </c>
      <c r="G4038" s="43" t="s">
        <v>262</v>
      </c>
      <c r="H4038" s="49">
        <v>45873</v>
      </c>
      <c r="I4038" s="49">
        <v>45886</v>
      </c>
      <c r="J4038" s="44">
        <v>14</v>
      </c>
      <c r="K4038" s="51">
        <f>IF(H4038&lt;='Расчёт не доделан'!$C$20,IF(I4038-'Расчёт не доделан'!$C$20&lt;1,J4038,I4038-'Расчёт не доделан'!$C$20),J4038)</f>
        <v>14</v>
      </c>
    </row>
    <row r="4039" spans="1:11" ht="11.1" customHeight="1" outlineLevel="1" x14ac:dyDescent="0.2">
      <c r="A4039" s="39" t="str">
        <f t="shared" si="189"/>
        <v>0013562245966</v>
      </c>
      <c r="B4039" s="39">
        <f t="shared" si="190"/>
        <v>2</v>
      </c>
      <c r="C4039" s="39" t="str">
        <f t="shared" si="191"/>
        <v>Мокин Роман Александрович2</v>
      </c>
      <c r="D4039" s="42" t="s">
        <v>3821</v>
      </c>
      <c r="E4039" s="43" t="s">
        <v>3822</v>
      </c>
      <c r="F4039" s="43" t="s">
        <v>233</v>
      </c>
      <c r="G4039" s="43" t="s">
        <v>262</v>
      </c>
      <c r="H4039" s="49">
        <v>45966</v>
      </c>
      <c r="I4039" s="49">
        <v>45968</v>
      </c>
      <c r="J4039" s="44">
        <v>3</v>
      </c>
      <c r="K4039" s="51">
        <f>IF(H4039&lt;='Расчёт не доделан'!$C$20,IF(I4039-'Расчёт не доделан'!$C$20&lt;1,J4039,I4039-'Расчёт не доделан'!$C$20),J4039)</f>
        <v>3</v>
      </c>
    </row>
    <row r="4040" spans="1:11" ht="11.1" customHeight="1" outlineLevel="1" x14ac:dyDescent="0.2">
      <c r="A4040" s="39" t="str">
        <f t="shared" si="189"/>
        <v>0013562245852</v>
      </c>
      <c r="B4040" s="39">
        <f t="shared" si="190"/>
        <v>3</v>
      </c>
      <c r="C4040" s="39" t="str">
        <f t="shared" si="191"/>
        <v>Мокин Роман Александрович3</v>
      </c>
      <c r="D4040" s="42" t="s">
        <v>3821</v>
      </c>
      <c r="E4040" s="43" t="s">
        <v>3822</v>
      </c>
      <c r="F4040" s="43" t="s">
        <v>233</v>
      </c>
      <c r="G4040" s="43" t="s">
        <v>262</v>
      </c>
      <c r="H4040" s="49">
        <v>45852</v>
      </c>
      <c r="I4040" s="49">
        <v>45856</v>
      </c>
      <c r="J4040" s="44">
        <v>5</v>
      </c>
      <c r="K4040" s="51">
        <f>IF(H4040&lt;='Расчёт не доделан'!$C$20,IF(I4040-'Расчёт не доделан'!$C$20&lt;1,J4040,I4040-'Расчёт не доделан'!$C$20),J4040)</f>
        <v>5</v>
      </c>
    </row>
    <row r="4041" spans="1:11" ht="11.1" customHeight="1" outlineLevel="1" x14ac:dyDescent="0.2">
      <c r="A4041" s="39" t="str">
        <f t="shared" si="189"/>
        <v>0020298345915</v>
      </c>
      <c r="B4041" s="39">
        <f t="shared" si="190"/>
        <v>1</v>
      </c>
      <c r="C4041" s="39" t="str">
        <f t="shared" si="191"/>
        <v>Мокина Наталья Владимировна1</v>
      </c>
      <c r="D4041" s="42" t="s">
        <v>3823</v>
      </c>
      <c r="E4041" s="43" t="s">
        <v>3824</v>
      </c>
      <c r="F4041" s="43" t="s">
        <v>286</v>
      </c>
      <c r="G4041" s="43" t="s">
        <v>3825</v>
      </c>
      <c r="H4041" s="49">
        <v>45915</v>
      </c>
      <c r="I4041" s="49">
        <v>45921</v>
      </c>
      <c r="J4041" s="44">
        <v>7</v>
      </c>
      <c r="K4041" s="51">
        <f>IF(H4041&lt;='Расчёт не доделан'!$C$20,IF(I4041-'Расчёт не доделан'!$C$20&lt;1,J4041,I4041-'Расчёт не доделан'!$C$20),J4041)</f>
        <v>7</v>
      </c>
    </row>
    <row r="4042" spans="1:11" ht="11.1" customHeight="1" outlineLevel="1" x14ac:dyDescent="0.2">
      <c r="A4042" s="39" t="str">
        <f t="shared" si="189"/>
        <v>0020298345978</v>
      </c>
      <c r="B4042" s="39">
        <f t="shared" si="190"/>
        <v>2</v>
      </c>
      <c r="C4042" s="39" t="str">
        <f t="shared" si="191"/>
        <v>Мокина Наталья Владимировна2</v>
      </c>
      <c r="D4042" s="42" t="s">
        <v>3823</v>
      </c>
      <c r="E4042" s="43" t="s">
        <v>3824</v>
      </c>
      <c r="F4042" s="43" t="s">
        <v>286</v>
      </c>
      <c r="G4042" s="43" t="s">
        <v>3825</v>
      </c>
      <c r="H4042" s="49">
        <v>45978</v>
      </c>
      <c r="I4042" s="49">
        <v>45984</v>
      </c>
      <c r="J4042" s="44">
        <v>7</v>
      </c>
      <c r="K4042" s="51">
        <f>IF(H4042&lt;='Расчёт не доделан'!$C$20,IF(I4042-'Расчёт не доделан'!$C$20&lt;1,J4042,I4042-'Расчёт не доделан'!$C$20),J4042)</f>
        <v>7</v>
      </c>
    </row>
    <row r="4043" spans="1:11" ht="11.1" customHeight="1" outlineLevel="1" x14ac:dyDescent="0.2">
      <c r="A4043" s="39" t="str">
        <f t="shared" si="189"/>
        <v>0020298345922</v>
      </c>
      <c r="B4043" s="39">
        <f t="shared" si="190"/>
        <v>3</v>
      </c>
      <c r="C4043" s="39" t="str">
        <f t="shared" si="191"/>
        <v>Мокина Наталья Владимировна3</v>
      </c>
      <c r="D4043" s="42" t="s">
        <v>3823</v>
      </c>
      <c r="E4043" s="43" t="s">
        <v>3824</v>
      </c>
      <c r="F4043" s="43" t="s">
        <v>286</v>
      </c>
      <c r="G4043" s="43" t="s">
        <v>3825</v>
      </c>
      <c r="H4043" s="49">
        <v>45922</v>
      </c>
      <c r="I4043" s="49">
        <v>45924</v>
      </c>
      <c r="J4043" s="44">
        <v>3</v>
      </c>
      <c r="K4043" s="51">
        <f>IF(H4043&lt;='Расчёт не доделан'!$C$20,IF(I4043-'Расчёт не доделан'!$C$20&lt;1,J4043,I4043-'Расчёт не доделан'!$C$20),J4043)</f>
        <v>3</v>
      </c>
    </row>
    <row r="4044" spans="1:11" ht="11.1" customHeight="1" outlineLevel="1" x14ac:dyDescent="0.2">
      <c r="A4044" s="39" t="str">
        <f t="shared" si="189"/>
        <v>0020298345894</v>
      </c>
      <c r="B4044" s="39">
        <f t="shared" si="190"/>
        <v>4</v>
      </c>
      <c r="C4044" s="39" t="str">
        <f t="shared" si="191"/>
        <v>Мокина Наталья Владимировна4</v>
      </c>
      <c r="D4044" s="42" t="s">
        <v>3823</v>
      </c>
      <c r="E4044" s="43" t="s">
        <v>3824</v>
      </c>
      <c r="F4044" s="43" t="s">
        <v>286</v>
      </c>
      <c r="G4044" s="43" t="s">
        <v>3825</v>
      </c>
      <c r="H4044" s="49">
        <v>45894</v>
      </c>
      <c r="I4044" s="49">
        <v>45896</v>
      </c>
      <c r="J4044" s="44">
        <v>3</v>
      </c>
      <c r="K4044" s="51">
        <f>IF(H4044&lt;='Расчёт не доделан'!$C$20,IF(I4044-'Расчёт не доделан'!$C$20&lt;1,J4044,I4044-'Расчёт не доделан'!$C$20),J4044)</f>
        <v>3</v>
      </c>
    </row>
    <row r="4045" spans="1:11" ht="11.1" customHeight="1" outlineLevel="1" x14ac:dyDescent="0.2">
      <c r="A4045" s="39" t="str">
        <f t="shared" si="189"/>
        <v>0008919945841</v>
      </c>
      <c r="B4045" s="39">
        <f t="shared" si="190"/>
        <v>1</v>
      </c>
      <c r="C4045" s="39" t="str">
        <f t="shared" si="191"/>
        <v>Молодцова Елена Александровна1</v>
      </c>
      <c r="D4045" s="42" t="s">
        <v>3826</v>
      </c>
      <c r="E4045" s="43" t="s">
        <v>3827</v>
      </c>
      <c r="F4045" s="43" t="s">
        <v>221</v>
      </c>
      <c r="G4045" s="43" t="s">
        <v>296</v>
      </c>
      <c r="H4045" s="49">
        <v>45841</v>
      </c>
      <c r="I4045" s="49">
        <v>45843</v>
      </c>
      <c r="J4045" s="44">
        <v>3</v>
      </c>
      <c r="K4045" s="51">
        <f>IF(H4045&lt;='Расчёт не доделан'!$C$20,IF(I4045-'Расчёт не доделан'!$C$20&lt;1,J4045,I4045-'Расчёт не доделан'!$C$20),J4045)</f>
        <v>3</v>
      </c>
    </row>
    <row r="4046" spans="1:11" ht="11.1" customHeight="1" outlineLevel="1" x14ac:dyDescent="0.2">
      <c r="A4046" s="39" t="str">
        <f t="shared" si="189"/>
        <v>0008919945849</v>
      </c>
      <c r="B4046" s="39">
        <f t="shared" si="190"/>
        <v>2</v>
      </c>
      <c r="C4046" s="39" t="str">
        <f t="shared" si="191"/>
        <v>Молодцова Елена Александровна2</v>
      </c>
      <c r="D4046" s="42" t="s">
        <v>3826</v>
      </c>
      <c r="E4046" s="43" t="s">
        <v>3827</v>
      </c>
      <c r="F4046" s="43" t="s">
        <v>221</v>
      </c>
      <c r="G4046" s="43" t="s">
        <v>296</v>
      </c>
      <c r="H4046" s="49">
        <v>45849</v>
      </c>
      <c r="I4046" s="49">
        <v>45849</v>
      </c>
      <c r="J4046" s="44">
        <v>1</v>
      </c>
      <c r="K4046" s="51">
        <f>IF(H4046&lt;='Расчёт не доделан'!$C$20,IF(I4046-'Расчёт не доделан'!$C$20&lt;1,J4046,I4046-'Расчёт не доделан'!$C$20),J4046)</f>
        <v>1</v>
      </c>
    </row>
    <row r="4047" spans="1:11" ht="11.1" customHeight="1" outlineLevel="1" x14ac:dyDescent="0.2">
      <c r="A4047" s="39" t="str">
        <f t="shared" si="189"/>
        <v>0008919945880</v>
      </c>
      <c r="B4047" s="39">
        <f t="shared" si="190"/>
        <v>3</v>
      </c>
      <c r="C4047" s="39" t="str">
        <f t="shared" si="191"/>
        <v>Молодцова Елена Александровна3</v>
      </c>
      <c r="D4047" s="42" t="s">
        <v>3826</v>
      </c>
      <c r="E4047" s="43" t="s">
        <v>3827</v>
      </c>
      <c r="F4047" s="43" t="s">
        <v>221</v>
      </c>
      <c r="G4047" s="43" t="s">
        <v>296</v>
      </c>
      <c r="H4047" s="49">
        <v>45880</v>
      </c>
      <c r="I4047" s="49">
        <v>45893</v>
      </c>
      <c r="J4047" s="44">
        <v>14</v>
      </c>
      <c r="K4047" s="51">
        <f>IF(H4047&lt;='Расчёт не доделан'!$C$20,IF(I4047-'Расчёт не доделан'!$C$20&lt;1,J4047,I4047-'Расчёт не доделан'!$C$20),J4047)</f>
        <v>14</v>
      </c>
    </row>
    <row r="4048" spans="1:11" ht="11.1" customHeight="1" outlineLevel="1" x14ac:dyDescent="0.2">
      <c r="A4048" s="39" t="str">
        <f t="shared" si="189"/>
        <v>0008919945862</v>
      </c>
      <c r="B4048" s="39">
        <f t="shared" si="190"/>
        <v>4</v>
      </c>
      <c r="C4048" s="39" t="str">
        <f t="shared" si="191"/>
        <v>Молодцова Елена Александровна4</v>
      </c>
      <c r="D4048" s="42" t="s">
        <v>3826</v>
      </c>
      <c r="E4048" s="43" t="s">
        <v>3827</v>
      </c>
      <c r="F4048" s="43" t="s">
        <v>221</v>
      </c>
      <c r="G4048" s="43" t="s">
        <v>296</v>
      </c>
      <c r="H4048" s="49">
        <v>45862</v>
      </c>
      <c r="I4048" s="49">
        <v>45863</v>
      </c>
      <c r="J4048" s="44">
        <v>2</v>
      </c>
      <c r="K4048" s="51">
        <f>IF(H4048&lt;='Расчёт не доделан'!$C$20,IF(I4048-'Расчёт не доделан'!$C$20&lt;1,J4048,I4048-'Расчёт не доделан'!$C$20),J4048)</f>
        <v>2</v>
      </c>
    </row>
    <row r="4049" spans="1:11" ht="11.1" customHeight="1" outlineLevel="1" x14ac:dyDescent="0.2">
      <c r="A4049" s="39" t="str">
        <f t="shared" si="189"/>
        <v>0008919945894</v>
      </c>
      <c r="B4049" s="39">
        <f t="shared" si="190"/>
        <v>5</v>
      </c>
      <c r="C4049" s="39" t="str">
        <f t="shared" si="191"/>
        <v>Молодцова Елена Александровна5</v>
      </c>
      <c r="D4049" s="42" t="s">
        <v>3826</v>
      </c>
      <c r="E4049" s="43" t="s">
        <v>3827</v>
      </c>
      <c r="F4049" s="43" t="s">
        <v>221</v>
      </c>
      <c r="G4049" s="43" t="s">
        <v>296</v>
      </c>
      <c r="H4049" s="49">
        <v>45894</v>
      </c>
      <c r="I4049" s="49">
        <v>45894</v>
      </c>
      <c r="J4049" s="44">
        <v>1</v>
      </c>
      <c r="K4049" s="51">
        <f>IF(H4049&lt;='Расчёт не доделан'!$C$20,IF(I4049-'Расчёт не доделан'!$C$20&lt;1,J4049,I4049-'Расчёт не доделан'!$C$20),J4049)</f>
        <v>1</v>
      </c>
    </row>
    <row r="4050" spans="1:11" ht="11.1" customHeight="1" outlineLevel="1" x14ac:dyDescent="0.2">
      <c r="A4050" s="39" t="str">
        <f t="shared" si="189"/>
        <v>0008919945957</v>
      </c>
      <c r="B4050" s="39">
        <f t="shared" si="190"/>
        <v>6</v>
      </c>
      <c r="C4050" s="39" t="str">
        <f t="shared" si="191"/>
        <v>Молодцова Елена Александровна6</v>
      </c>
      <c r="D4050" s="42" t="s">
        <v>3826</v>
      </c>
      <c r="E4050" s="43" t="s">
        <v>3827</v>
      </c>
      <c r="F4050" s="43" t="s">
        <v>221</v>
      </c>
      <c r="G4050" s="43" t="s">
        <v>296</v>
      </c>
      <c r="H4050" s="49">
        <v>45957</v>
      </c>
      <c r="I4050" s="49">
        <v>45963</v>
      </c>
      <c r="J4050" s="44">
        <v>7</v>
      </c>
      <c r="K4050" s="51">
        <f>IF(H4050&lt;='Расчёт не доделан'!$C$20,IF(I4050-'Расчёт не доделан'!$C$20&lt;1,J4050,I4050-'Расчёт не доделан'!$C$20),J4050)</f>
        <v>7</v>
      </c>
    </row>
    <row r="4051" spans="1:11" ht="11.1" customHeight="1" outlineLevel="1" x14ac:dyDescent="0.2">
      <c r="A4051" s="39" t="str">
        <f t="shared" si="189"/>
        <v>0014972645962</v>
      </c>
      <c r="B4051" s="39">
        <f t="shared" si="190"/>
        <v>1</v>
      </c>
      <c r="C4051" s="39" t="str">
        <f t="shared" si="191"/>
        <v>Молотков Виктор Геннадьевич1</v>
      </c>
      <c r="D4051" s="42" t="s">
        <v>3828</v>
      </c>
      <c r="E4051" s="43" t="s">
        <v>3829</v>
      </c>
      <c r="F4051" s="43" t="s">
        <v>361</v>
      </c>
      <c r="G4051" s="43" t="s">
        <v>237</v>
      </c>
      <c r="H4051" s="49">
        <v>45962</v>
      </c>
      <c r="I4051" s="49">
        <v>45962</v>
      </c>
      <c r="J4051" s="44">
        <v>1</v>
      </c>
      <c r="K4051" s="51">
        <f>IF(H4051&lt;='Расчёт не доделан'!$C$20,IF(I4051-'Расчёт не доделан'!$C$20&lt;1,J4051,I4051-'Расчёт не доделан'!$C$20),J4051)</f>
        <v>1</v>
      </c>
    </row>
    <row r="4052" spans="1:11" ht="11.1" customHeight="1" outlineLevel="1" x14ac:dyDescent="0.2">
      <c r="A4052" s="39" t="str">
        <f t="shared" si="189"/>
        <v>0014972645875</v>
      </c>
      <c r="B4052" s="39">
        <f t="shared" si="190"/>
        <v>2</v>
      </c>
      <c r="C4052" s="39" t="str">
        <f t="shared" si="191"/>
        <v>Молотков Виктор Геннадьевич2</v>
      </c>
      <c r="D4052" s="42" t="s">
        <v>3828</v>
      </c>
      <c r="E4052" s="43" t="s">
        <v>3829</v>
      </c>
      <c r="F4052" s="43" t="s">
        <v>361</v>
      </c>
      <c r="G4052" s="43" t="s">
        <v>237</v>
      </c>
      <c r="H4052" s="49">
        <v>45875</v>
      </c>
      <c r="I4052" s="49">
        <v>45877</v>
      </c>
      <c r="J4052" s="44">
        <v>3</v>
      </c>
      <c r="K4052" s="51">
        <f>IF(H4052&lt;='Расчёт не доделан'!$C$20,IF(I4052-'Расчёт не доделан'!$C$20&lt;1,J4052,I4052-'Расчёт не доделан'!$C$20),J4052)</f>
        <v>3</v>
      </c>
    </row>
    <row r="4053" spans="1:11" ht="11.1" customHeight="1" outlineLevel="1" x14ac:dyDescent="0.2">
      <c r="A4053" s="39" t="str">
        <f t="shared" si="189"/>
        <v>0014972645971</v>
      </c>
      <c r="B4053" s="39">
        <f t="shared" si="190"/>
        <v>3</v>
      </c>
      <c r="C4053" s="39" t="str">
        <f t="shared" si="191"/>
        <v>Молотков Виктор Геннадьевич3</v>
      </c>
      <c r="D4053" s="42" t="s">
        <v>3828</v>
      </c>
      <c r="E4053" s="43" t="s">
        <v>3829</v>
      </c>
      <c r="F4053" s="43" t="s">
        <v>361</v>
      </c>
      <c r="G4053" s="43" t="s">
        <v>237</v>
      </c>
      <c r="H4053" s="49">
        <v>45971</v>
      </c>
      <c r="I4053" s="49">
        <v>45973</v>
      </c>
      <c r="J4053" s="44">
        <v>3</v>
      </c>
      <c r="K4053" s="51">
        <f>IF(H4053&lt;='Расчёт не доделан'!$C$20,IF(I4053-'Расчёт не доделан'!$C$20&lt;1,J4053,I4053-'Расчёт не доделан'!$C$20),J4053)</f>
        <v>3</v>
      </c>
    </row>
    <row r="4054" spans="1:11" ht="11.1" customHeight="1" outlineLevel="1" x14ac:dyDescent="0.2">
      <c r="A4054" s="39" t="str">
        <f t="shared" si="189"/>
        <v>0014972645852</v>
      </c>
      <c r="B4054" s="39">
        <f t="shared" si="190"/>
        <v>4</v>
      </c>
      <c r="C4054" s="39" t="str">
        <f t="shared" si="191"/>
        <v>Молотков Виктор Геннадьевич4</v>
      </c>
      <c r="D4054" s="42" t="s">
        <v>3828</v>
      </c>
      <c r="E4054" s="43" t="s">
        <v>3829</v>
      </c>
      <c r="F4054" s="43" t="s">
        <v>361</v>
      </c>
      <c r="G4054" s="43" t="s">
        <v>237</v>
      </c>
      <c r="H4054" s="49">
        <v>45852</v>
      </c>
      <c r="I4054" s="49">
        <v>45865</v>
      </c>
      <c r="J4054" s="44">
        <v>14</v>
      </c>
      <c r="K4054" s="51">
        <f>IF(H4054&lt;='Расчёт не доделан'!$C$20,IF(I4054-'Расчёт не доделан'!$C$20&lt;1,J4054,I4054-'Расчёт не доделан'!$C$20),J4054)</f>
        <v>14</v>
      </c>
    </row>
    <row r="4055" spans="1:11" ht="11.1" customHeight="1" outlineLevel="1" x14ac:dyDescent="0.2">
      <c r="A4055" s="39" t="str">
        <f t="shared" si="189"/>
        <v>0013843546009</v>
      </c>
      <c r="B4055" s="39">
        <f t="shared" si="190"/>
        <v>1</v>
      </c>
      <c r="C4055" s="39" t="str">
        <f t="shared" si="191"/>
        <v>Молочков Сергей Викторович1</v>
      </c>
      <c r="D4055" s="42" t="s">
        <v>3830</v>
      </c>
      <c r="E4055" s="43" t="s">
        <v>3831</v>
      </c>
      <c r="F4055" s="43" t="s">
        <v>244</v>
      </c>
      <c r="G4055" s="43" t="s">
        <v>296</v>
      </c>
      <c r="H4055" s="49">
        <v>46009</v>
      </c>
      <c r="I4055" s="49">
        <v>46010</v>
      </c>
      <c r="J4055" s="44">
        <v>2</v>
      </c>
      <c r="K4055" s="51">
        <f>IF(H4055&lt;='Расчёт не доделан'!$C$20,IF(I4055-'Расчёт не доделан'!$C$20&lt;1,J4055,I4055-'Расчёт не доделан'!$C$20),J4055)</f>
        <v>2</v>
      </c>
    </row>
    <row r="4056" spans="1:11" ht="11.1" customHeight="1" outlineLevel="1" x14ac:dyDescent="0.2">
      <c r="A4056" s="39" t="str">
        <f t="shared" si="189"/>
        <v>0013843546013</v>
      </c>
      <c r="B4056" s="39">
        <f t="shared" si="190"/>
        <v>2</v>
      </c>
      <c r="C4056" s="39" t="str">
        <f t="shared" si="191"/>
        <v>Молочков Сергей Викторович2</v>
      </c>
      <c r="D4056" s="42" t="s">
        <v>3830</v>
      </c>
      <c r="E4056" s="43" t="s">
        <v>3831</v>
      </c>
      <c r="F4056" s="43" t="s">
        <v>244</v>
      </c>
      <c r="G4056" s="43" t="s">
        <v>296</v>
      </c>
      <c r="H4056" s="49">
        <v>46013</v>
      </c>
      <c r="I4056" s="49">
        <v>46017</v>
      </c>
      <c r="J4056" s="44">
        <v>5</v>
      </c>
      <c r="K4056" s="51">
        <f>IF(H4056&lt;='Расчёт не доделан'!$C$20,IF(I4056-'Расчёт не доделан'!$C$20&lt;1,J4056,I4056-'Расчёт не доделан'!$C$20),J4056)</f>
        <v>5</v>
      </c>
    </row>
    <row r="4057" spans="1:11" ht="11.1" customHeight="1" outlineLevel="1" x14ac:dyDescent="0.2">
      <c r="A4057" s="39" t="str">
        <f t="shared" si="189"/>
        <v>0013843545957</v>
      </c>
      <c r="B4057" s="39">
        <f t="shared" si="190"/>
        <v>3</v>
      </c>
      <c r="C4057" s="39" t="str">
        <f t="shared" si="191"/>
        <v>Молочков Сергей Викторович3</v>
      </c>
      <c r="D4057" s="42" t="s">
        <v>3830</v>
      </c>
      <c r="E4057" s="43" t="s">
        <v>3831</v>
      </c>
      <c r="F4057" s="43" t="s">
        <v>244</v>
      </c>
      <c r="G4057" s="43" t="s">
        <v>296</v>
      </c>
      <c r="H4057" s="49">
        <v>45957</v>
      </c>
      <c r="I4057" s="49">
        <v>45962</v>
      </c>
      <c r="J4057" s="44">
        <v>6</v>
      </c>
      <c r="K4057" s="51">
        <f>IF(H4057&lt;='Расчёт не доделан'!$C$20,IF(I4057-'Расчёт не доделан'!$C$20&lt;1,J4057,I4057-'Расчёт не доделан'!$C$20),J4057)</f>
        <v>6</v>
      </c>
    </row>
    <row r="4058" spans="1:11" ht="11.1" customHeight="1" outlineLevel="1" x14ac:dyDescent="0.2">
      <c r="A4058" s="39" t="str">
        <f t="shared" si="189"/>
        <v>0013843546020</v>
      </c>
      <c r="B4058" s="39">
        <f t="shared" si="190"/>
        <v>4</v>
      </c>
      <c r="C4058" s="39" t="str">
        <f t="shared" si="191"/>
        <v>Молочков Сергей Викторович4</v>
      </c>
      <c r="D4058" s="42" t="s">
        <v>3830</v>
      </c>
      <c r="E4058" s="43" t="s">
        <v>3831</v>
      </c>
      <c r="F4058" s="43" t="s">
        <v>244</v>
      </c>
      <c r="G4058" s="43" t="s">
        <v>296</v>
      </c>
      <c r="H4058" s="49">
        <v>46020</v>
      </c>
      <c r="I4058" s="49">
        <v>46021</v>
      </c>
      <c r="J4058" s="44">
        <v>2</v>
      </c>
      <c r="K4058" s="51">
        <f>IF(H4058&lt;='Расчёт не доделан'!$C$20,IF(I4058-'Расчёт не доделан'!$C$20&lt;1,J4058,I4058-'Расчёт не доделан'!$C$20),J4058)</f>
        <v>2</v>
      </c>
    </row>
    <row r="4059" spans="1:11" ht="11.1" customHeight="1" outlineLevel="1" x14ac:dyDescent="0.2">
      <c r="A4059" s="39" t="str">
        <f t="shared" si="189"/>
        <v>0013843545869</v>
      </c>
      <c r="B4059" s="39">
        <f t="shared" si="190"/>
        <v>5</v>
      </c>
      <c r="C4059" s="39" t="str">
        <f t="shared" si="191"/>
        <v>Молочков Сергей Викторович5</v>
      </c>
      <c r="D4059" s="42" t="s">
        <v>3830</v>
      </c>
      <c r="E4059" s="43" t="s">
        <v>3831</v>
      </c>
      <c r="F4059" s="43" t="s">
        <v>244</v>
      </c>
      <c r="G4059" s="43" t="s">
        <v>296</v>
      </c>
      <c r="H4059" s="49">
        <v>45869</v>
      </c>
      <c r="I4059" s="49">
        <v>45882</v>
      </c>
      <c r="J4059" s="44">
        <v>14</v>
      </c>
      <c r="K4059" s="51">
        <f>IF(H4059&lt;='Расчёт не доделан'!$C$20,IF(I4059-'Расчёт не доделан'!$C$20&lt;1,J4059,I4059-'Расчёт не доделан'!$C$20),J4059)</f>
        <v>14</v>
      </c>
    </row>
    <row r="4060" spans="1:11" ht="11.1" customHeight="1" outlineLevel="1" x14ac:dyDescent="0.2">
      <c r="A4060" s="39" t="str">
        <f t="shared" si="189"/>
        <v>0009216145873</v>
      </c>
      <c r="B4060" s="39">
        <f t="shared" si="190"/>
        <v>1</v>
      </c>
      <c r="C4060" s="39" t="str">
        <f t="shared" si="191"/>
        <v>Молочников Олег Юрьевич1</v>
      </c>
      <c r="D4060" s="42" t="s">
        <v>3832</v>
      </c>
      <c r="E4060" s="43" t="s">
        <v>3833</v>
      </c>
      <c r="F4060" s="43" t="s">
        <v>217</v>
      </c>
      <c r="G4060" s="43" t="s">
        <v>218</v>
      </c>
      <c r="H4060" s="49">
        <v>45873</v>
      </c>
      <c r="I4060" s="49">
        <v>45884</v>
      </c>
      <c r="J4060" s="44">
        <v>12</v>
      </c>
      <c r="K4060" s="51">
        <f>IF(H4060&lt;='Расчёт не доделан'!$C$20,IF(I4060-'Расчёт не доделан'!$C$20&lt;1,J4060,I4060-'Расчёт не доделан'!$C$20),J4060)</f>
        <v>12</v>
      </c>
    </row>
    <row r="4061" spans="1:11" ht="11.1" customHeight="1" outlineLevel="1" x14ac:dyDescent="0.2">
      <c r="A4061" s="39" t="str">
        <f t="shared" si="189"/>
        <v>0009216145859</v>
      </c>
      <c r="B4061" s="39">
        <f t="shared" si="190"/>
        <v>2</v>
      </c>
      <c r="C4061" s="39" t="str">
        <f t="shared" si="191"/>
        <v>Молочников Олег Юрьевич2</v>
      </c>
      <c r="D4061" s="42" t="s">
        <v>3832</v>
      </c>
      <c r="E4061" s="43" t="s">
        <v>3833</v>
      </c>
      <c r="F4061" s="43" t="s">
        <v>217</v>
      </c>
      <c r="G4061" s="43" t="s">
        <v>218</v>
      </c>
      <c r="H4061" s="49">
        <v>45859</v>
      </c>
      <c r="I4061" s="49">
        <v>45872</v>
      </c>
      <c r="J4061" s="44">
        <v>14</v>
      </c>
      <c r="K4061" s="51">
        <f>IF(H4061&lt;='Расчёт не доделан'!$C$20,IF(I4061-'Расчёт не доделан'!$C$20&lt;1,J4061,I4061-'Расчёт не доделан'!$C$20),J4061)</f>
        <v>14</v>
      </c>
    </row>
    <row r="4062" spans="1:11" ht="11.1" customHeight="1" outlineLevel="1" x14ac:dyDescent="0.2">
      <c r="A4062" s="39" t="str">
        <f t="shared" si="189"/>
        <v>0021270645964</v>
      </c>
      <c r="B4062" s="39">
        <f t="shared" si="190"/>
        <v>1</v>
      </c>
      <c r="C4062" s="39" t="str">
        <f t="shared" si="191"/>
        <v>Молчанов Илья Валерьевич1</v>
      </c>
      <c r="D4062" s="42" t="s">
        <v>3834</v>
      </c>
      <c r="E4062" s="43" t="s">
        <v>3835</v>
      </c>
      <c r="F4062" s="43" t="s">
        <v>268</v>
      </c>
      <c r="G4062" s="43" t="s">
        <v>315</v>
      </c>
      <c r="H4062" s="49">
        <v>45964</v>
      </c>
      <c r="I4062" s="49">
        <v>45978</v>
      </c>
      <c r="J4062" s="44">
        <v>14</v>
      </c>
      <c r="K4062" s="51">
        <f>IF(H4062&lt;='Расчёт не доделан'!$C$20,IF(I4062-'Расчёт не доделан'!$C$20&lt;1,J4062,I4062-'Расчёт не доделан'!$C$20),J4062)</f>
        <v>14</v>
      </c>
    </row>
    <row r="4063" spans="1:11" ht="11.1" customHeight="1" outlineLevel="1" x14ac:dyDescent="0.2">
      <c r="A4063" s="39" t="str">
        <f t="shared" si="189"/>
        <v>0021270645873</v>
      </c>
      <c r="B4063" s="39">
        <f t="shared" si="190"/>
        <v>2</v>
      </c>
      <c r="C4063" s="39" t="str">
        <f t="shared" si="191"/>
        <v>Молчанов Илья Валерьевич2</v>
      </c>
      <c r="D4063" s="42" t="s">
        <v>3834</v>
      </c>
      <c r="E4063" s="43" t="s">
        <v>3835</v>
      </c>
      <c r="F4063" s="43" t="s">
        <v>268</v>
      </c>
      <c r="G4063" s="43" t="s">
        <v>315</v>
      </c>
      <c r="H4063" s="49">
        <v>45873</v>
      </c>
      <c r="I4063" s="49">
        <v>45883</v>
      </c>
      <c r="J4063" s="44">
        <v>11</v>
      </c>
      <c r="K4063" s="51">
        <f>IF(H4063&lt;='Расчёт не доделан'!$C$20,IF(I4063-'Расчёт не доделан'!$C$20&lt;1,J4063,I4063-'Расчёт не доделан'!$C$20),J4063)</f>
        <v>11</v>
      </c>
    </row>
    <row r="4064" spans="1:11" ht="11.1" customHeight="1" outlineLevel="1" x14ac:dyDescent="0.2">
      <c r="A4064" s="39" t="str">
        <f t="shared" si="189"/>
        <v>0018355845873</v>
      </c>
      <c r="B4064" s="39">
        <f t="shared" si="190"/>
        <v>1</v>
      </c>
      <c r="C4064" s="39" t="str">
        <f t="shared" si="191"/>
        <v>Молчанов Михаил Васильевич1</v>
      </c>
      <c r="D4064" s="42" t="s">
        <v>3836</v>
      </c>
      <c r="E4064" s="43" t="s">
        <v>3837</v>
      </c>
      <c r="F4064" s="43" t="s">
        <v>240</v>
      </c>
      <c r="G4064" s="43" t="s">
        <v>302</v>
      </c>
      <c r="H4064" s="49">
        <v>45873</v>
      </c>
      <c r="I4064" s="49">
        <v>45891</v>
      </c>
      <c r="J4064" s="44">
        <v>19</v>
      </c>
      <c r="K4064" s="51">
        <f>IF(H4064&lt;='Расчёт не доделан'!$C$20,IF(I4064-'Расчёт не доделан'!$C$20&lt;1,J4064,I4064-'Расчёт не доделан'!$C$20),J4064)</f>
        <v>19</v>
      </c>
    </row>
    <row r="4065" spans="1:11" ht="11.1" customHeight="1" outlineLevel="1" x14ac:dyDescent="0.2">
      <c r="A4065" s="39" t="str">
        <f t="shared" si="189"/>
        <v>0018355845958</v>
      </c>
      <c r="B4065" s="39">
        <f t="shared" si="190"/>
        <v>2</v>
      </c>
      <c r="C4065" s="39" t="str">
        <f t="shared" si="191"/>
        <v>Молчанов Михаил Васильевич2</v>
      </c>
      <c r="D4065" s="42" t="s">
        <v>3836</v>
      </c>
      <c r="E4065" s="43" t="s">
        <v>3837</v>
      </c>
      <c r="F4065" s="43" t="s">
        <v>240</v>
      </c>
      <c r="G4065" s="43" t="s">
        <v>302</v>
      </c>
      <c r="H4065" s="49">
        <v>45958</v>
      </c>
      <c r="I4065" s="49">
        <v>45961</v>
      </c>
      <c r="J4065" s="44">
        <v>4</v>
      </c>
      <c r="K4065" s="51">
        <f>IF(H4065&lt;='Расчёт не доделан'!$C$20,IF(I4065-'Расчёт не доделан'!$C$20&lt;1,J4065,I4065-'Расчёт не доделан'!$C$20),J4065)</f>
        <v>4</v>
      </c>
    </row>
    <row r="4066" spans="1:11" ht="11.1" customHeight="1" outlineLevel="1" x14ac:dyDescent="0.2">
      <c r="A4066" s="39" t="str">
        <f t="shared" si="189"/>
        <v>0020593945908</v>
      </c>
      <c r="B4066" s="39">
        <f t="shared" si="190"/>
        <v>1</v>
      </c>
      <c r="C4066" s="39" t="str">
        <f t="shared" si="191"/>
        <v>Монахов Кирилл Сергеевич1</v>
      </c>
      <c r="D4066" s="42" t="s">
        <v>3838</v>
      </c>
      <c r="E4066" s="43" t="s">
        <v>3839</v>
      </c>
      <c r="F4066" s="43" t="s">
        <v>240</v>
      </c>
      <c r="G4066" s="43" t="s">
        <v>230</v>
      </c>
      <c r="H4066" s="49">
        <v>45908</v>
      </c>
      <c r="I4066" s="49">
        <v>45921</v>
      </c>
      <c r="J4066" s="44">
        <v>14</v>
      </c>
      <c r="K4066" s="51">
        <f>IF(H4066&lt;='Расчёт не доделан'!$C$20,IF(I4066-'Расчёт не доделан'!$C$20&lt;1,J4066,I4066-'Расчёт не доделан'!$C$20),J4066)</f>
        <v>14</v>
      </c>
    </row>
    <row r="4067" spans="1:11" ht="23.1" customHeight="1" outlineLevel="1" x14ac:dyDescent="0.2">
      <c r="A4067" s="39" t="str">
        <f t="shared" si="189"/>
        <v>0020593945971</v>
      </c>
      <c r="B4067" s="39">
        <f t="shared" si="190"/>
        <v>2</v>
      </c>
      <c r="C4067" s="39" t="str">
        <f t="shared" si="191"/>
        <v>Монахов Кирилл Сергеевич2</v>
      </c>
      <c r="D4067" s="42" t="s">
        <v>3838</v>
      </c>
      <c r="E4067" s="43" t="s">
        <v>3839</v>
      </c>
      <c r="F4067" s="43" t="s">
        <v>240</v>
      </c>
      <c r="G4067" s="43" t="s">
        <v>230</v>
      </c>
      <c r="H4067" s="49">
        <v>45971</v>
      </c>
      <c r="I4067" s="49">
        <v>45975</v>
      </c>
      <c r="J4067" s="44">
        <v>5</v>
      </c>
      <c r="K4067" s="51">
        <f>IF(H4067&lt;='Расчёт не доделан'!$C$20,IF(I4067-'Расчёт не доделан'!$C$20&lt;1,J4067,I4067-'Расчёт не доделан'!$C$20),J4067)</f>
        <v>5</v>
      </c>
    </row>
    <row r="4068" spans="1:11" ht="11.1" customHeight="1" outlineLevel="1" x14ac:dyDescent="0.2">
      <c r="A4068" s="39" t="str">
        <f t="shared" si="189"/>
        <v>0020822045845</v>
      </c>
      <c r="B4068" s="39">
        <f t="shared" si="190"/>
        <v>1</v>
      </c>
      <c r="C4068" s="39" t="str">
        <f t="shared" si="191"/>
        <v>Моргун Дмитрий Андреевич1</v>
      </c>
      <c r="D4068" s="42" t="s">
        <v>3840</v>
      </c>
      <c r="E4068" s="43" t="s">
        <v>3841</v>
      </c>
      <c r="F4068" s="43" t="s">
        <v>265</v>
      </c>
      <c r="G4068" s="43" t="s">
        <v>218</v>
      </c>
      <c r="H4068" s="49">
        <v>45845</v>
      </c>
      <c r="I4068" s="49">
        <v>45858</v>
      </c>
      <c r="J4068" s="44">
        <v>14</v>
      </c>
      <c r="K4068" s="51">
        <f>IF(H4068&lt;='Расчёт не доделан'!$C$20,IF(I4068-'Расчёт не доделан'!$C$20&lt;1,J4068,I4068-'Расчёт не доделан'!$C$20),J4068)</f>
        <v>14</v>
      </c>
    </row>
    <row r="4069" spans="1:11" ht="11.1" customHeight="1" outlineLevel="1" x14ac:dyDescent="0.2">
      <c r="A4069" s="39" t="str">
        <f t="shared" si="189"/>
        <v>0019652745931</v>
      </c>
      <c r="B4069" s="39">
        <f t="shared" si="190"/>
        <v>1</v>
      </c>
      <c r="C4069" s="39" t="str">
        <f t="shared" si="191"/>
        <v>Мордвинков Максим Александрович1</v>
      </c>
      <c r="D4069" s="42" t="s">
        <v>3842</v>
      </c>
      <c r="E4069" s="43" t="s">
        <v>3843</v>
      </c>
      <c r="F4069" s="43" t="s">
        <v>233</v>
      </c>
      <c r="G4069" s="43" t="s">
        <v>262</v>
      </c>
      <c r="H4069" s="49">
        <v>45931</v>
      </c>
      <c r="I4069" s="49">
        <v>45934</v>
      </c>
      <c r="J4069" s="44">
        <v>4</v>
      </c>
      <c r="K4069" s="51">
        <f>IF(H4069&lt;='Расчёт не доделан'!$C$20,IF(I4069-'Расчёт не доделан'!$C$20&lt;1,J4069,I4069-'Расчёт не доделан'!$C$20),J4069)</f>
        <v>4</v>
      </c>
    </row>
    <row r="4070" spans="1:11" ht="11.1" customHeight="1" outlineLevel="1" x14ac:dyDescent="0.2">
      <c r="A4070" s="39" t="str">
        <f t="shared" si="189"/>
        <v>0019652745845</v>
      </c>
      <c r="B4070" s="39">
        <f t="shared" si="190"/>
        <v>2</v>
      </c>
      <c r="C4070" s="39" t="str">
        <f t="shared" si="191"/>
        <v>Мордвинков Максим Александрович2</v>
      </c>
      <c r="D4070" s="42" t="s">
        <v>3842</v>
      </c>
      <c r="E4070" s="43" t="s">
        <v>3843</v>
      </c>
      <c r="F4070" s="43" t="s">
        <v>233</v>
      </c>
      <c r="G4070" s="43" t="s">
        <v>262</v>
      </c>
      <c r="H4070" s="49">
        <v>45845</v>
      </c>
      <c r="I4070" s="49">
        <v>45849</v>
      </c>
      <c r="J4070" s="44">
        <v>5</v>
      </c>
      <c r="K4070" s="51">
        <f>IF(H4070&lt;='Расчёт не доделан'!$C$20,IF(I4070-'Расчёт не доделан'!$C$20&lt;1,J4070,I4070-'Расчёт не доделан'!$C$20),J4070)</f>
        <v>5</v>
      </c>
    </row>
    <row r="4071" spans="1:11" ht="11.1" customHeight="1" outlineLevel="1" x14ac:dyDescent="0.2">
      <c r="A4071" s="39" t="str">
        <f t="shared" si="189"/>
        <v>0019652745908</v>
      </c>
      <c r="B4071" s="39">
        <f t="shared" si="190"/>
        <v>3</v>
      </c>
      <c r="C4071" s="39" t="str">
        <f t="shared" si="191"/>
        <v>Мордвинков Максим Александрович3</v>
      </c>
      <c r="D4071" s="42" t="s">
        <v>3842</v>
      </c>
      <c r="E4071" s="43" t="s">
        <v>3843</v>
      </c>
      <c r="F4071" s="43" t="s">
        <v>233</v>
      </c>
      <c r="G4071" s="43" t="s">
        <v>262</v>
      </c>
      <c r="H4071" s="49">
        <v>45908</v>
      </c>
      <c r="I4071" s="49">
        <v>45912</v>
      </c>
      <c r="J4071" s="44">
        <v>5</v>
      </c>
      <c r="K4071" s="51">
        <f>IF(H4071&lt;='Расчёт не доделан'!$C$20,IF(I4071-'Расчёт не доделан'!$C$20&lt;1,J4071,I4071-'Расчёт не доделан'!$C$20),J4071)</f>
        <v>5</v>
      </c>
    </row>
    <row r="4072" spans="1:11" ht="11.1" customHeight="1" outlineLevel="1" x14ac:dyDescent="0.2">
      <c r="A4072" s="39" t="str">
        <f t="shared" si="189"/>
        <v>0018368145880</v>
      </c>
      <c r="B4072" s="39">
        <f t="shared" si="190"/>
        <v>1</v>
      </c>
      <c r="C4072" s="39" t="str">
        <f t="shared" si="191"/>
        <v>Мороз Евгений Игоревич1</v>
      </c>
      <c r="D4072" s="42" t="s">
        <v>3844</v>
      </c>
      <c r="E4072" s="43" t="s">
        <v>3845</v>
      </c>
      <c r="F4072" s="43" t="s">
        <v>244</v>
      </c>
      <c r="G4072" s="43" t="s">
        <v>218</v>
      </c>
      <c r="H4072" s="49">
        <v>45880</v>
      </c>
      <c r="I4072" s="49">
        <v>45893</v>
      </c>
      <c r="J4072" s="44">
        <v>14</v>
      </c>
      <c r="K4072" s="51">
        <f>IF(H4072&lt;='Расчёт не доделан'!$C$20,IF(I4072-'Расчёт не доделан'!$C$20&lt;1,J4072,I4072-'Расчёт не доделан'!$C$20),J4072)</f>
        <v>14</v>
      </c>
    </row>
    <row r="4073" spans="1:11" ht="11.1" customHeight="1" outlineLevel="1" x14ac:dyDescent="0.2">
      <c r="A4073" s="39" t="str">
        <f t="shared" si="189"/>
        <v>0021101145901</v>
      </c>
      <c r="B4073" s="39">
        <f t="shared" si="190"/>
        <v>1</v>
      </c>
      <c r="C4073" s="39" t="str">
        <f t="shared" si="191"/>
        <v>Морозов Алексей Олегович1</v>
      </c>
      <c r="D4073" s="42" t="s">
        <v>3846</v>
      </c>
      <c r="E4073" s="43" t="s">
        <v>3847</v>
      </c>
      <c r="F4073" s="43" t="s">
        <v>244</v>
      </c>
      <c r="G4073" s="43" t="s">
        <v>230</v>
      </c>
      <c r="H4073" s="49">
        <v>45901</v>
      </c>
      <c r="I4073" s="49">
        <v>45907</v>
      </c>
      <c r="J4073" s="44">
        <v>7</v>
      </c>
      <c r="K4073" s="51">
        <f>IF(H4073&lt;='Расчёт не доделан'!$C$20,IF(I4073-'Расчёт не доделан'!$C$20&lt;1,J4073,I4073-'Расчёт не доделан'!$C$20),J4073)</f>
        <v>7</v>
      </c>
    </row>
    <row r="4074" spans="1:11" ht="11.1" customHeight="1" outlineLevel="1" x14ac:dyDescent="0.2">
      <c r="A4074" s="39" t="str">
        <f t="shared" si="189"/>
        <v>0021101145964</v>
      </c>
      <c r="B4074" s="39">
        <f t="shared" si="190"/>
        <v>2</v>
      </c>
      <c r="C4074" s="39" t="str">
        <f t="shared" si="191"/>
        <v>Морозов Алексей Олегович2</v>
      </c>
      <c r="D4074" s="42" t="s">
        <v>3846</v>
      </c>
      <c r="E4074" s="43" t="s">
        <v>3847</v>
      </c>
      <c r="F4074" s="43" t="s">
        <v>244</v>
      </c>
      <c r="G4074" s="43" t="s">
        <v>230</v>
      </c>
      <c r="H4074" s="49">
        <v>45964</v>
      </c>
      <c r="I4074" s="49">
        <v>45971</v>
      </c>
      <c r="J4074" s="44">
        <v>7</v>
      </c>
      <c r="K4074" s="51">
        <f>IF(H4074&lt;='Расчёт не доделан'!$C$20,IF(I4074-'Расчёт не доделан'!$C$20&lt;1,J4074,I4074-'Расчёт не доделан'!$C$20),J4074)</f>
        <v>7</v>
      </c>
    </row>
    <row r="4075" spans="1:11" ht="11.1" customHeight="1" outlineLevel="1" x14ac:dyDescent="0.2">
      <c r="A4075" s="39" t="str">
        <f t="shared" si="189"/>
        <v>0019088945870</v>
      </c>
      <c r="B4075" s="39">
        <f t="shared" si="190"/>
        <v>1</v>
      </c>
      <c r="C4075" s="39" t="str">
        <f t="shared" si="191"/>
        <v>Морозов Антон Александрович1</v>
      </c>
      <c r="D4075" s="42" t="s">
        <v>3848</v>
      </c>
      <c r="E4075" s="43" t="s">
        <v>3849</v>
      </c>
      <c r="F4075" s="43" t="s">
        <v>265</v>
      </c>
      <c r="G4075" s="43" t="s">
        <v>1844</v>
      </c>
      <c r="H4075" s="49">
        <v>45870</v>
      </c>
      <c r="I4075" s="49">
        <v>45883</v>
      </c>
      <c r="J4075" s="44">
        <v>14</v>
      </c>
      <c r="K4075" s="51">
        <f>IF(H4075&lt;='Расчёт не доделан'!$C$20,IF(I4075-'Расчёт не доделан'!$C$20&lt;1,J4075,I4075-'Расчёт не доделан'!$C$20),J4075)</f>
        <v>14</v>
      </c>
    </row>
    <row r="4076" spans="1:11" ht="11.1" customHeight="1" outlineLevel="1" x14ac:dyDescent="0.2">
      <c r="A4076" s="39" t="str">
        <f t="shared" si="189"/>
        <v>0019088945947</v>
      </c>
      <c r="B4076" s="39">
        <f t="shared" si="190"/>
        <v>2</v>
      </c>
      <c r="C4076" s="39" t="str">
        <f t="shared" si="191"/>
        <v>Морозов Антон Александрович2</v>
      </c>
      <c r="D4076" s="42" t="s">
        <v>3848</v>
      </c>
      <c r="E4076" s="43" t="s">
        <v>3849</v>
      </c>
      <c r="F4076" s="43" t="s">
        <v>265</v>
      </c>
      <c r="G4076" s="43" t="s">
        <v>1844</v>
      </c>
      <c r="H4076" s="49">
        <v>45947</v>
      </c>
      <c r="I4076" s="49">
        <v>45961</v>
      </c>
      <c r="J4076" s="44">
        <v>15</v>
      </c>
      <c r="K4076" s="51">
        <f>IF(H4076&lt;='Расчёт не доделан'!$C$20,IF(I4076-'Расчёт не доделан'!$C$20&lt;1,J4076,I4076-'Расчёт не доделан'!$C$20),J4076)</f>
        <v>15</v>
      </c>
    </row>
    <row r="4077" spans="1:11" ht="11.1" customHeight="1" outlineLevel="1" x14ac:dyDescent="0.2">
      <c r="A4077" s="39" t="str">
        <f t="shared" si="189"/>
        <v>0019800445894</v>
      </c>
      <c r="B4077" s="39">
        <f t="shared" si="190"/>
        <v>1</v>
      </c>
      <c r="C4077" s="39" t="str">
        <f t="shared" si="191"/>
        <v>Морозов Виталий Сергеевич1</v>
      </c>
      <c r="D4077" s="42" t="s">
        <v>3850</v>
      </c>
      <c r="E4077" s="43" t="s">
        <v>3851</v>
      </c>
      <c r="F4077" s="43" t="s">
        <v>249</v>
      </c>
      <c r="G4077" s="43" t="s">
        <v>253</v>
      </c>
      <c r="H4077" s="49">
        <v>45894</v>
      </c>
      <c r="I4077" s="49">
        <v>45898</v>
      </c>
      <c r="J4077" s="44">
        <v>5</v>
      </c>
      <c r="K4077" s="51">
        <f>IF(H4077&lt;='Расчёт не доделан'!$C$20,IF(I4077-'Расчёт не доделан'!$C$20&lt;1,J4077,I4077-'Расчёт не доделан'!$C$20),J4077)</f>
        <v>5</v>
      </c>
    </row>
    <row r="4078" spans="1:11" ht="11.1" customHeight="1" outlineLevel="1" x14ac:dyDescent="0.2">
      <c r="A4078" s="39" t="str">
        <f t="shared" si="189"/>
        <v>0019800445866</v>
      </c>
      <c r="B4078" s="39">
        <f t="shared" si="190"/>
        <v>2</v>
      </c>
      <c r="C4078" s="39" t="str">
        <f t="shared" si="191"/>
        <v>Морозов Виталий Сергеевич2</v>
      </c>
      <c r="D4078" s="42" t="s">
        <v>3850</v>
      </c>
      <c r="E4078" s="43" t="s">
        <v>3851</v>
      </c>
      <c r="F4078" s="43" t="s">
        <v>249</v>
      </c>
      <c r="G4078" s="43" t="s">
        <v>253</v>
      </c>
      <c r="H4078" s="49">
        <v>45866</v>
      </c>
      <c r="I4078" s="49">
        <v>45870</v>
      </c>
      <c r="J4078" s="44">
        <v>5</v>
      </c>
      <c r="K4078" s="51">
        <f>IF(H4078&lt;='Расчёт не доделан'!$C$20,IF(I4078-'Расчёт не доделан'!$C$20&lt;1,J4078,I4078-'Расчёт не доделан'!$C$20),J4078)</f>
        <v>5</v>
      </c>
    </row>
    <row r="4079" spans="1:11" ht="11.1" customHeight="1" outlineLevel="1" x14ac:dyDescent="0.2">
      <c r="A4079" s="39" t="str">
        <f t="shared" si="189"/>
        <v>0019184545939</v>
      </c>
      <c r="B4079" s="39">
        <f t="shared" si="190"/>
        <v>1</v>
      </c>
      <c r="C4079" s="39" t="str">
        <f t="shared" si="191"/>
        <v>Морозов Юрий Леонидович1</v>
      </c>
      <c r="D4079" s="42" t="s">
        <v>3852</v>
      </c>
      <c r="E4079" s="43" t="s">
        <v>3853</v>
      </c>
      <c r="F4079" s="43" t="s">
        <v>265</v>
      </c>
      <c r="G4079" s="43" t="s">
        <v>296</v>
      </c>
      <c r="H4079" s="49">
        <v>45939</v>
      </c>
      <c r="I4079" s="49">
        <v>45940</v>
      </c>
      <c r="J4079" s="44">
        <v>2</v>
      </c>
      <c r="K4079" s="51">
        <f>IF(H4079&lt;='Расчёт не доделан'!$C$20,IF(I4079-'Расчёт не доделан'!$C$20&lt;1,J4079,I4079-'Расчёт не доделан'!$C$20),J4079)</f>
        <v>2</v>
      </c>
    </row>
    <row r="4080" spans="1:11" ht="11.1" customHeight="1" outlineLevel="1" x14ac:dyDescent="0.2">
      <c r="A4080" s="39" t="str">
        <f t="shared" si="189"/>
        <v>0019184545880</v>
      </c>
      <c r="B4080" s="39">
        <f t="shared" si="190"/>
        <v>2</v>
      </c>
      <c r="C4080" s="39" t="str">
        <f t="shared" si="191"/>
        <v>Морозов Юрий Леонидович2</v>
      </c>
      <c r="D4080" s="42" t="s">
        <v>3852</v>
      </c>
      <c r="E4080" s="43" t="s">
        <v>3853</v>
      </c>
      <c r="F4080" s="43" t="s">
        <v>265</v>
      </c>
      <c r="G4080" s="43" t="s">
        <v>296</v>
      </c>
      <c r="H4080" s="49">
        <v>45880</v>
      </c>
      <c r="I4080" s="49">
        <v>45893</v>
      </c>
      <c r="J4080" s="44">
        <v>14</v>
      </c>
      <c r="K4080" s="51">
        <f>IF(H4080&lt;='Расчёт не доделан'!$C$20,IF(I4080-'Расчёт не доделан'!$C$20&lt;1,J4080,I4080-'Расчёт не доделан'!$C$20),J4080)</f>
        <v>14</v>
      </c>
    </row>
    <row r="4081" spans="1:11" ht="11.1" customHeight="1" outlineLevel="1" x14ac:dyDescent="0.2">
      <c r="A4081" s="39" t="str">
        <f t="shared" si="189"/>
        <v>0019184545917</v>
      </c>
      <c r="B4081" s="39">
        <f t="shared" si="190"/>
        <v>3</v>
      </c>
      <c r="C4081" s="39" t="str">
        <f t="shared" si="191"/>
        <v>Морозов Юрий Леонидович3</v>
      </c>
      <c r="D4081" s="42" t="s">
        <v>3852</v>
      </c>
      <c r="E4081" s="43" t="s">
        <v>3853</v>
      </c>
      <c r="F4081" s="43" t="s">
        <v>265</v>
      </c>
      <c r="G4081" s="43" t="s">
        <v>296</v>
      </c>
      <c r="H4081" s="49">
        <v>45917</v>
      </c>
      <c r="I4081" s="49">
        <v>45919</v>
      </c>
      <c r="J4081" s="44">
        <v>3</v>
      </c>
      <c r="K4081" s="51">
        <f>IF(H4081&lt;='Расчёт не доделан'!$C$20,IF(I4081-'Расчёт не доделан'!$C$20&lt;1,J4081,I4081-'Расчёт не доделан'!$C$20),J4081)</f>
        <v>3</v>
      </c>
    </row>
    <row r="4082" spans="1:11" ht="11.1" customHeight="1" outlineLevel="1" x14ac:dyDescent="0.2">
      <c r="A4082" s="39" t="str">
        <f t="shared" si="189"/>
        <v>0019184545863</v>
      </c>
      <c r="B4082" s="39">
        <f t="shared" si="190"/>
        <v>4</v>
      </c>
      <c r="C4082" s="39" t="str">
        <f t="shared" si="191"/>
        <v>Морозов Юрий Леонидович4</v>
      </c>
      <c r="D4082" s="42" t="s">
        <v>3852</v>
      </c>
      <c r="E4082" s="43" t="s">
        <v>3853</v>
      </c>
      <c r="F4082" s="43" t="s">
        <v>265</v>
      </c>
      <c r="G4082" s="43" t="s">
        <v>296</v>
      </c>
      <c r="H4082" s="49">
        <v>45863</v>
      </c>
      <c r="I4082" s="49">
        <v>45863</v>
      </c>
      <c r="J4082" s="44">
        <v>1</v>
      </c>
      <c r="K4082" s="51">
        <f>IF(H4082&lt;='Расчёт не доделан'!$C$20,IF(I4082-'Расчёт не доделан'!$C$20&lt;1,J4082,I4082-'Расчёт не доделан'!$C$20),J4082)</f>
        <v>1</v>
      </c>
    </row>
    <row r="4083" spans="1:11" ht="11.1" customHeight="1" outlineLevel="1" x14ac:dyDescent="0.2">
      <c r="A4083" s="39" t="str">
        <f t="shared" si="189"/>
        <v>0020314045873</v>
      </c>
      <c r="B4083" s="39">
        <f t="shared" si="190"/>
        <v>1</v>
      </c>
      <c r="C4083" s="39" t="str">
        <f t="shared" si="191"/>
        <v>Морозова Анастасия Валерьевна1</v>
      </c>
      <c r="D4083" s="42" t="s">
        <v>3854</v>
      </c>
      <c r="E4083" s="43" t="s">
        <v>3855</v>
      </c>
      <c r="F4083" s="43" t="s">
        <v>217</v>
      </c>
      <c r="G4083" s="43" t="s">
        <v>364</v>
      </c>
      <c r="H4083" s="49">
        <v>45873</v>
      </c>
      <c r="I4083" s="49">
        <v>45886</v>
      </c>
      <c r="J4083" s="44">
        <v>14</v>
      </c>
      <c r="K4083" s="51">
        <f>IF(H4083&lt;='Расчёт не доделан'!$C$20,IF(I4083-'Расчёт не доделан'!$C$20&lt;1,J4083,I4083-'Расчёт не доделан'!$C$20),J4083)</f>
        <v>14</v>
      </c>
    </row>
    <row r="4084" spans="1:11" ht="11.1" customHeight="1" outlineLevel="1" x14ac:dyDescent="0.2">
      <c r="A4084" s="39" t="str">
        <f t="shared" si="189"/>
        <v>0020314045957</v>
      </c>
      <c r="B4084" s="39">
        <f t="shared" si="190"/>
        <v>2</v>
      </c>
      <c r="C4084" s="39" t="str">
        <f t="shared" si="191"/>
        <v>Морозова Анастасия Валерьевна2</v>
      </c>
      <c r="D4084" s="42" t="s">
        <v>3854</v>
      </c>
      <c r="E4084" s="43" t="s">
        <v>3855</v>
      </c>
      <c r="F4084" s="43" t="s">
        <v>217</v>
      </c>
      <c r="G4084" s="43" t="s">
        <v>364</v>
      </c>
      <c r="H4084" s="49">
        <v>45957</v>
      </c>
      <c r="I4084" s="49">
        <v>45962</v>
      </c>
      <c r="J4084" s="44">
        <v>6</v>
      </c>
      <c r="K4084" s="51">
        <f>IF(H4084&lt;='Расчёт не доделан'!$C$20,IF(I4084-'Расчёт не доделан'!$C$20&lt;1,J4084,I4084-'Расчёт не доделан'!$C$20),J4084)</f>
        <v>6</v>
      </c>
    </row>
    <row r="4085" spans="1:11" ht="11.1" customHeight="1" outlineLevel="1" x14ac:dyDescent="0.2">
      <c r="A4085" s="39" t="str">
        <f t="shared" si="189"/>
        <v>0020368745966</v>
      </c>
      <c r="B4085" s="39">
        <f t="shared" si="190"/>
        <v>1</v>
      </c>
      <c r="C4085" s="39" t="str">
        <f t="shared" si="191"/>
        <v>Морозова Емилия Владимировна1</v>
      </c>
      <c r="D4085" s="42" t="s">
        <v>3856</v>
      </c>
      <c r="E4085" s="43" t="s">
        <v>3857</v>
      </c>
      <c r="F4085" s="43" t="s">
        <v>244</v>
      </c>
      <c r="G4085" s="43" t="s">
        <v>1720</v>
      </c>
      <c r="H4085" s="49">
        <v>45966</v>
      </c>
      <c r="I4085" s="49">
        <v>45968</v>
      </c>
      <c r="J4085" s="44">
        <v>3</v>
      </c>
      <c r="K4085" s="51">
        <f>IF(H4085&lt;='Расчёт не доделан'!$C$20,IF(I4085-'Расчёт не доделан'!$C$20&lt;1,J4085,I4085-'Расчёт не доделан'!$C$20),J4085)</f>
        <v>3</v>
      </c>
    </row>
    <row r="4086" spans="1:11" ht="11.1" customHeight="1" outlineLevel="1" x14ac:dyDescent="0.2">
      <c r="A4086" s="39" t="str">
        <f t="shared" si="189"/>
        <v>0020368745880</v>
      </c>
      <c r="B4086" s="39">
        <f t="shared" si="190"/>
        <v>2</v>
      </c>
      <c r="C4086" s="39" t="str">
        <f t="shared" si="191"/>
        <v>Морозова Емилия Владимировна2</v>
      </c>
      <c r="D4086" s="42" t="s">
        <v>3856</v>
      </c>
      <c r="E4086" s="43" t="s">
        <v>3857</v>
      </c>
      <c r="F4086" s="43" t="s">
        <v>244</v>
      </c>
      <c r="G4086" s="43" t="s">
        <v>1720</v>
      </c>
      <c r="H4086" s="49">
        <v>45880</v>
      </c>
      <c r="I4086" s="49">
        <v>45886</v>
      </c>
      <c r="J4086" s="44">
        <v>7</v>
      </c>
      <c r="K4086" s="51">
        <f>IF(H4086&lt;='Расчёт не доделан'!$C$20,IF(I4086-'Расчёт не доделан'!$C$20&lt;1,J4086,I4086-'Расчёт не доделан'!$C$20),J4086)</f>
        <v>7</v>
      </c>
    </row>
    <row r="4087" spans="1:11" ht="11.1" customHeight="1" outlineLevel="1" x14ac:dyDescent="0.2">
      <c r="A4087" s="39" t="str">
        <f t="shared" si="189"/>
        <v>0020368746021</v>
      </c>
      <c r="B4087" s="39">
        <f t="shared" si="190"/>
        <v>3</v>
      </c>
      <c r="C4087" s="39" t="str">
        <f t="shared" si="191"/>
        <v>Морозова Емилия Владимировна3</v>
      </c>
      <c r="D4087" s="42" t="s">
        <v>3856</v>
      </c>
      <c r="E4087" s="43" t="s">
        <v>3857</v>
      </c>
      <c r="F4087" s="43" t="s">
        <v>244</v>
      </c>
      <c r="G4087" s="43" t="s">
        <v>1720</v>
      </c>
      <c r="H4087" s="49">
        <v>46021</v>
      </c>
      <c r="I4087" s="49">
        <v>46021</v>
      </c>
      <c r="J4087" s="44">
        <v>1</v>
      </c>
      <c r="K4087" s="51">
        <f>IF(H4087&lt;='Расчёт не доделан'!$C$20,IF(I4087-'Расчёт не доделан'!$C$20&lt;1,J4087,I4087-'Расчёт не доделан'!$C$20),J4087)</f>
        <v>1</v>
      </c>
    </row>
    <row r="4088" spans="1:11" ht="11.1" customHeight="1" outlineLevel="1" x14ac:dyDescent="0.2">
      <c r="A4088" s="39" t="str">
        <f t="shared" si="189"/>
        <v>0021268045901</v>
      </c>
      <c r="B4088" s="39">
        <f t="shared" si="190"/>
        <v>1</v>
      </c>
      <c r="C4088" s="39" t="str">
        <f t="shared" si="191"/>
        <v>Морозова Ирина Ивановна1</v>
      </c>
      <c r="D4088" s="42" t="s">
        <v>3858</v>
      </c>
      <c r="E4088" s="43" t="s">
        <v>3859</v>
      </c>
      <c r="F4088" s="43" t="s">
        <v>229</v>
      </c>
      <c r="G4088" s="43" t="s">
        <v>237</v>
      </c>
      <c r="H4088" s="49">
        <v>45901</v>
      </c>
      <c r="I4088" s="49">
        <v>45912</v>
      </c>
      <c r="J4088" s="44">
        <v>12</v>
      </c>
      <c r="K4088" s="51">
        <f>IF(H4088&lt;='Расчёт не доделан'!$C$20,IF(I4088-'Расчёт не доделан'!$C$20&lt;1,J4088,I4088-'Расчёт не доделан'!$C$20),J4088)</f>
        <v>12</v>
      </c>
    </row>
    <row r="4089" spans="1:11" ht="11.1" customHeight="1" outlineLevel="1" x14ac:dyDescent="0.2">
      <c r="A4089" s="39" t="str">
        <f t="shared" si="189"/>
        <v>0021268045855</v>
      </c>
      <c r="B4089" s="39">
        <f t="shared" si="190"/>
        <v>2</v>
      </c>
      <c r="C4089" s="39" t="str">
        <f t="shared" si="191"/>
        <v>Морозова Ирина Ивановна2</v>
      </c>
      <c r="D4089" s="42" t="s">
        <v>3858</v>
      </c>
      <c r="E4089" s="43" t="s">
        <v>3859</v>
      </c>
      <c r="F4089" s="43" t="s">
        <v>229</v>
      </c>
      <c r="G4089" s="43" t="s">
        <v>237</v>
      </c>
      <c r="H4089" s="49">
        <v>45855</v>
      </c>
      <c r="I4089" s="49">
        <v>45856</v>
      </c>
      <c r="J4089" s="44">
        <v>2</v>
      </c>
      <c r="K4089" s="51">
        <f>IF(H4089&lt;='Расчёт не доделан'!$C$20,IF(I4089-'Расчёт не доделан'!$C$20&lt;1,J4089,I4089-'Расчёт не доделан'!$C$20),J4089)</f>
        <v>2</v>
      </c>
    </row>
    <row r="4090" spans="1:11" ht="11.1" customHeight="1" outlineLevel="1" x14ac:dyDescent="0.2">
      <c r="A4090" s="39" t="str">
        <f t="shared" si="189"/>
        <v>0020798345852</v>
      </c>
      <c r="B4090" s="39">
        <f t="shared" si="190"/>
        <v>1</v>
      </c>
      <c r="C4090" s="39" t="str">
        <f t="shared" si="191"/>
        <v>Морсакова Татьяна Васильевна1</v>
      </c>
      <c r="D4090" s="42" t="s">
        <v>3860</v>
      </c>
      <c r="E4090" s="43" t="s">
        <v>3861</v>
      </c>
      <c r="F4090" s="43" t="s">
        <v>293</v>
      </c>
      <c r="G4090" s="43" t="s">
        <v>237</v>
      </c>
      <c r="H4090" s="49">
        <v>45852</v>
      </c>
      <c r="I4090" s="49">
        <v>45854</v>
      </c>
      <c r="J4090" s="44">
        <v>3</v>
      </c>
      <c r="K4090" s="51">
        <f>IF(H4090&lt;='Расчёт не доделан'!$C$20,IF(I4090-'Расчёт не доделан'!$C$20&lt;1,J4090,I4090-'Расчёт не доделан'!$C$20),J4090)</f>
        <v>3</v>
      </c>
    </row>
    <row r="4091" spans="1:11" ht="11.1" customHeight="1" outlineLevel="1" x14ac:dyDescent="0.2">
      <c r="A4091" s="39" t="str">
        <f t="shared" si="189"/>
        <v>0020798345855</v>
      </c>
      <c r="B4091" s="39">
        <f t="shared" si="190"/>
        <v>2</v>
      </c>
      <c r="C4091" s="39" t="str">
        <f t="shared" si="191"/>
        <v>Морсакова Татьяна Васильевна2</v>
      </c>
      <c r="D4091" s="42" t="s">
        <v>3860</v>
      </c>
      <c r="E4091" s="43" t="s">
        <v>3861</v>
      </c>
      <c r="F4091" s="43" t="s">
        <v>293</v>
      </c>
      <c r="G4091" s="43" t="s">
        <v>237</v>
      </c>
      <c r="H4091" s="49">
        <v>45855</v>
      </c>
      <c r="I4091" s="49">
        <v>45857</v>
      </c>
      <c r="J4091" s="44">
        <v>3</v>
      </c>
      <c r="K4091" s="51">
        <f>IF(H4091&lt;='Расчёт не доделан'!$C$20,IF(I4091-'Расчёт не доделан'!$C$20&lt;1,J4091,I4091-'Расчёт не доделан'!$C$20),J4091)</f>
        <v>3</v>
      </c>
    </row>
    <row r="4092" spans="1:11" ht="11.1" customHeight="1" outlineLevel="1" x14ac:dyDescent="0.2">
      <c r="A4092" s="39" t="str">
        <f t="shared" si="189"/>
        <v>0020798345858</v>
      </c>
      <c r="B4092" s="39">
        <f t="shared" si="190"/>
        <v>3</v>
      </c>
      <c r="C4092" s="39" t="str">
        <f t="shared" si="191"/>
        <v>Морсакова Татьяна Васильевна3</v>
      </c>
      <c r="D4092" s="42" t="s">
        <v>3860</v>
      </c>
      <c r="E4092" s="43" t="s">
        <v>3861</v>
      </c>
      <c r="F4092" s="43" t="s">
        <v>293</v>
      </c>
      <c r="G4092" s="43" t="s">
        <v>237</v>
      </c>
      <c r="H4092" s="49">
        <v>45858</v>
      </c>
      <c r="I4092" s="49">
        <v>45865</v>
      </c>
      <c r="J4092" s="44">
        <v>8</v>
      </c>
      <c r="K4092" s="51">
        <f>IF(H4092&lt;='Расчёт не доделан'!$C$20,IF(I4092-'Расчёт не доделан'!$C$20&lt;1,J4092,I4092-'Расчёт не доделан'!$C$20),J4092)</f>
        <v>8</v>
      </c>
    </row>
    <row r="4093" spans="1:11" ht="11.1" customHeight="1" outlineLevel="1" x14ac:dyDescent="0.2">
      <c r="A4093" s="39" t="str">
        <f t="shared" si="189"/>
        <v>0019388245962</v>
      </c>
      <c r="B4093" s="39">
        <f t="shared" si="190"/>
        <v>1</v>
      </c>
      <c r="C4093" s="39" t="str">
        <f t="shared" si="191"/>
        <v>Моругова Анастасия Владиславовна1</v>
      </c>
      <c r="D4093" s="42" t="s">
        <v>3862</v>
      </c>
      <c r="E4093" s="43" t="s">
        <v>3863</v>
      </c>
      <c r="F4093" s="43" t="s">
        <v>240</v>
      </c>
      <c r="G4093" s="43" t="s">
        <v>262</v>
      </c>
      <c r="H4093" s="49">
        <v>45962</v>
      </c>
      <c r="I4093" s="49">
        <v>45962</v>
      </c>
      <c r="J4093" s="44">
        <v>1</v>
      </c>
      <c r="K4093" s="51">
        <f>IF(H4093&lt;='Расчёт не доделан'!$C$20,IF(I4093-'Расчёт не доделан'!$C$20&lt;1,J4093,I4093-'Расчёт не доделан'!$C$20),J4093)</f>
        <v>1</v>
      </c>
    </row>
    <row r="4094" spans="1:11" ht="11.1" customHeight="1" outlineLevel="1" x14ac:dyDescent="0.2">
      <c r="A4094" s="39" t="str">
        <f t="shared" si="189"/>
        <v>0019388245936</v>
      </c>
      <c r="B4094" s="39">
        <f t="shared" si="190"/>
        <v>2</v>
      </c>
      <c r="C4094" s="39" t="str">
        <f t="shared" si="191"/>
        <v>Моругова Анастасия Владиславовна2</v>
      </c>
      <c r="D4094" s="42" t="s">
        <v>3862</v>
      </c>
      <c r="E4094" s="43" t="s">
        <v>3863</v>
      </c>
      <c r="F4094" s="43" t="s">
        <v>240</v>
      </c>
      <c r="G4094" s="43" t="s">
        <v>262</v>
      </c>
      <c r="H4094" s="49">
        <v>45936</v>
      </c>
      <c r="I4094" s="49">
        <v>45949</v>
      </c>
      <c r="J4094" s="44">
        <v>14</v>
      </c>
      <c r="K4094" s="51">
        <f>IF(H4094&lt;='Расчёт не доделан'!$C$20,IF(I4094-'Расчёт не доделан'!$C$20&lt;1,J4094,I4094-'Расчёт не доделан'!$C$20),J4094)</f>
        <v>4</v>
      </c>
    </row>
    <row r="4095" spans="1:11" ht="11.1" customHeight="1" outlineLevel="1" x14ac:dyDescent="0.2">
      <c r="A4095" s="39" t="str">
        <f t="shared" si="189"/>
        <v>0019388245845</v>
      </c>
      <c r="B4095" s="39">
        <f t="shared" si="190"/>
        <v>3</v>
      </c>
      <c r="C4095" s="39" t="str">
        <f t="shared" si="191"/>
        <v>Моругова Анастасия Владиславовна3</v>
      </c>
      <c r="D4095" s="42" t="s">
        <v>3862</v>
      </c>
      <c r="E4095" s="43" t="s">
        <v>3863</v>
      </c>
      <c r="F4095" s="43" t="s">
        <v>240</v>
      </c>
      <c r="G4095" s="43" t="s">
        <v>262</v>
      </c>
      <c r="H4095" s="49">
        <v>45845</v>
      </c>
      <c r="I4095" s="49">
        <v>45849</v>
      </c>
      <c r="J4095" s="44">
        <v>5</v>
      </c>
      <c r="K4095" s="51">
        <f>IF(H4095&lt;='Расчёт не доделан'!$C$20,IF(I4095-'Расчёт не доделан'!$C$20&lt;1,J4095,I4095-'Расчёт не доделан'!$C$20),J4095)</f>
        <v>5</v>
      </c>
    </row>
    <row r="4096" spans="1:11" ht="11.1" customHeight="1" outlineLevel="1" x14ac:dyDescent="0.2">
      <c r="A4096" s="39" t="str">
        <f t="shared" si="189"/>
        <v>0019470345966</v>
      </c>
      <c r="B4096" s="39">
        <f t="shared" si="190"/>
        <v>1</v>
      </c>
      <c r="C4096" s="39" t="str">
        <f t="shared" si="191"/>
        <v>Морунов Александр Сергеевич1</v>
      </c>
      <c r="D4096" s="42" t="s">
        <v>3864</v>
      </c>
      <c r="E4096" s="43" t="s">
        <v>3865</v>
      </c>
      <c r="F4096" s="43" t="s">
        <v>268</v>
      </c>
      <c r="G4096" s="43" t="s">
        <v>599</v>
      </c>
      <c r="H4096" s="49">
        <v>45966</v>
      </c>
      <c r="I4096" s="49">
        <v>45970</v>
      </c>
      <c r="J4096" s="44">
        <v>5</v>
      </c>
      <c r="K4096" s="51">
        <f>IF(H4096&lt;='Расчёт не доделан'!$C$20,IF(I4096-'Расчёт не доделан'!$C$20&lt;1,J4096,I4096-'Расчёт не доделан'!$C$20),J4096)</f>
        <v>5</v>
      </c>
    </row>
    <row r="4097" spans="1:11" ht="11.1" customHeight="1" outlineLevel="1" x14ac:dyDescent="0.2">
      <c r="A4097" s="39" t="str">
        <f t="shared" si="189"/>
        <v>0019470345894</v>
      </c>
      <c r="B4097" s="39">
        <f t="shared" si="190"/>
        <v>2</v>
      </c>
      <c r="C4097" s="39" t="str">
        <f t="shared" si="191"/>
        <v>Морунов Александр Сергеевич2</v>
      </c>
      <c r="D4097" s="42" t="s">
        <v>3864</v>
      </c>
      <c r="E4097" s="43" t="s">
        <v>3865</v>
      </c>
      <c r="F4097" s="43" t="s">
        <v>268</v>
      </c>
      <c r="G4097" s="43" t="s">
        <v>599</v>
      </c>
      <c r="H4097" s="49">
        <v>45894</v>
      </c>
      <c r="I4097" s="49">
        <v>45907</v>
      </c>
      <c r="J4097" s="44">
        <v>14</v>
      </c>
      <c r="K4097" s="51">
        <f>IF(H4097&lt;='Расчёт не доделан'!$C$20,IF(I4097-'Расчёт не доделан'!$C$20&lt;1,J4097,I4097-'Расчёт не доделан'!$C$20),J4097)</f>
        <v>14</v>
      </c>
    </row>
    <row r="4098" spans="1:11" ht="11.1" customHeight="1" outlineLevel="1" x14ac:dyDescent="0.2">
      <c r="A4098" s="39" t="str">
        <f t="shared" si="189"/>
        <v>0019470346020</v>
      </c>
      <c r="B4098" s="39">
        <f t="shared" si="190"/>
        <v>3</v>
      </c>
      <c r="C4098" s="39" t="str">
        <f t="shared" si="191"/>
        <v>Морунов Александр Сергеевич3</v>
      </c>
      <c r="D4098" s="42" t="s">
        <v>3864</v>
      </c>
      <c r="E4098" s="43" t="s">
        <v>3865</v>
      </c>
      <c r="F4098" s="43" t="s">
        <v>268</v>
      </c>
      <c r="G4098" s="43" t="s">
        <v>599</v>
      </c>
      <c r="H4098" s="49">
        <v>46020</v>
      </c>
      <c r="I4098" s="49">
        <v>46021</v>
      </c>
      <c r="J4098" s="44">
        <v>2</v>
      </c>
      <c r="K4098" s="51">
        <f>IF(H4098&lt;='Расчёт не доделан'!$C$20,IF(I4098-'Расчёт не доделан'!$C$20&lt;1,J4098,I4098-'Расчёт не доделан'!$C$20),J4098)</f>
        <v>2</v>
      </c>
    </row>
    <row r="4099" spans="1:11" ht="11.1" customHeight="1" outlineLevel="1" x14ac:dyDescent="0.2">
      <c r="A4099" s="39" t="str">
        <f t="shared" ref="A4099:A4162" si="192">D4099&amp;H4099</f>
        <v>0014964045870</v>
      </c>
      <c r="B4099" s="39">
        <f t="shared" ref="B4099:B4162" si="193">IF(E4098=E4099,B4098+1,1)</f>
        <v>1</v>
      </c>
      <c r="C4099" s="39" t="str">
        <f t="shared" ref="C4099:C4162" si="194">E4099&amp;B4099</f>
        <v>Мосина Мария Алексеевна1</v>
      </c>
      <c r="D4099" s="42" t="s">
        <v>3866</v>
      </c>
      <c r="E4099" s="43" t="s">
        <v>3867</v>
      </c>
      <c r="F4099" s="43" t="s">
        <v>225</v>
      </c>
      <c r="G4099" s="43" t="s">
        <v>302</v>
      </c>
      <c r="H4099" s="49">
        <v>45870</v>
      </c>
      <c r="I4099" s="49">
        <v>45883</v>
      </c>
      <c r="J4099" s="44">
        <v>14</v>
      </c>
      <c r="K4099" s="51">
        <f>IF(H4099&lt;='Расчёт не доделан'!$C$20,IF(I4099-'Расчёт не доделан'!$C$20&lt;1,J4099,I4099-'Расчёт не доделан'!$C$20),J4099)</f>
        <v>14</v>
      </c>
    </row>
    <row r="4100" spans="1:11" ht="11.1" customHeight="1" outlineLevel="1" x14ac:dyDescent="0.2">
      <c r="A4100" s="39" t="str">
        <f t="shared" si="192"/>
        <v>0014964045936</v>
      </c>
      <c r="B4100" s="39">
        <f t="shared" si="193"/>
        <v>2</v>
      </c>
      <c r="C4100" s="39" t="str">
        <f t="shared" si="194"/>
        <v>Мосина Мария Алексеевна2</v>
      </c>
      <c r="D4100" s="42" t="s">
        <v>3866</v>
      </c>
      <c r="E4100" s="43" t="s">
        <v>3867</v>
      </c>
      <c r="F4100" s="43" t="s">
        <v>225</v>
      </c>
      <c r="G4100" s="43" t="s">
        <v>302</v>
      </c>
      <c r="H4100" s="49">
        <v>45936</v>
      </c>
      <c r="I4100" s="49">
        <v>45940</v>
      </c>
      <c r="J4100" s="44">
        <v>5</v>
      </c>
      <c r="K4100" s="51">
        <f>IF(H4100&lt;='Расчёт не доделан'!$C$20,IF(I4100-'Расчёт не доделан'!$C$20&lt;1,J4100,I4100-'Расчёт не доделан'!$C$20),J4100)</f>
        <v>5</v>
      </c>
    </row>
    <row r="4101" spans="1:11" ht="11.1" customHeight="1" outlineLevel="1" x14ac:dyDescent="0.2">
      <c r="A4101" s="39" t="str">
        <f t="shared" si="192"/>
        <v>0020877945843</v>
      </c>
      <c r="B4101" s="39">
        <f t="shared" si="193"/>
        <v>1</v>
      </c>
      <c r="C4101" s="39" t="str">
        <f t="shared" si="194"/>
        <v>Мотылев Максим Артурович1</v>
      </c>
      <c r="D4101" s="42" t="s">
        <v>3868</v>
      </c>
      <c r="E4101" s="43" t="s">
        <v>3869</v>
      </c>
      <c r="F4101" s="43" t="s">
        <v>221</v>
      </c>
      <c r="G4101" s="43" t="s">
        <v>262</v>
      </c>
      <c r="H4101" s="49">
        <v>45843</v>
      </c>
      <c r="I4101" s="49">
        <v>45853</v>
      </c>
      <c r="J4101" s="44">
        <v>11</v>
      </c>
      <c r="K4101" s="51">
        <f>IF(H4101&lt;='Расчёт не доделан'!$C$20,IF(I4101-'Расчёт не доделан'!$C$20&lt;1,J4101,I4101-'Расчёт не доделан'!$C$20),J4101)</f>
        <v>11</v>
      </c>
    </row>
    <row r="4102" spans="1:11" ht="11.1" customHeight="1" outlineLevel="1" x14ac:dyDescent="0.2">
      <c r="A4102" s="39" t="str">
        <f t="shared" si="192"/>
        <v>0020877945905</v>
      </c>
      <c r="B4102" s="39">
        <f t="shared" si="193"/>
        <v>2</v>
      </c>
      <c r="C4102" s="39" t="str">
        <f t="shared" si="194"/>
        <v>Мотылев Максим Артурович2</v>
      </c>
      <c r="D4102" s="42" t="s">
        <v>3868</v>
      </c>
      <c r="E4102" s="43" t="s">
        <v>3869</v>
      </c>
      <c r="F4102" s="43" t="s">
        <v>221</v>
      </c>
      <c r="G4102" s="43" t="s">
        <v>262</v>
      </c>
      <c r="H4102" s="49">
        <v>45905</v>
      </c>
      <c r="I4102" s="49">
        <v>45909</v>
      </c>
      <c r="J4102" s="44">
        <v>5</v>
      </c>
      <c r="K4102" s="51">
        <f>IF(H4102&lt;='Расчёт не доделан'!$C$20,IF(I4102-'Расчёт не доделан'!$C$20&lt;1,J4102,I4102-'Расчёт не доделан'!$C$20),J4102)</f>
        <v>5</v>
      </c>
    </row>
    <row r="4103" spans="1:11" ht="11.1" customHeight="1" outlineLevel="1" x14ac:dyDescent="0.2">
      <c r="A4103" s="39" t="str">
        <f t="shared" si="192"/>
        <v>0020877945910</v>
      </c>
      <c r="B4103" s="39">
        <f t="shared" si="193"/>
        <v>3</v>
      </c>
      <c r="C4103" s="39" t="str">
        <f t="shared" si="194"/>
        <v>Мотылев Максим Артурович3</v>
      </c>
      <c r="D4103" s="42" t="s">
        <v>3868</v>
      </c>
      <c r="E4103" s="43" t="s">
        <v>3869</v>
      </c>
      <c r="F4103" s="43" t="s">
        <v>221</v>
      </c>
      <c r="G4103" s="43" t="s">
        <v>262</v>
      </c>
      <c r="H4103" s="49">
        <v>45910</v>
      </c>
      <c r="I4103" s="49">
        <v>45918</v>
      </c>
      <c r="J4103" s="44">
        <v>9</v>
      </c>
      <c r="K4103" s="51">
        <f>IF(H4103&lt;='Расчёт не доделан'!$C$20,IF(I4103-'Расчёт не доделан'!$C$20&lt;1,J4103,I4103-'Расчёт не доделан'!$C$20),J4103)</f>
        <v>9</v>
      </c>
    </row>
    <row r="4104" spans="1:11" ht="23.1" customHeight="1" outlineLevel="1" x14ac:dyDescent="0.2">
      <c r="A4104" s="39" t="str">
        <f t="shared" si="192"/>
        <v>0020877945919</v>
      </c>
      <c r="B4104" s="39">
        <f t="shared" si="193"/>
        <v>4</v>
      </c>
      <c r="C4104" s="39" t="str">
        <f t="shared" si="194"/>
        <v>Мотылев Максим Артурович4</v>
      </c>
      <c r="D4104" s="42" t="s">
        <v>3868</v>
      </c>
      <c r="E4104" s="43" t="s">
        <v>3869</v>
      </c>
      <c r="F4104" s="43" t="s">
        <v>221</v>
      </c>
      <c r="G4104" s="43" t="s">
        <v>262</v>
      </c>
      <c r="H4104" s="49">
        <v>45919</v>
      </c>
      <c r="I4104" s="49">
        <v>45921</v>
      </c>
      <c r="J4104" s="44">
        <v>3</v>
      </c>
      <c r="K4104" s="51">
        <f>IF(H4104&lt;='Расчёт не доделан'!$C$20,IF(I4104-'Расчёт не доделан'!$C$20&lt;1,J4104,I4104-'Расчёт не доделан'!$C$20),J4104)</f>
        <v>3</v>
      </c>
    </row>
    <row r="4105" spans="1:11" ht="23.1" customHeight="1" outlineLevel="1" x14ac:dyDescent="0.2">
      <c r="A4105" s="39" t="str">
        <f t="shared" si="192"/>
        <v>0020009745931</v>
      </c>
      <c r="B4105" s="39">
        <f t="shared" si="193"/>
        <v>1</v>
      </c>
      <c r="C4105" s="39" t="str">
        <f t="shared" si="194"/>
        <v>Мохначева Екатерина Николаевна1</v>
      </c>
      <c r="D4105" s="42" t="s">
        <v>3870</v>
      </c>
      <c r="E4105" s="43" t="s">
        <v>3871</v>
      </c>
      <c r="F4105" s="43" t="s">
        <v>240</v>
      </c>
      <c r="G4105" s="43" t="s">
        <v>296</v>
      </c>
      <c r="H4105" s="49">
        <v>45931</v>
      </c>
      <c r="I4105" s="49">
        <v>45958</v>
      </c>
      <c r="J4105" s="44">
        <v>28</v>
      </c>
      <c r="K4105" s="51">
        <f>IF(H4105&lt;='Расчёт не доделан'!$C$20,IF(I4105-'Расчёт не доделан'!$C$20&lt;1,J4105,I4105-'Расчёт не доделан'!$C$20),J4105)</f>
        <v>13</v>
      </c>
    </row>
    <row r="4106" spans="1:11" ht="23.1" customHeight="1" outlineLevel="1" x14ac:dyDescent="0.2">
      <c r="A4106" s="39" t="str">
        <f t="shared" si="192"/>
        <v>0020703845929</v>
      </c>
      <c r="B4106" s="39">
        <f t="shared" si="193"/>
        <v>1</v>
      </c>
      <c r="C4106" s="39" t="str">
        <f t="shared" si="194"/>
        <v>Мошнин Владислав Андреевич1</v>
      </c>
      <c r="D4106" s="42" t="s">
        <v>3872</v>
      </c>
      <c r="E4106" s="43" t="s">
        <v>3873</v>
      </c>
      <c r="F4106" s="43" t="s">
        <v>293</v>
      </c>
      <c r="G4106" s="43" t="s">
        <v>262</v>
      </c>
      <c r="H4106" s="49">
        <v>45929</v>
      </c>
      <c r="I4106" s="49">
        <v>45942</v>
      </c>
      <c r="J4106" s="44">
        <v>14</v>
      </c>
      <c r="K4106" s="51">
        <f>IF(H4106&lt;='Расчёт не доделан'!$C$20,IF(I4106-'Расчёт не доделан'!$C$20&lt;1,J4106,I4106-'Расчёт не доделан'!$C$20),J4106)</f>
        <v>14</v>
      </c>
    </row>
    <row r="4107" spans="1:11" ht="23.1" customHeight="1" outlineLevel="1" x14ac:dyDescent="0.2">
      <c r="A4107" s="39" t="str">
        <f t="shared" si="192"/>
        <v>0020703846020</v>
      </c>
      <c r="B4107" s="39">
        <f t="shared" si="193"/>
        <v>2</v>
      </c>
      <c r="C4107" s="39" t="str">
        <f t="shared" si="194"/>
        <v>Мошнин Владислав Андреевич2</v>
      </c>
      <c r="D4107" s="42" t="s">
        <v>3872</v>
      </c>
      <c r="E4107" s="43" t="s">
        <v>3873</v>
      </c>
      <c r="F4107" s="43" t="s">
        <v>293</v>
      </c>
      <c r="G4107" s="43" t="s">
        <v>262</v>
      </c>
      <c r="H4107" s="49">
        <v>46020</v>
      </c>
      <c r="I4107" s="49">
        <v>46021</v>
      </c>
      <c r="J4107" s="44">
        <v>2</v>
      </c>
      <c r="K4107" s="51">
        <f>IF(H4107&lt;='Расчёт не доделан'!$C$20,IF(I4107-'Расчёт не доделан'!$C$20&lt;1,J4107,I4107-'Расчёт не доделан'!$C$20),J4107)</f>
        <v>2</v>
      </c>
    </row>
    <row r="4108" spans="1:11" ht="23.1" customHeight="1" outlineLevel="1" x14ac:dyDescent="0.2">
      <c r="A4108" s="39" t="str">
        <f t="shared" si="192"/>
        <v>0021370845873</v>
      </c>
      <c r="B4108" s="39">
        <f t="shared" si="193"/>
        <v>1</v>
      </c>
      <c r="C4108" s="39" t="str">
        <f t="shared" si="194"/>
        <v>Мударисов Ренат Забихуллович1</v>
      </c>
      <c r="D4108" s="42" t="s">
        <v>3874</v>
      </c>
      <c r="E4108" s="43" t="s">
        <v>3875</v>
      </c>
      <c r="F4108" s="43" t="s">
        <v>265</v>
      </c>
      <c r="G4108" s="43" t="s">
        <v>230</v>
      </c>
      <c r="H4108" s="49">
        <v>45873</v>
      </c>
      <c r="I4108" s="49">
        <v>45886</v>
      </c>
      <c r="J4108" s="44">
        <v>14</v>
      </c>
      <c r="K4108" s="51">
        <f>IF(H4108&lt;='Расчёт не доделан'!$C$20,IF(I4108-'Расчёт не доделан'!$C$20&lt;1,J4108,I4108-'Расчёт не доделан'!$C$20),J4108)</f>
        <v>14</v>
      </c>
    </row>
    <row r="4109" spans="1:11" ht="23.1" customHeight="1" outlineLevel="1" x14ac:dyDescent="0.2">
      <c r="A4109" s="39" t="str">
        <f t="shared" si="192"/>
        <v>0021370845987</v>
      </c>
      <c r="B4109" s="39">
        <f t="shared" si="193"/>
        <v>2</v>
      </c>
      <c r="C4109" s="39" t="str">
        <f t="shared" si="194"/>
        <v>Мударисов Ренат Забихуллович2</v>
      </c>
      <c r="D4109" s="42" t="s">
        <v>3874</v>
      </c>
      <c r="E4109" s="43" t="s">
        <v>3875</v>
      </c>
      <c r="F4109" s="43" t="s">
        <v>265</v>
      </c>
      <c r="G4109" s="43" t="s">
        <v>230</v>
      </c>
      <c r="H4109" s="49">
        <v>45987</v>
      </c>
      <c r="I4109" s="49">
        <v>46000</v>
      </c>
      <c r="J4109" s="44">
        <v>14</v>
      </c>
      <c r="K4109" s="51">
        <f>IF(H4109&lt;='Расчёт не доделан'!$C$20,IF(I4109-'Расчёт не доделан'!$C$20&lt;1,J4109,I4109-'Расчёт не доделан'!$C$20),J4109)</f>
        <v>14</v>
      </c>
    </row>
    <row r="4110" spans="1:11" ht="11.1" customHeight="1" outlineLevel="1" x14ac:dyDescent="0.2">
      <c r="A4110" s="39" t="str">
        <f t="shared" si="192"/>
        <v>0013626745901</v>
      </c>
      <c r="B4110" s="39">
        <f t="shared" si="193"/>
        <v>1</v>
      </c>
      <c r="C4110" s="39" t="str">
        <f t="shared" si="194"/>
        <v>Музафарова Резида Ринатовна1</v>
      </c>
      <c r="D4110" s="42" t="s">
        <v>3876</v>
      </c>
      <c r="E4110" s="43" t="s">
        <v>3877</v>
      </c>
      <c r="F4110" s="43" t="s">
        <v>265</v>
      </c>
      <c r="G4110" s="43" t="s">
        <v>218</v>
      </c>
      <c r="H4110" s="49">
        <v>45901</v>
      </c>
      <c r="I4110" s="49">
        <v>45901</v>
      </c>
      <c r="J4110" s="44">
        <v>1</v>
      </c>
      <c r="K4110" s="51">
        <f>IF(H4110&lt;='Расчёт не доделан'!$C$20,IF(I4110-'Расчёт не доделан'!$C$20&lt;1,J4110,I4110-'Расчёт не доделан'!$C$20),J4110)</f>
        <v>1</v>
      </c>
    </row>
    <row r="4111" spans="1:11" ht="11.1" customHeight="1" outlineLevel="1" x14ac:dyDescent="0.2">
      <c r="A4111" s="39" t="str">
        <f t="shared" si="192"/>
        <v>0013626745933</v>
      </c>
      <c r="B4111" s="39">
        <f t="shared" si="193"/>
        <v>2</v>
      </c>
      <c r="C4111" s="39" t="str">
        <f t="shared" si="194"/>
        <v>Музафарова Резида Ринатовна2</v>
      </c>
      <c r="D4111" s="42" t="s">
        <v>3876</v>
      </c>
      <c r="E4111" s="43" t="s">
        <v>3877</v>
      </c>
      <c r="F4111" s="43" t="s">
        <v>265</v>
      </c>
      <c r="G4111" s="43" t="s">
        <v>218</v>
      </c>
      <c r="H4111" s="49">
        <v>45933</v>
      </c>
      <c r="I4111" s="49">
        <v>45933</v>
      </c>
      <c r="J4111" s="44">
        <v>1</v>
      </c>
      <c r="K4111" s="51">
        <f>IF(H4111&lt;='Расчёт не доделан'!$C$20,IF(I4111-'Расчёт не доделан'!$C$20&lt;1,J4111,I4111-'Расчёт не доделан'!$C$20),J4111)</f>
        <v>1</v>
      </c>
    </row>
    <row r="4112" spans="1:11" ht="11.1" customHeight="1" outlineLevel="1" x14ac:dyDescent="0.2">
      <c r="A4112" s="39" t="str">
        <f t="shared" si="192"/>
        <v>0013626745966</v>
      </c>
      <c r="B4112" s="39">
        <f t="shared" si="193"/>
        <v>3</v>
      </c>
      <c r="C4112" s="39" t="str">
        <f t="shared" si="194"/>
        <v>Музафарова Резида Ринатовна3</v>
      </c>
      <c r="D4112" s="42" t="s">
        <v>3876</v>
      </c>
      <c r="E4112" s="43" t="s">
        <v>3877</v>
      </c>
      <c r="F4112" s="43" t="s">
        <v>265</v>
      </c>
      <c r="G4112" s="43" t="s">
        <v>218</v>
      </c>
      <c r="H4112" s="49">
        <v>45966</v>
      </c>
      <c r="I4112" s="49">
        <v>45968</v>
      </c>
      <c r="J4112" s="44">
        <v>3</v>
      </c>
      <c r="K4112" s="51">
        <f>IF(H4112&lt;='Расчёт не доделан'!$C$20,IF(I4112-'Расчёт не доделан'!$C$20&lt;1,J4112,I4112-'Расчёт не доделан'!$C$20),J4112)</f>
        <v>3</v>
      </c>
    </row>
    <row r="4113" spans="1:11" ht="11.1" customHeight="1" outlineLevel="1" x14ac:dyDescent="0.2">
      <c r="A4113" s="39" t="str">
        <f t="shared" si="192"/>
        <v>0013626745936</v>
      </c>
      <c r="B4113" s="39">
        <f t="shared" si="193"/>
        <v>4</v>
      </c>
      <c r="C4113" s="39" t="str">
        <f t="shared" si="194"/>
        <v>Музафарова Резида Ринатовна4</v>
      </c>
      <c r="D4113" s="42" t="s">
        <v>3876</v>
      </c>
      <c r="E4113" s="43" t="s">
        <v>3877</v>
      </c>
      <c r="F4113" s="43" t="s">
        <v>265</v>
      </c>
      <c r="G4113" s="43" t="s">
        <v>218</v>
      </c>
      <c r="H4113" s="49">
        <v>45936</v>
      </c>
      <c r="I4113" s="49">
        <v>45938</v>
      </c>
      <c r="J4113" s="44">
        <v>3</v>
      </c>
      <c r="K4113" s="51">
        <f>IF(H4113&lt;='Расчёт не доделан'!$C$20,IF(I4113-'Расчёт не доделан'!$C$20&lt;1,J4113,I4113-'Расчёт не доделан'!$C$20),J4113)</f>
        <v>3</v>
      </c>
    </row>
    <row r="4114" spans="1:11" ht="11.1" customHeight="1" outlineLevel="1" x14ac:dyDescent="0.2">
      <c r="A4114" s="39" t="str">
        <f t="shared" si="192"/>
        <v>0013626745852</v>
      </c>
      <c r="B4114" s="39">
        <f t="shared" si="193"/>
        <v>5</v>
      </c>
      <c r="C4114" s="39" t="str">
        <f t="shared" si="194"/>
        <v>Музафарова Резида Ринатовна5</v>
      </c>
      <c r="D4114" s="42" t="s">
        <v>3876</v>
      </c>
      <c r="E4114" s="43" t="s">
        <v>3877</v>
      </c>
      <c r="F4114" s="43" t="s">
        <v>265</v>
      </c>
      <c r="G4114" s="43" t="s">
        <v>218</v>
      </c>
      <c r="H4114" s="49">
        <v>45852</v>
      </c>
      <c r="I4114" s="49">
        <v>45867</v>
      </c>
      <c r="J4114" s="44">
        <v>16</v>
      </c>
      <c r="K4114" s="51">
        <f>IF(H4114&lt;='Расчёт не доделан'!$C$20,IF(I4114-'Расчёт не доделан'!$C$20&lt;1,J4114,I4114-'Расчёт не доделан'!$C$20),J4114)</f>
        <v>16</v>
      </c>
    </row>
    <row r="4115" spans="1:11" ht="11.1" customHeight="1" outlineLevel="1" x14ac:dyDescent="0.2">
      <c r="A4115" s="39" t="str">
        <f t="shared" si="192"/>
        <v>0013626746021</v>
      </c>
      <c r="B4115" s="39">
        <f t="shared" si="193"/>
        <v>6</v>
      </c>
      <c r="C4115" s="39" t="str">
        <f t="shared" si="194"/>
        <v>Музафарова Резида Ринатовна6</v>
      </c>
      <c r="D4115" s="42" t="s">
        <v>3876</v>
      </c>
      <c r="E4115" s="43" t="s">
        <v>3877</v>
      </c>
      <c r="F4115" s="43" t="s">
        <v>265</v>
      </c>
      <c r="G4115" s="43" t="s">
        <v>218</v>
      </c>
      <c r="H4115" s="49">
        <v>46021</v>
      </c>
      <c r="I4115" s="49">
        <v>46021</v>
      </c>
      <c r="J4115" s="44">
        <v>1</v>
      </c>
      <c r="K4115" s="51">
        <f>IF(H4115&lt;='Расчёт не доделан'!$C$20,IF(I4115-'Расчёт не доделан'!$C$20&lt;1,J4115,I4115-'Расчёт не доделан'!$C$20),J4115)</f>
        <v>1</v>
      </c>
    </row>
    <row r="4116" spans="1:11" ht="11.1" customHeight="1" outlineLevel="1" x14ac:dyDescent="0.2">
      <c r="A4116" s="39" t="str">
        <f t="shared" si="192"/>
        <v>0016460145880</v>
      </c>
      <c r="B4116" s="39">
        <f t="shared" si="193"/>
        <v>1</v>
      </c>
      <c r="C4116" s="39" t="str">
        <f t="shared" si="194"/>
        <v>Музелин Олег Юрьевич1</v>
      </c>
      <c r="D4116" s="42" t="s">
        <v>3878</v>
      </c>
      <c r="E4116" s="43" t="s">
        <v>3879</v>
      </c>
      <c r="F4116" s="43" t="s">
        <v>217</v>
      </c>
      <c r="G4116" s="43" t="s">
        <v>237</v>
      </c>
      <c r="H4116" s="49">
        <v>45880</v>
      </c>
      <c r="I4116" s="49">
        <v>45893</v>
      </c>
      <c r="J4116" s="44">
        <v>14</v>
      </c>
      <c r="K4116" s="51">
        <f>IF(H4116&lt;='Расчёт не доделан'!$C$20,IF(I4116-'Расчёт не доделан'!$C$20&lt;1,J4116,I4116-'Расчёт не доделан'!$C$20),J4116)</f>
        <v>14</v>
      </c>
    </row>
    <row r="4117" spans="1:11" ht="11.1" customHeight="1" outlineLevel="1" x14ac:dyDescent="0.2">
      <c r="A4117" s="39" t="str">
        <f t="shared" si="192"/>
        <v>0015360245943</v>
      </c>
      <c r="B4117" s="39">
        <f t="shared" si="193"/>
        <v>1</v>
      </c>
      <c r="C4117" s="39" t="str">
        <f t="shared" si="194"/>
        <v>Мукминов Тимур Флюрович1</v>
      </c>
      <c r="D4117" s="42" t="s">
        <v>3880</v>
      </c>
      <c r="E4117" s="43" t="s">
        <v>3881</v>
      </c>
      <c r="F4117" s="43" t="s">
        <v>265</v>
      </c>
      <c r="G4117" s="43" t="s">
        <v>230</v>
      </c>
      <c r="H4117" s="49">
        <v>45943</v>
      </c>
      <c r="I4117" s="49">
        <v>45954</v>
      </c>
      <c r="J4117" s="44">
        <v>12</v>
      </c>
      <c r="K4117" s="51">
        <f>IF(H4117&lt;='Расчёт не доделан'!$C$20,IF(I4117-'Расчёт не доделан'!$C$20&lt;1,J4117,I4117-'Расчёт не доделан'!$C$20),J4117)</f>
        <v>9</v>
      </c>
    </row>
    <row r="4118" spans="1:11" ht="11.1" customHeight="1" outlineLevel="1" x14ac:dyDescent="0.2">
      <c r="A4118" s="39" t="str">
        <f t="shared" si="192"/>
        <v>0014394945962</v>
      </c>
      <c r="B4118" s="39">
        <f t="shared" si="193"/>
        <v>1</v>
      </c>
      <c r="C4118" s="39" t="str">
        <f t="shared" si="194"/>
        <v>Муксимова Асия Айратовна1</v>
      </c>
      <c r="D4118" s="42" t="s">
        <v>3882</v>
      </c>
      <c r="E4118" s="43" t="s">
        <v>3883</v>
      </c>
      <c r="F4118" s="43" t="s">
        <v>293</v>
      </c>
      <c r="G4118" s="43" t="s">
        <v>218</v>
      </c>
      <c r="H4118" s="49">
        <v>45962</v>
      </c>
      <c r="I4118" s="49">
        <v>45962</v>
      </c>
      <c r="J4118" s="44">
        <v>1</v>
      </c>
      <c r="K4118" s="51">
        <f>IF(H4118&lt;='Расчёт не доделан'!$C$20,IF(I4118-'Расчёт не доделан'!$C$20&lt;1,J4118,I4118-'Расчёт не доделан'!$C$20),J4118)</f>
        <v>1</v>
      </c>
    </row>
    <row r="4119" spans="1:11" ht="11.1" customHeight="1" outlineLevel="1" x14ac:dyDescent="0.2">
      <c r="A4119" s="39" t="str">
        <f t="shared" si="192"/>
        <v>0014394945873</v>
      </c>
      <c r="B4119" s="39">
        <f t="shared" si="193"/>
        <v>2</v>
      </c>
      <c r="C4119" s="39" t="str">
        <f t="shared" si="194"/>
        <v>Муксимова Асия Айратовна2</v>
      </c>
      <c r="D4119" s="42" t="s">
        <v>3882</v>
      </c>
      <c r="E4119" s="43" t="s">
        <v>3883</v>
      </c>
      <c r="F4119" s="43" t="s">
        <v>293</v>
      </c>
      <c r="G4119" s="43" t="s">
        <v>218</v>
      </c>
      <c r="H4119" s="49">
        <v>45873</v>
      </c>
      <c r="I4119" s="49">
        <v>45886</v>
      </c>
      <c r="J4119" s="44">
        <v>14</v>
      </c>
      <c r="K4119" s="51">
        <f>IF(H4119&lt;='Расчёт не доделан'!$C$20,IF(I4119-'Расчёт не доделан'!$C$20&lt;1,J4119,I4119-'Расчёт не доделан'!$C$20),J4119)</f>
        <v>14</v>
      </c>
    </row>
    <row r="4120" spans="1:11" ht="11.1" customHeight="1" outlineLevel="1" x14ac:dyDescent="0.2">
      <c r="A4120" s="39" t="str">
        <f t="shared" si="192"/>
        <v>0017154245901</v>
      </c>
      <c r="B4120" s="39">
        <f t="shared" si="193"/>
        <v>1</v>
      </c>
      <c r="C4120" s="39" t="str">
        <f t="shared" si="194"/>
        <v>Муллагильдин Вилюр Зиганнурович1</v>
      </c>
      <c r="D4120" s="42" t="s">
        <v>3884</v>
      </c>
      <c r="E4120" s="43" t="s">
        <v>3885</v>
      </c>
      <c r="F4120" s="43" t="s">
        <v>229</v>
      </c>
      <c r="G4120" s="43" t="s">
        <v>218</v>
      </c>
      <c r="H4120" s="49">
        <v>45901</v>
      </c>
      <c r="I4120" s="49">
        <v>45907</v>
      </c>
      <c r="J4120" s="44">
        <v>7</v>
      </c>
      <c r="K4120" s="51">
        <f>IF(H4120&lt;='Расчёт не доделан'!$C$20,IF(I4120-'Расчёт не доделан'!$C$20&lt;1,J4120,I4120-'Расчёт не доделан'!$C$20),J4120)</f>
        <v>7</v>
      </c>
    </row>
    <row r="4121" spans="1:11" ht="11.1" customHeight="1" outlineLevel="1" x14ac:dyDescent="0.2">
      <c r="A4121" s="39" t="str">
        <f t="shared" si="192"/>
        <v>0017154245845</v>
      </c>
      <c r="B4121" s="39">
        <f t="shared" si="193"/>
        <v>2</v>
      </c>
      <c r="C4121" s="39" t="str">
        <f t="shared" si="194"/>
        <v>Муллагильдин Вилюр Зиганнурович2</v>
      </c>
      <c r="D4121" s="42" t="s">
        <v>3884</v>
      </c>
      <c r="E4121" s="43" t="s">
        <v>3885</v>
      </c>
      <c r="F4121" s="43" t="s">
        <v>229</v>
      </c>
      <c r="G4121" s="43" t="s">
        <v>218</v>
      </c>
      <c r="H4121" s="49">
        <v>45845</v>
      </c>
      <c r="I4121" s="49">
        <v>45858</v>
      </c>
      <c r="J4121" s="44">
        <v>14</v>
      </c>
      <c r="K4121" s="51">
        <f>IF(H4121&lt;='Расчёт не доделан'!$C$20,IF(I4121-'Расчёт не доделан'!$C$20&lt;1,J4121,I4121-'Расчёт не доделан'!$C$20),J4121)</f>
        <v>14</v>
      </c>
    </row>
    <row r="4122" spans="1:11" ht="11.1" customHeight="1" outlineLevel="1" x14ac:dyDescent="0.2">
      <c r="A4122" s="39" t="str">
        <f t="shared" si="192"/>
        <v>0019970045887</v>
      </c>
      <c r="B4122" s="39">
        <f t="shared" si="193"/>
        <v>1</v>
      </c>
      <c r="C4122" s="39" t="str">
        <f t="shared" si="194"/>
        <v>Муравьев Юрий Михайлович1</v>
      </c>
      <c r="D4122" s="42" t="s">
        <v>3886</v>
      </c>
      <c r="E4122" s="43" t="s">
        <v>3887</v>
      </c>
      <c r="F4122" s="43" t="s">
        <v>244</v>
      </c>
      <c r="G4122" s="43" t="s">
        <v>218</v>
      </c>
      <c r="H4122" s="49">
        <v>45887</v>
      </c>
      <c r="I4122" s="49">
        <v>45900</v>
      </c>
      <c r="J4122" s="44">
        <v>13</v>
      </c>
      <c r="K4122" s="51">
        <f>IF(H4122&lt;='Расчёт не доделан'!$C$20,IF(I4122-'Расчёт не доделан'!$C$20&lt;1,J4122,I4122-'Расчёт не доделан'!$C$20),J4122)</f>
        <v>13</v>
      </c>
    </row>
    <row r="4123" spans="1:11" ht="11.1" customHeight="1" outlineLevel="1" x14ac:dyDescent="0.2">
      <c r="A4123" s="39" t="str">
        <f t="shared" si="192"/>
        <v>0020484845915</v>
      </c>
      <c r="B4123" s="39">
        <f t="shared" si="193"/>
        <v>1</v>
      </c>
      <c r="C4123" s="39" t="str">
        <f t="shared" si="194"/>
        <v>Мурадян Андрей Рубенович1</v>
      </c>
      <c r="D4123" s="42" t="s">
        <v>3888</v>
      </c>
      <c r="E4123" s="43" t="s">
        <v>3889</v>
      </c>
      <c r="F4123" s="43" t="s">
        <v>225</v>
      </c>
      <c r="G4123" s="43" t="s">
        <v>241</v>
      </c>
      <c r="H4123" s="49">
        <v>45915</v>
      </c>
      <c r="I4123" s="49">
        <v>45928</v>
      </c>
      <c r="J4123" s="44">
        <v>14</v>
      </c>
      <c r="K4123" s="51">
        <f>IF(H4123&lt;='Расчёт не доделан'!$C$20,IF(I4123-'Расчёт не доделан'!$C$20&lt;1,J4123,I4123-'Расчёт не доделан'!$C$20),J4123)</f>
        <v>14</v>
      </c>
    </row>
    <row r="4124" spans="1:11" ht="11.1" customHeight="1" outlineLevel="1" x14ac:dyDescent="0.2">
      <c r="A4124" s="39" t="str">
        <f t="shared" si="192"/>
        <v>0014029345966</v>
      </c>
      <c r="B4124" s="39">
        <f t="shared" si="193"/>
        <v>1</v>
      </c>
      <c r="C4124" s="39" t="str">
        <f t="shared" si="194"/>
        <v>Муранова Ирина Олеговна1</v>
      </c>
      <c r="D4124" s="42" t="s">
        <v>3890</v>
      </c>
      <c r="E4124" s="43" t="s">
        <v>3891</v>
      </c>
      <c r="F4124" s="43" t="s">
        <v>233</v>
      </c>
      <c r="G4124" s="43" t="s">
        <v>230</v>
      </c>
      <c r="H4124" s="49">
        <v>45966</v>
      </c>
      <c r="I4124" s="49">
        <v>45966</v>
      </c>
      <c r="J4124" s="44">
        <v>1</v>
      </c>
      <c r="K4124" s="51">
        <f>IF(H4124&lt;='Расчёт не доделан'!$C$20,IF(I4124-'Расчёт не доделан'!$C$20&lt;1,J4124,I4124-'Расчёт не доделан'!$C$20),J4124)</f>
        <v>1</v>
      </c>
    </row>
    <row r="4125" spans="1:11" ht="11.1" customHeight="1" outlineLevel="1" x14ac:dyDescent="0.2">
      <c r="A4125" s="39" t="str">
        <f t="shared" si="192"/>
        <v>0014029345852</v>
      </c>
      <c r="B4125" s="39">
        <f t="shared" si="193"/>
        <v>2</v>
      </c>
      <c r="C4125" s="39" t="str">
        <f t="shared" si="194"/>
        <v>Муранова Ирина Олеговна2</v>
      </c>
      <c r="D4125" s="42" t="s">
        <v>3890</v>
      </c>
      <c r="E4125" s="43" t="s">
        <v>3891</v>
      </c>
      <c r="F4125" s="43" t="s">
        <v>233</v>
      </c>
      <c r="G4125" s="43" t="s">
        <v>230</v>
      </c>
      <c r="H4125" s="49">
        <v>45852</v>
      </c>
      <c r="I4125" s="49">
        <v>45865</v>
      </c>
      <c r="J4125" s="44">
        <v>14</v>
      </c>
      <c r="K4125" s="51">
        <f>IF(H4125&lt;='Расчёт не доделан'!$C$20,IF(I4125-'Расчёт не доделан'!$C$20&lt;1,J4125,I4125-'Расчёт не доделан'!$C$20),J4125)</f>
        <v>14</v>
      </c>
    </row>
    <row r="4126" spans="1:11" ht="11.1" customHeight="1" outlineLevel="1" x14ac:dyDescent="0.2">
      <c r="A4126" s="39" t="str">
        <f t="shared" si="192"/>
        <v>0014029345957</v>
      </c>
      <c r="B4126" s="39">
        <f t="shared" si="193"/>
        <v>3</v>
      </c>
      <c r="C4126" s="39" t="str">
        <f t="shared" si="194"/>
        <v>Муранова Ирина Олеговна3</v>
      </c>
      <c r="D4126" s="42" t="s">
        <v>3890</v>
      </c>
      <c r="E4126" s="43" t="s">
        <v>3891</v>
      </c>
      <c r="F4126" s="43" t="s">
        <v>233</v>
      </c>
      <c r="G4126" s="43" t="s">
        <v>230</v>
      </c>
      <c r="H4126" s="49">
        <v>45957</v>
      </c>
      <c r="I4126" s="49">
        <v>45962</v>
      </c>
      <c r="J4126" s="44">
        <v>6</v>
      </c>
      <c r="K4126" s="51">
        <f>IF(H4126&lt;='Расчёт не доделан'!$C$20,IF(I4126-'Расчёт не доделан'!$C$20&lt;1,J4126,I4126-'Расчёт не доделан'!$C$20),J4126)</f>
        <v>6</v>
      </c>
    </row>
    <row r="4127" spans="1:11" ht="11.1" customHeight="1" outlineLevel="1" x14ac:dyDescent="0.2">
      <c r="A4127" s="39" t="str">
        <f t="shared" si="192"/>
        <v>0021385645901</v>
      </c>
      <c r="B4127" s="39">
        <f t="shared" si="193"/>
        <v>1</v>
      </c>
      <c r="C4127" s="39" t="str">
        <f t="shared" si="194"/>
        <v>Мурзин Виталий Викторович1</v>
      </c>
      <c r="D4127" s="42" t="s">
        <v>3892</v>
      </c>
      <c r="E4127" s="43" t="s">
        <v>3893</v>
      </c>
      <c r="F4127" s="43" t="s">
        <v>229</v>
      </c>
      <c r="G4127" s="43" t="s">
        <v>218</v>
      </c>
      <c r="H4127" s="49">
        <v>45901</v>
      </c>
      <c r="I4127" s="49">
        <v>45914</v>
      </c>
      <c r="J4127" s="44">
        <v>14</v>
      </c>
      <c r="K4127" s="51">
        <f>IF(H4127&lt;='Расчёт не доделан'!$C$20,IF(I4127-'Расчёт не доделан'!$C$20&lt;1,J4127,I4127-'Расчёт не доделан'!$C$20),J4127)</f>
        <v>14</v>
      </c>
    </row>
    <row r="4128" spans="1:11" ht="11.1" customHeight="1" outlineLevel="1" x14ac:dyDescent="0.2">
      <c r="A4128" s="39" t="str">
        <f t="shared" si="192"/>
        <v>0021385645964</v>
      </c>
      <c r="B4128" s="39">
        <f t="shared" si="193"/>
        <v>2</v>
      </c>
      <c r="C4128" s="39" t="str">
        <f t="shared" si="194"/>
        <v>Мурзин Виталий Викторович2</v>
      </c>
      <c r="D4128" s="42" t="s">
        <v>3892</v>
      </c>
      <c r="E4128" s="43" t="s">
        <v>3893</v>
      </c>
      <c r="F4128" s="43" t="s">
        <v>229</v>
      </c>
      <c r="G4128" s="43" t="s">
        <v>218</v>
      </c>
      <c r="H4128" s="49">
        <v>45964</v>
      </c>
      <c r="I4128" s="49">
        <v>45978</v>
      </c>
      <c r="J4128" s="44">
        <v>14</v>
      </c>
      <c r="K4128" s="51">
        <f>IF(H4128&lt;='Расчёт не доделан'!$C$20,IF(I4128-'Расчёт не доделан'!$C$20&lt;1,J4128,I4128-'Расчёт не доделан'!$C$20),J4128)</f>
        <v>14</v>
      </c>
    </row>
    <row r="4129" spans="1:11" ht="23.1" customHeight="1" outlineLevel="1" x14ac:dyDescent="0.2">
      <c r="A4129" s="39" t="str">
        <f t="shared" si="192"/>
        <v>0017781645901</v>
      </c>
      <c r="B4129" s="39">
        <f t="shared" si="193"/>
        <v>1</v>
      </c>
      <c r="C4129" s="39" t="str">
        <f t="shared" si="194"/>
        <v>Муртазин Марат Марселевич1</v>
      </c>
      <c r="D4129" s="42" t="s">
        <v>3894</v>
      </c>
      <c r="E4129" s="43" t="s">
        <v>3895</v>
      </c>
      <c r="F4129" s="43" t="s">
        <v>233</v>
      </c>
      <c r="G4129" s="43" t="s">
        <v>230</v>
      </c>
      <c r="H4129" s="49">
        <v>45901</v>
      </c>
      <c r="I4129" s="49">
        <v>45907</v>
      </c>
      <c r="J4129" s="44">
        <v>7</v>
      </c>
      <c r="K4129" s="51">
        <f>IF(H4129&lt;='Расчёт не доделан'!$C$20,IF(I4129-'Расчёт не доделан'!$C$20&lt;1,J4129,I4129-'Расчёт не доделан'!$C$20),J4129)</f>
        <v>7</v>
      </c>
    </row>
    <row r="4130" spans="1:11" ht="23.1" customHeight="1" outlineLevel="1" x14ac:dyDescent="0.2">
      <c r="A4130" s="39" t="str">
        <f t="shared" si="192"/>
        <v>0017781645936</v>
      </c>
      <c r="B4130" s="39">
        <f t="shared" si="193"/>
        <v>2</v>
      </c>
      <c r="C4130" s="39" t="str">
        <f t="shared" si="194"/>
        <v>Муртазин Марат Марселевич2</v>
      </c>
      <c r="D4130" s="42" t="s">
        <v>3894</v>
      </c>
      <c r="E4130" s="43" t="s">
        <v>3895</v>
      </c>
      <c r="F4130" s="43" t="s">
        <v>233</v>
      </c>
      <c r="G4130" s="43" t="s">
        <v>230</v>
      </c>
      <c r="H4130" s="49">
        <v>45936</v>
      </c>
      <c r="I4130" s="49">
        <v>45942</v>
      </c>
      <c r="J4130" s="44">
        <v>7</v>
      </c>
      <c r="K4130" s="51">
        <f>IF(H4130&lt;='Расчёт не доделан'!$C$20,IF(I4130-'Расчёт не доделан'!$C$20&lt;1,J4130,I4130-'Расчёт не доделан'!$C$20),J4130)</f>
        <v>7</v>
      </c>
    </row>
    <row r="4131" spans="1:11" ht="23.1" customHeight="1" outlineLevel="1" x14ac:dyDescent="0.2">
      <c r="A4131" s="39" t="str">
        <f t="shared" si="192"/>
        <v>0020369245852</v>
      </c>
      <c r="B4131" s="39">
        <f t="shared" si="193"/>
        <v>1</v>
      </c>
      <c r="C4131" s="39" t="str">
        <f t="shared" si="194"/>
        <v>Муртазин Марат Салаватович1</v>
      </c>
      <c r="D4131" s="42" t="s">
        <v>3896</v>
      </c>
      <c r="E4131" s="43" t="s">
        <v>3897</v>
      </c>
      <c r="F4131" s="43" t="s">
        <v>217</v>
      </c>
      <c r="G4131" s="43" t="s">
        <v>364</v>
      </c>
      <c r="H4131" s="49">
        <v>45852</v>
      </c>
      <c r="I4131" s="49">
        <v>45865</v>
      </c>
      <c r="J4131" s="44">
        <v>14</v>
      </c>
      <c r="K4131" s="51">
        <f>IF(H4131&lt;='Расчёт не доделан'!$C$20,IF(I4131-'Расчёт не доделан'!$C$20&lt;1,J4131,I4131-'Расчёт не доделан'!$C$20),J4131)</f>
        <v>14</v>
      </c>
    </row>
    <row r="4132" spans="1:11" ht="23.1" customHeight="1" outlineLevel="1" x14ac:dyDescent="0.2">
      <c r="A4132" s="39" t="str">
        <f t="shared" si="192"/>
        <v>0020369245957</v>
      </c>
      <c r="B4132" s="39">
        <f t="shared" si="193"/>
        <v>2</v>
      </c>
      <c r="C4132" s="39" t="str">
        <f t="shared" si="194"/>
        <v>Муртазин Марат Салаватович2</v>
      </c>
      <c r="D4132" s="42" t="s">
        <v>3896</v>
      </c>
      <c r="E4132" s="43" t="s">
        <v>3897</v>
      </c>
      <c r="F4132" s="43" t="s">
        <v>217</v>
      </c>
      <c r="G4132" s="43" t="s">
        <v>364</v>
      </c>
      <c r="H4132" s="49">
        <v>45957</v>
      </c>
      <c r="I4132" s="49">
        <v>45962</v>
      </c>
      <c r="J4132" s="44">
        <v>6</v>
      </c>
      <c r="K4132" s="51">
        <f>IF(H4132&lt;='Расчёт не доделан'!$C$20,IF(I4132-'Расчёт не доделан'!$C$20&lt;1,J4132,I4132-'Расчёт не доделан'!$C$20),J4132)</f>
        <v>6</v>
      </c>
    </row>
    <row r="4133" spans="1:11" ht="23.1" customHeight="1" outlineLevel="1" x14ac:dyDescent="0.2">
      <c r="A4133" s="39" t="str">
        <f t="shared" si="192"/>
        <v>0021159446009</v>
      </c>
      <c r="B4133" s="39">
        <f t="shared" si="193"/>
        <v>1</v>
      </c>
      <c r="C4133" s="39" t="str">
        <f t="shared" si="194"/>
        <v>Мурыгина Валерия Александровна1</v>
      </c>
      <c r="D4133" s="42" t="s">
        <v>3898</v>
      </c>
      <c r="E4133" s="43" t="s">
        <v>3899</v>
      </c>
      <c r="F4133" s="43" t="s">
        <v>225</v>
      </c>
      <c r="G4133" s="43" t="s">
        <v>299</v>
      </c>
      <c r="H4133" s="49">
        <v>46009</v>
      </c>
      <c r="I4133" s="49">
        <v>46010</v>
      </c>
      <c r="J4133" s="44">
        <v>2</v>
      </c>
      <c r="K4133" s="51">
        <f>IF(H4133&lt;='Расчёт не доделан'!$C$20,IF(I4133-'Расчёт не доделан'!$C$20&lt;1,J4133,I4133-'Расчёт не доделан'!$C$20),J4133)</f>
        <v>2</v>
      </c>
    </row>
    <row r="4134" spans="1:11" ht="23.1" customHeight="1" outlineLevel="1" x14ac:dyDescent="0.2">
      <c r="A4134" s="39" t="str">
        <f t="shared" si="192"/>
        <v>0021159445894</v>
      </c>
      <c r="B4134" s="39">
        <f t="shared" si="193"/>
        <v>2</v>
      </c>
      <c r="C4134" s="39" t="str">
        <f t="shared" si="194"/>
        <v>Мурыгина Валерия Александровна2</v>
      </c>
      <c r="D4134" s="42" t="s">
        <v>3898</v>
      </c>
      <c r="E4134" s="43" t="s">
        <v>3899</v>
      </c>
      <c r="F4134" s="43" t="s">
        <v>225</v>
      </c>
      <c r="G4134" s="43" t="s">
        <v>299</v>
      </c>
      <c r="H4134" s="49">
        <v>45894</v>
      </c>
      <c r="I4134" s="49">
        <v>45907</v>
      </c>
      <c r="J4134" s="44">
        <v>14</v>
      </c>
      <c r="K4134" s="51">
        <f>IF(H4134&lt;='Расчёт не доделан'!$C$20,IF(I4134-'Расчёт не доделан'!$C$20&lt;1,J4134,I4134-'Расчёт не доделан'!$C$20),J4134)</f>
        <v>14</v>
      </c>
    </row>
    <row r="4135" spans="1:11" ht="11.1" customHeight="1" outlineLevel="1" x14ac:dyDescent="0.2">
      <c r="A4135" s="39" t="str">
        <f t="shared" si="192"/>
        <v>0021159445988</v>
      </c>
      <c r="B4135" s="39">
        <f t="shared" si="193"/>
        <v>3</v>
      </c>
      <c r="C4135" s="39" t="str">
        <f t="shared" si="194"/>
        <v>Мурыгина Валерия Александровна3</v>
      </c>
      <c r="D4135" s="42" t="s">
        <v>3898</v>
      </c>
      <c r="E4135" s="43" t="s">
        <v>3899</v>
      </c>
      <c r="F4135" s="43" t="s">
        <v>225</v>
      </c>
      <c r="G4135" s="43" t="s">
        <v>299</v>
      </c>
      <c r="H4135" s="49">
        <v>45988</v>
      </c>
      <c r="I4135" s="49">
        <v>45989</v>
      </c>
      <c r="J4135" s="44">
        <v>2</v>
      </c>
      <c r="K4135" s="51">
        <f>IF(H4135&lt;='Расчёт не доделан'!$C$20,IF(I4135-'Расчёт не доделан'!$C$20&lt;1,J4135,I4135-'Расчёт не доделан'!$C$20),J4135)</f>
        <v>2</v>
      </c>
    </row>
    <row r="4136" spans="1:11" ht="23.1" customHeight="1" outlineLevel="1" x14ac:dyDescent="0.2">
      <c r="A4136" s="39" t="str">
        <f t="shared" si="192"/>
        <v>0021159446020</v>
      </c>
      <c r="B4136" s="39">
        <f t="shared" si="193"/>
        <v>4</v>
      </c>
      <c r="C4136" s="39" t="str">
        <f t="shared" si="194"/>
        <v>Мурыгина Валерия Александровна4</v>
      </c>
      <c r="D4136" s="42" t="s">
        <v>3898</v>
      </c>
      <c r="E4136" s="43" t="s">
        <v>3899</v>
      </c>
      <c r="F4136" s="43" t="s">
        <v>225</v>
      </c>
      <c r="G4136" s="43" t="s">
        <v>299</v>
      </c>
      <c r="H4136" s="49">
        <v>46020</v>
      </c>
      <c r="I4136" s="49">
        <v>46021</v>
      </c>
      <c r="J4136" s="44">
        <v>2</v>
      </c>
      <c r="K4136" s="51">
        <f>IF(H4136&lt;='Расчёт не доделан'!$C$20,IF(I4136-'Расчёт не доделан'!$C$20&lt;1,J4136,I4136-'Расчёт не доделан'!$C$20),J4136)</f>
        <v>2</v>
      </c>
    </row>
    <row r="4137" spans="1:11" ht="23.1" customHeight="1" outlineLevel="1" x14ac:dyDescent="0.2">
      <c r="A4137" s="39" t="str">
        <f t="shared" si="192"/>
        <v>0019382045915</v>
      </c>
      <c r="B4137" s="39">
        <f t="shared" si="193"/>
        <v>1</v>
      </c>
      <c r="C4137" s="39" t="str">
        <f t="shared" si="194"/>
        <v>Мусаева Патимат Багомедовна1</v>
      </c>
      <c r="D4137" s="42" t="s">
        <v>3900</v>
      </c>
      <c r="E4137" s="43" t="s">
        <v>3901</v>
      </c>
      <c r="F4137" s="43" t="s">
        <v>217</v>
      </c>
      <c r="G4137" s="43" t="s">
        <v>253</v>
      </c>
      <c r="H4137" s="49">
        <v>45915</v>
      </c>
      <c r="I4137" s="49">
        <v>45918</v>
      </c>
      <c r="J4137" s="44">
        <v>4</v>
      </c>
      <c r="K4137" s="51">
        <f>IF(H4137&lt;='Расчёт не доделан'!$C$20,IF(I4137-'Расчёт не доделан'!$C$20&lt;1,J4137,I4137-'Расчёт не доделан'!$C$20),J4137)</f>
        <v>4</v>
      </c>
    </row>
    <row r="4138" spans="1:11" ht="23.1" customHeight="1" outlineLevel="1" x14ac:dyDescent="0.2">
      <c r="A4138" s="39" t="str">
        <f t="shared" si="192"/>
        <v>0019665345915</v>
      </c>
      <c r="B4138" s="39">
        <f t="shared" si="193"/>
        <v>1</v>
      </c>
      <c r="C4138" s="39" t="str">
        <f t="shared" si="194"/>
        <v>Мусиенко Александр Николаевич1</v>
      </c>
      <c r="D4138" s="42" t="s">
        <v>3902</v>
      </c>
      <c r="E4138" s="43" t="s">
        <v>3903</v>
      </c>
      <c r="F4138" s="43" t="s">
        <v>249</v>
      </c>
      <c r="G4138" s="43" t="s">
        <v>218</v>
      </c>
      <c r="H4138" s="49">
        <v>45915</v>
      </c>
      <c r="I4138" s="49">
        <v>45921</v>
      </c>
      <c r="J4138" s="44">
        <v>7</v>
      </c>
      <c r="K4138" s="51">
        <f>IF(H4138&lt;='Расчёт не доделан'!$C$20,IF(I4138-'Расчёт не доделан'!$C$20&lt;1,J4138,I4138-'Расчёт не доделан'!$C$20),J4138)</f>
        <v>7</v>
      </c>
    </row>
    <row r="4139" spans="1:11" ht="23.1" customHeight="1" outlineLevel="1" x14ac:dyDescent="0.2">
      <c r="A4139" s="39" t="str">
        <f t="shared" si="192"/>
        <v>0019665345887</v>
      </c>
      <c r="B4139" s="39">
        <f t="shared" si="193"/>
        <v>2</v>
      </c>
      <c r="C4139" s="39" t="str">
        <f t="shared" si="194"/>
        <v>Мусиенко Александр Николаевич2</v>
      </c>
      <c r="D4139" s="42" t="s">
        <v>3902</v>
      </c>
      <c r="E4139" s="43" t="s">
        <v>3903</v>
      </c>
      <c r="F4139" s="43" t="s">
        <v>249</v>
      </c>
      <c r="G4139" s="43" t="s">
        <v>218</v>
      </c>
      <c r="H4139" s="49">
        <v>45887</v>
      </c>
      <c r="I4139" s="49">
        <v>45900</v>
      </c>
      <c r="J4139" s="44">
        <v>14</v>
      </c>
      <c r="K4139" s="51">
        <f>IF(H4139&lt;='Расчёт не доделан'!$C$20,IF(I4139-'Расчёт не доделан'!$C$20&lt;1,J4139,I4139-'Расчёт не доделан'!$C$20),J4139)</f>
        <v>14</v>
      </c>
    </row>
    <row r="4140" spans="1:11" ht="11.1" customHeight="1" outlineLevel="1" x14ac:dyDescent="0.2">
      <c r="A4140" s="39" t="str">
        <f t="shared" si="192"/>
        <v>0016981245852</v>
      </c>
      <c r="B4140" s="39">
        <f t="shared" si="193"/>
        <v>1</v>
      </c>
      <c r="C4140" s="39" t="str">
        <f t="shared" si="194"/>
        <v>Мусин Вадим Минегалеевич1</v>
      </c>
      <c r="D4140" s="42" t="s">
        <v>3904</v>
      </c>
      <c r="E4140" s="43" t="s">
        <v>3905</v>
      </c>
      <c r="F4140" s="43" t="s">
        <v>249</v>
      </c>
      <c r="G4140" s="43" t="s">
        <v>218</v>
      </c>
      <c r="H4140" s="49">
        <v>45852</v>
      </c>
      <c r="I4140" s="49">
        <v>45865</v>
      </c>
      <c r="J4140" s="44">
        <v>14</v>
      </c>
      <c r="K4140" s="51">
        <f>IF(H4140&lt;='Расчёт не доделан'!$C$20,IF(I4140-'Расчёт не доделан'!$C$20&lt;1,J4140,I4140-'Расчёт не доделан'!$C$20),J4140)</f>
        <v>14</v>
      </c>
    </row>
    <row r="4141" spans="1:11" ht="11.1" customHeight="1" outlineLevel="1" x14ac:dyDescent="0.2">
      <c r="A4141" s="39" t="str">
        <f t="shared" si="192"/>
        <v>0016981245957</v>
      </c>
      <c r="B4141" s="39">
        <f t="shared" si="193"/>
        <v>2</v>
      </c>
      <c r="C4141" s="39" t="str">
        <f t="shared" si="194"/>
        <v>Мусин Вадим Минегалеевич2</v>
      </c>
      <c r="D4141" s="42" t="s">
        <v>3904</v>
      </c>
      <c r="E4141" s="43" t="s">
        <v>3905</v>
      </c>
      <c r="F4141" s="43" t="s">
        <v>249</v>
      </c>
      <c r="G4141" s="43" t="s">
        <v>218</v>
      </c>
      <c r="H4141" s="49">
        <v>45957</v>
      </c>
      <c r="I4141" s="49">
        <v>45968</v>
      </c>
      <c r="J4141" s="44">
        <v>11</v>
      </c>
      <c r="K4141" s="51">
        <f>IF(H4141&lt;='Расчёт не доделан'!$C$20,IF(I4141-'Расчёт не доделан'!$C$20&lt;1,J4141,I4141-'Расчёт не доделан'!$C$20),J4141)</f>
        <v>11</v>
      </c>
    </row>
    <row r="4142" spans="1:11" ht="11.1" customHeight="1" outlineLevel="1" x14ac:dyDescent="0.2">
      <c r="A4142" s="39" t="str">
        <f t="shared" si="192"/>
        <v>0017745645880</v>
      </c>
      <c r="B4142" s="39">
        <f t="shared" si="193"/>
        <v>1</v>
      </c>
      <c r="C4142" s="39" t="str">
        <f t="shared" si="194"/>
        <v>Мустаев Азат Фидаилович1</v>
      </c>
      <c r="D4142" s="42" t="s">
        <v>3906</v>
      </c>
      <c r="E4142" s="43" t="s">
        <v>3907</v>
      </c>
      <c r="F4142" s="43" t="s">
        <v>249</v>
      </c>
      <c r="G4142" s="43" t="s">
        <v>218</v>
      </c>
      <c r="H4142" s="49">
        <v>45880</v>
      </c>
      <c r="I4142" s="49">
        <v>45893</v>
      </c>
      <c r="J4142" s="44">
        <v>14</v>
      </c>
      <c r="K4142" s="51">
        <f>IF(H4142&lt;='Расчёт не доделан'!$C$20,IF(I4142-'Расчёт не доделан'!$C$20&lt;1,J4142,I4142-'Расчёт не доделан'!$C$20),J4142)</f>
        <v>14</v>
      </c>
    </row>
    <row r="4143" spans="1:11" ht="11.1" customHeight="1" outlineLevel="1" x14ac:dyDescent="0.2">
      <c r="A4143" s="39" t="str">
        <f t="shared" si="192"/>
        <v>0017745645852</v>
      </c>
      <c r="B4143" s="39">
        <f t="shared" si="193"/>
        <v>2</v>
      </c>
      <c r="C4143" s="39" t="str">
        <f t="shared" si="194"/>
        <v>Мустаев Азат Фидаилович2</v>
      </c>
      <c r="D4143" s="42" t="s">
        <v>3906</v>
      </c>
      <c r="E4143" s="43" t="s">
        <v>3907</v>
      </c>
      <c r="F4143" s="43" t="s">
        <v>249</v>
      </c>
      <c r="G4143" s="43" t="s">
        <v>218</v>
      </c>
      <c r="H4143" s="49">
        <v>45852</v>
      </c>
      <c r="I4143" s="49">
        <v>45858</v>
      </c>
      <c r="J4143" s="44">
        <v>7</v>
      </c>
      <c r="K4143" s="51">
        <f>IF(H4143&lt;='Расчёт не доделан'!$C$20,IF(I4143-'Расчёт не доделан'!$C$20&lt;1,J4143,I4143-'Расчёт не доделан'!$C$20),J4143)</f>
        <v>7</v>
      </c>
    </row>
    <row r="4144" spans="1:11" ht="11.1" customHeight="1" outlineLevel="1" x14ac:dyDescent="0.2">
      <c r="A4144" s="39" t="str">
        <f t="shared" si="192"/>
        <v>0015747945880</v>
      </c>
      <c r="B4144" s="39">
        <f t="shared" si="193"/>
        <v>1</v>
      </c>
      <c r="C4144" s="39" t="str">
        <f t="shared" si="194"/>
        <v>Мустафаев Марат Аркадьевич1</v>
      </c>
      <c r="D4144" s="42" t="s">
        <v>3908</v>
      </c>
      <c r="E4144" s="43" t="s">
        <v>3909</v>
      </c>
      <c r="F4144" s="43" t="s">
        <v>240</v>
      </c>
      <c r="G4144" s="43" t="s">
        <v>222</v>
      </c>
      <c r="H4144" s="49">
        <v>45880</v>
      </c>
      <c r="I4144" s="49">
        <v>45893</v>
      </c>
      <c r="J4144" s="44">
        <v>14</v>
      </c>
      <c r="K4144" s="51">
        <f>IF(H4144&lt;='Расчёт не доделан'!$C$20,IF(I4144-'Расчёт не доделан'!$C$20&lt;1,J4144,I4144-'Расчёт не доделан'!$C$20),J4144)</f>
        <v>14</v>
      </c>
    </row>
    <row r="4145" spans="1:11" ht="11.1" customHeight="1" outlineLevel="1" x14ac:dyDescent="0.2">
      <c r="A4145" s="39" t="str">
        <f t="shared" si="192"/>
        <v>0015747946008</v>
      </c>
      <c r="B4145" s="39">
        <f t="shared" si="193"/>
        <v>2</v>
      </c>
      <c r="C4145" s="39" t="str">
        <f t="shared" si="194"/>
        <v>Мустафаев Марат Аркадьевич2</v>
      </c>
      <c r="D4145" s="42" t="s">
        <v>3908</v>
      </c>
      <c r="E4145" s="43" t="s">
        <v>3909</v>
      </c>
      <c r="F4145" s="43" t="s">
        <v>240</v>
      </c>
      <c r="G4145" s="43" t="s">
        <v>222</v>
      </c>
      <c r="H4145" s="49">
        <v>46008</v>
      </c>
      <c r="I4145" s="49">
        <v>46021</v>
      </c>
      <c r="J4145" s="44">
        <v>14</v>
      </c>
      <c r="K4145" s="51">
        <f>IF(H4145&lt;='Расчёт не доделан'!$C$20,IF(I4145-'Расчёт не доделан'!$C$20&lt;1,J4145,I4145-'Расчёт не доделан'!$C$20),J4145)</f>
        <v>14</v>
      </c>
    </row>
    <row r="4146" spans="1:11" ht="11.1" customHeight="1" outlineLevel="1" x14ac:dyDescent="0.2">
      <c r="A4146" s="39" t="str">
        <f t="shared" si="192"/>
        <v>0021257645971</v>
      </c>
      <c r="B4146" s="39">
        <f t="shared" si="193"/>
        <v>1</v>
      </c>
      <c r="C4146" s="39" t="str">
        <f t="shared" si="194"/>
        <v>Мустафин Дмитрий Юрьевич1</v>
      </c>
      <c r="D4146" s="42" t="s">
        <v>3910</v>
      </c>
      <c r="E4146" s="43" t="s">
        <v>3911</v>
      </c>
      <c r="F4146" s="43" t="s">
        <v>240</v>
      </c>
      <c r="G4146" s="43" t="s">
        <v>302</v>
      </c>
      <c r="H4146" s="49">
        <v>45971</v>
      </c>
      <c r="I4146" s="49">
        <v>45984</v>
      </c>
      <c r="J4146" s="44">
        <v>14</v>
      </c>
      <c r="K4146" s="51">
        <f>IF(H4146&lt;='Расчёт не доделан'!$C$20,IF(I4146-'Расчёт не доделан'!$C$20&lt;1,J4146,I4146-'Расчёт не доделан'!$C$20),J4146)</f>
        <v>14</v>
      </c>
    </row>
    <row r="4147" spans="1:11" ht="11.1" customHeight="1" outlineLevel="1" x14ac:dyDescent="0.2">
      <c r="A4147" s="39" t="str">
        <f t="shared" si="192"/>
        <v>0011379745887</v>
      </c>
      <c r="B4147" s="39">
        <f t="shared" si="193"/>
        <v>1</v>
      </c>
      <c r="C4147" s="39" t="str">
        <f t="shared" si="194"/>
        <v>Муфтахутдинова Алина Габделмазитовна1</v>
      </c>
      <c r="D4147" s="42" t="s">
        <v>3912</v>
      </c>
      <c r="E4147" s="43" t="s">
        <v>3913</v>
      </c>
      <c r="F4147" s="43" t="s">
        <v>265</v>
      </c>
      <c r="G4147" s="43" t="s">
        <v>218</v>
      </c>
      <c r="H4147" s="49">
        <v>45887</v>
      </c>
      <c r="I4147" s="49">
        <v>45900</v>
      </c>
      <c r="J4147" s="44">
        <v>14</v>
      </c>
      <c r="K4147" s="51">
        <f>IF(H4147&lt;='Расчёт не доделан'!$C$20,IF(I4147-'Расчёт не доделан'!$C$20&lt;1,J4147,I4147-'Расчёт не доделан'!$C$20),J4147)</f>
        <v>14</v>
      </c>
    </row>
    <row r="4148" spans="1:11" ht="11.1" customHeight="1" outlineLevel="1" x14ac:dyDescent="0.2">
      <c r="A4148" s="39" t="str">
        <f t="shared" si="192"/>
        <v>0011379745922</v>
      </c>
      <c r="B4148" s="39">
        <f t="shared" si="193"/>
        <v>2</v>
      </c>
      <c r="C4148" s="39" t="str">
        <f t="shared" si="194"/>
        <v>Муфтахутдинова Алина Габделмазитовна2</v>
      </c>
      <c r="D4148" s="42" t="s">
        <v>3912</v>
      </c>
      <c r="E4148" s="43" t="s">
        <v>3913</v>
      </c>
      <c r="F4148" s="43" t="s">
        <v>265</v>
      </c>
      <c r="G4148" s="43" t="s">
        <v>218</v>
      </c>
      <c r="H4148" s="49">
        <v>45922</v>
      </c>
      <c r="I4148" s="49">
        <v>45928</v>
      </c>
      <c r="J4148" s="44">
        <v>7</v>
      </c>
      <c r="K4148" s="51">
        <f>IF(H4148&lt;='Расчёт не доделан'!$C$20,IF(I4148-'Расчёт не доделан'!$C$20&lt;1,J4148,I4148-'Расчёт не доделан'!$C$20),J4148)</f>
        <v>7</v>
      </c>
    </row>
    <row r="4149" spans="1:11" ht="11.1" customHeight="1" outlineLevel="1" x14ac:dyDescent="0.2">
      <c r="A4149" s="39" t="str">
        <f t="shared" si="192"/>
        <v>0020957245887</v>
      </c>
      <c r="B4149" s="39">
        <f t="shared" si="193"/>
        <v>1</v>
      </c>
      <c r="C4149" s="39" t="str">
        <f t="shared" si="194"/>
        <v>Мухамеджанова Альбина Эльбиковна1</v>
      </c>
      <c r="D4149" s="42" t="s">
        <v>3914</v>
      </c>
      <c r="E4149" s="43" t="s">
        <v>3915</v>
      </c>
      <c r="F4149" s="43" t="s">
        <v>286</v>
      </c>
      <c r="G4149" s="43" t="s">
        <v>299</v>
      </c>
      <c r="H4149" s="49">
        <v>45887</v>
      </c>
      <c r="I4149" s="49">
        <v>45895</v>
      </c>
      <c r="J4149" s="44">
        <v>9</v>
      </c>
      <c r="K4149" s="51">
        <f>IF(H4149&lt;='Расчёт не доделан'!$C$20,IF(I4149-'Расчёт не доделан'!$C$20&lt;1,J4149,I4149-'Расчёт не доделан'!$C$20),J4149)</f>
        <v>9</v>
      </c>
    </row>
    <row r="4150" spans="1:11" ht="11.1" customHeight="1" outlineLevel="1" x14ac:dyDescent="0.2">
      <c r="A4150" s="39" t="str">
        <f t="shared" si="192"/>
        <v>0020957245896</v>
      </c>
      <c r="B4150" s="39">
        <f t="shared" si="193"/>
        <v>2</v>
      </c>
      <c r="C4150" s="39" t="str">
        <f t="shared" si="194"/>
        <v>Мухамеджанова Альбина Эльбиковна2</v>
      </c>
      <c r="D4150" s="42" t="s">
        <v>3914</v>
      </c>
      <c r="E4150" s="43" t="s">
        <v>3915</v>
      </c>
      <c r="F4150" s="43" t="s">
        <v>286</v>
      </c>
      <c r="G4150" s="43" t="s">
        <v>299</v>
      </c>
      <c r="H4150" s="49">
        <v>45896</v>
      </c>
      <c r="I4150" s="49">
        <v>45903</v>
      </c>
      <c r="J4150" s="44">
        <v>7</v>
      </c>
      <c r="K4150" s="51">
        <f>IF(H4150&lt;='Расчёт не доделан'!$C$20,IF(I4150-'Расчёт не доделан'!$C$20&lt;1,J4150,I4150-'Расчёт не доделан'!$C$20),J4150)</f>
        <v>7</v>
      </c>
    </row>
    <row r="4151" spans="1:11" ht="11.1" customHeight="1" outlineLevel="1" x14ac:dyDescent="0.2">
      <c r="A4151" s="39" t="str">
        <f t="shared" si="192"/>
        <v>0020291945884</v>
      </c>
      <c r="B4151" s="39">
        <f t="shared" si="193"/>
        <v>1</v>
      </c>
      <c r="C4151" s="39" t="str">
        <f t="shared" si="194"/>
        <v>Мухаметзянова Лиана Ринатовна1</v>
      </c>
      <c r="D4151" s="42" t="s">
        <v>3916</v>
      </c>
      <c r="E4151" s="43" t="s">
        <v>3917</v>
      </c>
      <c r="F4151" s="43" t="s">
        <v>265</v>
      </c>
      <c r="G4151" s="43" t="s">
        <v>230</v>
      </c>
      <c r="H4151" s="49">
        <v>45884</v>
      </c>
      <c r="I4151" s="49">
        <v>45893</v>
      </c>
      <c r="J4151" s="44">
        <v>10</v>
      </c>
      <c r="K4151" s="51">
        <f>IF(H4151&lt;='Расчёт не доделан'!$C$20,IF(I4151-'Расчёт не доделан'!$C$20&lt;1,J4151,I4151-'Расчёт не доделан'!$C$20),J4151)</f>
        <v>10</v>
      </c>
    </row>
    <row r="4152" spans="1:11" ht="11.1" customHeight="1" outlineLevel="1" x14ac:dyDescent="0.2">
      <c r="A4152" s="39" t="str">
        <f t="shared" si="192"/>
        <v>0020291945915</v>
      </c>
      <c r="B4152" s="39">
        <f t="shared" si="193"/>
        <v>2</v>
      </c>
      <c r="C4152" s="39" t="str">
        <f t="shared" si="194"/>
        <v>Мухаметзянова Лиана Ринатовна2</v>
      </c>
      <c r="D4152" s="42" t="s">
        <v>3916</v>
      </c>
      <c r="E4152" s="43" t="s">
        <v>3917</v>
      </c>
      <c r="F4152" s="43" t="s">
        <v>265</v>
      </c>
      <c r="G4152" s="43" t="s">
        <v>230</v>
      </c>
      <c r="H4152" s="49">
        <v>45915</v>
      </c>
      <c r="I4152" s="49">
        <v>45921</v>
      </c>
      <c r="J4152" s="44">
        <v>7</v>
      </c>
      <c r="K4152" s="51">
        <f>IF(H4152&lt;='Расчёт не доделан'!$C$20,IF(I4152-'Расчёт не доделан'!$C$20&lt;1,J4152,I4152-'Расчёт не доделан'!$C$20),J4152)</f>
        <v>7</v>
      </c>
    </row>
    <row r="4153" spans="1:11" ht="11.1" customHeight="1" outlineLevel="1" x14ac:dyDescent="0.2">
      <c r="A4153" s="39" t="str">
        <f t="shared" si="192"/>
        <v>0015890845859</v>
      </c>
      <c r="B4153" s="39">
        <f t="shared" si="193"/>
        <v>1</v>
      </c>
      <c r="C4153" s="39" t="str">
        <f t="shared" si="194"/>
        <v>Мухаметханов Денис Рамилович1</v>
      </c>
      <c r="D4153" s="42" t="s">
        <v>3918</v>
      </c>
      <c r="E4153" s="43" t="s">
        <v>3919</v>
      </c>
      <c r="F4153" s="43" t="s">
        <v>233</v>
      </c>
      <c r="G4153" s="43" t="s">
        <v>262</v>
      </c>
      <c r="H4153" s="49">
        <v>45859</v>
      </c>
      <c r="I4153" s="49">
        <v>45872</v>
      </c>
      <c r="J4153" s="44">
        <v>14</v>
      </c>
      <c r="K4153" s="51">
        <f>IF(H4153&lt;='Расчёт не доделан'!$C$20,IF(I4153-'Расчёт не доделан'!$C$20&lt;1,J4153,I4153-'Расчёт не доделан'!$C$20),J4153)</f>
        <v>14</v>
      </c>
    </row>
    <row r="4154" spans="1:11" ht="11.1" customHeight="1" outlineLevel="1" x14ac:dyDescent="0.2">
      <c r="A4154" s="39" t="str">
        <f t="shared" si="192"/>
        <v>0021189445880</v>
      </c>
      <c r="B4154" s="39">
        <f t="shared" si="193"/>
        <v>1</v>
      </c>
      <c r="C4154" s="39" t="str">
        <f t="shared" si="194"/>
        <v>Мухарлямов Айнур Ильхамович1</v>
      </c>
      <c r="D4154" s="42" t="s">
        <v>3920</v>
      </c>
      <c r="E4154" s="43" t="s">
        <v>3921</v>
      </c>
      <c r="F4154" s="43" t="s">
        <v>225</v>
      </c>
      <c r="G4154" s="43" t="s">
        <v>302</v>
      </c>
      <c r="H4154" s="49">
        <v>45880</v>
      </c>
      <c r="I4154" s="49">
        <v>45893</v>
      </c>
      <c r="J4154" s="44">
        <v>14</v>
      </c>
      <c r="K4154" s="51">
        <f>IF(H4154&lt;='Расчёт не доделан'!$C$20,IF(I4154-'Расчёт не доделан'!$C$20&lt;1,J4154,I4154-'Расчёт не доделан'!$C$20),J4154)</f>
        <v>14</v>
      </c>
    </row>
    <row r="4155" spans="1:11" ht="11.1" customHeight="1" outlineLevel="1" x14ac:dyDescent="0.2">
      <c r="A4155" s="39" t="str">
        <f t="shared" si="192"/>
        <v>0016265945901</v>
      </c>
      <c r="B4155" s="39">
        <f t="shared" si="193"/>
        <v>1</v>
      </c>
      <c r="C4155" s="39" t="str">
        <f t="shared" si="194"/>
        <v>Мыльников Алексей Юрьевич1</v>
      </c>
      <c r="D4155" s="42" t="s">
        <v>3922</v>
      </c>
      <c r="E4155" s="43" t="s">
        <v>3923</v>
      </c>
      <c r="F4155" s="43" t="s">
        <v>240</v>
      </c>
      <c r="G4155" s="43" t="s">
        <v>302</v>
      </c>
      <c r="H4155" s="49">
        <v>45901</v>
      </c>
      <c r="I4155" s="49">
        <v>45907</v>
      </c>
      <c r="J4155" s="44">
        <v>7</v>
      </c>
      <c r="K4155" s="51">
        <f>IF(H4155&lt;='Расчёт не доделан'!$C$20,IF(I4155-'Расчёт не доделан'!$C$20&lt;1,J4155,I4155-'Расчёт не доделан'!$C$20),J4155)</f>
        <v>7</v>
      </c>
    </row>
    <row r="4156" spans="1:11" ht="11.1" customHeight="1" outlineLevel="1" x14ac:dyDescent="0.2">
      <c r="A4156" s="39" t="str">
        <f t="shared" si="192"/>
        <v>0016265945852</v>
      </c>
      <c r="B4156" s="39">
        <f t="shared" si="193"/>
        <v>2</v>
      </c>
      <c r="C4156" s="39" t="str">
        <f t="shared" si="194"/>
        <v>Мыльников Алексей Юрьевич2</v>
      </c>
      <c r="D4156" s="42" t="s">
        <v>3922</v>
      </c>
      <c r="E4156" s="43" t="s">
        <v>3923</v>
      </c>
      <c r="F4156" s="43" t="s">
        <v>240</v>
      </c>
      <c r="G4156" s="43" t="s">
        <v>302</v>
      </c>
      <c r="H4156" s="49">
        <v>45852</v>
      </c>
      <c r="I4156" s="49">
        <v>45865</v>
      </c>
      <c r="J4156" s="44">
        <v>14</v>
      </c>
      <c r="K4156" s="51">
        <f>IF(H4156&lt;='Расчёт не доделан'!$C$20,IF(I4156-'Расчёт не доделан'!$C$20&lt;1,J4156,I4156-'Расчёт не доделан'!$C$20),J4156)</f>
        <v>14</v>
      </c>
    </row>
    <row r="4157" spans="1:11" ht="11.1" customHeight="1" outlineLevel="1" x14ac:dyDescent="0.2">
      <c r="A4157" s="39" t="str">
        <f t="shared" si="192"/>
        <v>0016265946013</v>
      </c>
      <c r="B4157" s="39">
        <f t="shared" si="193"/>
        <v>3</v>
      </c>
      <c r="C4157" s="39" t="str">
        <f t="shared" si="194"/>
        <v>Мыльников Алексей Юрьевич3</v>
      </c>
      <c r="D4157" s="42" t="s">
        <v>3922</v>
      </c>
      <c r="E4157" s="43" t="s">
        <v>3923</v>
      </c>
      <c r="F4157" s="43" t="s">
        <v>240</v>
      </c>
      <c r="G4157" s="43" t="s">
        <v>302</v>
      </c>
      <c r="H4157" s="49">
        <v>46013</v>
      </c>
      <c r="I4157" s="49">
        <v>46017</v>
      </c>
      <c r="J4157" s="44">
        <v>5</v>
      </c>
      <c r="K4157" s="51">
        <f>IF(H4157&lt;='Расчёт не доделан'!$C$20,IF(I4157-'Расчёт не доделан'!$C$20&lt;1,J4157,I4157-'Расчёт не доделан'!$C$20),J4157)</f>
        <v>5</v>
      </c>
    </row>
    <row r="4158" spans="1:11" ht="11.1" customHeight="1" outlineLevel="1" x14ac:dyDescent="0.2">
      <c r="A4158" s="39" t="str">
        <f t="shared" si="192"/>
        <v>0016265946020</v>
      </c>
      <c r="B4158" s="39">
        <f t="shared" si="193"/>
        <v>4</v>
      </c>
      <c r="C4158" s="39" t="str">
        <f t="shared" si="194"/>
        <v>Мыльников Алексей Юрьевич4</v>
      </c>
      <c r="D4158" s="42" t="s">
        <v>3922</v>
      </c>
      <c r="E4158" s="43" t="s">
        <v>3923</v>
      </c>
      <c r="F4158" s="43" t="s">
        <v>240</v>
      </c>
      <c r="G4158" s="43" t="s">
        <v>302</v>
      </c>
      <c r="H4158" s="49">
        <v>46020</v>
      </c>
      <c r="I4158" s="49">
        <v>46021</v>
      </c>
      <c r="J4158" s="44">
        <v>2</v>
      </c>
      <c r="K4158" s="51">
        <f>IF(H4158&lt;='Расчёт не доделан'!$C$20,IF(I4158-'Расчёт не доделан'!$C$20&lt;1,J4158,I4158-'Расчёт не доделан'!$C$20),J4158)</f>
        <v>2</v>
      </c>
    </row>
    <row r="4159" spans="1:11" ht="11.1" customHeight="1" outlineLevel="1" x14ac:dyDescent="0.2">
      <c r="A4159" s="39" t="str">
        <f t="shared" si="192"/>
        <v>0020365145901</v>
      </c>
      <c r="B4159" s="39">
        <f t="shared" si="193"/>
        <v>1</v>
      </c>
      <c r="C4159" s="39" t="str">
        <f t="shared" si="194"/>
        <v>Мясищев Тимофей Евгеньевич1</v>
      </c>
      <c r="D4159" s="42" t="s">
        <v>3924</v>
      </c>
      <c r="E4159" s="43" t="s">
        <v>3925</v>
      </c>
      <c r="F4159" s="43" t="s">
        <v>217</v>
      </c>
      <c r="G4159" s="43" t="s">
        <v>230</v>
      </c>
      <c r="H4159" s="49">
        <v>45901</v>
      </c>
      <c r="I4159" s="49">
        <v>45905</v>
      </c>
      <c r="J4159" s="44">
        <v>5</v>
      </c>
      <c r="K4159" s="51">
        <f>IF(H4159&lt;='Расчёт не доделан'!$C$20,IF(I4159-'Расчёт не доделан'!$C$20&lt;1,J4159,I4159-'Расчёт не доделан'!$C$20),J4159)</f>
        <v>5</v>
      </c>
    </row>
    <row r="4160" spans="1:11" ht="11.1" customHeight="1" outlineLevel="1" x14ac:dyDescent="0.2">
      <c r="A4160" s="39" t="str">
        <f t="shared" si="192"/>
        <v>0020360745992</v>
      </c>
      <c r="B4160" s="39">
        <f t="shared" si="193"/>
        <v>1</v>
      </c>
      <c r="C4160" s="39" t="str">
        <f t="shared" si="194"/>
        <v>Мясников Александр Вадимович1</v>
      </c>
      <c r="D4160" s="42" t="s">
        <v>3926</v>
      </c>
      <c r="E4160" s="43" t="s">
        <v>3927</v>
      </c>
      <c r="F4160" s="43" t="s">
        <v>225</v>
      </c>
      <c r="G4160" s="43" t="s">
        <v>230</v>
      </c>
      <c r="H4160" s="49">
        <v>45992</v>
      </c>
      <c r="I4160" s="49">
        <v>46005</v>
      </c>
      <c r="J4160" s="44">
        <v>14</v>
      </c>
      <c r="K4160" s="51">
        <f>IF(H4160&lt;='Расчёт не доделан'!$C$20,IF(I4160-'Расчёт не доделан'!$C$20&lt;1,J4160,I4160-'Расчёт не доделан'!$C$20),J4160)</f>
        <v>14</v>
      </c>
    </row>
    <row r="4161" spans="1:11" ht="11.1" customHeight="1" outlineLevel="1" x14ac:dyDescent="0.2">
      <c r="A4161" s="39" t="str">
        <f t="shared" si="192"/>
        <v>0020360745845</v>
      </c>
      <c r="B4161" s="39">
        <f t="shared" si="193"/>
        <v>2</v>
      </c>
      <c r="C4161" s="39" t="str">
        <f t="shared" si="194"/>
        <v>Мясников Александр Вадимович2</v>
      </c>
      <c r="D4161" s="42" t="s">
        <v>3926</v>
      </c>
      <c r="E4161" s="43" t="s">
        <v>3927</v>
      </c>
      <c r="F4161" s="43" t="s">
        <v>225</v>
      </c>
      <c r="G4161" s="43" t="s">
        <v>230</v>
      </c>
      <c r="H4161" s="49">
        <v>45845</v>
      </c>
      <c r="I4161" s="49">
        <v>45858</v>
      </c>
      <c r="J4161" s="44">
        <v>14</v>
      </c>
      <c r="K4161" s="51">
        <f>IF(H4161&lt;='Расчёт не доделан'!$C$20,IF(I4161-'Расчёт не доделан'!$C$20&lt;1,J4161,I4161-'Расчёт не доделан'!$C$20),J4161)</f>
        <v>14</v>
      </c>
    </row>
    <row r="4162" spans="1:11" ht="23.1" customHeight="1" outlineLevel="1" x14ac:dyDescent="0.2">
      <c r="A4162" s="39" t="str">
        <f t="shared" si="192"/>
        <v>0020944045845</v>
      </c>
      <c r="B4162" s="39">
        <f t="shared" si="193"/>
        <v>1</v>
      </c>
      <c r="C4162" s="39" t="str">
        <f t="shared" si="194"/>
        <v>Мясоедов Андрей Александрович1</v>
      </c>
      <c r="D4162" s="42" t="s">
        <v>3928</v>
      </c>
      <c r="E4162" s="43" t="s">
        <v>3929</v>
      </c>
      <c r="F4162" s="43" t="s">
        <v>240</v>
      </c>
      <c r="G4162" s="43" t="s">
        <v>302</v>
      </c>
      <c r="H4162" s="49">
        <v>45845</v>
      </c>
      <c r="I4162" s="49">
        <v>45858</v>
      </c>
      <c r="J4162" s="44">
        <v>14</v>
      </c>
      <c r="K4162" s="51">
        <f>IF(H4162&lt;='Расчёт не доделан'!$C$20,IF(I4162-'Расчёт не доделан'!$C$20&lt;1,J4162,I4162-'Расчёт не доделан'!$C$20),J4162)</f>
        <v>14</v>
      </c>
    </row>
    <row r="4163" spans="1:11" ht="23.1" customHeight="1" outlineLevel="1" x14ac:dyDescent="0.2">
      <c r="A4163" s="39" t="str">
        <f t="shared" ref="A4163:A4226" si="195">D4163&amp;H4163</f>
        <v>0020944045880</v>
      </c>
      <c r="B4163" s="39">
        <f t="shared" ref="B4163:B4226" si="196">IF(E4162=E4163,B4162+1,1)</f>
        <v>2</v>
      </c>
      <c r="C4163" s="39" t="str">
        <f t="shared" ref="C4163:C4226" si="197">E4163&amp;B4163</f>
        <v>Мясоедов Андрей Александрович2</v>
      </c>
      <c r="D4163" s="42" t="s">
        <v>3928</v>
      </c>
      <c r="E4163" s="43" t="s">
        <v>3929</v>
      </c>
      <c r="F4163" s="43" t="s">
        <v>240</v>
      </c>
      <c r="G4163" s="43" t="s">
        <v>302</v>
      </c>
      <c r="H4163" s="49">
        <v>45880</v>
      </c>
      <c r="I4163" s="49">
        <v>45884</v>
      </c>
      <c r="J4163" s="44">
        <v>5</v>
      </c>
      <c r="K4163" s="51">
        <f>IF(H4163&lt;='Расчёт не доделан'!$C$20,IF(I4163-'Расчёт не доделан'!$C$20&lt;1,J4163,I4163-'Расчёт не доделан'!$C$20),J4163)</f>
        <v>5</v>
      </c>
    </row>
    <row r="4164" spans="1:11" ht="23.1" customHeight="1" outlineLevel="1" x14ac:dyDescent="0.2">
      <c r="A4164" s="39" t="str">
        <f t="shared" si="195"/>
        <v>0020944045945</v>
      </c>
      <c r="B4164" s="39">
        <f t="shared" si="196"/>
        <v>3</v>
      </c>
      <c r="C4164" s="39" t="str">
        <f t="shared" si="197"/>
        <v>Мясоедов Андрей Александрович3</v>
      </c>
      <c r="D4164" s="42" t="s">
        <v>3928</v>
      </c>
      <c r="E4164" s="43" t="s">
        <v>3929</v>
      </c>
      <c r="F4164" s="43" t="s">
        <v>240</v>
      </c>
      <c r="G4164" s="43" t="s">
        <v>302</v>
      </c>
      <c r="H4164" s="49">
        <v>45945</v>
      </c>
      <c r="I4164" s="49">
        <v>45947</v>
      </c>
      <c r="J4164" s="44">
        <v>3</v>
      </c>
      <c r="K4164" s="51">
        <f>IF(H4164&lt;='Расчёт не доделан'!$C$20,IF(I4164-'Расчёт не доделан'!$C$20&lt;1,J4164,I4164-'Расчёт не доделан'!$C$20),J4164)</f>
        <v>2</v>
      </c>
    </row>
    <row r="4165" spans="1:11" ht="23.1" customHeight="1" outlineLevel="1" x14ac:dyDescent="0.2">
      <c r="A4165" s="39" t="str">
        <f t="shared" si="195"/>
        <v>0020944046006</v>
      </c>
      <c r="B4165" s="39">
        <f t="shared" si="196"/>
        <v>4</v>
      </c>
      <c r="C4165" s="39" t="str">
        <f t="shared" si="197"/>
        <v>Мясоедов Андрей Александрович4</v>
      </c>
      <c r="D4165" s="42" t="s">
        <v>3928</v>
      </c>
      <c r="E4165" s="43" t="s">
        <v>3929</v>
      </c>
      <c r="F4165" s="43" t="s">
        <v>240</v>
      </c>
      <c r="G4165" s="43" t="s">
        <v>302</v>
      </c>
      <c r="H4165" s="49">
        <v>46006</v>
      </c>
      <c r="I4165" s="49">
        <v>46007</v>
      </c>
      <c r="J4165" s="44">
        <v>2</v>
      </c>
      <c r="K4165" s="51">
        <f>IF(H4165&lt;='Расчёт не доделан'!$C$20,IF(I4165-'Расчёт не доделан'!$C$20&lt;1,J4165,I4165-'Расчёт не доделан'!$C$20),J4165)</f>
        <v>2</v>
      </c>
    </row>
    <row r="4166" spans="1:11" ht="23.1" customHeight="1" outlineLevel="1" x14ac:dyDescent="0.2">
      <c r="A4166" s="39" t="str">
        <f t="shared" si="195"/>
        <v>0016742745901</v>
      </c>
      <c r="B4166" s="39">
        <f t="shared" si="196"/>
        <v>1</v>
      </c>
      <c r="C4166" s="39" t="str">
        <f t="shared" si="197"/>
        <v>Мячин Василий Евгеньевич1</v>
      </c>
      <c r="D4166" s="42" t="s">
        <v>3930</v>
      </c>
      <c r="E4166" s="43" t="s">
        <v>3931</v>
      </c>
      <c r="F4166" s="43" t="s">
        <v>268</v>
      </c>
      <c r="G4166" s="43" t="s">
        <v>438</v>
      </c>
      <c r="H4166" s="49">
        <v>45901</v>
      </c>
      <c r="I4166" s="49">
        <v>45904</v>
      </c>
      <c r="J4166" s="44">
        <v>4</v>
      </c>
      <c r="K4166" s="51">
        <f>IF(H4166&lt;='Расчёт не доделан'!$C$20,IF(I4166-'Расчёт не доделан'!$C$20&lt;1,J4166,I4166-'Расчёт не доделан'!$C$20),J4166)</f>
        <v>4</v>
      </c>
    </row>
    <row r="4167" spans="1:11" ht="11.1" customHeight="1" outlineLevel="1" x14ac:dyDescent="0.2">
      <c r="A4167" s="39" t="str">
        <f t="shared" si="195"/>
        <v>0016742745866</v>
      </c>
      <c r="B4167" s="39">
        <f t="shared" si="196"/>
        <v>2</v>
      </c>
      <c r="C4167" s="39" t="str">
        <f t="shared" si="197"/>
        <v>Мячин Василий Евгеньевич2</v>
      </c>
      <c r="D4167" s="42" t="s">
        <v>3930</v>
      </c>
      <c r="E4167" s="43" t="s">
        <v>3931</v>
      </c>
      <c r="F4167" s="43" t="s">
        <v>268</v>
      </c>
      <c r="G4167" s="43" t="s">
        <v>438</v>
      </c>
      <c r="H4167" s="49">
        <v>45866</v>
      </c>
      <c r="I4167" s="49">
        <v>45870</v>
      </c>
      <c r="J4167" s="44">
        <v>5</v>
      </c>
      <c r="K4167" s="51">
        <f>IF(H4167&lt;='Расчёт не доделан'!$C$20,IF(I4167-'Расчёт не доделан'!$C$20&lt;1,J4167,I4167-'Расчёт не доделан'!$C$20),J4167)</f>
        <v>5</v>
      </c>
    </row>
    <row r="4168" spans="1:11" ht="11.1" customHeight="1" outlineLevel="1" x14ac:dyDescent="0.2">
      <c r="A4168" s="39" t="str">
        <f t="shared" si="195"/>
        <v>0015758045880</v>
      </c>
      <c r="B4168" s="39">
        <f t="shared" si="196"/>
        <v>1</v>
      </c>
      <c r="C4168" s="39" t="str">
        <f t="shared" si="197"/>
        <v>Набиев Тимур Николаевич1</v>
      </c>
      <c r="D4168" s="42" t="s">
        <v>3932</v>
      </c>
      <c r="E4168" s="43" t="s">
        <v>3933</v>
      </c>
      <c r="F4168" s="43" t="s">
        <v>459</v>
      </c>
      <c r="G4168" s="43" t="s">
        <v>500</v>
      </c>
      <c r="H4168" s="49">
        <v>45880</v>
      </c>
      <c r="I4168" s="49">
        <v>45893</v>
      </c>
      <c r="J4168" s="44">
        <v>14</v>
      </c>
      <c r="K4168" s="51">
        <f>IF(H4168&lt;='Расчёт не доделан'!$C$20,IF(I4168-'Расчёт не доделан'!$C$20&lt;1,J4168,I4168-'Расчёт не доделан'!$C$20),J4168)</f>
        <v>14</v>
      </c>
    </row>
    <row r="4169" spans="1:11" ht="11.1" customHeight="1" outlineLevel="1" x14ac:dyDescent="0.2">
      <c r="A4169" s="39" t="str">
        <f t="shared" si="195"/>
        <v>0015758045957</v>
      </c>
      <c r="B4169" s="39">
        <f t="shared" si="196"/>
        <v>2</v>
      </c>
      <c r="C4169" s="39" t="str">
        <f t="shared" si="197"/>
        <v>Набиев Тимур Николаевич2</v>
      </c>
      <c r="D4169" s="42" t="s">
        <v>3932</v>
      </c>
      <c r="E4169" s="43" t="s">
        <v>3933</v>
      </c>
      <c r="F4169" s="43" t="s">
        <v>459</v>
      </c>
      <c r="G4169" s="43" t="s">
        <v>500</v>
      </c>
      <c r="H4169" s="49">
        <v>45957</v>
      </c>
      <c r="I4169" s="49">
        <v>45962</v>
      </c>
      <c r="J4169" s="44">
        <v>6</v>
      </c>
      <c r="K4169" s="51">
        <f>IF(H4169&lt;='Расчёт не доделан'!$C$20,IF(I4169-'Расчёт не доделан'!$C$20&lt;1,J4169,I4169-'Расчёт не доделан'!$C$20),J4169)</f>
        <v>6</v>
      </c>
    </row>
    <row r="4170" spans="1:11" ht="11.1" customHeight="1" outlineLevel="1" x14ac:dyDescent="0.2">
      <c r="A4170" s="39" t="str">
        <f t="shared" si="195"/>
        <v>0017911045894</v>
      </c>
      <c r="B4170" s="39">
        <f t="shared" si="196"/>
        <v>1</v>
      </c>
      <c r="C4170" s="39" t="str">
        <f t="shared" si="197"/>
        <v>Набиуллина Алина Василовна1</v>
      </c>
      <c r="D4170" s="42" t="s">
        <v>3934</v>
      </c>
      <c r="E4170" s="43" t="s">
        <v>3935</v>
      </c>
      <c r="F4170" s="43" t="s">
        <v>229</v>
      </c>
      <c r="G4170" s="43" t="s">
        <v>218</v>
      </c>
      <c r="H4170" s="49">
        <v>45894</v>
      </c>
      <c r="I4170" s="49">
        <v>45907</v>
      </c>
      <c r="J4170" s="44">
        <v>13</v>
      </c>
      <c r="K4170" s="51">
        <f>IF(H4170&lt;='Расчёт не доделан'!$C$20,IF(I4170-'Расчёт не доделан'!$C$20&lt;1,J4170,I4170-'Расчёт не доделан'!$C$20),J4170)</f>
        <v>13</v>
      </c>
    </row>
    <row r="4171" spans="1:11" ht="11.1" customHeight="1" outlineLevel="1" x14ac:dyDescent="0.2">
      <c r="A4171" s="39" t="str">
        <f t="shared" si="195"/>
        <v>0020566045966</v>
      </c>
      <c r="B4171" s="39">
        <f t="shared" si="196"/>
        <v>1</v>
      </c>
      <c r="C4171" s="39" t="str">
        <f t="shared" si="197"/>
        <v>Нагавицин Владимир Александрович1</v>
      </c>
      <c r="D4171" s="42" t="s">
        <v>3936</v>
      </c>
      <c r="E4171" s="43" t="s">
        <v>3937</v>
      </c>
      <c r="F4171" s="43" t="s">
        <v>361</v>
      </c>
      <c r="G4171" s="43" t="s">
        <v>237</v>
      </c>
      <c r="H4171" s="49">
        <v>45966</v>
      </c>
      <c r="I4171" s="49">
        <v>45968</v>
      </c>
      <c r="J4171" s="44">
        <v>3</v>
      </c>
      <c r="K4171" s="51">
        <f>IF(H4171&lt;='Расчёт не доделан'!$C$20,IF(I4171-'Расчёт не доделан'!$C$20&lt;1,J4171,I4171-'Расчёт не доделан'!$C$20),J4171)</f>
        <v>3</v>
      </c>
    </row>
    <row r="4172" spans="1:11" ht="11.1" customHeight="1" outlineLevel="1" x14ac:dyDescent="0.2">
      <c r="A4172" s="39" t="str">
        <f t="shared" si="195"/>
        <v>0020566045859</v>
      </c>
      <c r="B4172" s="39">
        <f t="shared" si="196"/>
        <v>2</v>
      </c>
      <c r="C4172" s="39" t="str">
        <f t="shared" si="197"/>
        <v>Нагавицин Владимир Александрович2</v>
      </c>
      <c r="D4172" s="42" t="s">
        <v>3936</v>
      </c>
      <c r="E4172" s="43" t="s">
        <v>3937</v>
      </c>
      <c r="F4172" s="43" t="s">
        <v>361</v>
      </c>
      <c r="G4172" s="43" t="s">
        <v>237</v>
      </c>
      <c r="H4172" s="49">
        <v>45859</v>
      </c>
      <c r="I4172" s="49">
        <v>45872</v>
      </c>
      <c r="J4172" s="44">
        <v>14</v>
      </c>
      <c r="K4172" s="51">
        <f>IF(H4172&lt;='Расчёт не доделан'!$C$20,IF(I4172-'Расчёт не доделан'!$C$20&lt;1,J4172,I4172-'Расчёт не доделан'!$C$20),J4172)</f>
        <v>14</v>
      </c>
    </row>
    <row r="4173" spans="1:11" ht="11.1" customHeight="1" outlineLevel="1" x14ac:dyDescent="0.2">
      <c r="A4173" s="39" t="str">
        <f t="shared" si="195"/>
        <v>0020566045960</v>
      </c>
      <c r="B4173" s="39">
        <f t="shared" si="196"/>
        <v>3</v>
      </c>
      <c r="C4173" s="39" t="str">
        <f t="shared" si="197"/>
        <v>Нагавицин Владимир Александрович3</v>
      </c>
      <c r="D4173" s="42" t="s">
        <v>3936</v>
      </c>
      <c r="E4173" s="43" t="s">
        <v>3937</v>
      </c>
      <c r="F4173" s="43" t="s">
        <v>361</v>
      </c>
      <c r="G4173" s="43" t="s">
        <v>237</v>
      </c>
      <c r="H4173" s="49">
        <v>45960</v>
      </c>
      <c r="I4173" s="49">
        <v>45962</v>
      </c>
      <c r="J4173" s="44">
        <v>3</v>
      </c>
      <c r="K4173" s="51">
        <f>IF(H4173&lt;='Расчёт не доделан'!$C$20,IF(I4173-'Расчёт не доделан'!$C$20&lt;1,J4173,I4173-'Расчёт не доделан'!$C$20),J4173)</f>
        <v>3</v>
      </c>
    </row>
    <row r="4174" spans="1:11" ht="11.1" customHeight="1" outlineLevel="1" x14ac:dyDescent="0.2">
      <c r="A4174" s="39" t="str">
        <f t="shared" si="195"/>
        <v>0017273345915</v>
      </c>
      <c r="B4174" s="39">
        <f t="shared" si="196"/>
        <v>1</v>
      </c>
      <c r="C4174" s="39" t="str">
        <f t="shared" si="197"/>
        <v>Нагаев Дмитрий Вячеславович1</v>
      </c>
      <c r="D4174" s="42" t="s">
        <v>3938</v>
      </c>
      <c r="E4174" s="43" t="s">
        <v>3939</v>
      </c>
      <c r="F4174" s="43" t="s">
        <v>217</v>
      </c>
      <c r="G4174" s="43" t="s">
        <v>237</v>
      </c>
      <c r="H4174" s="49">
        <v>45915</v>
      </c>
      <c r="I4174" s="49">
        <v>45921</v>
      </c>
      <c r="J4174" s="44">
        <v>7</v>
      </c>
      <c r="K4174" s="51">
        <f>IF(H4174&lt;='Расчёт не доделан'!$C$20,IF(I4174-'Расчёт не доделан'!$C$20&lt;1,J4174,I4174-'Расчёт не доделан'!$C$20),J4174)</f>
        <v>7</v>
      </c>
    </row>
    <row r="4175" spans="1:11" ht="11.1" customHeight="1" outlineLevel="1" x14ac:dyDescent="0.2">
      <c r="A4175" s="39" t="str">
        <f t="shared" si="195"/>
        <v>0017273346008</v>
      </c>
      <c r="B4175" s="39">
        <f t="shared" si="196"/>
        <v>2</v>
      </c>
      <c r="C4175" s="39" t="str">
        <f t="shared" si="197"/>
        <v>Нагаев Дмитрий Вячеславович2</v>
      </c>
      <c r="D4175" s="42" t="s">
        <v>3938</v>
      </c>
      <c r="E4175" s="43" t="s">
        <v>3939</v>
      </c>
      <c r="F4175" s="43" t="s">
        <v>217</v>
      </c>
      <c r="G4175" s="43" t="s">
        <v>237</v>
      </c>
      <c r="H4175" s="49">
        <v>46008</v>
      </c>
      <c r="I4175" s="49">
        <v>46008</v>
      </c>
      <c r="J4175" s="44">
        <v>1</v>
      </c>
      <c r="K4175" s="51">
        <f>IF(H4175&lt;='Расчёт не доделан'!$C$20,IF(I4175-'Расчёт не доделан'!$C$20&lt;1,J4175,I4175-'Расчёт не доделан'!$C$20),J4175)</f>
        <v>1</v>
      </c>
    </row>
    <row r="4176" spans="1:11" ht="11.1" customHeight="1" outlineLevel="1" x14ac:dyDescent="0.2">
      <c r="A4176" s="39" t="str">
        <f t="shared" si="195"/>
        <v>0017273345859</v>
      </c>
      <c r="B4176" s="39">
        <f t="shared" si="196"/>
        <v>3</v>
      </c>
      <c r="C4176" s="39" t="str">
        <f t="shared" si="197"/>
        <v>Нагаев Дмитрий Вячеславович3</v>
      </c>
      <c r="D4176" s="42" t="s">
        <v>3938</v>
      </c>
      <c r="E4176" s="43" t="s">
        <v>3939</v>
      </c>
      <c r="F4176" s="43" t="s">
        <v>217</v>
      </c>
      <c r="G4176" s="43" t="s">
        <v>237</v>
      </c>
      <c r="H4176" s="49">
        <v>45859</v>
      </c>
      <c r="I4176" s="49">
        <v>45872</v>
      </c>
      <c r="J4176" s="44">
        <v>14</v>
      </c>
      <c r="K4176" s="51">
        <f>IF(H4176&lt;='Расчёт не доделан'!$C$20,IF(I4176-'Расчёт не доделан'!$C$20&lt;1,J4176,I4176-'Расчёт не доделан'!$C$20),J4176)</f>
        <v>14</v>
      </c>
    </row>
    <row r="4177" spans="1:11" ht="11.1" customHeight="1" outlineLevel="1" x14ac:dyDescent="0.2">
      <c r="A4177" s="39" t="str">
        <f t="shared" si="195"/>
        <v>0019901845901</v>
      </c>
      <c r="B4177" s="39">
        <f t="shared" si="196"/>
        <v>1</v>
      </c>
      <c r="C4177" s="39" t="str">
        <f t="shared" si="197"/>
        <v>Нагваль Виктор Анатольевич1</v>
      </c>
      <c r="D4177" s="42" t="s">
        <v>3940</v>
      </c>
      <c r="E4177" s="43" t="s">
        <v>3941</v>
      </c>
      <c r="F4177" s="43" t="s">
        <v>240</v>
      </c>
      <c r="G4177" s="43" t="s">
        <v>262</v>
      </c>
      <c r="H4177" s="49">
        <v>45901</v>
      </c>
      <c r="I4177" s="49">
        <v>45905</v>
      </c>
      <c r="J4177" s="44">
        <v>5</v>
      </c>
      <c r="K4177" s="51">
        <f>IF(H4177&lt;='Расчёт не доделан'!$C$20,IF(I4177-'Расчёт не доделан'!$C$20&lt;1,J4177,I4177-'Расчёт не доделан'!$C$20),J4177)</f>
        <v>5</v>
      </c>
    </row>
    <row r="4178" spans="1:11" ht="11.1" customHeight="1" outlineLevel="1" x14ac:dyDescent="0.2">
      <c r="A4178" s="39" t="str">
        <f t="shared" si="195"/>
        <v>0019901845852</v>
      </c>
      <c r="B4178" s="39">
        <f t="shared" si="196"/>
        <v>2</v>
      </c>
      <c r="C4178" s="39" t="str">
        <f t="shared" si="197"/>
        <v>Нагваль Виктор Анатольевич2</v>
      </c>
      <c r="D4178" s="42" t="s">
        <v>3940</v>
      </c>
      <c r="E4178" s="43" t="s">
        <v>3941</v>
      </c>
      <c r="F4178" s="43" t="s">
        <v>240</v>
      </c>
      <c r="G4178" s="43" t="s">
        <v>262</v>
      </c>
      <c r="H4178" s="49">
        <v>45852</v>
      </c>
      <c r="I4178" s="49">
        <v>45857</v>
      </c>
      <c r="J4178" s="44">
        <v>6</v>
      </c>
      <c r="K4178" s="51">
        <f>IF(H4178&lt;='Расчёт не доделан'!$C$20,IF(I4178-'Расчёт не доделан'!$C$20&lt;1,J4178,I4178-'Расчёт не доделан'!$C$20),J4178)</f>
        <v>6</v>
      </c>
    </row>
    <row r="4179" spans="1:11" ht="23.1" customHeight="1" outlineLevel="1" x14ac:dyDescent="0.2">
      <c r="A4179" s="39" t="str">
        <f t="shared" si="195"/>
        <v>0014963145903</v>
      </c>
      <c r="B4179" s="39">
        <f t="shared" si="196"/>
        <v>1</v>
      </c>
      <c r="C4179" s="39" t="str">
        <f t="shared" si="197"/>
        <v>Нагиев Вадим Руфуллаевич1</v>
      </c>
      <c r="D4179" s="42" t="s">
        <v>3942</v>
      </c>
      <c r="E4179" s="43" t="s">
        <v>3943</v>
      </c>
      <c r="F4179" s="43" t="s">
        <v>221</v>
      </c>
      <c r="G4179" s="43" t="s">
        <v>500</v>
      </c>
      <c r="H4179" s="49">
        <v>45903</v>
      </c>
      <c r="I4179" s="49">
        <v>45916</v>
      </c>
      <c r="J4179" s="44">
        <v>14</v>
      </c>
      <c r="K4179" s="51">
        <f>IF(H4179&lt;='Расчёт не доделан'!$C$20,IF(I4179-'Расчёт не доделан'!$C$20&lt;1,J4179,I4179-'Расчёт не доделан'!$C$20),J4179)</f>
        <v>14</v>
      </c>
    </row>
    <row r="4180" spans="1:11" ht="23.1" customHeight="1" outlineLevel="1" x14ac:dyDescent="0.2">
      <c r="A4180" s="39" t="str">
        <f t="shared" si="195"/>
        <v>0014963145929</v>
      </c>
      <c r="B4180" s="39">
        <f t="shared" si="196"/>
        <v>2</v>
      </c>
      <c r="C4180" s="39" t="str">
        <f t="shared" si="197"/>
        <v>Нагиев Вадим Руфуллаевич2</v>
      </c>
      <c r="D4180" s="42" t="s">
        <v>3942</v>
      </c>
      <c r="E4180" s="43" t="s">
        <v>3943</v>
      </c>
      <c r="F4180" s="43" t="s">
        <v>221</v>
      </c>
      <c r="G4180" s="43" t="s">
        <v>500</v>
      </c>
      <c r="H4180" s="49">
        <v>45929</v>
      </c>
      <c r="I4180" s="49">
        <v>45934</v>
      </c>
      <c r="J4180" s="44">
        <v>6</v>
      </c>
      <c r="K4180" s="51">
        <f>IF(H4180&lt;='Расчёт не доделан'!$C$20,IF(I4180-'Расчёт не доделан'!$C$20&lt;1,J4180,I4180-'Расчёт не доделан'!$C$20),J4180)</f>
        <v>6</v>
      </c>
    </row>
    <row r="4181" spans="1:11" ht="23.1" customHeight="1" outlineLevel="1" x14ac:dyDescent="0.2">
      <c r="A4181" s="39" t="str">
        <f t="shared" si="195"/>
        <v>0020887945966</v>
      </c>
      <c r="B4181" s="39">
        <f t="shared" si="196"/>
        <v>1</v>
      </c>
      <c r="C4181" s="39" t="str">
        <f t="shared" si="197"/>
        <v>Нагина Анастасия Михайловна1</v>
      </c>
      <c r="D4181" s="42" t="s">
        <v>3944</v>
      </c>
      <c r="E4181" s="43" t="s">
        <v>3945</v>
      </c>
      <c r="F4181" s="43" t="s">
        <v>244</v>
      </c>
      <c r="G4181" s="43" t="s">
        <v>253</v>
      </c>
      <c r="H4181" s="49">
        <v>45966</v>
      </c>
      <c r="I4181" s="49">
        <v>45968</v>
      </c>
      <c r="J4181" s="44">
        <v>3</v>
      </c>
      <c r="K4181" s="51">
        <f>IF(H4181&lt;='Расчёт не доделан'!$C$20,IF(I4181-'Расчёт не доделан'!$C$20&lt;1,J4181,I4181-'Расчёт не доделан'!$C$20),J4181)</f>
        <v>3</v>
      </c>
    </row>
    <row r="4182" spans="1:11" ht="11.1" customHeight="1" outlineLevel="1" x14ac:dyDescent="0.2">
      <c r="A4182" s="39" t="str">
        <f t="shared" si="195"/>
        <v>0020887945936</v>
      </c>
      <c r="B4182" s="39">
        <f t="shared" si="196"/>
        <v>2</v>
      </c>
      <c r="C4182" s="39" t="str">
        <f t="shared" si="197"/>
        <v>Нагина Анастасия Михайловна2</v>
      </c>
      <c r="D4182" s="42" t="s">
        <v>3944</v>
      </c>
      <c r="E4182" s="43" t="s">
        <v>3945</v>
      </c>
      <c r="F4182" s="43" t="s">
        <v>244</v>
      </c>
      <c r="G4182" s="43" t="s">
        <v>253</v>
      </c>
      <c r="H4182" s="49">
        <v>45936</v>
      </c>
      <c r="I4182" s="49">
        <v>45940</v>
      </c>
      <c r="J4182" s="44">
        <v>5</v>
      </c>
      <c r="K4182" s="51">
        <f>IF(H4182&lt;='Расчёт не доделан'!$C$20,IF(I4182-'Расчёт не доделан'!$C$20&lt;1,J4182,I4182-'Расчёт не доделан'!$C$20),J4182)</f>
        <v>5</v>
      </c>
    </row>
    <row r="4183" spans="1:11" ht="11.1" customHeight="1" outlineLevel="1" x14ac:dyDescent="0.2">
      <c r="A4183" s="39" t="str">
        <f t="shared" si="195"/>
        <v>0020887945852</v>
      </c>
      <c r="B4183" s="39">
        <f t="shared" si="196"/>
        <v>3</v>
      </c>
      <c r="C4183" s="39" t="str">
        <f t="shared" si="197"/>
        <v>Нагина Анастасия Михайловна3</v>
      </c>
      <c r="D4183" s="42" t="s">
        <v>3944</v>
      </c>
      <c r="E4183" s="43" t="s">
        <v>3945</v>
      </c>
      <c r="F4183" s="43" t="s">
        <v>244</v>
      </c>
      <c r="G4183" s="43" t="s">
        <v>253</v>
      </c>
      <c r="H4183" s="49">
        <v>45852</v>
      </c>
      <c r="I4183" s="49">
        <v>45856</v>
      </c>
      <c r="J4183" s="44">
        <v>5</v>
      </c>
      <c r="K4183" s="51">
        <f>IF(H4183&lt;='Расчёт не доделан'!$C$20,IF(I4183-'Расчёт не доделан'!$C$20&lt;1,J4183,I4183-'Расчёт не доделан'!$C$20),J4183)</f>
        <v>5</v>
      </c>
    </row>
    <row r="4184" spans="1:11" ht="11.1" customHeight="1" outlineLevel="1" x14ac:dyDescent="0.2">
      <c r="A4184" s="39" t="str">
        <f t="shared" si="195"/>
        <v>0015833445995</v>
      </c>
      <c r="B4184" s="39">
        <f t="shared" si="196"/>
        <v>1</v>
      </c>
      <c r="C4184" s="39" t="str">
        <f t="shared" si="197"/>
        <v>Нагих Станислав Модестович1</v>
      </c>
      <c r="D4184" s="42" t="s">
        <v>3946</v>
      </c>
      <c r="E4184" s="43" t="s">
        <v>3947</v>
      </c>
      <c r="F4184" s="43" t="s">
        <v>265</v>
      </c>
      <c r="G4184" s="43" t="s">
        <v>218</v>
      </c>
      <c r="H4184" s="49">
        <v>45995</v>
      </c>
      <c r="I4184" s="49">
        <v>45998</v>
      </c>
      <c r="J4184" s="44">
        <v>4</v>
      </c>
      <c r="K4184" s="51">
        <f>IF(H4184&lt;='Расчёт не доделан'!$C$20,IF(I4184-'Расчёт не доделан'!$C$20&lt;1,J4184,I4184-'Расчёт не доделан'!$C$20),J4184)</f>
        <v>4</v>
      </c>
    </row>
    <row r="4185" spans="1:11" ht="11.1" customHeight="1" outlineLevel="1" x14ac:dyDescent="0.2">
      <c r="A4185" s="39" t="str">
        <f t="shared" si="195"/>
        <v>0015833445859</v>
      </c>
      <c r="B4185" s="39">
        <f t="shared" si="196"/>
        <v>2</v>
      </c>
      <c r="C4185" s="39" t="str">
        <f t="shared" si="197"/>
        <v>Нагих Станислав Модестович2</v>
      </c>
      <c r="D4185" s="42" t="s">
        <v>3946</v>
      </c>
      <c r="E4185" s="43" t="s">
        <v>3947</v>
      </c>
      <c r="F4185" s="43" t="s">
        <v>265</v>
      </c>
      <c r="G4185" s="43" t="s">
        <v>218</v>
      </c>
      <c r="H4185" s="49">
        <v>45859</v>
      </c>
      <c r="I4185" s="49">
        <v>45872</v>
      </c>
      <c r="J4185" s="44">
        <v>14</v>
      </c>
      <c r="K4185" s="51">
        <f>IF(H4185&lt;='Расчёт не доделан'!$C$20,IF(I4185-'Расчёт не доделан'!$C$20&lt;1,J4185,I4185-'Расчёт не доделан'!$C$20),J4185)</f>
        <v>14</v>
      </c>
    </row>
    <row r="4186" spans="1:11" ht="11.1" customHeight="1" outlineLevel="1" x14ac:dyDescent="0.2">
      <c r="A4186" s="39" t="str">
        <f t="shared" si="195"/>
        <v>0015833445922</v>
      </c>
      <c r="B4186" s="39">
        <f t="shared" si="196"/>
        <v>3</v>
      </c>
      <c r="C4186" s="39" t="str">
        <f t="shared" si="197"/>
        <v>Нагих Станислав Модестович3</v>
      </c>
      <c r="D4186" s="42" t="s">
        <v>3946</v>
      </c>
      <c r="E4186" s="43" t="s">
        <v>3947</v>
      </c>
      <c r="F4186" s="43" t="s">
        <v>265</v>
      </c>
      <c r="G4186" s="43" t="s">
        <v>218</v>
      </c>
      <c r="H4186" s="49">
        <v>45922</v>
      </c>
      <c r="I4186" s="49">
        <v>45928</v>
      </c>
      <c r="J4186" s="44">
        <v>7</v>
      </c>
      <c r="K4186" s="51">
        <f>IF(H4186&lt;='Расчёт не доделан'!$C$20,IF(I4186-'Расчёт не доделан'!$C$20&lt;1,J4186,I4186-'Расчёт не доделан'!$C$20),J4186)</f>
        <v>7</v>
      </c>
    </row>
    <row r="4187" spans="1:11" ht="11.1" customHeight="1" outlineLevel="1" x14ac:dyDescent="0.2">
      <c r="A4187" s="39" t="str">
        <f t="shared" si="195"/>
        <v>0015274545852</v>
      </c>
      <c r="B4187" s="39">
        <f t="shared" si="196"/>
        <v>1</v>
      </c>
      <c r="C4187" s="39" t="str">
        <f t="shared" si="197"/>
        <v>Надбережная Светлана Владимировна1</v>
      </c>
      <c r="D4187" s="42" t="s">
        <v>3948</v>
      </c>
      <c r="E4187" s="43" t="s">
        <v>3949</v>
      </c>
      <c r="F4187" s="43" t="s">
        <v>268</v>
      </c>
      <c r="G4187" s="43" t="s">
        <v>253</v>
      </c>
      <c r="H4187" s="49">
        <v>45852</v>
      </c>
      <c r="I4187" s="49">
        <v>45865</v>
      </c>
      <c r="J4187" s="44">
        <v>14</v>
      </c>
      <c r="K4187" s="51">
        <f>IF(H4187&lt;='Расчёт не доделан'!$C$20,IF(I4187-'Расчёт не доделан'!$C$20&lt;1,J4187,I4187-'Расчёт не доделан'!$C$20),J4187)</f>
        <v>14</v>
      </c>
    </row>
    <row r="4188" spans="1:11" ht="11.1" customHeight="1" outlineLevel="1" x14ac:dyDescent="0.2">
      <c r="A4188" s="39" t="str">
        <f t="shared" si="195"/>
        <v>0015274545887</v>
      </c>
      <c r="B4188" s="39">
        <f t="shared" si="196"/>
        <v>2</v>
      </c>
      <c r="C4188" s="39" t="str">
        <f t="shared" si="197"/>
        <v>Надбережная Светлана Владимировна2</v>
      </c>
      <c r="D4188" s="42" t="s">
        <v>3948</v>
      </c>
      <c r="E4188" s="43" t="s">
        <v>3949</v>
      </c>
      <c r="F4188" s="43" t="s">
        <v>268</v>
      </c>
      <c r="G4188" s="43" t="s">
        <v>253</v>
      </c>
      <c r="H4188" s="49">
        <v>45887</v>
      </c>
      <c r="I4188" s="49">
        <v>45893</v>
      </c>
      <c r="J4188" s="44">
        <v>7</v>
      </c>
      <c r="K4188" s="51">
        <f>IF(H4188&lt;='Расчёт не доделан'!$C$20,IF(I4188-'Расчёт не доделан'!$C$20&lt;1,J4188,I4188-'Расчёт не доделан'!$C$20),J4188)</f>
        <v>7</v>
      </c>
    </row>
    <row r="4189" spans="1:11" ht="11.1" customHeight="1" outlineLevel="1" x14ac:dyDescent="0.2">
      <c r="A4189" s="39" t="str">
        <f t="shared" si="195"/>
        <v>0010646345936</v>
      </c>
      <c r="B4189" s="39">
        <f t="shared" si="196"/>
        <v>1</v>
      </c>
      <c r="C4189" s="39" t="str">
        <f t="shared" si="197"/>
        <v>Надыршина Алина Шамилевна1</v>
      </c>
      <c r="D4189" s="42" t="s">
        <v>3950</v>
      </c>
      <c r="E4189" s="43" t="s">
        <v>3951</v>
      </c>
      <c r="F4189" s="43" t="s">
        <v>233</v>
      </c>
      <c r="G4189" s="43" t="s">
        <v>262</v>
      </c>
      <c r="H4189" s="49">
        <v>45936</v>
      </c>
      <c r="I4189" s="49">
        <v>45940</v>
      </c>
      <c r="J4189" s="44">
        <v>5</v>
      </c>
      <c r="K4189" s="51">
        <f>IF(H4189&lt;='Расчёт не доделан'!$C$20,IF(I4189-'Расчёт не доделан'!$C$20&lt;1,J4189,I4189-'Расчёт не доделан'!$C$20),J4189)</f>
        <v>5</v>
      </c>
    </row>
    <row r="4190" spans="1:11" ht="11.1" customHeight="1" outlineLevel="1" x14ac:dyDescent="0.2">
      <c r="A4190" s="39" t="str">
        <f t="shared" si="195"/>
        <v>0010646345852</v>
      </c>
      <c r="B4190" s="39">
        <f t="shared" si="196"/>
        <v>2</v>
      </c>
      <c r="C4190" s="39" t="str">
        <f t="shared" si="197"/>
        <v>Надыршина Алина Шамилевна2</v>
      </c>
      <c r="D4190" s="42" t="s">
        <v>3950</v>
      </c>
      <c r="E4190" s="43" t="s">
        <v>3951</v>
      </c>
      <c r="F4190" s="43" t="s">
        <v>233</v>
      </c>
      <c r="G4190" s="43" t="s">
        <v>262</v>
      </c>
      <c r="H4190" s="49">
        <v>45852</v>
      </c>
      <c r="I4190" s="49">
        <v>45855</v>
      </c>
      <c r="J4190" s="44">
        <v>4</v>
      </c>
      <c r="K4190" s="51">
        <f>IF(H4190&lt;='Расчёт не доделан'!$C$20,IF(I4190-'Расчёт не доделан'!$C$20&lt;1,J4190,I4190-'Расчёт не доделан'!$C$20),J4190)</f>
        <v>4</v>
      </c>
    </row>
    <row r="4191" spans="1:11" ht="11.1" customHeight="1" outlineLevel="1" x14ac:dyDescent="0.2">
      <c r="A4191" s="39" t="str">
        <f t="shared" si="195"/>
        <v>0010646345929</v>
      </c>
      <c r="B4191" s="39">
        <f t="shared" si="196"/>
        <v>3</v>
      </c>
      <c r="C4191" s="39" t="str">
        <f t="shared" si="197"/>
        <v>Надыршина Алина Шамилевна3</v>
      </c>
      <c r="D4191" s="42" t="s">
        <v>3950</v>
      </c>
      <c r="E4191" s="43" t="s">
        <v>3951</v>
      </c>
      <c r="F4191" s="43" t="s">
        <v>233</v>
      </c>
      <c r="G4191" s="43" t="s">
        <v>262</v>
      </c>
      <c r="H4191" s="49">
        <v>45929</v>
      </c>
      <c r="I4191" s="49">
        <v>45935</v>
      </c>
      <c r="J4191" s="44">
        <v>7</v>
      </c>
      <c r="K4191" s="51">
        <f>IF(H4191&lt;='Расчёт не доделан'!$C$20,IF(I4191-'Расчёт не доделан'!$C$20&lt;1,J4191,I4191-'Расчёт не доделан'!$C$20),J4191)</f>
        <v>7</v>
      </c>
    </row>
    <row r="4192" spans="1:11" ht="23.1" customHeight="1" outlineLevel="1" x14ac:dyDescent="0.2">
      <c r="A4192" s="39" t="str">
        <f t="shared" si="195"/>
        <v>0017690545873</v>
      </c>
      <c r="B4192" s="39">
        <f t="shared" si="196"/>
        <v>1</v>
      </c>
      <c r="C4192" s="39" t="str">
        <f t="shared" si="197"/>
        <v>Назаров Владислав Дмитриевич1</v>
      </c>
      <c r="D4192" s="42" t="s">
        <v>3952</v>
      </c>
      <c r="E4192" s="43" t="s">
        <v>3953</v>
      </c>
      <c r="F4192" s="43" t="s">
        <v>272</v>
      </c>
      <c r="G4192" s="43" t="s">
        <v>237</v>
      </c>
      <c r="H4192" s="49">
        <v>45873</v>
      </c>
      <c r="I4192" s="49">
        <v>45879</v>
      </c>
      <c r="J4192" s="44">
        <v>7</v>
      </c>
      <c r="K4192" s="51">
        <f>IF(H4192&lt;='Расчёт не доделан'!$C$20,IF(I4192-'Расчёт не доделан'!$C$20&lt;1,J4192,I4192-'Расчёт не доделан'!$C$20),J4192)</f>
        <v>7</v>
      </c>
    </row>
    <row r="4193" spans="1:11" ht="23.1" customHeight="1" outlineLevel="1" x14ac:dyDescent="0.2">
      <c r="A4193" s="39" t="str">
        <f t="shared" si="195"/>
        <v>0017690545922</v>
      </c>
      <c r="B4193" s="39">
        <f t="shared" si="196"/>
        <v>2</v>
      </c>
      <c r="C4193" s="39" t="str">
        <f t="shared" si="197"/>
        <v>Назаров Владислав Дмитриевич2</v>
      </c>
      <c r="D4193" s="42" t="s">
        <v>3952</v>
      </c>
      <c r="E4193" s="43" t="s">
        <v>3953</v>
      </c>
      <c r="F4193" s="43" t="s">
        <v>272</v>
      </c>
      <c r="G4193" s="43" t="s">
        <v>237</v>
      </c>
      <c r="H4193" s="49">
        <v>45922</v>
      </c>
      <c r="I4193" s="49">
        <v>45935</v>
      </c>
      <c r="J4193" s="44">
        <v>14</v>
      </c>
      <c r="K4193" s="51">
        <f>IF(H4193&lt;='Расчёт не доделан'!$C$20,IF(I4193-'Расчёт не доделан'!$C$20&lt;1,J4193,I4193-'Расчёт не доделан'!$C$20),J4193)</f>
        <v>14</v>
      </c>
    </row>
    <row r="4194" spans="1:11" ht="11.1" customHeight="1" outlineLevel="1" x14ac:dyDescent="0.2">
      <c r="A4194" s="39" t="str">
        <f t="shared" si="195"/>
        <v>0018673545901</v>
      </c>
      <c r="B4194" s="39">
        <f t="shared" si="196"/>
        <v>1</v>
      </c>
      <c r="C4194" s="39" t="str">
        <f t="shared" si="197"/>
        <v>Назаров Константин Владимирович1</v>
      </c>
      <c r="D4194" s="42" t="s">
        <v>3954</v>
      </c>
      <c r="E4194" s="43" t="s">
        <v>3955</v>
      </c>
      <c r="F4194" s="43" t="s">
        <v>217</v>
      </c>
      <c r="G4194" s="43" t="s">
        <v>222</v>
      </c>
      <c r="H4194" s="49">
        <v>45901</v>
      </c>
      <c r="I4194" s="49">
        <v>45901</v>
      </c>
      <c r="J4194" s="44">
        <v>1</v>
      </c>
      <c r="K4194" s="51">
        <f>IF(H4194&lt;='Расчёт не доделан'!$C$20,IF(I4194-'Расчёт не доделан'!$C$20&lt;1,J4194,I4194-'Расчёт не доделан'!$C$20),J4194)</f>
        <v>1</v>
      </c>
    </row>
    <row r="4195" spans="1:11" ht="23.1" customHeight="1" outlineLevel="1" x14ac:dyDescent="0.2">
      <c r="A4195" s="39" t="str">
        <f t="shared" si="195"/>
        <v>0018673545958</v>
      </c>
      <c r="B4195" s="39">
        <f t="shared" si="196"/>
        <v>2</v>
      </c>
      <c r="C4195" s="39" t="str">
        <f t="shared" si="197"/>
        <v>Назаров Константин Владимирович2</v>
      </c>
      <c r="D4195" s="42" t="s">
        <v>3954</v>
      </c>
      <c r="E4195" s="43" t="s">
        <v>3955</v>
      </c>
      <c r="F4195" s="43" t="s">
        <v>217</v>
      </c>
      <c r="G4195" s="43" t="s">
        <v>222</v>
      </c>
      <c r="H4195" s="49">
        <v>45958</v>
      </c>
      <c r="I4195" s="49">
        <v>45964</v>
      </c>
      <c r="J4195" s="44">
        <v>7</v>
      </c>
      <c r="K4195" s="51">
        <f>IF(H4195&lt;='Расчёт не доделан'!$C$20,IF(I4195-'Расчёт не доделан'!$C$20&lt;1,J4195,I4195-'Расчёт не доделан'!$C$20),J4195)</f>
        <v>7</v>
      </c>
    </row>
    <row r="4196" spans="1:11" ht="11.1" customHeight="1" outlineLevel="1" x14ac:dyDescent="0.2">
      <c r="A4196" s="39" t="str">
        <f t="shared" si="195"/>
        <v>0018375145874</v>
      </c>
      <c r="B4196" s="39">
        <f t="shared" si="196"/>
        <v>1</v>
      </c>
      <c r="C4196" s="39" t="str">
        <f t="shared" si="197"/>
        <v>Назаров Никита Сергеевич1</v>
      </c>
      <c r="D4196" s="42" t="s">
        <v>3956</v>
      </c>
      <c r="E4196" s="43" t="s">
        <v>3957</v>
      </c>
      <c r="F4196" s="43" t="s">
        <v>233</v>
      </c>
      <c r="G4196" s="43" t="s">
        <v>262</v>
      </c>
      <c r="H4196" s="49">
        <v>45874</v>
      </c>
      <c r="I4196" s="49">
        <v>45884</v>
      </c>
      <c r="J4196" s="44">
        <v>11</v>
      </c>
      <c r="K4196" s="51">
        <f>IF(H4196&lt;='Расчёт не доделан'!$C$20,IF(I4196-'Расчёт не доделан'!$C$20&lt;1,J4196,I4196-'Расчёт не доделан'!$C$20),J4196)</f>
        <v>11</v>
      </c>
    </row>
    <row r="4197" spans="1:11" ht="11.1" customHeight="1" outlineLevel="1" x14ac:dyDescent="0.2">
      <c r="A4197" s="39" t="str">
        <f t="shared" si="195"/>
        <v>0018375145845</v>
      </c>
      <c r="B4197" s="39">
        <f t="shared" si="196"/>
        <v>2</v>
      </c>
      <c r="C4197" s="39" t="str">
        <f t="shared" si="197"/>
        <v>Назаров Никита Сергеевич2</v>
      </c>
      <c r="D4197" s="42" t="s">
        <v>3956</v>
      </c>
      <c r="E4197" s="43" t="s">
        <v>3957</v>
      </c>
      <c r="F4197" s="43" t="s">
        <v>233</v>
      </c>
      <c r="G4197" s="43" t="s">
        <v>262</v>
      </c>
      <c r="H4197" s="49">
        <v>45845</v>
      </c>
      <c r="I4197" s="49">
        <v>45849</v>
      </c>
      <c r="J4197" s="44">
        <v>5</v>
      </c>
      <c r="K4197" s="51">
        <f>IF(H4197&lt;='Расчёт не доделан'!$C$20,IF(I4197-'Расчёт не доделан'!$C$20&lt;1,J4197,I4197-'Расчёт не доделан'!$C$20),J4197)</f>
        <v>5</v>
      </c>
    </row>
    <row r="4198" spans="1:11" ht="11.1" customHeight="1" outlineLevel="1" x14ac:dyDescent="0.2">
      <c r="A4198" s="39" t="str">
        <f t="shared" si="195"/>
        <v>0018375145857</v>
      </c>
      <c r="B4198" s="39">
        <f t="shared" si="196"/>
        <v>3</v>
      </c>
      <c r="C4198" s="39" t="str">
        <f t="shared" si="197"/>
        <v>Назаров Никита Сергеевич3</v>
      </c>
      <c r="D4198" s="42" t="s">
        <v>3956</v>
      </c>
      <c r="E4198" s="43" t="s">
        <v>3957</v>
      </c>
      <c r="F4198" s="43" t="s">
        <v>233</v>
      </c>
      <c r="G4198" s="43" t="s">
        <v>262</v>
      </c>
      <c r="H4198" s="49">
        <v>45857</v>
      </c>
      <c r="I4198" s="49">
        <v>45858</v>
      </c>
      <c r="J4198" s="44">
        <v>2</v>
      </c>
      <c r="K4198" s="51">
        <f>IF(H4198&lt;='Расчёт не доделан'!$C$20,IF(I4198-'Расчёт не доделан'!$C$20&lt;1,J4198,I4198-'Расчёт не доделан'!$C$20),J4198)</f>
        <v>2</v>
      </c>
    </row>
    <row r="4199" spans="1:11" ht="23.1" customHeight="1" outlineLevel="1" x14ac:dyDescent="0.2">
      <c r="A4199" s="39" t="str">
        <f t="shared" si="195"/>
        <v>0018375145950</v>
      </c>
      <c r="B4199" s="39">
        <f t="shared" si="196"/>
        <v>4</v>
      </c>
      <c r="C4199" s="39" t="str">
        <f t="shared" si="197"/>
        <v>Назаров Никита Сергеевич4</v>
      </c>
      <c r="D4199" s="42" t="s">
        <v>3956</v>
      </c>
      <c r="E4199" s="43" t="s">
        <v>3957</v>
      </c>
      <c r="F4199" s="43" t="s">
        <v>233</v>
      </c>
      <c r="G4199" s="43" t="s">
        <v>262</v>
      </c>
      <c r="H4199" s="49">
        <v>45950</v>
      </c>
      <c r="I4199" s="49">
        <v>45954</v>
      </c>
      <c r="J4199" s="44">
        <v>5</v>
      </c>
      <c r="K4199" s="51">
        <f>IF(H4199&lt;='Расчёт не доделан'!$C$20,IF(I4199-'Расчёт не доделан'!$C$20&lt;1,J4199,I4199-'Расчёт не доделан'!$C$20),J4199)</f>
        <v>5</v>
      </c>
    </row>
    <row r="4200" spans="1:11" ht="11.1" customHeight="1" outlineLevel="1" x14ac:dyDescent="0.2">
      <c r="A4200" s="39" t="str">
        <f t="shared" si="195"/>
        <v>0017809945845</v>
      </c>
      <c r="B4200" s="39">
        <f t="shared" si="196"/>
        <v>1</v>
      </c>
      <c r="C4200" s="39" t="str">
        <f t="shared" si="197"/>
        <v>Назаров Сергей Александрович1</v>
      </c>
      <c r="D4200" s="42" t="s">
        <v>3958</v>
      </c>
      <c r="E4200" s="43" t="s">
        <v>3959</v>
      </c>
      <c r="F4200" s="43" t="s">
        <v>217</v>
      </c>
      <c r="G4200" s="43" t="s">
        <v>296</v>
      </c>
      <c r="H4200" s="49">
        <v>45845</v>
      </c>
      <c r="I4200" s="49">
        <v>45849</v>
      </c>
      <c r="J4200" s="44">
        <v>5</v>
      </c>
      <c r="K4200" s="51">
        <f>IF(H4200&lt;='Расчёт не доделан'!$C$20,IF(I4200-'Расчёт не доделан'!$C$20&lt;1,J4200,I4200-'Расчёт не доделан'!$C$20),J4200)</f>
        <v>5</v>
      </c>
    </row>
    <row r="4201" spans="1:11" ht="11.1" customHeight="1" outlineLevel="1" x14ac:dyDescent="0.2">
      <c r="A4201" s="39" t="str">
        <f t="shared" si="195"/>
        <v>0017809945999</v>
      </c>
      <c r="B4201" s="39">
        <f t="shared" si="196"/>
        <v>2</v>
      </c>
      <c r="C4201" s="39" t="str">
        <f t="shared" si="197"/>
        <v>Назаров Сергей Александрович2</v>
      </c>
      <c r="D4201" s="42" t="s">
        <v>3958</v>
      </c>
      <c r="E4201" s="43" t="s">
        <v>3959</v>
      </c>
      <c r="F4201" s="43" t="s">
        <v>217</v>
      </c>
      <c r="G4201" s="43" t="s">
        <v>296</v>
      </c>
      <c r="H4201" s="49">
        <v>45999</v>
      </c>
      <c r="I4201" s="49">
        <v>46003</v>
      </c>
      <c r="J4201" s="44">
        <v>5</v>
      </c>
      <c r="K4201" s="51">
        <f>IF(H4201&lt;='Расчёт не доделан'!$C$20,IF(I4201-'Расчёт не доделан'!$C$20&lt;1,J4201,I4201-'Расчёт не доделан'!$C$20),J4201)</f>
        <v>5</v>
      </c>
    </row>
    <row r="4202" spans="1:11" ht="11.1" customHeight="1" outlineLevel="1" x14ac:dyDescent="0.2">
      <c r="A4202" s="39" t="str">
        <f t="shared" si="195"/>
        <v>0017809946006</v>
      </c>
      <c r="B4202" s="39">
        <f t="shared" si="196"/>
        <v>3</v>
      </c>
      <c r="C4202" s="39" t="str">
        <f t="shared" si="197"/>
        <v>Назаров Сергей Александрович3</v>
      </c>
      <c r="D4202" s="42" t="s">
        <v>3958</v>
      </c>
      <c r="E4202" s="43" t="s">
        <v>3959</v>
      </c>
      <c r="F4202" s="43" t="s">
        <v>217</v>
      </c>
      <c r="G4202" s="43" t="s">
        <v>296</v>
      </c>
      <c r="H4202" s="49">
        <v>46006</v>
      </c>
      <c r="I4202" s="49">
        <v>46019</v>
      </c>
      <c r="J4202" s="44">
        <v>14</v>
      </c>
      <c r="K4202" s="51">
        <f>IF(H4202&lt;='Расчёт не доделан'!$C$20,IF(I4202-'Расчёт не доделан'!$C$20&lt;1,J4202,I4202-'Расчёт не доделан'!$C$20),J4202)</f>
        <v>14</v>
      </c>
    </row>
    <row r="4203" spans="1:11" ht="23.1" customHeight="1" outlineLevel="1" x14ac:dyDescent="0.2">
      <c r="A4203" s="39" t="str">
        <f t="shared" si="195"/>
        <v>0017809946021</v>
      </c>
      <c r="B4203" s="39">
        <f t="shared" si="196"/>
        <v>4</v>
      </c>
      <c r="C4203" s="39" t="str">
        <f t="shared" si="197"/>
        <v>Назаров Сергей Александрович4</v>
      </c>
      <c r="D4203" s="42" t="s">
        <v>3958</v>
      </c>
      <c r="E4203" s="43" t="s">
        <v>3959</v>
      </c>
      <c r="F4203" s="43" t="s">
        <v>217</v>
      </c>
      <c r="G4203" s="43" t="s">
        <v>296</v>
      </c>
      <c r="H4203" s="49">
        <v>46021</v>
      </c>
      <c r="I4203" s="49">
        <v>46021</v>
      </c>
      <c r="J4203" s="44">
        <v>1</v>
      </c>
      <c r="K4203" s="51">
        <f>IF(H4203&lt;='Расчёт не доделан'!$C$20,IF(I4203-'Расчёт не доделан'!$C$20&lt;1,J4203,I4203-'Расчёт не доделан'!$C$20),J4203)</f>
        <v>1</v>
      </c>
    </row>
    <row r="4204" spans="1:11" ht="23.1" customHeight="1" outlineLevel="1" x14ac:dyDescent="0.2">
      <c r="A4204" s="39" t="str">
        <f t="shared" si="195"/>
        <v>0020788845880</v>
      </c>
      <c r="B4204" s="39">
        <f t="shared" si="196"/>
        <v>1</v>
      </c>
      <c r="C4204" s="39" t="str">
        <f t="shared" si="197"/>
        <v>Назарова Евгения Николаевна1</v>
      </c>
      <c r="D4204" s="42" t="s">
        <v>3960</v>
      </c>
      <c r="E4204" s="43" t="s">
        <v>3961</v>
      </c>
      <c r="F4204" s="43" t="s">
        <v>217</v>
      </c>
      <c r="G4204" s="43" t="s">
        <v>218</v>
      </c>
      <c r="H4204" s="49">
        <v>45880</v>
      </c>
      <c r="I4204" s="49">
        <v>45886</v>
      </c>
      <c r="J4204" s="44">
        <v>7</v>
      </c>
      <c r="K4204" s="51">
        <f>IF(H4204&lt;='Расчёт не доделан'!$C$20,IF(I4204-'Расчёт не доделан'!$C$20&lt;1,J4204,I4204-'Расчёт не доделан'!$C$20),J4204)</f>
        <v>7</v>
      </c>
    </row>
    <row r="4205" spans="1:11" ht="11.1" customHeight="1" outlineLevel="1" x14ac:dyDescent="0.2">
      <c r="A4205" s="39" t="str">
        <f t="shared" si="195"/>
        <v>0020716345839</v>
      </c>
      <c r="B4205" s="39">
        <f t="shared" si="196"/>
        <v>1</v>
      </c>
      <c r="C4205" s="39" t="str">
        <f t="shared" si="197"/>
        <v>Найденов Артём Алексеевич1</v>
      </c>
      <c r="D4205" s="42" t="s">
        <v>3962</v>
      </c>
      <c r="E4205" s="43" t="s">
        <v>3963</v>
      </c>
      <c r="F4205" s="43" t="s">
        <v>240</v>
      </c>
      <c r="G4205" s="43" t="s">
        <v>299</v>
      </c>
      <c r="H4205" s="49">
        <v>45839</v>
      </c>
      <c r="I4205" s="49">
        <v>45866</v>
      </c>
      <c r="J4205" s="44">
        <v>28</v>
      </c>
      <c r="K4205" s="51">
        <f>IF(H4205&lt;='Расчёт не доделан'!$C$20,IF(I4205-'Расчёт не доделан'!$C$20&lt;1,J4205,I4205-'Расчёт не доделан'!$C$20),J4205)</f>
        <v>28</v>
      </c>
    </row>
    <row r="4206" spans="1:11" ht="23.1" customHeight="1" outlineLevel="1" x14ac:dyDescent="0.2">
      <c r="A4206" s="39" t="str">
        <f t="shared" si="195"/>
        <v>0014963745936</v>
      </c>
      <c r="B4206" s="39">
        <f t="shared" si="196"/>
        <v>1</v>
      </c>
      <c r="C4206" s="39" t="str">
        <f t="shared" si="197"/>
        <v>Нам Екатерина Львовна1</v>
      </c>
      <c r="D4206" s="42" t="s">
        <v>3964</v>
      </c>
      <c r="E4206" s="43" t="s">
        <v>3965</v>
      </c>
      <c r="F4206" s="43" t="s">
        <v>221</v>
      </c>
      <c r="G4206" s="43" t="s">
        <v>296</v>
      </c>
      <c r="H4206" s="49">
        <v>45936</v>
      </c>
      <c r="I4206" s="49">
        <v>45949</v>
      </c>
      <c r="J4206" s="44">
        <v>14</v>
      </c>
      <c r="K4206" s="51">
        <f>IF(H4206&lt;='Расчёт не доделан'!$C$20,IF(I4206-'Расчёт не доделан'!$C$20&lt;1,J4206,I4206-'Расчёт не доделан'!$C$20),J4206)</f>
        <v>4</v>
      </c>
    </row>
    <row r="4207" spans="1:11" ht="23.1" customHeight="1" outlineLevel="1" x14ac:dyDescent="0.2">
      <c r="A4207" s="39" t="str">
        <f t="shared" si="195"/>
        <v>0016781945895</v>
      </c>
      <c r="B4207" s="39">
        <f t="shared" si="196"/>
        <v>1</v>
      </c>
      <c r="C4207" s="39" t="str">
        <f t="shared" si="197"/>
        <v>Нарышкина Оксана Сергеевна1</v>
      </c>
      <c r="D4207" s="42" t="s">
        <v>3966</v>
      </c>
      <c r="E4207" s="43" t="s">
        <v>3967</v>
      </c>
      <c r="F4207" s="43" t="s">
        <v>240</v>
      </c>
      <c r="G4207" s="43" t="s">
        <v>262</v>
      </c>
      <c r="H4207" s="49">
        <v>45895</v>
      </c>
      <c r="I4207" s="49">
        <v>45898</v>
      </c>
      <c r="J4207" s="44">
        <v>4</v>
      </c>
      <c r="K4207" s="51">
        <f>IF(H4207&lt;='Расчёт не доделан'!$C$20,IF(I4207-'Расчёт не доделан'!$C$20&lt;1,J4207,I4207-'Расчёт не доделан'!$C$20),J4207)</f>
        <v>4</v>
      </c>
    </row>
    <row r="4208" spans="1:11" ht="23.1" customHeight="1" outlineLevel="1" x14ac:dyDescent="0.2">
      <c r="A4208" s="39" t="str">
        <f t="shared" si="195"/>
        <v>0016781945929</v>
      </c>
      <c r="B4208" s="39">
        <f t="shared" si="196"/>
        <v>2</v>
      </c>
      <c r="C4208" s="39" t="str">
        <f t="shared" si="197"/>
        <v>Нарышкина Оксана Сергеевна2</v>
      </c>
      <c r="D4208" s="42" t="s">
        <v>3966</v>
      </c>
      <c r="E4208" s="43" t="s">
        <v>3967</v>
      </c>
      <c r="F4208" s="43" t="s">
        <v>240</v>
      </c>
      <c r="G4208" s="43" t="s">
        <v>262</v>
      </c>
      <c r="H4208" s="49">
        <v>45929</v>
      </c>
      <c r="I4208" s="49">
        <v>45933</v>
      </c>
      <c r="J4208" s="44">
        <v>5</v>
      </c>
      <c r="K4208" s="51">
        <f>IF(H4208&lt;='Расчёт не доделан'!$C$20,IF(I4208-'Расчёт не доделан'!$C$20&lt;1,J4208,I4208-'Расчёт не доделан'!$C$20),J4208)</f>
        <v>5</v>
      </c>
    </row>
    <row r="4209" spans="1:11" ht="11.1" customHeight="1" outlineLevel="1" x14ac:dyDescent="0.2">
      <c r="A4209" s="39" t="str">
        <f t="shared" si="195"/>
        <v>0020296445894</v>
      </c>
      <c r="B4209" s="39">
        <f t="shared" si="196"/>
        <v>1</v>
      </c>
      <c r="C4209" s="39" t="str">
        <f t="shared" si="197"/>
        <v>Насиров Руслан Альбертович1</v>
      </c>
      <c r="D4209" s="42" t="s">
        <v>3968</v>
      </c>
      <c r="E4209" s="43" t="s">
        <v>3969</v>
      </c>
      <c r="F4209" s="43" t="s">
        <v>229</v>
      </c>
      <c r="G4209" s="43" t="s">
        <v>218</v>
      </c>
      <c r="H4209" s="49">
        <v>45894</v>
      </c>
      <c r="I4209" s="49">
        <v>45907</v>
      </c>
      <c r="J4209" s="44">
        <v>14</v>
      </c>
      <c r="K4209" s="51">
        <f>IF(H4209&lt;='Расчёт не доделан'!$C$20,IF(I4209-'Расчёт не доделан'!$C$20&lt;1,J4209,I4209-'Расчёт не доделан'!$C$20),J4209)</f>
        <v>14</v>
      </c>
    </row>
    <row r="4210" spans="1:11" ht="11.1" customHeight="1" outlineLevel="1" x14ac:dyDescent="0.2">
      <c r="A4210" s="39" t="str">
        <f t="shared" si="195"/>
        <v>0018748645966</v>
      </c>
      <c r="B4210" s="39">
        <f t="shared" si="196"/>
        <v>1</v>
      </c>
      <c r="C4210" s="39" t="str">
        <f t="shared" si="197"/>
        <v>Насонова Юлия Юрьевна1</v>
      </c>
      <c r="D4210" s="42" t="s">
        <v>3970</v>
      </c>
      <c r="E4210" s="43" t="s">
        <v>3971</v>
      </c>
      <c r="F4210" s="43" t="s">
        <v>286</v>
      </c>
      <c r="G4210" s="43" t="s">
        <v>299</v>
      </c>
      <c r="H4210" s="49">
        <v>45966</v>
      </c>
      <c r="I4210" s="49">
        <v>45967</v>
      </c>
      <c r="J4210" s="44">
        <v>2</v>
      </c>
      <c r="K4210" s="51">
        <f>IF(H4210&lt;='Расчёт не доделан'!$C$20,IF(I4210-'Расчёт не доделан'!$C$20&lt;1,J4210,I4210-'Расчёт не доделан'!$C$20),J4210)</f>
        <v>2</v>
      </c>
    </row>
    <row r="4211" spans="1:11" ht="11.1" customHeight="1" outlineLevel="1" x14ac:dyDescent="0.2">
      <c r="A4211" s="39" t="str">
        <f t="shared" si="195"/>
        <v>0018748645908</v>
      </c>
      <c r="B4211" s="39">
        <f t="shared" si="196"/>
        <v>2</v>
      </c>
      <c r="C4211" s="39" t="str">
        <f t="shared" si="197"/>
        <v>Насонова Юлия Юрьевна2</v>
      </c>
      <c r="D4211" s="42" t="s">
        <v>3970</v>
      </c>
      <c r="E4211" s="43" t="s">
        <v>3971</v>
      </c>
      <c r="F4211" s="43" t="s">
        <v>286</v>
      </c>
      <c r="G4211" s="43" t="s">
        <v>299</v>
      </c>
      <c r="H4211" s="49">
        <v>45908</v>
      </c>
      <c r="I4211" s="49">
        <v>45921</v>
      </c>
      <c r="J4211" s="44">
        <v>14</v>
      </c>
      <c r="K4211" s="51">
        <f>IF(H4211&lt;='Расчёт не доделан'!$C$20,IF(I4211-'Расчёт не доделан'!$C$20&lt;1,J4211,I4211-'Расчёт не доделан'!$C$20),J4211)</f>
        <v>14</v>
      </c>
    </row>
    <row r="4212" spans="1:11" ht="11.1" customHeight="1" outlineLevel="1" x14ac:dyDescent="0.2">
      <c r="A4212" s="39" t="str">
        <f t="shared" si="195"/>
        <v>0018748645855</v>
      </c>
      <c r="B4212" s="39">
        <f t="shared" si="196"/>
        <v>3</v>
      </c>
      <c r="C4212" s="39" t="str">
        <f t="shared" si="197"/>
        <v>Насонова Юлия Юрьевна3</v>
      </c>
      <c r="D4212" s="42" t="s">
        <v>3970</v>
      </c>
      <c r="E4212" s="43" t="s">
        <v>3971</v>
      </c>
      <c r="F4212" s="43" t="s">
        <v>286</v>
      </c>
      <c r="G4212" s="43" t="s">
        <v>299</v>
      </c>
      <c r="H4212" s="49">
        <v>45855</v>
      </c>
      <c r="I4212" s="49">
        <v>45856</v>
      </c>
      <c r="J4212" s="44">
        <v>2</v>
      </c>
      <c r="K4212" s="51">
        <f>IF(H4212&lt;='Расчёт не доделан'!$C$20,IF(I4212-'Расчёт не доделан'!$C$20&lt;1,J4212,I4212-'Расчёт не доделан'!$C$20),J4212)</f>
        <v>2</v>
      </c>
    </row>
    <row r="4213" spans="1:11" ht="11.1" customHeight="1" outlineLevel="1" x14ac:dyDescent="0.2">
      <c r="A4213" s="39" t="str">
        <f t="shared" si="195"/>
        <v>0020981345852</v>
      </c>
      <c r="B4213" s="39">
        <f t="shared" si="196"/>
        <v>1</v>
      </c>
      <c r="C4213" s="39" t="str">
        <f t="shared" si="197"/>
        <v>Насретдинов Булат Наилевич1</v>
      </c>
      <c r="D4213" s="42" t="s">
        <v>3972</v>
      </c>
      <c r="E4213" s="43" t="s">
        <v>3973</v>
      </c>
      <c r="F4213" s="43" t="s">
        <v>240</v>
      </c>
      <c r="G4213" s="43" t="s">
        <v>302</v>
      </c>
      <c r="H4213" s="49">
        <v>45852</v>
      </c>
      <c r="I4213" s="49">
        <v>45865</v>
      </c>
      <c r="J4213" s="44">
        <v>14</v>
      </c>
      <c r="K4213" s="51">
        <f>IF(H4213&lt;='Расчёт не доделан'!$C$20,IF(I4213-'Расчёт не доделан'!$C$20&lt;1,J4213,I4213-'Расчёт не доделан'!$C$20),J4213)</f>
        <v>14</v>
      </c>
    </row>
    <row r="4214" spans="1:11" ht="11.1" customHeight="1" outlineLevel="1" x14ac:dyDescent="0.2">
      <c r="A4214" s="39" t="str">
        <f t="shared" si="195"/>
        <v>0019700345839</v>
      </c>
      <c r="B4214" s="39">
        <f t="shared" si="196"/>
        <v>1</v>
      </c>
      <c r="C4214" s="39" t="str">
        <f t="shared" si="197"/>
        <v>Насуто Андрей Сергеевич1</v>
      </c>
      <c r="D4214" s="42" t="s">
        <v>3974</v>
      </c>
      <c r="E4214" s="43" t="s">
        <v>3975</v>
      </c>
      <c r="F4214" s="43" t="s">
        <v>240</v>
      </c>
      <c r="G4214" s="43" t="s">
        <v>302</v>
      </c>
      <c r="H4214" s="49">
        <v>45839</v>
      </c>
      <c r="I4214" s="49">
        <v>45841</v>
      </c>
      <c r="J4214" s="44">
        <v>3</v>
      </c>
      <c r="K4214" s="51">
        <f>IF(H4214&lt;='Расчёт не доделан'!$C$20,IF(I4214-'Расчёт не доделан'!$C$20&lt;1,J4214,I4214-'Расчёт не доделан'!$C$20),J4214)</f>
        <v>3</v>
      </c>
    </row>
    <row r="4215" spans="1:11" ht="11.1" customHeight="1" outlineLevel="1" x14ac:dyDescent="0.2">
      <c r="A4215" s="39" t="str">
        <f t="shared" si="195"/>
        <v>0019700345842</v>
      </c>
      <c r="B4215" s="39">
        <f t="shared" si="196"/>
        <v>2</v>
      </c>
      <c r="C4215" s="39" t="str">
        <f t="shared" si="197"/>
        <v>Насуто Андрей Сергеевич2</v>
      </c>
      <c r="D4215" s="42" t="s">
        <v>3974</v>
      </c>
      <c r="E4215" s="43" t="s">
        <v>3975</v>
      </c>
      <c r="F4215" s="43" t="s">
        <v>240</v>
      </c>
      <c r="G4215" s="43" t="s">
        <v>302</v>
      </c>
      <c r="H4215" s="49">
        <v>45842</v>
      </c>
      <c r="I4215" s="49">
        <v>45842</v>
      </c>
      <c r="J4215" s="44">
        <v>1</v>
      </c>
      <c r="K4215" s="51">
        <f>IF(H4215&lt;='Расчёт не доделан'!$C$20,IF(I4215-'Расчёт не доделан'!$C$20&lt;1,J4215,I4215-'Расчёт не доделан'!$C$20),J4215)</f>
        <v>1</v>
      </c>
    </row>
    <row r="4216" spans="1:11" ht="11.1" customHeight="1" outlineLevel="1" x14ac:dyDescent="0.2">
      <c r="A4216" s="39" t="str">
        <f t="shared" si="195"/>
        <v>0019700345855</v>
      </c>
      <c r="B4216" s="39">
        <f t="shared" si="196"/>
        <v>3</v>
      </c>
      <c r="C4216" s="39" t="str">
        <f t="shared" si="197"/>
        <v>Насуто Андрей Сергеевич3</v>
      </c>
      <c r="D4216" s="42" t="s">
        <v>3974</v>
      </c>
      <c r="E4216" s="43" t="s">
        <v>3975</v>
      </c>
      <c r="F4216" s="43" t="s">
        <v>240</v>
      </c>
      <c r="G4216" s="43" t="s">
        <v>302</v>
      </c>
      <c r="H4216" s="49">
        <v>45855</v>
      </c>
      <c r="I4216" s="49">
        <v>45856</v>
      </c>
      <c r="J4216" s="44">
        <v>2</v>
      </c>
      <c r="K4216" s="51">
        <f>IF(H4216&lt;='Расчёт не доделан'!$C$20,IF(I4216-'Расчёт не доделан'!$C$20&lt;1,J4216,I4216-'Расчёт не доделан'!$C$20),J4216)</f>
        <v>2</v>
      </c>
    </row>
    <row r="4217" spans="1:11" ht="11.1" customHeight="1" outlineLevel="1" x14ac:dyDescent="0.2">
      <c r="A4217" s="39" t="str">
        <f t="shared" si="195"/>
        <v>0019700345894</v>
      </c>
      <c r="B4217" s="39">
        <f t="shared" si="196"/>
        <v>4</v>
      </c>
      <c r="C4217" s="39" t="str">
        <f t="shared" si="197"/>
        <v>Насуто Андрей Сергеевич4</v>
      </c>
      <c r="D4217" s="42" t="s">
        <v>3974</v>
      </c>
      <c r="E4217" s="43" t="s">
        <v>3975</v>
      </c>
      <c r="F4217" s="43" t="s">
        <v>240</v>
      </c>
      <c r="G4217" s="43" t="s">
        <v>302</v>
      </c>
      <c r="H4217" s="49">
        <v>45894</v>
      </c>
      <c r="I4217" s="49">
        <v>45898</v>
      </c>
      <c r="J4217" s="44">
        <v>5</v>
      </c>
      <c r="K4217" s="51">
        <f>IF(H4217&lt;='Расчёт не доделан'!$C$20,IF(I4217-'Расчёт не доделан'!$C$20&lt;1,J4217,I4217-'Расчёт не доделан'!$C$20),J4217)</f>
        <v>5</v>
      </c>
    </row>
    <row r="4218" spans="1:11" ht="11.1" customHeight="1" outlineLevel="1" x14ac:dyDescent="0.2">
      <c r="A4218" s="39" t="str">
        <f t="shared" si="195"/>
        <v>0019700345987</v>
      </c>
      <c r="B4218" s="39">
        <f t="shared" si="196"/>
        <v>5</v>
      </c>
      <c r="C4218" s="39" t="str">
        <f t="shared" si="197"/>
        <v>Насуто Андрей Сергеевич5</v>
      </c>
      <c r="D4218" s="42" t="s">
        <v>3974</v>
      </c>
      <c r="E4218" s="43" t="s">
        <v>3975</v>
      </c>
      <c r="F4218" s="43" t="s">
        <v>240</v>
      </c>
      <c r="G4218" s="43" t="s">
        <v>302</v>
      </c>
      <c r="H4218" s="49">
        <v>45987</v>
      </c>
      <c r="I4218" s="49">
        <v>45988</v>
      </c>
      <c r="J4218" s="44">
        <v>2</v>
      </c>
      <c r="K4218" s="51">
        <f>IF(H4218&lt;='Расчёт не доделан'!$C$20,IF(I4218-'Расчёт не доделан'!$C$20&lt;1,J4218,I4218-'Расчёт не доделан'!$C$20),J4218)</f>
        <v>2</v>
      </c>
    </row>
    <row r="4219" spans="1:11" ht="11.1" customHeight="1" outlineLevel="1" x14ac:dyDescent="0.2">
      <c r="A4219" s="39" t="str">
        <f t="shared" si="195"/>
        <v>0019700345929</v>
      </c>
      <c r="B4219" s="39">
        <f t="shared" si="196"/>
        <v>6</v>
      </c>
      <c r="C4219" s="39" t="str">
        <f t="shared" si="197"/>
        <v>Насуто Андрей Сергеевич6</v>
      </c>
      <c r="D4219" s="42" t="s">
        <v>3974</v>
      </c>
      <c r="E4219" s="43" t="s">
        <v>3975</v>
      </c>
      <c r="F4219" s="43" t="s">
        <v>240</v>
      </c>
      <c r="G4219" s="43" t="s">
        <v>302</v>
      </c>
      <c r="H4219" s="49">
        <v>45929</v>
      </c>
      <c r="I4219" s="49">
        <v>45942</v>
      </c>
      <c r="J4219" s="44">
        <v>14</v>
      </c>
      <c r="K4219" s="51">
        <f>IF(H4219&lt;='Расчёт не доделан'!$C$20,IF(I4219-'Расчёт не доделан'!$C$20&lt;1,J4219,I4219-'Расчёт не доделан'!$C$20),J4219)</f>
        <v>14</v>
      </c>
    </row>
    <row r="4220" spans="1:11" ht="11.1" customHeight="1" outlineLevel="1" x14ac:dyDescent="0.2">
      <c r="A4220" s="39" t="str">
        <f t="shared" si="195"/>
        <v>0020986745992</v>
      </c>
      <c r="B4220" s="39">
        <f t="shared" si="196"/>
        <v>1</v>
      </c>
      <c r="C4220" s="39" t="str">
        <f t="shared" si="197"/>
        <v>Насыров Даян Ильдарович1</v>
      </c>
      <c r="D4220" s="42" t="s">
        <v>3976</v>
      </c>
      <c r="E4220" s="43" t="s">
        <v>3977</v>
      </c>
      <c r="F4220" s="43" t="s">
        <v>225</v>
      </c>
      <c r="G4220" s="43" t="s">
        <v>302</v>
      </c>
      <c r="H4220" s="49">
        <v>45992</v>
      </c>
      <c r="I4220" s="49">
        <v>45995</v>
      </c>
      <c r="J4220" s="44">
        <v>4</v>
      </c>
      <c r="K4220" s="51">
        <f>IF(H4220&lt;='Расчёт не доделан'!$C$20,IF(I4220-'Расчёт не доделан'!$C$20&lt;1,J4220,I4220-'Расчёт не доделан'!$C$20),J4220)</f>
        <v>4</v>
      </c>
    </row>
    <row r="4221" spans="1:11" ht="11.1" customHeight="1" outlineLevel="1" x14ac:dyDescent="0.2">
      <c r="A4221" s="39" t="str">
        <f t="shared" si="195"/>
        <v>0020986745845</v>
      </c>
      <c r="B4221" s="39">
        <f t="shared" si="196"/>
        <v>2</v>
      </c>
      <c r="C4221" s="39" t="str">
        <f t="shared" si="197"/>
        <v>Насыров Даян Ильдарович2</v>
      </c>
      <c r="D4221" s="42" t="s">
        <v>3976</v>
      </c>
      <c r="E4221" s="43" t="s">
        <v>3977</v>
      </c>
      <c r="F4221" s="43" t="s">
        <v>225</v>
      </c>
      <c r="G4221" s="43" t="s">
        <v>302</v>
      </c>
      <c r="H4221" s="49">
        <v>45845</v>
      </c>
      <c r="I4221" s="49">
        <v>45858</v>
      </c>
      <c r="J4221" s="44">
        <v>14</v>
      </c>
      <c r="K4221" s="51">
        <f>IF(H4221&lt;='Расчёт не доделан'!$C$20,IF(I4221-'Расчёт не доделан'!$C$20&lt;1,J4221,I4221-'Расчёт не доделан'!$C$20),J4221)</f>
        <v>14</v>
      </c>
    </row>
    <row r="4222" spans="1:11" ht="11.1" customHeight="1" outlineLevel="1" x14ac:dyDescent="0.2">
      <c r="A4222" s="39" t="str">
        <f t="shared" si="195"/>
        <v>0020986745908</v>
      </c>
      <c r="B4222" s="39">
        <f t="shared" si="196"/>
        <v>3</v>
      </c>
      <c r="C4222" s="39" t="str">
        <f t="shared" si="197"/>
        <v>Насыров Даян Ильдарович3</v>
      </c>
      <c r="D4222" s="42" t="s">
        <v>3976</v>
      </c>
      <c r="E4222" s="43" t="s">
        <v>3977</v>
      </c>
      <c r="F4222" s="43" t="s">
        <v>225</v>
      </c>
      <c r="G4222" s="43" t="s">
        <v>302</v>
      </c>
      <c r="H4222" s="49">
        <v>45908</v>
      </c>
      <c r="I4222" s="49">
        <v>45912</v>
      </c>
      <c r="J4222" s="44">
        <v>5</v>
      </c>
      <c r="K4222" s="51">
        <f>IF(H4222&lt;='Расчёт не доделан'!$C$20,IF(I4222-'Расчёт не доделан'!$C$20&lt;1,J4222,I4222-'Расчёт не доделан'!$C$20),J4222)</f>
        <v>5</v>
      </c>
    </row>
    <row r="4223" spans="1:11" ht="11.1" customHeight="1" outlineLevel="1" x14ac:dyDescent="0.2">
      <c r="A4223" s="39" t="str">
        <f t="shared" si="195"/>
        <v>0009740745922</v>
      </c>
      <c r="B4223" s="39">
        <f t="shared" si="196"/>
        <v>1</v>
      </c>
      <c r="C4223" s="39" t="str">
        <f t="shared" si="197"/>
        <v>Насыров Ильшат Тельманович1</v>
      </c>
      <c r="D4223" s="42" t="s">
        <v>3978</v>
      </c>
      <c r="E4223" s="43" t="s">
        <v>3979</v>
      </c>
      <c r="F4223" s="43" t="s">
        <v>229</v>
      </c>
      <c r="G4223" s="43" t="s">
        <v>331</v>
      </c>
      <c r="H4223" s="49">
        <v>45922</v>
      </c>
      <c r="I4223" s="49">
        <v>45935</v>
      </c>
      <c r="J4223" s="44">
        <v>14</v>
      </c>
      <c r="K4223" s="51">
        <f>IF(H4223&lt;='Расчёт не доделан'!$C$20,IF(I4223-'Расчёт не доделан'!$C$20&lt;1,J4223,I4223-'Расчёт не доделан'!$C$20),J4223)</f>
        <v>14</v>
      </c>
    </row>
    <row r="4224" spans="1:11" ht="11.1" customHeight="1" outlineLevel="1" x14ac:dyDescent="0.2">
      <c r="A4224" s="39" t="str">
        <f t="shared" si="195"/>
        <v>0009740746013</v>
      </c>
      <c r="B4224" s="39">
        <f t="shared" si="196"/>
        <v>2</v>
      </c>
      <c r="C4224" s="39" t="str">
        <f t="shared" si="197"/>
        <v>Насыров Ильшат Тельманович2</v>
      </c>
      <c r="D4224" s="42" t="s">
        <v>3978</v>
      </c>
      <c r="E4224" s="43" t="s">
        <v>3979</v>
      </c>
      <c r="F4224" s="43" t="s">
        <v>229</v>
      </c>
      <c r="G4224" s="43" t="s">
        <v>331</v>
      </c>
      <c r="H4224" s="49">
        <v>46013</v>
      </c>
      <c r="I4224" s="49">
        <v>46021</v>
      </c>
      <c r="J4224" s="44">
        <v>9</v>
      </c>
      <c r="K4224" s="51">
        <f>IF(H4224&lt;='Расчёт не доделан'!$C$20,IF(I4224-'Расчёт не доделан'!$C$20&lt;1,J4224,I4224-'Расчёт не доделан'!$C$20),J4224)</f>
        <v>9</v>
      </c>
    </row>
    <row r="4225" spans="1:11" ht="11.1" customHeight="1" outlineLevel="1" x14ac:dyDescent="0.2">
      <c r="A4225" s="39" t="str">
        <f t="shared" si="195"/>
        <v>0009740745894</v>
      </c>
      <c r="B4225" s="39">
        <f t="shared" si="196"/>
        <v>3</v>
      </c>
      <c r="C4225" s="39" t="str">
        <f t="shared" si="197"/>
        <v>Насыров Ильшат Тельманович3</v>
      </c>
      <c r="D4225" s="42" t="s">
        <v>3978</v>
      </c>
      <c r="E4225" s="43" t="s">
        <v>3979</v>
      </c>
      <c r="F4225" s="43" t="s">
        <v>229</v>
      </c>
      <c r="G4225" s="43" t="s">
        <v>331</v>
      </c>
      <c r="H4225" s="49">
        <v>45894</v>
      </c>
      <c r="I4225" s="49">
        <v>45900</v>
      </c>
      <c r="J4225" s="44">
        <v>7</v>
      </c>
      <c r="K4225" s="51">
        <f>IF(H4225&lt;='Расчёт не доделан'!$C$20,IF(I4225-'Расчёт не доделан'!$C$20&lt;1,J4225,I4225-'Расчёт не доделан'!$C$20),J4225)</f>
        <v>7</v>
      </c>
    </row>
    <row r="4226" spans="1:11" ht="11.1" customHeight="1" outlineLevel="1" x14ac:dyDescent="0.2">
      <c r="A4226" s="39" t="str">
        <f t="shared" si="195"/>
        <v>0014576746001</v>
      </c>
      <c r="B4226" s="39">
        <f t="shared" si="196"/>
        <v>1</v>
      </c>
      <c r="C4226" s="39" t="str">
        <f t="shared" si="197"/>
        <v>Насыров Руслан Камилевич1</v>
      </c>
      <c r="D4226" s="42" t="s">
        <v>3980</v>
      </c>
      <c r="E4226" s="43" t="s">
        <v>3981</v>
      </c>
      <c r="F4226" s="43" t="s">
        <v>229</v>
      </c>
      <c r="G4226" s="43" t="s">
        <v>218</v>
      </c>
      <c r="H4226" s="49">
        <v>46001</v>
      </c>
      <c r="I4226" s="49">
        <v>46014</v>
      </c>
      <c r="J4226" s="44">
        <v>14</v>
      </c>
      <c r="K4226" s="51">
        <f>IF(H4226&lt;='Расчёт не доделан'!$C$20,IF(I4226-'Расчёт не доделан'!$C$20&lt;1,J4226,I4226-'Расчёт не доделан'!$C$20),J4226)</f>
        <v>14</v>
      </c>
    </row>
    <row r="4227" spans="1:11" ht="11.1" customHeight="1" outlineLevel="1" x14ac:dyDescent="0.2">
      <c r="A4227" s="39" t="str">
        <f t="shared" ref="A4227:A4290" si="198">D4227&amp;H4227</f>
        <v>0014576745943</v>
      </c>
      <c r="B4227" s="39">
        <f t="shared" ref="B4227:B4290" si="199">IF(E4226=E4227,B4226+1,1)</f>
        <v>2</v>
      </c>
      <c r="C4227" s="39" t="str">
        <f t="shared" ref="C4227:C4290" si="200">E4227&amp;B4227</f>
        <v>Насыров Руслан Камилевич2</v>
      </c>
      <c r="D4227" s="42" t="s">
        <v>3980</v>
      </c>
      <c r="E4227" s="43" t="s">
        <v>3981</v>
      </c>
      <c r="F4227" s="43" t="s">
        <v>229</v>
      </c>
      <c r="G4227" s="43" t="s">
        <v>218</v>
      </c>
      <c r="H4227" s="49">
        <v>45943</v>
      </c>
      <c r="I4227" s="49">
        <v>45956</v>
      </c>
      <c r="J4227" s="44">
        <v>14</v>
      </c>
      <c r="K4227" s="51">
        <f>IF(H4227&lt;='Расчёт не доделан'!$C$20,IF(I4227-'Расчёт не доделан'!$C$20&lt;1,J4227,I4227-'Расчёт не доделан'!$C$20),J4227)</f>
        <v>11</v>
      </c>
    </row>
    <row r="4228" spans="1:11" ht="11.1" customHeight="1" outlineLevel="1" x14ac:dyDescent="0.2">
      <c r="A4228" s="39" t="str">
        <f t="shared" si="198"/>
        <v>0017954145966</v>
      </c>
      <c r="B4228" s="39">
        <f t="shared" si="199"/>
        <v>1</v>
      </c>
      <c r="C4228" s="39" t="str">
        <f t="shared" si="200"/>
        <v>Наськин Игорь Олегович1</v>
      </c>
      <c r="D4228" s="42" t="s">
        <v>3982</v>
      </c>
      <c r="E4228" s="43" t="s">
        <v>3983</v>
      </c>
      <c r="F4228" s="43" t="s">
        <v>249</v>
      </c>
      <c r="G4228" s="43" t="s">
        <v>218</v>
      </c>
      <c r="H4228" s="49">
        <v>45966</v>
      </c>
      <c r="I4228" s="49">
        <v>45968</v>
      </c>
      <c r="J4228" s="44">
        <v>3</v>
      </c>
      <c r="K4228" s="51">
        <f>IF(H4228&lt;='Расчёт не доделан'!$C$20,IF(I4228-'Расчёт не доделан'!$C$20&lt;1,J4228,I4228-'Расчёт не доделан'!$C$20),J4228)</f>
        <v>3</v>
      </c>
    </row>
    <row r="4229" spans="1:11" ht="11.1" customHeight="1" outlineLevel="1" x14ac:dyDescent="0.2">
      <c r="A4229" s="39" t="str">
        <f t="shared" si="198"/>
        <v>0017954146013</v>
      </c>
      <c r="B4229" s="39">
        <f t="shared" si="199"/>
        <v>2</v>
      </c>
      <c r="C4229" s="39" t="str">
        <f t="shared" si="200"/>
        <v>Наськин Игорь Олегович2</v>
      </c>
      <c r="D4229" s="42" t="s">
        <v>3982</v>
      </c>
      <c r="E4229" s="43" t="s">
        <v>3983</v>
      </c>
      <c r="F4229" s="43" t="s">
        <v>249</v>
      </c>
      <c r="G4229" s="43" t="s">
        <v>218</v>
      </c>
      <c r="H4229" s="49">
        <v>46013</v>
      </c>
      <c r="I4229" s="49">
        <v>46017</v>
      </c>
      <c r="J4229" s="44">
        <v>5</v>
      </c>
      <c r="K4229" s="51">
        <f>IF(H4229&lt;='Расчёт не доделан'!$C$20,IF(I4229-'Расчёт не доделан'!$C$20&lt;1,J4229,I4229-'Расчёт не доделан'!$C$20),J4229)</f>
        <v>5</v>
      </c>
    </row>
    <row r="4230" spans="1:11" ht="11.1" customHeight="1" outlineLevel="1" x14ac:dyDescent="0.2">
      <c r="A4230" s="39" t="str">
        <f t="shared" si="198"/>
        <v>0017954145866</v>
      </c>
      <c r="B4230" s="39">
        <f t="shared" si="199"/>
        <v>3</v>
      </c>
      <c r="C4230" s="39" t="str">
        <f t="shared" si="200"/>
        <v>Наськин Игорь Олегович3</v>
      </c>
      <c r="D4230" s="42" t="s">
        <v>3982</v>
      </c>
      <c r="E4230" s="43" t="s">
        <v>3983</v>
      </c>
      <c r="F4230" s="43" t="s">
        <v>249</v>
      </c>
      <c r="G4230" s="43" t="s">
        <v>218</v>
      </c>
      <c r="H4230" s="49">
        <v>45866</v>
      </c>
      <c r="I4230" s="49">
        <v>45879</v>
      </c>
      <c r="J4230" s="44">
        <v>14</v>
      </c>
      <c r="K4230" s="51">
        <f>IF(H4230&lt;='Расчёт не доделан'!$C$20,IF(I4230-'Расчёт не доделан'!$C$20&lt;1,J4230,I4230-'Расчёт не доделан'!$C$20),J4230)</f>
        <v>14</v>
      </c>
    </row>
    <row r="4231" spans="1:11" ht="11.1" customHeight="1" outlineLevel="1" x14ac:dyDescent="0.2">
      <c r="A4231" s="39" t="str">
        <f t="shared" si="198"/>
        <v>0017954146020</v>
      </c>
      <c r="B4231" s="39">
        <f t="shared" si="199"/>
        <v>4</v>
      </c>
      <c r="C4231" s="39" t="str">
        <f t="shared" si="200"/>
        <v>Наськин Игорь Олегович4</v>
      </c>
      <c r="D4231" s="42" t="s">
        <v>3982</v>
      </c>
      <c r="E4231" s="43" t="s">
        <v>3983</v>
      </c>
      <c r="F4231" s="43" t="s">
        <v>249</v>
      </c>
      <c r="G4231" s="43" t="s">
        <v>218</v>
      </c>
      <c r="H4231" s="49">
        <v>46020</v>
      </c>
      <c r="I4231" s="49">
        <v>46021</v>
      </c>
      <c r="J4231" s="44">
        <v>2</v>
      </c>
      <c r="K4231" s="51">
        <f>IF(H4231&lt;='Расчёт не доделан'!$C$20,IF(I4231-'Расчёт не доделан'!$C$20&lt;1,J4231,I4231-'Расчёт не доделан'!$C$20),J4231)</f>
        <v>2</v>
      </c>
    </row>
    <row r="4232" spans="1:11" ht="11.1" customHeight="1" outlineLevel="1" x14ac:dyDescent="0.2">
      <c r="A4232" s="39" t="str">
        <f t="shared" si="198"/>
        <v>0012510745992</v>
      </c>
      <c r="B4232" s="39">
        <f t="shared" si="199"/>
        <v>1</v>
      </c>
      <c r="C4232" s="39" t="str">
        <f t="shared" si="200"/>
        <v>Наумкин Анатолий Анатольевич1</v>
      </c>
      <c r="D4232" s="42" t="s">
        <v>3984</v>
      </c>
      <c r="E4232" s="43" t="s">
        <v>3985</v>
      </c>
      <c r="F4232" s="43" t="s">
        <v>233</v>
      </c>
      <c r="G4232" s="43" t="s">
        <v>237</v>
      </c>
      <c r="H4232" s="49">
        <v>45992</v>
      </c>
      <c r="I4232" s="49">
        <v>45994</v>
      </c>
      <c r="J4232" s="44">
        <v>3</v>
      </c>
      <c r="K4232" s="51">
        <f>IF(H4232&lt;='Расчёт не доделан'!$C$20,IF(I4232-'Расчёт не доделан'!$C$20&lt;1,J4232,I4232-'Расчёт не доделан'!$C$20),J4232)</f>
        <v>3</v>
      </c>
    </row>
    <row r="4233" spans="1:11" ht="11.1" customHeight="1" outlineLevel="1" x14ac:dyDescent="0.2">
      <c r="A4233" s="39" t="str">
        <f t="shared" si="198"/>
        <v>0012510745995</v>
      </c>
      <c r="B4233" s="39">
        <f t="shared" si="199"/>
        <v>2</v>
      </c>
      <c r="C4233" s="39" t="str">
        <f t="shared" si="200"/>
        <v>Наумкин Анатолий Анатольевич2</v>
      </c>
      <c r="D4233" s="42" t="s">
        <v>3984</v>
      </c>
      <c r="E4233" s="43" t="s">
        <v>3985</v>
      </c>
      <c r="F4233" s="43" t="s">
        <v>233</v>
      </c>
      <c r="G4233" s="43" t="s">
        <v>237</v>
      </c>
      <c r="H4233" s="49">
        <v>45995</v>
      </c>
      <c r="I4233" s="49">
        <v>45997</v>
      </c>
      <c r="J4233" s="44">
        <v>3</v>
      </c>
      <c r="K4233" s="51">
        <f>IF(H4233&lt;='Расчёт не доделан'!$C$20,IF(I4233-'Расчёт не доделан'!$C$20&lt;1,J4233,I4233-'Расчёт не доделан'!$C$20),J4233)</f>
        <v>3</v>
      </c>
    </row>
    <row r="4234" spans="1:11" ht="11.1" customHeight="1" outlineLevel="1" x14ac:dyDescent="0.2">
      <c r="A4234" s="39" t="str">
        <f t="shared" si="198"/>
        <v>0012510745998</v>
      </c>
      <c r="B4234" s="39">
        <f t="shared" si="199"/>
        <v>3</v>
      </c>
      <c r="C4234" s="39" t="str">
        <f t="shared" si="200"/>
        <v>Наумкин Анатолий Анатольевич3</v>
      </c>
      <c r="D4234" s="42" t="s">
        <v>3984</v>
      </c>
      <c r="E4234" s="43" t="s">
        <v>3985</v>
      </c>
      <c r="F4234" s="43" t="s">
        <v>233</v>
      </c>
      <c r="G4234" s="43" t="s">
        <v>237</v>
      </c>
      <c r="H4234" s="49">
        <v>45998</v>
      </c>
      <c r="I4234" s="49">
        <v>46000</v>
      </c>
      <c r="J4234" s="44">
        <v>3</v>
      </c>
      <c r="K4234" s="51">
        <f>IF(H4234&lt;='Расчёт не доделан'!$C$20,IF(I4234-'Расчёт не доделан'!$C$20&lt;1,J4234,I4234-'Расчёт не доделан'!$C$20),J4234)</f>
        <v>3</v>
      </c>
    </row>
    <row r="4235" spans="1:11" ht="11.1" customHeight="1" outlineLevel="1" x14ac:dyDescent="0.2">
      <c r="A4235" s="39" t="str">
        <f t="shared" si="198"/>
        <v>0012510746001</v>
      </c>
      <c r="B4235" s="39">
        <f t="shared" si="199"/>
        <v>4</v>
      </c>
      <c r="C4235" s="39" t="str">
        <f t="shared" si="200"/>
        <v>Наумкин Анатолий Анатольевич4</v>
      </c>
      <c r="D4235" s="42" t="s">
        <v>3984</v>
      </c>
      <c r="E4235" s="43" t="s">
        <v>3985</v>
      </c>
      <c r="F4235" s="43" t="s">
        <v>233</v>
      </c>
      <c r="G4235" s="43" t="s">
        <v>237</v>
      </c>
      <c r="H4235" s="49">
        <v>46001</v>
      </c>
      <c r="I4235" s="49">
        <v>46014</v>
      </c>
      <c r="J4235" s="44">
        <v>14</v>
      </c>
      <c r="K4235" s="51">
        <f>IF(H4235&lt;='Расчёт не доделан'!$C$20,IF(I4235-'Расчёт не доделан'!$C$20&lt;1,J4235,I4235-'Расчёт не доделан'!$C$20),J4235)</f>
        <v>14</v>
      </c>
    </row>
    <row r="4236" spans="1:11" ht="11.1" customHeight="1" outlineLevel="1" x14ac:dyDescent="0.2">
      <c r="A4236" s="39" t="str">
        <f t="shared" si="198"/>
        <v>0012510746015</v>
      </c>
      <c r="B4236" s="39">
        <f t="shared" si="199"/>
        <v>5</v>
      </c>
      <c r="C4236" s="39" t="str">
        <f t="shared" si="200"/>
        <v>Наумкин Анатолий Анатольевич5</v>
      </c>
      <c r="D4236" s="42" t="s">
        <v>3984</v>
      </c>
      <c r="E4236" s="43" t="s">
        <v>3985</v>
      </c>
      <c r="F4236" s="43" t="s">
        <v>233</v>
      </c>
      <c r="G4236" s="43" t="s">
        <v>237</v>
      </c>
      <c r="H4236" s="49">
        <v>46015</v>
      </c>
      <c r="I4236" s="49">
        <v>46019</v>
      </c>
      <c r="J4236" s="44">
        <v>5</v>
      </c>
      <c r="K4236" s="51">
        <f>IF(H4236&lt;='Расчёт не доделан'!$C$20,IF(I4236-'Расчёт не доделан'!$C$20&lt;1,J4236,I4236-'Расчёт не доделан'!$C$20),J4236)</f>
        <v>5</v>
      </c>
    </row>
    <row r="4237" spans="1:11" ht="23.1" customHeight="1" outlineLevel="1" x14ac:dyDescent="0.2">
      <c r="A4237" s="39" t="str">
        <f t="shared" si="198"/>
        <v>0018901646006</v>
      </c>
      <c r="B4237" s="39">
        <f t="shared" si="199"/>
        <v>1</v>
      </c>
      <c r="C4237" s="39" t="str">
        <f t="shared" si="200"/>
        <v>Наумов Вадим Викторович1</v>
      </c>
      <c r="D4237" s="42" t="s">
        <v>3986</v>
      </c>
      <c r="E4237" s="43" t="s">
        <v>3987</v>
      </c>
      <c r="F4237" s="43" t="s">
        <v>217</v>
      </c>
      <c r="G4237" s="43" t="s">
        <v>218</v>
      </c>
      <c r="H4237" s="49">
        <v>46006</v>
      </c>
      <c r="I4237" s="49">
        <v>46012</v>
      </c>
      <c r="J4237" s="44">
        <v>7</v>
      </c>
      <c r="K4237" s="51">
        <f>IF(H4237&lt;='Расчёт не доделан'!$C$20,IF(I4237-'Расчёт не доделан'!$C$20&lt;1,J4237,I4237-'Расчёт не доделан'!$C$20),J4237)</f>
        <v>7</v>
      </c>
    </row>
    <row r="4238" spans="1:11" ht="23.1" customHeight="1" outlineLevel="1" x14ac:dyDescent="0.2">
      <c r="A4238" s="39" t="str">
        <f t="shared" si="198"/>
        <v>0010122245880</v>
      </c>
      <c r="B4238" s="39">
        <f t="shared" si="199"/>
        <v>1</v>
      </c>
      <c r="C4238" s="39" t="str">
        <f t="shared" si="200"/>
        <v>Наумов Владимир Геннадьевич1</v>
      </c>
      <c r="D4238" s="42" t="s">
        <v>3988</v>
      </c>
      <c r="E4238" s="43" t="s">
        <v>3989</v>
      </c>
      <c r="F4238" s="43" t="s">
        <v>265</v>
      </c>
      <c r="G4238" s="43" t="s">
        <v>296</v>
      </c>
      <c r="H4238" s="49">
        <v>45880</v>
      </c>
      <c r="I4238" s="49">
        <v>45893</v>
      </c>
      <c r="J4238" s="44">
        <v>14</v>
      </c>
      <c r="K4238" s="51">
        <f>IF(H4238&lt;='Расчёт не доделан'!$C$20,IF(I4238-'Расчёт не доделан'!$C$20&lt;1,J4238,I4238-'Расчёт не доделан'!$C$20),J4238)</f>
        <v>14</v>
      </c>
    </row>
    <row r="4239" spans="1:11" ht="23.1" customHeight="1" outlineLevel="1" x14ac:dyDescent="0.2">
      <c r="A4239" s="39" t="str">
        <f t="shared" si="198"/>
        <v>0010122245978</v>
      </c>
      <c r="B4239" s="39">
        <f t="shared" si="199"/>
        <v>2</v>
      </c>
      <c r="C4239" s="39" t="str">
        <f t="shared" si="200"/>
        <v>Наумов Владимир Геннадьевич2</v>
      </c>
      <c r="D4239" s="42" t="s">
        <v>3988</v>
      </c>
      <c r="E4239" s="43" t="s">
        <v>3989</v>
      </c>
      <c r="F4239" s="43" t="s">
        <v>265</v>
      </c>
      <c r="G4239" s="43" t="s">
        <v>296</v>
      </c>
      <c r="H4239" s="49">
        <v>45978</v>
      </c>
      <c r="I4239" s="49">
        <v>45984</v>
      </c>
      <c r="J4239" s="44">
        <v>7</v>
      </c>
      <c r="K4239" s="51">
        <f>IF(H4239&lt;='Расчёт не доделан'!$C$20,IF(I4239-'Расчёт не доделан'!$C$20&lt;1,J4239,I4239-'Расчёт не доделан'!$C$20),J4239)</f>
        <v>7</v>
      </c>
    </row>
    <row r="4240" spans="1:11" ht="23.1" customHeight="1" outlineLevel="1" x14ac:dyDescent="0.2">
      <c r="A4240" s="39" t="str">
        <f t="shared" si="198"/>
        <v>0018066845901</v>
      </c>
      <c r="B4240" s="39">
        <f t="shared" si="199"/>
        <v>1</v>
      </c>
      <c r="C4240" s="39" t="str">
        <f t="shared" si="200"/>
        <v>Наумов Дмитрий Владимирович1</v>
      </c>
      <c r="D4240" s="42" t="s">
        <v>3990</v>
      </c>
      <c r="E4240" s="43" t="s">
        <v>3991</v>
      </c>
      <c r="F4240" s="43" t="s">
        <v>217</v>
      </c>
      <c r="G4240" s="43" t="s">
        <v>3992</v>
      </c>
      <c r="H4240" s="49">
        <v>45901</v>
      </c>
      <c r="I4240" s="49">
        <v>45914</v>
      </c>
      <c r="J4240" s="44">
        <v>14</v>
      </c>
      <c r="K4240" s="51">
        <f>IF(H4240&lt;='Расчёт не доделан'!$C$20,IF(I4240-'Расчёт не доделан'!$C$20&lt;1,J4240,I4240-'Расчёт не доделан'!$C$20),J4240)</f>
        <v>14</v>
      </c>
    </row>
    <row r="4241" spans="1:11" ht="23.1" customHeight="1" outlineLevel="1" x14ac:dyDescent="0.2">
      <c r="A4241" s="39" t="str">
        <f t="shared" si="198"/>
        <v>0018066845992</v>
      </c>
      <c r="B4241" s="39">
        <f t="shared" si="199"/>
        <v>2</v>
      </c>
      <c r="C4241" s="39" t="str">
        <f t="shared" si="200"/>
        <v>Наумов Дмитрий Владимирович2</v>
      </c>
      <c r="D4241" s="42" t="s">
        <v>3990</v>
      </c>
      <c r="E4241" s="43" t="s">
        <v>3991</v>
      </c>
      <c r="F4241" s="43" t="s">
        <v>217</v>
      </c>
      <c r="G4241" s="43" t="s">
        <v>3992</v>
      </c>
      <c r="H4241" s="49">
        <v>45992</v>
      </c>
      <c r="I4241" s="49">
        <v>45998</v>
      </c>
      <c r="J4241" s="44">
        <v>7</v>
      </c>
      <c r="K4241" s="51">
        <f>IF(H4241&lt;='Расчёт не доделан'!$C$20,IF(I4241-'Расчёт не доделан'!$C$20&lt;1,J4241,I4241-'Расчёт не доделан'!$C$20),J4241)</f>
        <v>7</v>
      </c>
    </row>
    <row r="4242" spans="1:11" ht="11.1" customHeight="1" outlineLevel="1" x14ac:dyDescent="0.2">
      <c r="A4242" s="39" t="str">
        <f t="shared" si="198"/>
        <v>0018066845840</v>
      </c>
      <c r="B4242" s="39">
        <f t="shared" si="199"/>
        <v>3</v>
      </c>
      <c r="C4242" s="39" t="str">
        <f t="shared" si="200"/>
        <v>Наумов Дмитрий Владимирович3</v>
      </c>
      <c r="D4242" s="42" t="s">
        <v>3990</v>
      </c>
      <c r="E4242" s="43" t="s">
        <v>3991</v>
      </c>
      <c r="F4242" s="43" t="s">
        <v>217</v>
      </c>
      <c r="G4242" s="43" t="s">
        <v>3992</v>
      </c>
      <c r="H4242" s="49">
        <v>45840</v>
      </c>
      <c r="I4242" s="49">
        <v>45846</v>
      </c>
      <c r="J4242" s="44">
        <v>7</v>
      </c>
      <c r="K4242" s="51">
        <f>IF(H4242&lt;='Расчёт не доделан'!$C$20,IF(I4242-'Расчёт не доделан'!$C$20&lt;1,J4242,I4242-'Расчёт не доделан'!$C$20),J4242)</f>
        <v>7</v>
      </c>
    </row>
    <row r="4243" spans="1:11" ht="11.1" customHeight="1" outlineLevel="1" x14ac:dyDescent="0.2">
      <c r="A4243" s="39" t="str">
        <f t="shared" si="198"/>
        <v>0020296946020</v>
      </c>
      <c r="B4243" s="39">
        <f t="shared" si="199"/>
        <v>1</v>
      </c>
      <c r="C4243" s="39" t="str">
        <f t="shared" si="200"/>
        <v>Наумова Юлия Юрьевна1</v>
      </c>
      <c r="D4243" s="42" t="s">
        <v>3993</v>
      </c>
      <c r="E4243" s="43" t="s">
        <v>3994</v>
      </c>
      <c r="F4243" s="43" t="s">
        <v>233</v>
      </c>
      <c r="G4243" s="43" t="s">
        <v>230</v>
      </c>
      <c r="H4243" s="49">
        <v>46020</v>
      </c>
      <c r="I4243" s="49">
        <v>46021</v>
      </c>
      <c r="J4243" s="44">
        <v>2</v>
      </c>
      <c r="K4243" s="51">
        <f>IF(H4243&lt;='Расчёт не доделан'!$C$20,IF(I4243-'Расчёт не доделан'!$C$20&lt;1,J4243,I4243-'Расчёт не доделан'!$C$20),J4243)</f>
        <v>2</v>
      </c>
    </row>
    <row r="4244" spans="1:11" ht="11.1" customHeight="1" outlineLevel="1" x14ac:dyDescent="0.2">
      <c r="A4244" s="39" t="str">
        <f t="shared" si="198"/>
        <v>0020296945899</v>
      </c>
      <c r="B4244" s="39">
        <f t="shared" si="199"/>
        <v>2</v>
      </c>
      <c r="C4244" s="39" t="str">
        <f t="shared" si="200"/>
        <v>Наумова Юлия Юрьевна2</v>
      </c>
      <c r="D4244" s="42" t="s">
        <v>3993</v>
      </c>
      <c r="E4244" s="43" t="s">
        <v>3994</v>
      </c>
      <c r="F4244" s="43" t="s">
        <v>233</v>
      </c>
      <c r="G4244" s="43" t="s">
        <v>230</v>
      </c>
      <c r="H4244" s="49">
        <v>45899</v>
      </c>
      <c r="I4244" s="49">
        <v>45912</v>
      </c>
      <c r="J4244" s="44">
        <v>14</v>
      </c>
      <c r="K4244" s="51">
        <f>IF(H4244&lt;='Расчёт не доделан'!$C$20,IF(I4244-'Расчёт не доделан'!$C$20&lt;1,J4244,I4244-'Расчёт не доделан'!$C$20),J4244)</f>
        <v>14</v>
      </c>
    </row>
    <row r="4245" spans="1:11" ht="11.1" customHeight="1" outlineLevel="1" x14ac:dyDescent="0.2">
      <c r="A4245" s="39" t="str">
        <f t="shared" si="198"/>
        <v>0020296945961</v>
      </c>
      <c r="B4245" s="39">
        <f t="shared" si="199"/>
        <v>3</v>
      </c>
      <c r="C4245" s="39" t="str">
        <f t="shared" si="200"/>
        <v>Наумова Юлия Юрьевна3</v>
      </c>
      <c r="D4245" s="42" t="s">
        <v>3993</v>
      </c>
      <c r="E4245" s="43" t="s">
        <v>3994</v>
      </c>
      <c r="F4245" s="43" t="s">
        <v>233</v>
      </c>
      <c r="G4245" s="43" t="s">
        <v>230</v>
      </c>
      <c r="H4245" s="49">
        <v>45961</v>
      </c>
      <c r="I4245" s="49">
        <v>45962</v>
      </c>
      <c r="J4245" s="44">
        <v>2</v>
      </c>
      <c r="K4245" s="51">
        <f>IF(H4245&lt;='Расчёт не доделан'!$C$20,IF(I4245-'Расчёт не доделан'!$C$20&lt;1,J4245,I4245-'Расчёт не доделан'!$C$20),J4245)</f>
        <v>2</v>
      </c>
    </row>
    <row r="4246" spans="1:11" ht="11.1" customHeight="1" outlineLevel="1" x14ac:dyDescent="0.2">
      <c r="A4246" s="39" t="str">
        <f t="shared" si="198"/>
        <v>0019973745971</v>
      </c>
      <c r="B4246" s="39">
        <f t="shared" si="199"/>
        <v>1</v>
      </c>
      <c r="C4246" s="39" t="str">
        <f t="shared" si="200"/>
        <v>Невмовенко Михаил Александрович1</v>
      </c>
      <c r="D4246" s="42" t="s">
        <v>3995</v>
      </c>
      <c r="E4246" s="43" t="s">
        <v>3996</v>
      </c>
      <c r="F4246" s="43" t="s">
        <v>217</v>
      </c>
      <c r="G4246" s="43" t="s">
        <v>218</v>
      </c>
      <c r="H4246" s="49">
        <v>45971</v>
      </c>
      <c r="I4246" s="49">
        <v>45977</v>
      </c>
      <c r="J4246" s="44">
        <v>7</v>
      </c>
      <c r="K4246" s="51">
        <f>IF(H4246&lt;='Расчёт не доделан'!$C$20,IF(I4246-'Расчёт не доделан'!$C$20&lt;1,J4246,I4246-'Расчёт не доделан'!$C$20),J4246)</f>
        <v>7</v>
      </c>
    </row>
    <row r="4247" spans="1:11" ht="11.1" customHeight="1" outlineLevel="1" x14ac:dyDescent="0.2">
      <c r="A4247" s="39" t="str">
        <f t="shared" si="198"/>
        <v>0019973745852</v>
      </c>
      <c r="B4247" s="39">
        <f t="shared" si="199"/>
        <v>2</v>
      </c>
      <c r="C4247" s="39" t="str">
        <f t="shared" si="200"/>
        <v>Невмовенко Михаил Александрович2</v>
      </c>
      <c r="D4247" s="42" t="s">
        <v>3995</v>
      </c>
      <c r="E4247" s="43" t="s">
        <v>3996</v>
      </c>
      <c r="F4247" s="43" t="s">
        <v>217</v>
      </c>
      <c r="G4247" s="43" t="s">
        <v>218</v>
      </c>
      <c r="H4247" s="49">
        <v>45852</v>
      </c>
      <c r="I4247" s="49">
        <v>45865</v>
      </c>
      <c r="J4247" s="44">
        <v>14</v>
      </c>
      <c r="K4247" s="51">
        <f>IF(H4247&lt;='Расчёт не доделан'!$C$20,IF(I4247-'Расчёт не доделан'!$C$20&lt;1,J4247,I4247-'Расчёт не доделан'!$C$20),J4247)</f>
        <v>14</v>
      </c>
    </row>
    <row r="4248" spans="1:11" ht="11.1" customHeight="1" outlineLevel="1" x14ac:dyDescent="0.2">
      <c r="A4248" s="39" t="str">
        <f t="shared" si="198"/>
        <v>0012984545993</v>
      </c>
      <c r="B4248" s="39">
        <f t="shared" si="199"/>
        <v>1</v>
      </c>
      <c r="C4248" s="39" t="str">
        <f t="shared" si="200"/>
        <v>Негматов Муминджон Дехканович1</v>
      </c>
      <c r="D4248" s="42" t="s">
        <v>3997</v>
      </c>
      <c r="E4248" s="43" t="s">
        <v>3998</v>
      </c>
      <c r="F4248" s="43" t="s">
        <v>265</v>
      </c>
      <c r="G4248" s="43" t="s">
        <v>296</v>
      </c>
      <c r="H4248" s="49">
        <v>45993</v>
      </c>
      <c r="I4248" s="49">
        <v>45996</v>
      </c>
      <c r="J4248" s="44">
        <v>4</v>
      </c>
      <c r="K4248" s="51">
        <f>IF(H4248&lt;='Расчёт не доделан'!$C$20,IF(I4248-'Расчёт не доделан'!$C$20&lt;1,J4248,I4248-'Расчёт не доделан'!$C$20),J4248)</f>
        <v>4</v>
      </c>
    </row>
    <row r="4249" spans="1:11" ht="23.1" customHeight="1" outlineLevel="1" x14ac:dyDescent="0.2">
      <c r="A4249" s="39" t="str">
        <f t="shared" si="198"/>
        <v>0012984545943</v>
      </c>
      <c r="B4249" s="39">
        <f t="shared" si="199"/>
        <v>2</v>
      </c>
      <c r="C4249" s="39" t="str">
        <f t="shared" si="200"/>
        <v>Негматов Муминджон Дехканович2</v>
      </c>
      <c r="D4249" s="42" t="s">
        <v>3997</v>
      </c>
      <c r="E4249" s="43" t="s">
        <v>3998</v>
      </c>
      <c r="F4249" s="43" t="s">
        <v>265</v>
      </c>
      <c r="G4249" s="43" t="s">
        <v>296</v>
      </c>
      <c r="H4249" s="49">
        <v>45943</v>
      </c>
      <c r="I4249" s="49">
        <v>45947</v>
      </c>
      <c r="J4249" s="44">
        <v>5</v>
      </c>
      <c r="K4249" s="51">
        <f>IF(H4249&lt;='Расчёт не доделан'!$C$20,IF(I4249-'Расчёт не доделан'!$C$20&lt;1,J4249,I4249-'Расчёт не доделан'!$C$20),J4249)</f>
        <v>2</v>
      </c>
    </row>
    <row r="4250" spans="1:11" ht="23.1" customHeight="1" outlineLevel="1" x14ac:dyDescent="0.2">
      <c r="A4250" s="39" t="str">
        <f t="shared" si="198"/>
        <v>0012984545894</v>
      </c>
      <c r="B4250" s="39">
        <f t="shared" si="199"/>
        <v>3</v>
      </c>
      <c r="C4250" s="39" t="str">
        <f t="shared" si="200"/>
        <v>Негматов Муминджон Дехканович3</v>
      </c>
      <c r="D4250" s="42" t="s">
        <v>3997</v>
      </c>
      <c r="E4250" s="43" t="s">
        <v>3998</v>
      </c>
      <c r="F4250" s="43" t="s">
        <v>265</v>
      </c>
      <c r="G4250" s="43" t="s">
        <v>296</v>
      </c>
      <c r="H4250" s="49">
        <v>45894</v>
      </c>
      <c r="I4250" s="49">
        <v>45907</v>
      </c>
      <c r="J4250" s="44">
        <v>14</v>
      </c>
      <c r="K4250" s="51">
        <f>IF(H4250&lt;='Расчёт не доделан'!$C$20,IF(I4250-'Расчёт не доделан'!$C$20&lt;1,J4250,I4250-'Расчёт не доделан'!$C$20),J4250)</f>
        <v>14</v>
      </c>
    </row>
    <row r="4251" spans="1:11" ht="23.1" customHeight="1" outlineLevel="1" x14ac:dyDescent="0.2">
      <c r="A4251" s="39" t="str">
        <f t="shared" si="198"/>
        <v>0014770146006</v>
      </c>
      <c r="B4251" s="39">
        <f t="shared" si="199"/>
        <v>1</v>
      </c>
      <c r="C4251" s="39" t="str">
        <f t="shared" si="200"/>
        <v>Негрий Максим Михайлович1</v>
      </c>
      <c r="D4251" s="42" t="s">
        <v>3999</v>
      </c>
      <c r="E4251" s="43" t="s">
        <v>4000</v>
      </c>
      <c r="F4251" s="43" t="s">
        <v>268</v>
      </c>
      <c r="G4251" s="43" t="s">
        <v>3328</v>
      </c>
      <c r="H4251" s="49">
        <v>46006</v>
      </c>
      <c r="I4251" s="49">
        <v>46019</v>
      </c>
      <c r="J4251" s="44">
        <v>14</v>
      </c>
      <c r="K4251" s="51">
        <f>IF(H4251&lt;='Расчёт не доделан'!$C$20,IF(I4251-'Расчёт не доделан'!$C$20&lt;1,J4251,I4251-'Расчёт не доделан'!$C$20),J4251)</f>
        <v>14</v>
      </c>
    </row>
    <row r="4252" spans="1:11" ht="11.1" customHeight="1" outlineLevel="1" x14ac:dyDescent="0.2">
      <c r="A4252" s="39" t="str">
        <f t="shared" si="198"/>
        <v>0021360345966</v>
      </c>
      <c r="B4252" s="39">
        <f t="shared" si="199"/>
        <v>1</v>
      </c>
      <c r="C4252" s="39" t="str">
        <f t="shared" si="200"/>
        <v>Недиков Яков Александрович1</v>
      </c>
      <c r="D4252" s="42" t="s">
        <v>4001</v>
      </c>
      <c r="E4252" s="43" t="s">
        <v>4002</v>
      </c>
      <c r="F4252" s="43" t="s">
        <v>240</v>
      </c>
      <c r="G4252" s="43" t="s">
        <v>302</v>
      </c>
      <c r="H4252" s="49">
        <v>45966</v>
      </c>
      <c r="I4252" s="49">
        <v>45979</v>
      </c>
      <c r="J4252" s="44">
        <v>14</v>
      </c>
      <c r="K4252" s="51">
        <f>IF(H4252&lt;='Расчёт не доделан'!$C$20,IF(I4252-'Расчёт не доделан'!$C$20&lt;1,J4252,I4252-'Расчёт не доделан'!$C$20),J4252)</f>
        <v>14</v>
      </c>
    </row>
    <row r="4253" spans="1:11" ht="11.1" customHeight="1" outlineLevel="1" x14ac:dyDescent="0.2">
      <c r="A4253" s="39" t="str">
        <f t="shared" si="198"/>
        <v>0021360345887</v>
      </c>
      <c r="B4253" s="39">
        <f t="shared" si="199"/>
        <v>2</v>
      </c>
      <c r="C4253" s="39" t="str">
        <f t="shared" si="200"/>
        <v>Недиков Яков Александрович2</v>
      </c>
      <c r="D4253" s="42" t="s">
        <v>4001</v>
      </c>
      <c r="E4253" s="43" t="s">
        <v>4002</v>
      </c>
      <c r="F4253" s="43" t="s">
        <v>240</v>
      </c>
      <c r="G4253" s="43" t="s">
        <v>302</v>
      </c>
      <c r="H4253" s="49">
        <v>45887</v>
      </c>
      <c r="I4253" s="49">
        <v>45900</v>
      </c>
      <c r="J4253" s="44">
        <v>14</v>
      </c>
      <c r="K4253" s="51">
        <f>IF(H4253&lt;='Расчёт не доделан'!$C$20,IF(I4253-'Расчёт не доделан'!$C$20&lt;1,J4253,I4253-'Расчёт не доделан'!$C$20),J4253)</f>
        <v>14</v>
      </c>
    </row>
    <row r="4254" spans="1:11" ht="11.1" customHeight="1" outlineLevel="1" x14ac:dyDescent="0.2">
      <c r="A4254" s="39" t="str">
        <f t="shared" si="198"/>
        <v>0015391245852</v>
      </c>
      <c r="B4254" s="39">
        <f t="shared" si="199"/>
        <v>1</v>
      </c>
      <c r="C4254" s="39" t="str">
        <f t="shared" si="200"/>
        <v>Недов Сергей Николаевич1</v>
      </c>
      <c r="D4254" s="42" t="s">
        <v>4003</v>
      </c>
      <c r="E4254" s="43" t="s">
        <v>4004</v>
      </c>
      <c r="F4254" s="43" t="s">
        <v>233</v>
      </c>
      <c r="G4254" s="43" t="s">
        <v>218</v>
      </c>
      <c r="H4254" s="49">
        <v>45852</v>
      </c>
      <c r="I4254" s="49">
        <v>45868</v>
      </c>
      <c r="J4254" s="44">
        <v>17</v>
      </c>
      <c r="K4254" s="51">
        <f>IF(H4254&lt;='Расчёт не доделан'!$C$20,IF(I4254-'Расчёт не доделан'!$C$20&lt;1,J4254,I4254-'Расчёт не доделан'!$C$20),J4254)</f>
        <v>17</v>
      </c>
    </row>
    <row r="4255" spans="1:11" ht="23.1" customHeight="1" outlineLevel="1" x14ac:dyDescent="0.2">
      <c r="A4255" s="39" t="str">
        <f t="shared" si="198"/>
        <v>0015391245957</v>
      </c>
      <c r="B4255" s="39">
        <f t="shared" si="199"/>
        <v>2</v>
      </c>
      <c r="C4255" s="39" t="str">
        <f t="shared" si="200"/>
        <v>Недов Сергей Николаевич2</v>
      </c>
      <c r="D4255" s="42" t="s">
        <v>4003</v>
      </c>
      <c r="E4255" s="43" t="s">
        <v>4004</v>
      </c>
      <c r="F4255" s="43" t="s">
        <v>233</v>
      </c>
      <c r="G4255" s="43" t="s">
        <v>218</v>
      </c>
      <c r="H4255" s="49">
        <v>45957</v>
      </c>
      <c r="I4255" s="49">
        <v>45962</v>
      </c>
      <c r="J4255" s="44">
        <v>6</v>
      </c>
      <c r="K4255" s="51">
        <f>IF(H4255&lt;='Расчёт не доделан'!$C$20,IF(I4255-'Расчёт не доделан'!$C$20&lt;1,J4255,I4255-'Расчёт не доделан'!$C$20),J4255)</f>
        <v>6</v>
      </c>
    </row>
    <row r="4256" spans="1:11" ht="11.1" customHeight="1" outlineLevel="1" x14ac:dyDescent="0.2">
      <c r="A4256" s="39" t="str">
        <f t="shared" si="198"/>
        <v>0012512445908</v>
      </c>
      <c r="B4256" s="39">
        <f t="shared" si="199"/>
        <v>1</v>
      </c>
      <c r="C4256" s="39" t="str">
        <f t="shared" si="200"/>
        <v>Неевина Марина Олеговна1</v>
      </c>
      <c r="D4256" s="42" t="s">
        <v>4005</v>
      </c>
      <c r="E4256" s="43" t="s">
        <v>4006</v>
      </c>
      <c r="F4256" s="43" t="s">
        <v>265</v>
      </c>
      <c r="G4256" s="43" t="s">
        <v>230</v>
      </c>
      <c r="H4256" s="49">
        <v>45908</v>
      </c>
      <c r="I4256" s="49">
        <v>45921</v>
      </c>
      <c r="J4256" s="44">
        <v>14</v>
      </c>
      <c r="K4256" s="51">
        <f>IF(H4256&lt;='Расчёт не доделан'!$C$20,IF(I4256-'Расчёт не доделан'!$C$20&lt;1,J4256,I4256-'Расчёт не доделан'!$C$20),J4256)</f>
        <v>14</v>
      </c>
    </row>
    <row r="4257" spans="1:11" ht="11.1" customHeight="1" outlineLevel="1" x14ac:dyDescent="0.2">
      <c r="A4257" s="39" t="str">
        <f t="shared" si="198"/>
        <v>0012512445859</v>
      </c>
      <c r="B4257" s="39">
        <f t="shared" si="199"/>
        <v>2</v>
      </c>
      <c r="C4257" s="39" t="str">
        <f t="shared" si="200"/>
        <v>Неевина Марина Олеговна2</v>
      </c>
      <c r="D4257" s="42" t="s">
        <v>4005</v>
      </c>
      <c r="E4257" s="43" t="s">
        <v>4006</v>
      </c>
      <c r="F4257" s="43" t="s">
        <v>265</v>
      </c>
      <c r="G4257" s="43" t="s">
        <v>230</v>
      </c>
      <c r="H4257" s="49">
        <v>45859</v>
      </c>
      <c r="I4257" s="49">
        <v>45865</v>
      </c>
      <c r="J4257" s="44">
        <v>7</v>
      </c>
      <c r="K4257" s="51">
        <f>IF(H4257&lt;='Расчёт не доделан'!$C$20,IF(I4257-'Расчёт не доделан'!$C$20&lt;1,J4257,I4257-'Расчёт не доделан'!$C$20),J4257)</f>
        <v>7</v>
      </c>
    </row>
    <row r="4258" spans="1:11" ht="11.1" customHeight="1" outlineLevel="1" x14ac:dyDescent="0.2">
      <c r="A4258" s="39" t="str">
        <f t="shared" si="198"/>
        <v>0019887945901</v>
      </c>
      <c r="B4258" s="39">
        <f t="shared" si="199"/>
        <v>1</v>
      </c>
      <c r="C4258" s="39" t="str">
        <f t="shared" si="200"/>
        <v>Немировский Алексей Вячеславович1</v>
      </c>
      <c r="D4258" s="42" t="s">
        <v>4007</v>
      </c>
      <c r="E4258" s="43" t="s">
        <v>4008</v>
      </c>
      <c r="F4258" s="43" t="s">
        <v>249</v>
      </c>
      <c r="G4258" s="43" t="s">
        <v>218</v>
      </c>
      <c r="H4258" s="49">
        <v>45901</v>
      </c>
      <c r="I4258" s="49">
        <v>45902</v>
      </c>
      <c r="J4258" s="44">
        <v>2</v>
      </c>
      <c r="K4258" s="51">
        <f>IF(H4258&lt;='Расчёт не доделан'!$C$20,IF(I4258-'Расчёт не доделан'!$C$20&lt;1,J4258,I4258-'Расчёт не доделан'!$C$20),J4258)</f>
        <v>2</v>
      </c>
    </row>
    <row r="4259" spans="1:11" ht="11.1" customHeight="1" outlineLevel="1" x14ac:dyDescent="0.2">
      <c r="A4259" s="39" t="str">
        <f t="shared" si="198"/>
        <v>0019887945875</v>
      </c>
      <c r="B4259" s="39">
        <f t="shared" si="199"/>
        <v>2</v>
      </c>
      <c r="C4259" s="39" t="str">
        <f t="shared" si="200"/>
        <v>Немировский Алексей Вячеславович2</v>
      </c>
      <c r="D4259" s="42" t="s">
        <v>4007</v>
      </c>
      <c r="E4259" s="43" t="s">
        <v>4008</v>
      </c>
      <c r="F4259" s="43" t="s">
        <v>249</v>
      </c>
      <c r="G4259" s="43" t="s">
        <v>218</v>
      </c>
      <c r="H4259" s="49">
        <v>45875</v>
      </c>
      <c r="I4259" s="49">
        <v>45877</v>
      </c>
      <c r="J4259" s="44">
        <v>3</v>
      </c>
      <c r="K4259" s="51">
        <f>IF(H4259&lt;='Расчёт не доделан'!$C$20,IF(I4259-'Расчёт не доделан'!$C$20&lt;1,J4259,I4259-'Расчёт не доделан'!$C$20),J4259)</f>
        <v>3</v>
      </c>
    </row>
    <row r="4260" spans="1:11" ht="11.1" customHeight="1" outlineLevel="1" x14ac:dyDescent="0.2">
      <c r="A4260" s="39" t="str">
        <f t="shared" si="198"/>
        <v>0019887945880</v>
      </c>
      <c r="B4260" s="39">
        <f t="shared" si="199"/>
        <v>3</v>
      </c>
      <c r="C4260" s="39" t="str">
        <f t="shared" si="200"/>
        <v>Немировский Алексей Вячеславович3</v>
      </c>
      <c r="D4260" s="42" t="s">
        <v>4007</v>
      </c>
      <c r="E4260" s="43" t="s">
        <v>4008</v>
      </c>
      <c r="F4260" s="43" t="s">
        <v>249</v>
      </c>
      <c r="G4260" s="43" t="s">
        <v>218</v>
      </c>
      <c r="H4260" s="49">
        <v>45880</v>
      </c>
      <c r="I4260" s="49">
        <v>45881</v>
      </c>
      <c r="J4260" s="44">
        <v>2</v>
      </c>
      <c r="K4260" s="51">
        <f>IF(H4260&lt;='Расчёт не доделан'!$C$20,IF(I4260-'Расчёт не доделан'!$C$20&lt;1,J4260,I4260-'Расчёт не доделан'!$C$20),J4260)</f>
        <v>2</v>
      </c>
    </row>
    <row r="4261" spans="1:11" ht="11.1" customHeight="1" outlineLevel="1" x14ac:dyDescent="0.2">
      <c r="A4261" s="39" t="str">
        <f t="shared" si="198"/>
        <v>0019887945859</v>
      </c>
      <c r="B4261" s="39">
        <f t="shared" si="199"/>
        <v>4</v>
      </c>
      <c r="C4261" s="39" t="str">
        <f t="shared" si="200"/>
        <v>Немировский Алексей Вячеславович4</v>
      </c>
      <c r="D4261" s="42" t="s">
        <v>4007</v>
      </c>
      <c r="E4261" s="43" t="s">
        <v>4008</v>
      </c>
      <c r="F4261" s="43" t="s">
        <v>249</v>
      </c>
      <c r="G4261" s="43" t="s">
        <v>218</v>
      </c>
      <c r="H4261" s="49">
        <v>45859</v>
      </c>
      <c r="I4261" s="49">
        <v>45863</v>
      </c>
      <c r="J4261" s="44">
        <v>5</v>
      </c>
      <c r="K4261" s="51">
        <f>IF(H4261&lt;='Расчёт не доделан'!$C$20,IF(I4261-'Расчёт не доделан'!$C$20&lt;1,J4261,I4261-'Расчёт не доделан'!$C$20),J4261)</f>
        <v>5</v>
      </c>
    </row>
    <row r="4262" spans="1:11" ht="11.1" customHeight="1" outlineLevel="1" x14ac:dyDescent="0.2">
      <c r="A4262" s="39" t="str">
        <f t="shared" si="198"/>
        <v>0019887945866</v>
      </c>
      <c r="B4262" s="39">
        <f t="shared" si="199"/>
        <v>5</v>
      </c>
      <c r="C4262" s="39" t="str">
        <f t="shared" si="200"/>
        <v>Немировский Алексей Вячеславович5</v>
      </c>
      <c r="D4262" s="42" t="s">
        <v>4007</v>
      </c>
      <c r="E4262" s="43" t="s">
        <v>4008</v>
      </c>
      <c r="F4262" s="43" t="s">
        <v>249</v>
      </c>
      <c r="G4262" s="43" t="s">
        <v>218</v>
      </c>
      <c r="H4262" s="49">
        <v>45866</v>
      </c>
      <c r="I4262" s="49">
        <v>45867</v>
      </c>
      <c r="J4262" s="44">
        <v>2</v>
      </c>
      <c r="K4262" s="51">
        <f>IF(H4262&lt;='Расчёт не доделан'!$C$20,IF(I4262-'Расчёт не доделан'!$C$20&lt;1,J4262,I4262-'Расчёт не доделан'!$C$20),J4262)</f>
        <v>2</v>
      </c>
    </row>
    <row r="4263" spans="1:11" ht="11.1" customHeight="1" outlineLevel="1" x14ac:dyDescent="0.2">
      <c r="A4263" s="39" t="str">
        <f t="shared" si="198"/>
        <v>0021134145880</v>
      </c>
      <c r="B4263" s="39">
        <f t="shared" si="199"/>
        <v>1</v>
      </c>
      <c r="C4263" s="39" t="str">
        <f t="shared" si="200"/>
        <v>Немушкова Юлия Владимировна1</v>
      </c>
      <c r="D4263" s="42" t="s">
        <v>4009</v>
      </c>
      <c r="E4263" s="43" t="s">
        <v>4010</v>
      </c>
      <c r="F4263" s="43" t="s">
        <v>361</v>
      </c>
      <c r="G4263" s="43" t="s">
        <v>237</v>
      </c>
      <c r="H4263" s="49">
        <v>45880</v>
      </c>
      <c r="I4263" s="49">
        <v>45893</v>
      </c>
      <c r="J4263" s="44">
        <v>14</v>
      </c>
      <c r="K4263" s="51">
        <f>IF(H4263&lt;='Расчёт не доделан'!$C$20,IF(I4263-'Расчёт не доделан'!$C$20&lt;1,J4263,I4263-'Расчёт не доделан'!$C$20),J4263)</f>
        <v>14</v>
      </c>
    </row>
    <row r="4264" spans="1:11" ht="11.1" customHeight="1" outlineLevel="1" x14ac:dyDescent="0.2">
      <c r="A4264" s="39" t="str">
        <f t="shared" si="198"/>
        <v>0021134145852</v>
      </c>
      <c r="B4264" s="39">
        <f t="shared" si="199"/>
        <v>2</v>
      </c>
      <c r="C4264" s="39" t="str">
        <f t="shared" si="200"/>
        <v>Немушкова Юлия Владимировна2</v>
      </c>
      <c r="D4264" s="42" t="s">
        <v>4009</v>
      </c>
      <c r="E4264" s="43" t="s">
        <v>4010</v>
      </c>
      <c r="F4264" s="43" t="s">
        <v>361</v>
      </c>
      <c r="G4264" s="43" t="s">
        <v>237</v>
      </c>
      <c r="H4264" s="49">
        <v>45852</v>
      </c>
      <c r="I4264" s="49">
        <v>45856</v>
      </c>
      <c r="J4264" s="44">
        <v>5</v>
      </c>
      <c r="K4264" s="51">
        <f>IF(H4264&lt;='Расчёт не доделан'!$C$20,IF(I4264-'Расчёт не доделан'!$C$20&lt;1,J4264,I4264-'Расчёт не доделан'!$C$20),J4264)</f>
        <v>5</v>
      </c>
    </row>
    <row r="4265" spans="1:11" ht="23.1" customHeight="1" outlineLevel="1" x14ac:dyDescent="0.2">
      <c r="A4265" s="39" t="str">
        <f t="shared" si="198"/>
        <v>0021134146021</v>
      </c>
      <c r="B4265" s="39">
        <f t="shared" si="199"/>
        <v>3</v>
      </c>
      <c r="C4265" s="39" t="str">
        <f t="shared" si="200"/>
        <v>Немушкова Юлия Владимировна3</v>
      </c>
      <c r="D4265" s="42" t="s">
        <v>4009</v>
      </c>
      <c r="E4265" s="43" t="s">
        <v>4010</v>
      </c>
      <c r="F4265" s="43" t="s">
        <v>361</v>
      </c>
      <c r="G4265" s="43" t="s">
        <v>237</v>
      </c>
      <c r="H4265" s="49">
        <v>46021</v>
      </c>
      <c r="I4265" s="49">
        <v>46021</v>
      </c>
      <c r="J4265" s="44">
        <v>1</v>
      </c>
      <c r="K4265" s="51">
        <f>IF(H4265&lt;='Расчёт не доделан'!$C$20,IF(I4265-'Расчёт не доделан'!$C$20&lt;1,J4265,I4265-'Расчёт не доделан'!$C$20),J4265)</f>
        <v>1</v>
      </c>
    </row>
    <row r="4266" spans="1:11" ht="23.1" customHeight="1" outlineLevel="1" x14ac:dyDescent="0.2">
      <c r="A4266" s="39" t="str">
        <f t="shared" si="198"/>
        <v>0020019745971</v>
      </c>
      <c r="B4266" s="39">
        <f t="shared" si="199"/>
        <v>1</v>
      </c>
      <c r="C4266" s="39" t="str">
        <f t="shared" si="200"/>
        <v>Немцов Данил Алексеевич1</v>
      </c>
      <c r="D4266" s="42" t="s">
        <v>4011</v>
      </c>
      <c r="E4266" s="43" t="s">
        <v>4012</v>
      </c>
      <c r="F4266" s="43" t="s">
        <v>568</v>
      </c>
      <c r="G4266" s="43" t="s">
        <v>262</v>
      </c>
      <c r="H4266" s="49">
        <v>45971</v>
      </c>
      <c r="I4266" s="49">
        <v>45984</v>
      </c>
      <c r="J4266" s="44">
        <v>14</v>
      </c>
      <c r="K4266" s="51">
        <f>IF(H4266&lt;='Расчёт не доделан'!$C$20,IF(I4266-'Расчёт не доделан'!$C$20&lt;1,J4266,I4266-'Расчёт не доделан'!$C$20),J4266)</f>
        <v>14</v>
      </c>
    </row>
    <row r="4267" spans="1:11" ht="23.1" customHeight="1" outlineLevel="1" x14ac:dyDescent="0.2">
      <c r="A4267" s="39" t="str">
        <f t="shared" si="198"/>
        <v>0020019745943</v>
      </c>
      <c r="B4267" s="39">
        <f t="shared" si="199"/>
        <v>2</v>
      </c>
      <c r="C4267" s="39" t="str">
        <f t="shared" si="200"/>
        <v>Немцов Данил Алексеевич2</v>
      </c>
      <c r="D4267" s="42" t="s">
        <v>4011</v>
      </c>
      <c r="E4267" s="43" t="s">
        <v>4012</v>
      </c>
      <c r="F4267" s="43" t="s">
        <v>568</v>
      </c>
      <c r="G4267" s="43" t="s">
        <v>262</v>
      </c>
      <c r="H4267" s="49">
        <v>45943</v>
      </c>
      <c r="I4267" s="49">
        <v>45945</v>
      </c>
      <c r="J4267" s="44">
        <v>3</v>
      </c>
      <c r="K4267" s="51">
        <f>IF(H4267&lt;='Расчёт не доделан'!$C$20,IF(I4267-'Расчёт не доделан'!$C$20&lt;1,J4267,I4267-'Расчёт не доделан'!$C$20),J4267)</f>
        <v>3</v>
      </c>
    </row>
    <row r="4268" spans="1:11" ht="11.1" customHeight="1" outlineLevel="1" x14ac:dyDescent="0.2">
      <c r="A4268" s="39" t="str">
        <f t="shared" si="198"/>
        <v>0020019745894</v>
      </c>
      <c r="B4268" s="39">
        <f t="shared" si="199"/>
        <v>3</v>
      </c>
      <c r="C4268" s="39" t="str">
        <f t="shared" si="200"/>
        <v>Немцов Данил Алексеевич3</v>
      </c>
      <c r="D4268" s="42" t="s">
        <v>4011</v>
      </c>
      <c r="E4268" s="43" t="s">
        <v>4012</v>
      </c>
      <c r="F4268" s="43" t="s">
        <v>568</v>
      </c>
      <c r="G4268" s="43" t="s">
        <v>262</v>
      </c>
      <c r="H4268" s="49">
        <v>45894</v>
      </c>
      <c r="I4268" s="49">
        <v>45898</v>
      </c>
      <c r="J4268" s="44">
        <v>5</v>
      </c>
      <c r="K4268" s="51">
        <f>IF(H4268&lt;='Расчёт не доделан'!$C$20,IF(I4268-'Расчёт не доделан'!$C$20&lt;1,J4268,I4268-'Расчёт не доделан'!$C$20),J4268)</f>
        <v>5</v>
      </c>
    </row>
    <row r="4269" spans="1:11" ht="11.1" customHeight="1" outlineLevel="1" x14ac:dyDescent="0.2">
      <c r="A4269" s="39" t="str">
        <f t="shared" si="198"/>
        <v>0020230545937</v>
      </c>
      <c r="B4269" s="39">
        <f t="shared" si="199"/>
        <v>1</v>
      </c>
      <c r="C4269" s="39" t="str">
        <f t="shared" si="200"/>
        <v>Немченко Владислав Валерьевич1</v>
      </c>
      <c r="D4269" s="42" t="s">
        <v>4013</v>
      </c>
      <c r="E4269" s="43" t="s">
        <v>4014</v>
      </c>
      <c r="F4269" s="43" t="s">
        <v>240</v>
      </c>
      <c r="G4269" s="43" t="s">
        <v>302</v>
      </c>
      <c r="H4269" s="49">
        <v>45937</v>
      </c>
      <c r="I4269" s="49">
        <v>45943</v>
      </c>
      <c r="J4269" s="44">
        <v>7</v>
      </c>
      <c r="K4269" s="51">
        <f>IF(H4269&lt;='Расчёт не доделан'!$C$20,IF(I4269-'Расчёт не доделан'!$C$20&lt;1,J4269,I4269-'Расчёт не доделан'!$C$20),J4269)</f>
        <v>7</v>
      </c>
    </row>
    <row r="4270" spans="1:11" ht="11.1" customHeight="1" outlineLevel="1" x14ac:dyDescent="0.2">
      <c r="A4270" s="39" t="str">
        <f t="shared" si="198"/>
        <v>0020230545866</v>
      </c>
      <c r="B4270" s="39">
        <f t="shared" si="199"/>
        <v>2</v>
      </c>
      <c r="C4270" s="39" t="str">
        <f t="shared" si="200"/>
        <v>Немченко Владислав Валерьевич2</v>
      </c>
      <c r="D4270" s="42" t="s">
        <v>4013</v>
      </c>
      <c r="E4270" s="43" t="s">
        <v>4014</v>
      </c>
      <c r="F4270" s="43" t="s">
        <v>240</v>
      </c>
      <c r="G4270" s="43" t="s">
        <v>302</v>
      </c>
      <c r="H4270" s="49">
        <v>45866</v>
      </c>
      <c r="I4270" s="49">
        <v>45879</v>
      </c>
      <c r="J4270" s="44">
        <v>14</v>
      </c>
      <c r="K4270" s="51">
        <f>IF(H4270&lt;='Расчёт не доделан'!$C$20,IF(I4270-'Расчёт не доделан'!$C$20&lt;1,J4270,I4270-'Расчёт не доделан'!$C$20),J4270)</f>
        <v>14</v>
      </c>
    </row>
    <row r="4271" spans="1:11" ht="11.1" customHeight="1" outlineLevel="1" x14ac:dyDescent="0.2">
      <c r="A4271" s="39" t="str">
        <f t="shared" si="198"/>
        <v>0017324245950</v>
      </c>
      <c r="B4271" s="39">
        <f t="shared" si="199"/>
        <v>1</v>
      </c>
      <c r="C4271" s="39" t="str">
        <f t="shared" si="200"/>
        <v>Немчёнок Яна Александровна1</v>
      </c>
      <c r="D4271" s="42" t="s">
        <v>4015</v>
      </c>
      <c r="E4271" s="43" t="s">
        <v>4016</v>
      </c>
      <c r="F4271" s="43" t="s">
        <v>240</v>
      </c>
      <c r="G4271" s="43" t="s">
        <v>302</v>
      </c>
      <c r="H4271" s="49">
        <v>45950</v>
      </c>
      <c r="I4271" s="49">
        <v>45963</v>
      </c>
      <c r="J4271" s="44">
        <v>14</v>
      </c>
      <c r="K4271" s="51">
        <f>IF(H4271&lt;='Расчёт не доделан'!$C$20,IF(I4271-'Расчёт не доделан'!$C$20&lt;1,J4271,I4271-'Расчёт не доделан'!$C$20),J4271)</f>
        <v>14</v>
      </c>
    </row>
    <row r="4272" spans="1:11" ht="11.1" customHeight="1" outlineLevel="1" x14ac:dyDescent="0.2">
      <c r="A4272" s="39" t="str">
        <f t="shared" si="198"/>
        <v>0017324245859</v>
      </c>
      <c r="B4272" s="39">
        <f t="shared" si="199"/>
        <v>2</v>
      </c>
      <c r="C4272" s="39" t="str">
        <f t="shared" si="200"/>
        <v>Немчёнок Яна Александровна2</v>
      </c>
      <c r="D4272" s="42" t="s">
        <v>4015</v>
      </c>
      <c r="E4272" s="43" t="s">
        <v>4016</v>
      </c>
      <c r="F4272" s="43" t="s">
        <v>240</v>
      </c>
      <c r="G4272" s="43" t="s">
        <v>302</v>
      </c>
      <c r="H4272" s="49">
        <v>45859</v>
      </c>
      <c r="I4272" s="49">
        <v>45865</v>
      </c>
      <c r="J4272" s="44">
        <v>7</v>
      </c>
      <c r="K4272" s="51">
        <f>IF(H4272&lt;='Расчёт не доделан'!$C$20,IF(I4272-'Расчёт не доделан'!$C$20&lt;1,J4272,I4272-'Расчёт не доделан'!$C$20),J4272)</f>
        <v>7</v>
      </c>
    </row>
    <row r="4273" spans="1:11" ht="11.1" customHeight="1" outlineLevel="1" x14ac:dyDescent="0.2">
      <c r="A4273" s="39" t="str">
        <f t="shared" si="198"/>
        <v>0017324245894</v>
      </c>
      <c r="B4273" s="39">
        <f t="shared" si="199"/>
        <v>3</v>
      </c>
      <c r="C4273" s="39" t="str">
        <f t="shared" si="200"/>
        <v>Немчёнок Яна Александровна3</v>
      </c>
      <c r="D4273" s="42" t="s">
        <v>4015</v>
      </c>
      <c r="E4273" s="43" t="s">
        <v>4016</v>
      </c>
      <c r="F4273" s="43" t="s">
        <v>240</v>
      </c>
      <c r="G4273" s="43" t="s">
        <v>302</v>
      </c>
      <c r="H4273" s="49">
        <v>45894</v>
      </c>
      <c r="I4273" s="49">
        <v>45895</v>
      </c>
      <c r="J4273" s="44">
        <v>2</v>
      </c>
      <c r="K4273" s="51">
        <f>IF(H4273&lt;='Расчёт не доделан'!$C$20,IF(I4273-'Расчёт не доделан'!$C$20&lt;1,J4273,I4273-'Расчёт не доделан'!$C$20),J4273)</f>
        <v>2</v>
      </c>
    </row>
    <row r="4274" spans="1:11" ht="11.1" customHeight="1" outlineLevel="1" x14ac:dyDescent="0.2">
      <c r="A4274" s="39" t="str">
        <f t="shared" si="198"/>
        <v>0017324246016</v>
      </c>
      <c r="B4274" s="39">
        <f t="shared" si="199"/>
        <v>4</v>
      </c>
      <c r="C4274" s="39" t="str">
        <f t="shared" si="200"/>
        <v>Немчёнок Яна Александровна4</v>
      </c>
      <c r="D4274" s="42" t="s">
        <v>4015</v>
      </c>
      <c r="E4274" s="43" t="s">
        <v>4016</v>
      </c>
      <c r="F4274" s="43" t="s">
        <v>240</v>
      </c>
      <c r="G4274" s="43" t="s">
        <v>302</v>
      </c>
      <c r="H4274" s="49">
        <v>46016</v>
      </c>
      <c r="I4274" s="49">
        <v>46022</v>
      </c>
      <c r="J4274" s="44">
        <v>7</v>
      </c>
      <c r="K4274" s="51">
        <f>IF(H4274&lt;='Расчёт не доделан'!$C$20,IF(I4274-'Расчёт не доделан'!$C$20&lt;1,J4274,I4274-'Расчёт не доделан'!$C$20),J4274)</f>
        <v>7</v>
      </c>
    </row>
    <row r="4275" spans="1:11" ht="11.1" customHeight="1" outlineLevel="1" x14ac:dyDescent="0.2">
      <c r="A4275" s="39" t="str">
        <f t="shared" si="198"/>
        <v>0018321445845</v>
      </c>
      <c r="B4275" s="39">
        <f t="shared" si="199"/>
        <v>1</v>
      </c>
      <c r="C4275" s="39" t="str">
        <f t="shared" si="200"/>
        <v>Ненахов Дмитрий Юрьевич1</v>
      </c>
      <c r="D4275" s="42" t="s">
        <v>4017</v>
      </c>
      <c r="E4275" s="43" t="s">
        <v>4018</v>
      </c>
      <c r="F4275" s="43" t="s">
        <v>225</v>
      </c>
      <c r="G4275" s="43" t="s">
        <v>302</v>
      </c>
      <c r="H4275" s="49">
        <v>45845</v>
      </c>
      <c r="I4275" s="49">
        <v>45858</v>
      </c>
      <c r="J4275" s="44">
        <v>14</v>
      </c>
      <c r="K4275" s="51">
        <f>IF(H4275&lt;='Расчёт не доделан'!$C$20,IF(I4275-'Расчёт не доделан'!$C$20&lt;1,J4275,I4275-'Расчёт не доделан'!$C$20),J4275)</f>
        <v>14</v>
      </c>
    </row>
    <row r="4276" spans="1:11" ht="11.1" customHeight="1" outlineLevel="1" x14ac:dyDescent="0.2">
      <c r="A4276" s="39" t="str">
        <f t="shared" si="198"/>
        <v>0018321445894</v>
      </c>
      <c r="B4276" s="39">
        <f t="shared" si="199"/>
        <v>2</v>
      </c>
      <c r="C4276" s="39" t="str">
        <f t="shared" si="200"/>
        <v>Ненахов Дмитрий Юрьевич2</v>
      </c>
      <c r="D4276" s="42" t="s">
        <v>4017</v>
      </c>
      <c r="E4276" s="43" t="s">
        <v>4018</v>
      </c>
      <c r="F4276" s="43" t="s">
        <v>225</v>
      </c>
      <c r="G4276" s="43" t="s">
        <v>302</v>
      </c>
      <c r="H4276" s="49">
        <v>45894</v>
      </c>
      <c r="I4276" s="49">
        <v>45900</v>
      </c>
      <c r="J4276" s="44">
        <v>7</v>
      </c>
      <c r="K4276" s="51">
        <f>IF(H4276&lt;='Расчёт не доделан'!$C$20,IF(I4276-'Расчёт не доделан'!$C$20&lt;1,J4276,I4276-'Расчёт не доделан'!$C$20),J4276)</f>
        <v>7</v>
      </c>
    </row>
    <row r="4277" spans="1:11" ht="23.1" customHeight="1" outlineLevel="1" x14ac:dyDescent="0.2">
      <c r="A4277" s="39" t="str">
        <f t="shared" si="198"/>
        <v>0015037745884</v>
      </c>
      <c r="B4277" s="39">
        <f t="shared" si="199"/>
        <v>1</v>
      </c>
      <c r="C4277" s="39" t="str">
        <f t="shared" si="200"/>
        <v>Нетребко Даниил Сергеевич1</v>
      </c>
      <c r="D4277" s="42" t="s">
        <v>4019</v>
      </c>
      <c r="E4277" s="43" t="s">
        <v>4020</v>
      </c>
      <c r="F4277" s="43" t="s">
        <v>244</v>
      </c>
      <c r="G4277" s="43" t="s">
        <v>331</v>
      </c>
      <c r="H4277" s="49">
        <v>45884</v>
      </c>
      <c r="I4277" s="49">
        <v>45884</v>
      </c>
      <c r="J4277" s="44">
        <v>1</v>
      </c>
      <c r="K4277" s="51">
        <f>IF(H4277&lt;='Расчёт не доделан'!$C$20,IF(I4277-'Расчёт не доделан'!$C$20&lt;1,J4277,I4277-'Расчёт не доделан'!$C$20),J4277)</f>
        <v>1</v>
      </c>
    </row>
    <row r="4278" spans="1:11" ht="23.1" customHeight="1" outlineLevel="1" x14ac:dyDescent="0.2">
      <c r="A4278" s="39" t="str">
        <f t="shared" si="198"/>
        <v>0015037745887</v>
      </c>
      <c r="B4278" s="39">
        <f t="shared" si="199"/>
        <v>2</v>
      </c>
      <c r="C4278" s="39" t="str">
        <f t="shared" si="200"/>
        <v>Нетребко Даниил Сергеевич2</v>
      </c>
      <c r="D4278" s="42" t="s">
        <v>4019</v>
      </c>
      <c r="E4278" s="43" t="s">
        <v>4020</v>
      </c>
      <c r="F4278" s="43" t="s">
        <v>244</v>
      </c>
      <c r="G4278" s="43" t="s">
        <v>331</v>
      </c>
      <c r="H4278" s="49">
        <v>45887</v>
      </c>
      <c r="I4278" s="49">
        <v>45900</v>
      </c>
      <c r="J4278" s="44">
        <v>14</v>
      </c>
      <c r="K4278" s="51">
        <f>IF(H4278&lt;='Расчёт не доделан'!$C$20,IF(I4278-'Расчёт не доделан'!$C$20&lt;1,J4278,I4278-'Расчёт не доделан'!$C$20),J4278)</f>
        <v>14</v>
      </c>
    </row>
    <row r="4279" spans="1:11" ht="23.1" customHeight="1" outlineLevel="1" x14ac:dyDescent="0.2">
      <c r="A4279" s="39" t="str">
        <f t="shared" si="198"/>
        <v>0015037746017</v>
      </c>
      <c r="B4279" s="39">
        <f t="shared" si="199"/>
        <v>3</v>
      </c>
      <c r="C4279" s="39" t="str">
        <f t="shared" si="200"/>
        <v>Нетребко Даниил Сергеевич3</v>
      </c>
      <c r="D4279" s="42" t="s">
        <v>4019</v>
      </c>
      <c r="E4279" s="43" t="s">
        <v>4020</v>
      </c>
      <c r="F4279" s="43" t="s">
        <v>244</v>
      </c>
      <c r="G4279" s="43" t="s">
        <v>331</v>
      </c>
      <c r="H4279" s="49">
        <v>46017</v>
      </c>
      <c r="I4279" s="49">
        <v>46017</v>
      </c>
      <c r="J4279" s="44">
        <v>1</v>
      </c>
      <c r="K4279" s="51">
        <f>IF(H4279&lt;='Расчёт не доделан'!$C$20,IF(I4279-'Расчёт не доделан'!$C$20&lt;1,J4279,I4279-'Расчёт не доделан'!$C$20),J4279)</f>
        <v>1</v>
      </c>
    </row>
    <row r="4280" spans="1:11" ht="23.1" customHeight="1" outlineLevel="1" x14ac:dyDescent="0.2">
      <c r="A4280" s="39" t="str">
        <f t="shared" si="198"/>
        <v>0015037746020</v>
      </c>
      <c r="B4280" s="39">
        <f t="shared" si="199"/>
        <v>4</v>
      </c>
      <c r="C4280" s="39" t="str">
        <f t="shared" si="200"/>
        <v>Нетребко Даниил Сергеевич4</v>
      </c>
      <c r="D4280" s="42" t="s">
        <v>4019</v>
      </c>
      <c r="E4280" s="43" t="s">
        <v>4020</v>
      </c>
      <c r="F4280" s="43" t="s">
        <v>244</v>
      </c>
      <c r="G4280" s="43" t="s">
        <v>331</v>
      </c>
      <c r="H4280" s="49">
        <v>46020</v>
      </c>
      <c r="I4280" s="49">
        <v>46021</v>
      </c>
      <c r="J4280" s="44">
        <v>2</v>
      </c>
      <c r="K4280" s="51">
        <f>IF(H4280&lt;='Расчёт не доделан'!$C$20,IF(I4280-'Расчёт не доделан'!$C$20&lt;1,J4280,I4280-'Расчёт не доделан'!$C$20),J4280)</f>
        <v>2</v>
      </c>
    </row>
    <row r="4281" spans="1:11" ht="11.1" customHeight="1" outlineLevel="1" x14ac:dyDescent="0.2">
      <c r="A4281" s="39" t="str">
        <f t="shared" si="198"/>
        <v>0021137245880</v>
      </c>
      <c r="B4281" s="39">
        <f t="shared" si="199"/>
        <v>1</v>
      </c>
      <c r="C4281" s="39" t="str">
        <f t="shared" si="200"/>
        <v>Нечаев Евгений Михайлович1</v>
      </c>
      <c r="D4281" s="42" t="s">
        <v>4021</v>
      </c>
      <c r="E4281" s="43" t="s">
        <v>4022</v>
      </c>
      <c r="F4281" s="43" t="s">
        <v>249</v>
      </c>
      <c r="G4281" s="43" t="s">
        <v>315</v>
      </c>
      <c r="H4281" s="49">
        <v>45880</v>
      </c>
      <c r="I4281" s="49">
        <v>45893</v>
      </c>
      <c r="J4281" s="44">
        <v>14</v>
      </c>
      <c r="K4281" s="51">
        <f>IF(H4281&lt;='Расчёт не доделан'!$C$20,IF(I4281-'Расчёт не доделан'!$C$20&lt;1,J4281,I4281-'Расчёт не доделан'!$C$20),J4281)</f>
        <v>14</v>
      </c>
    </row>
    <row r="4282" spans="1:11" ht="11.1" customHeight="1" outlineLevel="1" x14ac:dyDescent="0.2">
      <c r="A4282" s="39" t="str">
        <f t="shared" si="198"/>
        <v>0021137246006</v>
      </c>
      <c r="B4282" s="39">
        <f t="shared" si="199"/>
        <v>2</v>
      </c>
      <c r="C4282" s="39" t="str">
        <f t="shared" si="200"/>
        <v>Нечаев Евгений Михайлович2</v>
      </c>
      <c r="D4282" s="42" t="s">
        <v>4021</v>
      </c>
      <c r="E4282" s="43" t="s">
        <v>4022</v>
      </c>
      <c r="F4282" s="43" t="s">
        <v>249</v>
      </c>
      <c r="G4282" s="43" t="s">
        <v>315</v>
      </c>
      <c r="H4282" s="49">
        <v>46006</v>
      </c>
      <c r="I4282" s="49">
        <v>46010</v>
      </c>
      <c r="J4282" s="44">
        <v>5</v>
      </c>
      <c r="K4282" s="51">
        <f>IF(H4282&lt;='Расчёт не доделан'!$C$20,IF(I4282-'Расчёт не доделан'!$C$20&lt;1,J4282,I4282-'Расчёт не доделан'!$C$20),J4282)</f>
        <v>5</v>
      </c>
    </row>
    <row r="4283" spans="1:11" ht="11.1" customHeight="1" outlineLevel="1" x14ac:dyDescent="0.2">
      <c r="A4283" s="39" t="str">
        <f t="shared" si="198"/>
        <v>0021137245929</v>
      </c>
      <c r="B4283" s="39">
        <f t="shared" si="199"/>
        <v>3</v>
      </c>
      <c r="C4283" s="39" t="str">
        <f t="shared" si="200"/>
        <v>Нечаев Евгений Михайлович3</v>
      </c>
      <c r="D4283" s="42" t="s">
        <v>4021</v>
      </c>
      <c r="E4283" s="43" t="s">
        <v>4022</v>
      </c>
      <c r="F4283" s="43" t="s">
        <v>249</v>
      </c>
      <c r="G4283" s="43" t="s">
        <v>315</v>
      </c>
      <c r="H4283" s="49">
        <v>45929</v>
      </c>
      <c r="I4283" s="49">
        <v>45935</v>
      </c>
      <c r="J4283" s="44">
        <v>7</v>
      </c>
      <c r="K4283" s="51">
        <f>IF(H4283&lt;='Расчёт не доделан'!$C$20,IF(I4283-'Расчёт не доделан'!$C$20&lt;1,J4283,I4283-'Расчёт не доделан'!$C$20),J4283)</f>
        <v>7</v>
      </c>
    </row>
    <row r="4284" spans="1:11" ht="11.1" customHeight="1" outlineLevel="1" x14ac:dyDescent="0.2">
      <c r="A4284" s="39" t="str">
        <f t="shared" si="198"/>
        <v>0019258745894</v>
      </c>
      <c r="B4284" s="39">
        <f t="shared" si="199"/>
        <v>1</v>
      </c>
      <c r="C4284" s="39" t="str">
        <f t="shared" si="200"/>
        <v>Нечаева Ирина Викторовна1</v>
      </c>
      <c r="D4284" s="42" t="s">
        <v>4023</v>
      </c>
      <c r="E4284" s="43" t="s">
        <v>4024</v>
      </c>
      <c r="F4284" s="43" t="s">
        <v>229</v>
      </c>
      <c r="G4284" s="43" t="s">
        <v>237</v>
      </c>
      <c r="H4284" s="49">
        <v>45894</v>
      </c>
      <c r="I4284" s="49">
        <v>45907</v>
      </c>
      <c r="J4284" s="44">
        <v>14</v>
      </c>
      <c r="K4284" s="51">
        <f>IF(H4284&lt;='Расчёт не доделан'!$C$20,IF(I4284-'Расчёт не доделан'!$C$20&lt;1,J4284,I4284-'Расчёт не доделан'!$C$20),J4284)</f>
        <v>14</v>
      </c>
    </row>
    <row r="4285" spans="1:11" ht="11.1" customHeight="1" outlineLevel="1" x14ac:dyDescent="0.2">
      <c r="A4285" s="39" t="str">
        <f t="shared" si="198"/>
        <v>0019258745957</v>
      </c>
      <c r="B4285" s="39">
        <f t="shared" si="199"/>
        <v>2</v>
      </c>
      <c r="C4285" s="39" t="str">
        <f t="shared" si="200"/>
        <v>Нечаева Ирина Викторовна2</v>
      </c>
      <c r="D4285" s="42" t="s">
        <v>4023</v>
      </c>
      <c r="E4285" s="43" t="s">
        <v>4024</v>
      </c>
      <c r="F4285" s="43" t="s">
        <v>229</v>
      </c>
      <c r="G4285" s="43" t="s">
        <v>237</v>
      </c>
      <c r="H4285" s="49">
        <v>45957</v>
      </c>
      <c r="I4285" s="49">
        <v>45962</v>
      </c>
      <c r="J4285" s="44">
        <v>6</v>
      </c>
      <c r="K4285" s="51">
        <f>IF(H4285&lt;='Расчёт не доделан'!$C$20,IF(I4285-'Расчёт не доделан'!$C$20&lt;1,J4285,I4285-'Расчёт не доделан'!$C$20),J4285)</f>
        <v>6</v>
      </c>
    </row>
    <row r="4286" spans="1:11" ht="11.1" customHeight="1" outlineLevel="1" x14ac:dyDescent="0.2">
      <c r="A4286" s="39" t="str">
        <f t="shared" si="198"/>
        <v>0020795445845</v>
      </c>
      <c r="B4286" s="39">
        <f t="shared" si="199"/>
        <v>1</v>
      </c>
      <c r="C4286" s="39" t="str">
        <f t="shared" si="200"/>
        <v>Нечепуренко Игорь Игоревич1</v>
      </c>
      <c r="D4286" s="42" t="s">
        <v>4025</v>
      </c>
      <c r="E4286" s="43" t="s">
        <v>4026</v>
      </c>
      <c r="F4286" s="43" t="s">
        <v>244</v>
      </c>
      <c r="G4286" s="43" t="s">
        <v>218</v>
      </c>
      <c r="H4286" s="49">
        <v>45845</v>
      </c>
      <c r="I4286" s="49">
        <v>45858</v>
      </c>
      <c r="J4286" s="44">
        <v>14</v>
      </c>
      <c r="K4286" s="51">
        <f>IF(H4286&lt;='Расчёт не доделан'!$C$20,IF(I4286-'Расчёт не доделан'!$C$20&lt;1,J4286,I4286-'Расчёт не доделан'!$C$20),J4286)</f>
        <v>14</v>
      </c>
    </row>
    <row r="4287" spans="1:11" ht="11.1" customHeight="1" outlineLevel="1" x14ac:dyDescent="0.2">
      <c r="A4287" s="39" t="str">
        <f t="shared" si="198"/>
        <v>0020795445909</v>
      </c>
      <c r="B4287" s="39">
        <f t="shared" si="199"/>
        <v>2</v>
      </c>
      <c r="C4287" s="39" t="str">
        <f t="shared" si="200"/>
        <v>Нечепуренко Игорь Игоревич2</v>
      </c>
      <c r="D4287" s="42" t="s">
        <v>4025</v>
      </c>
      <c r="E4287" s="43" t="s">
        <v>4026</v>
      </c>
      <c r="F4287" s="43" t="s">
        <v>244</v>
      </c>
      <c r="G4287" s="43" t="s">
        <v>218</v>
      </c>
      <c r="H4287" s="49">
        <v>45909</v>
      </c>
      <c r="I4287" s="49">
        <v>45912</v>
      </c>
      <c r="J4287" s="44">
        <v>4</v>
      </c>
      <c r="K4287" s="51">
        <f>IF(H4287&lt;='Расчёт не доделан'!$C$20,IF(I4287-'Расчёт не доделан'!$C$20&lt;1,J4287,I4287-'Расчёт не доделан'!$C$20),J4287)</f>
        <v>4</v>
      </c>
    </row>
    <row r="4288" spans="1:11" ht="11.1" customHeight="1" outlineLevel="1" x14ac:dyDescent="0.2">
      <c r="A4288" s="39" t="str">
        <f t="shared" si="198"/>
        <v>0020795445887</v>
      </c>
      <c r="B4288" s="39">
        <f t="shared" si="199"/>
        <v>3</v>
      </c>
      <c r="C4288" s="39" t="str">
        <f t="shared" si="200"/>
        <v>Нечепуренко Игорь Игоревич3</v>
      </c>
      <c r="D4288" s="42" t="s">
        <v>4025</v>
      </c>
      <c r="E4288" s="43" t="s">
        <v>4026</v>
      </c>
      <c r="F4288" s="43" t="s">
        <v>244</v>
      </c>
      <c r="G4288" s="43" t="s">
        <v>218</v>
      </c>
      <c r="H4288" s="49">
        <v>45887</v>
      </c>
      <c r="I4288" s="49">
        <v>45891</v>
      </c>
      <c r="J4288" s="44">
        <v>5</v>
      </c>
      <c r="K4288" s="51">
        <f>IF(H4288&lt;='Расчёт не доделан'!$C$20,IF(I4288-'Расчёт не доделан'!$C$20&lt;1,J4288,I4288-'Расчёт не доделан'!$C$20),J4288)</f>
        <v>5</v>
      </c>
    </row>
    <row r="4289" spans="1:11" ht="11.1" customHeight="1" outlineLevel="1" x14ac:dyDescent="0.2">
      <c r="A4289" s="39" t="str">
        <f t="shared" si="198"/>
        <v>0020795445950</v>
      </c>
      <c r="B4289" s="39">
        <f t="shared" si="199"/>
        <v>4</v>
      </c>
      <c r="C4289" s="39" t="str">
        <f t="shared" si="200"/>
        <v>Нечепуренко Игорь Игоревич4</v>
      </c>
      <c r="D4289" s="42" t="s">
        <v>4025</v>
      </c>
      <c r="E4289" s="43" t="s">
        <v>4026</v>
      </c>
      <c r="F4289" s="43" t="s">
        <v>244</v>
      </c>
      <c r="G4289" s="43" t="s">
        <v>218</v>
      </c>
      <c r="H4289" s="49">
        <v>45950</v>
      </c>
      <c r="I4289" s="49">
        <v>45954</v>
      </c>
      <c r="J4289" s="44">
        <v>5</v>
      </c>
      <c r="K4289" s="51">
        <f>IF(H4289&lt;='Расчёт не доделан'!$C$20,IF(I4289-'Расчёт не доделан'!$C$20&lt;1,J4289,I4289-'Расчёт не доделан'!$C$20),J4289)</f>
        <v>5</v>
      </c>
    </row>
    <row r="4290" spans="1:11" ht="11.1" customHeight="1" outlineLevel="1" x14ac:dyDescent="0.2">
      <c r="A4290" s="39" t="str">
        <f t="shared" si="198"/>
        <v>0017338145915</v>
      </c>
      <c r="B4290" s="39">
        <f t="shared" si="199"/>
        <v>1</v>
      </c>
      <c r="C4290" s="39" t="str">
        <f t="shared" si="200"/>
        <v>Нигматуллин Альберт Загитович1</v>
      </c>
      <c r="D4290" s="42" t="s">
        <v>4027</v>
      </c>
      <c r="E4290" s="43" t="s">
        <v>4028</v>
      </c>
      <c r="F4290" s="43" t="s">
        <v>537</v>
      </c>
      <c r="G4290" s="43" t="s">
        <v>666</v>
      </c>
      <c r="H4290" s="49">
        <v>45915</v>
      </c>
      <c r="I4290" s="49">
        <v>45928</v>
      </c>
      <c r="J4290" s="44">
        <v>14</v>
      </c>
      <c r="K4290" s="51">
        <f>IF(H4290&lt;='Расчёт не доделан'!$C$20,IF(I4290-'Расчёт не доделан'!$C$20&lt;1,J4290,I4290-'Расчёт не доделан'!$C$20),J4290)</f>
        <v>14</v>
      </c>
    </row>
    <row r="4291" spans="1:11" ht="11.1" customHeight="1" outlineLevel="1" x14ac:dyDescent="0.2">
      <c r="A4291" s="39" t="str">
        <f t="shared" ref="A4291:A4354" si="201">D4291&amp;H4291</f>
        <v>0017108045882</v>
      </c>
      <c r="B4291" s="39">
        <f t="shared" ref="B4291:B4354" si="202">IF(E4290=E4291,B4290+1,1)</f>
        <v>1</v>
      </c>
      <c r="C4291" s="39" t="str">
        <f t="shared" ref="C4291:C4354" si="203">E4291&amp;B4291</f>
        <v>Нигматуллин Шамиль Рамилевич1</v>
      </c>
      <c r="D4291" s="42" t="s">
        <v>4029</v>
      </c>
      <c r="E4291" s="43" t="s">
        <v>4030</v>
      </c>
      <c r="F4291" s="43" t="s">
        <v>694</v>
      </c>
      <c r="G4291" s="43" t="s">
        <v>230</v>
      </c>
      <c r="H4291" s="49">
        <v>45882</v>
      </c>
      <c r="I4291" s="49">
        <v>45888</v>
      </c>
      <c r="J4291" s="44">
        <v>7</v>
      </c>
      <c r="K4291" s="51">
        <f>IF(H4291&lt;='Расчёт не доделан'!$C$20,IF(I4291-'Расчёт не доделан'!$C$20&lt;1,J4291,I4291-'Расчёт не доделан'!$C$20),J4291)</f>
        <v>7</v>
      </c>
    </row>
    <row r="4292" spans="1:11" ht="11.1" customHeight="1" outlineLevel="1" x14ac:dyDescent="0.2">
      <c r="A4292" s="39" t="str">
        <f t="shared" si="201"/>
        <v>0017108045919</v>
      </c>
      <c r="B4292" s="39">
        <f t="shared" si="202"/>
        <v>2</v>
      </c>
      <c r="C4292" s="39" t="str">
        <f t="shared" si="203"/>
        <v>Нигматуллин Шамиль Рамилевич2</v>
      </c>
      <c r="D4292" s="42" t="s">
        <v>4029</v>
      </c>
      <c r="E4292" s="43" t="s">
        <v>4030</v>
      </c>
      <c r="F4292" s="43" t="s">
        <v>694</v>
      </c>
      <c r="G4292" s="43" t="s">
        <v>230</v>
      </c>
      <c r="H4292" s="49">
        <v>45919</v>
      </c>
      <c r="I4292" s="49">
        <v>45925</v>
      </c>
      <c r="J4292" s="44">
        <v>7</v>
      </c>
      <c r="K4292" s="51">
        <f>IF(H4292&lt;='Расчёт не доделан'!$C$20,IF(I4292-'Расчёт не доделан'!$C$20&lt;1,J4292,I4292-'Расчёт не доделан'!$C$20),J4292)</f>
        <v>7</v>
      </c>
    </row>
    <row r="4293" spans="1:11" ht="11.1" customHeight="1" outlineLevel="1" x14ac:dyDescent="0.2">
      <c r="A4293" s="39" t="str">
        <f t="shared" si="201"/>
        <v>0018771645966</v>
      </c>
      <c r="B4293" s="39">
        <f t="shared" si="202"/>
        <v>1</v>
      </c>
      <c r="C4293" s="39" t="str">
        <f t="shared" si="203"/>
        <v>Нигматуллина Лиана Эльмаровна1</v>
      </c>
      <c r="D4293" s="42" t="s">
        <v>4031</v>
      </c>
      <c r="E4293" s="43" t="s">
        <v>4032</v>
      </c>
      <c r="F4293" s="43" t="s">
        <v>229</v>
      </c>
      <c r="G4293" s="43" t="s">
        <v>218</v>
      </c>
      <c r="H4293" s="49">
        <v>45966</v>
      </c>
      <c r="I4293" s="49">
        <v>45968</v>
      </c>
      <c r="J4293" s="44">
        <v>3</v>
      </c>
      <c r="K4293" s="51">
        <f>IF(H4293&lt;='Расчёт не доделан'!$C$20,IF(I4293-'Расчёт не доделан'!$C$20&lt;1,J4293,I4293-'Расчёт не доделан'!$C$20),J4293)</f>
        <v>3</v>
      </c>
    </row>
    <row r="4294" spans="1:11" ht="11.1" customHeight="1" outlineLevel="1" x14ac:dyDescent="0.2">
      <c r="A4294" s="39" t="str">
        <f t="shared" si="201"/>
        <v>0018771645944</v>
      </c>
      <c r="B4294" s="39">
        <f t="shared" si="202"/>
        <v>2</v>
      </c>
      <c r="C4294" s="39" t="str">
        <f t="shared" si="203"/>
        <v>Нигматуллина Лиана Эльмаровна2</v>
      </c>
      <c r="D4294" s="42" t="s">
        <v>4031</v>
      </c>
      <c r="E4294" s="43" t="s">
        <v>4032</v>
      </c>
      <c r="F4294" s="43" t="s">
        <v>229</v>
      </c>
      <c r="G4294" s="43" t="s">
        <v>218</v>
      </c>
      <c r="H4294" s="49">
        <v>45944</v>
      </c>
      <c r="I4294" s="49">
        <v>45947</v>
      </c>
      <c r="J4294" s="44">
        <v>4</v>
      </c>
      <c r="K4294" s="51">
        <f>IF(H4294&lt;='Расчёт не доделан'!$C$20,IF(I4294-'Расчёт не доделан'!$C$20&lt;1,J4294,I4294-'Расчёт не доделан'!$C$20),J4294)</f>
        <v>2</v>
      </c>
    </row>
    <row r="4295" spans="1:11" ht="11.1" customHeight="1" outlineLevel="1" x14ac:dyDescent="0.2">
      <c r="A4295" s="39" t="str">
        <f t="shared" si="201"/>
        <v>0018771645866</v>
      </c>
      <c r="B4295" s="39">
        <f t="shared" si="202"/>
        <v>3</v>
      </c>
      <c r="C4295" s="39" t="str">
        <f t="shared" si="203"/>
        <v>Нигматуллина Лиана Эльмаровна3</v>
      </c>
      <c r="D4295" s="42" t="s">
        <v>4031</v>
      </c>
      <c r="E4295" s="43" t="s">
        <v>4032</v>
      </c>
      <c r="F4295" s="43" t="s">
        <v>229</v>
      </c>
      <c r="G4295" s="43" t="s">
        <v>218</v>
      </c>
      <c r="H4295" s="49">
        <v>45866</v>
      </c>
      <c r="I4295" s="49">
        <v>45870</v>
      </c>
      <c r="J4295" s="44">
        <v>5</v>
      </c>
      <c r="K4295" s="51">
        <f>IF(H4295&lt;='Расчёт не доделан'!$C$20,IF(I4295-'Расчёт не доделан'!$C$20&lt;1,J4295,I4295-'Расчёт не доделан'!$C$20),J4295)</f>
        <v>5</v>
      </c>
    </row>
    <row r="4296" spans="1:11" ht="11.1" customHeight="1" outlineLevel="1" x14ac:dyDescent="0.2">
      <c r="A4296" s="39" t="str">
        <f t="shared" si="201"/>
        <v>0018771646020</v>
      </c>
      <c r="B4296" s="39">
        <f t="shared" si="202"/>
        <v>4</v>
      </c>
      <c r="C4296" s="39" t="str">
        <f t="shared" si="203"/>
        <v>Нигматуллина Лиана Эльмаровна4</v>
      </c>
      <c r="D4296" s="42" t="s">
        <v>4031</v>
      </c>
      <c r="E4296" s="43" t="s">
        <v>4032</v>
      </c>
      <c r="F4296" s="43" t="s">
        <v>229</v>
      </c>
      <c r="G4296" s="43" t="s">
        <v>218</v>
      </c>
      <c r="H4296" s="49">
        <v>46020</v>
      </c>
      <c r="I4296" s="49">
        <v>46021</v>
      </c>
      <c r="J4296" s="44">
        <v>2</v>
      </c>
      <c r="K4296" s="51">
        <f>IF(H4296&lt;='Расчёт не доделан'!$C$20,IF(I4296-'Расчёт не доделан'!$C$20&lt;1,J4296,I4296-'Расчёт не доделан'!$C$20),J4296)</f>
        <v>2</v>
      </c>
    </row>
    <row r="4297" spans="1:11" ht="11.1" customHeight="1" outlineLevel="1" x14ac:dyDescent="0.2">
      <c r="A4297" s="39" t="str">
        <f t="shared" si="201"/>
        <v>0012565145966</v>
      </c>
      <c r="B4297" s="39">
        <f t="shared" si="202"/>
        <v>1</v>
      </c>
      <c r="C4297" s="39" t="str">
        <f t="shared" si="203"/>
        <v>Нигматуллина Лилия Ильгизовна1</v>
      </c>
      <c r="D4297" s="42" t="s">
        <v>4033</v>
      </c>
      <c r="E4297" s="43" t="s">
        <v>4034</v>
      </c>
      <c r="F4297" s="43" t="s">
        <v>265</v>
      </c>
      <c r="G4297" s="43" t="s">
        <v>253</v>
      </c>
      <c r="H4297" s="49">
        <v>45966</v>
      </c>
      <c r="I4297" s="49">
        <v>45968</v>
      </c>
      <c r="J4297" s="44">
        <v>3</v>
      </c>
      <c r="K4297" s="51">
        <f>IF(H4297&lt;='Расчёт не доделан'!$C$20,IF(I4297-'Расчёт не доделан'!$C$20&lt;1,J4297,I4297-'Расчёт не доделан'!$C$20),J4297)</f>
        <v>3</v>
      </c>
    </row>
    <row r="4298" spans="1:11" ht="11.1" customHeight="1" outlineLevel="1" x14ac:dyDescent="0.2">
      <c r="A4298" s="39" t="str">
        <f t="shared" si="201"/>
        <v>0012565145945</v>
      </c>
      <c r="B4298" s="39">
        <f t="shared" si="202"/>
        <v>2</v>
      </c>
      <c r="C4298" s="39" t="str">
        <f t="shared" si="203"/>
        <v>Нигматуллина Лилия Ильгизовна2</v>
      </c>
      <c r="D4298" s="42" t="s">
        <v>4033</v>
      </c>
      <c r="E4298" s="43" t="s">
        <v>4034</v>
      </c>
      <c r="F4298" s="43" t="s">
        <v>265</v>
      </c>
      <c r="G4298" s="43" t="s">
        <v>253</v>
      </c>
      <c r="H4298" s="49">
        <v>45945</v>
      </c>
      <c r="I4298" s="49">
        <v>45947</v>
      </c>
      <c r="J4298" s="44">
        <v>3</v>
      </c>
      <c r="K4298" s="51">
        <f>IF(H4298&lt;='Расчёт не доделан'!$C$20,IF(I4298-'Расчёт не доделан'!$C$20&lt;1,J4298,I4298-'Расчёт не доделан'!$C$20),J4298)</f>
        <v>2</v>
      </c>
    </row>
    <row r="4299" spans="1:11" ht="23.1" customHeight="1" outlineLevel="1" x14ac:dyDescent="0.2">
      <c r="A4299" s="39" t="str">
        <f t="shared" si="201"/>
        <v>0012565145866</v>
      </c>
      <c r="B4299" s="39">
        <f t="shared" si="202"/>
        <v>3</v>
      </c>
      <c r="C4299" s="39" t="str">
        <f t="shared" si="203"/>
        <v>Нигматуллина Лилия Ильгизовна3</v>
      </c>
      <c r="D4299" s="42" t="s">
        <v>4033</v>
      </c>
      <c r="E4299" s="43" t="s">
        <v>4034</v>
      </c>
      <c r="F4299" s="43" t="s">
        <v>265</v>
      </c>
      <c r="G4299" s="43" t="s">
        <v>253</v>
      </c>
      <c r="H4299" s="49">
        <v>45866</v>
      </c>
      <c r="I4299" s="49">
        <v>45879</v>
      </c>
      <c r="J4299" s="44">
        <v>14</v>
      </c>
      <c r="K4299" s="51">
        <f>IF(H4299&lt;='Расчёт не доделан'!$C$20,IF(I4299-'Расчёт не доделан'!$C$20&lt;1,J4299,I4299-'Расчёт не доделан'!$C$20),J4299)</f>
        <v>14</v>
      </c>
    </row>
    <row r="4300" spans="1:11" ht="11.1" customHeight="1" outlineLevel="1" x14ac:dyDescent="0.2">
      <c r="A4300" s="39" t="str">
        <f t="shared" si="201"/>
        <v>0012565145961</v>
      </c>
      <c r="B4300" s="39">
        <f t="shared" si="202"/>
        <v>4</v>
      </c>
      <c r="C4300" s="39" t="str">
        <f t="shared" si="203"/>
        <v>Нигматуллина Лилия Ильгизовна4</v>
      </c>
      <c r="D4300" s="42" t="s">
        <v>4033</v>
      </c>
      <c r="E4300" s="43" t="s">
        <v>4034</v>
      </c>
      <c r="F4300" s="43" t="s">
        <v>265</v>
      </c>
      <c r="G4300" s="43" t="s">
        <v>253</v>
      </c>
      <c r="H4300" s="49">
        <v>45961</v>
      </c>
      <c r="I4300" s="49">
        <v>45962</v>
      </c>
      <c r="J4300" s="44">
        <v>2</v>
      </c>
      <c r="K4300" s="51">
        <f>IF(H4300&lt;='Расчёт не доделан'!$C$20,IF(I4300-'Расчёт не доделан'!$C$20&lt;1,J4300,I4300-'Расчёт не доделан'!$C$20),J4300)</f>
        <v>2</v>
      </c>
    </row>
    <row r="4301" spans="1:11" ht="11.1" customHeight="1" outlineLevel="1" x14ac:dyDescent="0.2">
      <c r="A4301" s="39" t="str">
        <f t="shared" si="201"/>
        <v>0020727745964</v>
      </c>
      <c r="B4301" s="39">
        <f t="shared" si="202"/>
        <v>1</v>
      </c>
      <c r="C4301" s="39" t="str">
        <f t="shared" si="203"/>
        <v>Низаметдинов Марк Олегович1</v>
      </c>
      <c r="D4301" s="42" t="s">
        <v>4035</v>
      </c>
      <c r="E4301" s="43" t="s">
        <v>4036</v>
      </c>
      <c r="F4301" s="43" t="s">
        <v>217</v>
      </c>
      <c r="G4301" s="43" t="s">
        <v>237</v>
      </c>
      <c r="H4301" s="49">
        <v>45964</v>
      </c>
      <c r="I4301" s="49">
        <v>45964</v>
      </c>
      <c r="J4301" s="44">
        <v>1</v>
      </c>
      <c r="K4301" s="51">
        <f>IF(H4301&lt;='Расчёт не доделан'!$C$20,IF(I4301-'Расчёт не доделан'!$C$20&lt;1,J4301,I4301-'Расчёт не доделан'!$C$20),J4301)</f>
        <v>1</v>
      </c>
    </row>
    <row r="4302" spans="1:11" ht="11.1" customHeight="1" outlineLevel="1" x14ac:dyDescent="0.2">
      <c r="A4302" s="39" t="str">
        <f t="shared" si="201"/>
        <v>0020727745966</v>
      </c>
      <c r="B4302" s="39">
        <f t="shared" si="202"/>
        <v>2</v>
      </c>
      <c r="C4302" s="39" t="str">
        <f t="shared" si="203"/>
        <v>Низаметдинов Марк Олегович2</v>
      </c>
      <c r="D4302" s="42" t="s">
        <v>4035</v>
      </c>
      <c r="E4302" s="43" t="s">
        <v>4036</v>
      </c>
      <c r="F4302" s="43" t="s">
        <v>217</v>
      </c>
      <c r="G4302" s="43" t="s">
        <v>237</v>
      </c>
      <c r="H4302" s="49">
        <v>45966</v>
      </c>
      <c r="I4302" s="49">
        <v>45968</v>
      </c>
      <c r="J4302" s="44">
        <v>3</v>
      </c>
      <c r="K4302" s="51">
        <f>IF(H4302&lt;='Расчёт не доделан'!$C$20,IF(I4302-'Расчёт не доделан'!$C$20&lt;1,J4302,I4302-'Расчёт не доделан'!$C$20),J4302)</f>
        <v>3</v>
      </c>
    </row>
    <row r="4303" spans="1:11" ht="11.1" customHeight="1" outlineLevel="1" x14ac:dyDescent="0.2">
      <c r="A4303" s="39" t="str">
        <f t="shared" si="201"/>
        <v>0020727745971</v>
      </c>
      <c r="B4303" s="39">
        <f t="shared" si="202"/>
        <v>3</v>
      </c>
      <c r="C4303" s="39" t="str">
        <f t="shared" si="203"/>
        <v>Низаметдинов Марк Олегович3</v>
      </c>
      <c r="D4303" s="42" t="s">
        <v>4035</v>
      </c>
      <c r="E4303" s="43" t="s">
        <v>4036</v>
      </c>
      <c r="F4303" s="43" t="s">
        <v>217</v>
      </c>
      <c r="G4303" s="43" t="s">
        <v>237</v>
      </c>
      <c r="H4303" s="49">
        <v>45971</v>
      </c>
      <c r="I4303" s="49">
        <v>45975</v>
      </c>
      <c r="J4303" s="44">
        <v>5</v>
      </c>
      <c r="K4303" s="51">
        <f>IF(H4303&lt;='Расчёт не доделан'!$C$20,IF(I4303-'Расчёт не доделан'!$C$20&lt;1,J4303,I4303-'Расчёт не доделан'!$C$20),J4303)</f>
        <v>5</v>
      </c>
    </row>
    <row r="4304" spans="1:11" ht="11.1" customHeight="1" outlineLevel="1" x14ac:dyDescent="0.2">
      <c r="A4304" s="39" t="str">
        <f t="shared" si="201"/>
        <v>0020727745892</v>
      </c>
      <c r="B4304" s="39">
        <f t="shared" si="202"/>
        <v>4</v>
      </c>
      <c r="C4304" s="39" t="str">
        <f t="shared" si="203"/>
        <v>Низаметдинов Марк Олегович4</v>
      </c>
      <c r="D4304" s="42" t="s">
        <v>4035</v>
      </c>
      <c r="E4304" s="43" t="s">
        <v>4036</v>
      </c>
      <c r="F4304" s="43" t="s">
        <v>217</v>
      </c>
      <c r="G4304" s="43" t="s">
        <v>237</v>
      </c>
      <c r="H4304" s="49">
        <v>45892</v>
      </c>
      <c r="I4304" s="49">
        <v>45907</v>
      </c>
      <c r="J4304" s="44">
        <v>16</v>
      </c>
      <c r="K4304" s="51">
        <f>IF(H4304&lt;='Расчёт не доделан'!$C$20,IF(I4304-'Расчёт не доделан'!$C$20&lt;1,J4304,I4304-'Расчёт не доделан'!$C$20),J4304)</f>
        <v>16</v>
      </c>
    </row>
    <row r="4305" spans="1:11" ht="11.1" customHeight="1" outlineLevel="1" x14ac:dyDescent="0.2">
      <c r="A4305" s="39" t="str">
        <f t="shared" si="201"/>
        <v>0018163445880</v>
      </c>
      <c r="B4305" s="39">
        <f t="shared" si="202"/>
        <v>1</v>
      </c>
      <c r="C4305" s="39" t="str">
        <f t="shared" si="203"/>
        <v>Низамутдинов Ильнур Вильшатович1</v>
      </c>
      <c r="D4305" s="42" t="s">
        <v>4037</v>
      </c>
      <c r="E4305" s="43" t="s">
        <v>4038</v>
      </c>
      <c r="F4305" s="43" t="s">
        <v>244</v>
      </c>
      <c r="G4305" s="43" t="s">
        <v>262</v>
      </c>
      <c r="H4305" s="49">
        <v>45880</v>
      </c>
      <c r="I4305" s="49">
        <v>45893</v>
      </c>
      <c r="J4305" s="44">
        <v>14</v>
      </c>
      <c r="K4305" s="51">
        <f>IF(H4305&lt;='Расчёт не доделан'!$C$20,IF(I4305-'Расчёт не доделан'!$C$20&lt;1,J4305,I4305-'Расчёт не доделан'!$C$20),J4305)</f>
        <v>14</v>
      </c>
    </row>
    <row r="4306" spans="1:11" ht="11.1" customHeight="1" outlineLevel="1" x14ac:dyDescent="0.2">
      <c r="A4306" s="39" t="str">
        <f t="shared" si="201"/>
        <v>0018163445929</v>
      </c>
      <c r="B4306" s="39">
        <f t="shared" si="202"/>
        <v>2</v>
      </c>
      <c r="C4306" s="39" t="str">
        <f t="shared" si="203"/>
        <v>Низамутдинов Ильнур Вильшатович2</v>
      </c>
      <c r="D4306" s="42" t="s">
        <v>4037</v>
      </c>
      <c r="E4306" s="43" t="s">
        <v>4038</v>
      </c>
      <c r="F4306" s="43" t="s">
        <v>244</v>
      </c>
      <c r="G4306" s="43" t="s">
        <v>262</v>
      </c>
      <c r="H4306" s="49">
        <v>45929</v>
      </c>
      <c r="I4306" s="49">
        <v>45935</v>
      </c>
      <c r="J4306" s="44">
        <v>7</v>
      </c>
      <c r="K4306" s="51">
        <f>IF(H4306&lt;='Расчёт не доделан'!$C$20,IF(I4306-'Расчёт не доделан'!$C$20&lt;1,J4306,I4306-'Расчёт не доделан'!$C$20),J4306)</f>
        <v>7</v>
      </c>
    </row>
    <row r="4307" spans="1:11" ht="11.1" customHeight="1" outlineLevel="1" x14ac:dyDescent="0.2">
      <c r="A4307" s="39" t="str">
        <f t="shared" si="201"/>
        <v>0018171645966</v>
      </c>
      <c r="B4307" s="39">
        <f t="shared" si="202"/>
        <v>1</v>
      </c>
      <c r="C4307" s="39" t="str">
        <f t="shared" si="203"/>
        <v>Никитин Андрей Павлович1</v>
      </c>
      <c r="D4307" s="42" t="s">
        <v>4039</v>
      </c>
      <c r="E4307" s="43" t="s">
        <v>4040</v>
      </c>
      <c r="F4307" s="43" t="s">
        <v>229</v>
      </c>
      <c r="G4307" s="43" t="s">
        <v>230</v>
      </c>
      <c r="H4307" s="49">
        <v>45966</v>
      </c>
      <c r="I4307" s="49">
        <v>45966</v>
      </c>
      <c r="J4307" s="44">
        <v>1</v>
      </c>
      <c r="K4307" s="51">
        <f>IF(H4307&lt;='Расчёт не доделан'!$C$20,IF(I4307-'Расчёт не доделан'!$C$20&lt;1,J4307,I4307-'Расчёт не доделан'!$C$20),J4307)</f>
        <v>1</v>
      </c>
    </row>
    <row r="4308" spans="1:11" ht="11.1" customHeight="1" outlineLevel="1" x14ac:dyDescent="0.2">
      <c r="A4308" s="39" t="str">
        <f t="shared" si="201"/>
        <v>0018171645866</v>
      </c>
      <c r="B4308" s="39">
        <f t="shared" si="202"/>
        <v>2</v>
      </c>
      <c r="C4308" s="39" t="str">
        <f t="shared" si="203"/>
        <v>Никитин Андрей Павлович2</v>
      </c>
      <c r="D4308" s="42" t="s">
        <v>4039</v>
      </c>
      <c r="E4308" s="43" t="s">
        <v>4040</v>
      </c>
      <c r="F4308" s="43" t="s">
        <v>229</v>
      </c>
      <c r="G4308" s="43" t="s">
        <v>230</v>
      </c>
      <c r="H4308" s="49">
        <v>45866</v>
      </c>
      <c r="I4308" s="49">
        <v>45879</v>
      </c>
      <c r="J4308" s="44">
        <v>14</v>
      </c>
      <c r="K4308" s="51">
        <f>IF(H4308&lt;='Расчёт не доделан'!$C$20,IF(I4308-'Расчёт не доделан'!$C$20&lt;1,J4308,I4308-'Расчёт не доделан'!$C$20),J4308)</f>
        <v>14</v>
      </c>
    </row>
    <row r="4309" spans="1:11" ht="11.1" customHeight="1" outlineLevel="1" x14ac:dyDescent="0.2">
      <c r="A4309" s="39" t="str">
        <f t="shared" si="201"/>
        <v>0019610145873</v>
      </c>
      <c r="B4309" s="39">
        <f t="shared" si="202"/>
        <v>1</v>
      </c>
      <c r="C4309" s="39" t="str">
        <f t="shared" si="203"/>
        <v>Никитин Евгений Павлович1</v>
      </c>
      <c r="D4309" s="42" t="s">
        <v>4041</v>
      </c>
      <c r="E4309" s="43" t="s">
        <v>4042</v>
      </c>
      <c r="F4309" s="43" t="s">
        <v>244</v>
      </c>
      <c r="G4309" s="43" t="s">
        <v>218</v>
      </c>
      <c r="H4309" s="49">
        <v>45873</v>
      </c>
      <c r="I4309" s="49">
        <v>45893</v>
      </c>
      <c r="J4309" s="44">
        <v>21</v>
      </c>
      <c r="K4309" s="51">
        <f>IF(H4309&lt;='Расчёт не доделан'!$C$20,IF(I4309-'Расчёт не доделан'!$C$20&lt;1,J4309,I4309-'Расчёт не доделан'!$C$20),J4309)</f>
        <v>21</v>
      </c>
    </row>
    <row r="4310" spans="1:11" ht="11.1" customHeight="1" outlineLevel="1" x14ac:dyDescent="0.2">
      <c r="A4310" s="39" t="str">
        <f t="shared" si="201"/>
        <v>0019626145897</v>
      </c>
      <c r="B4310" s="39">
        <f t="shared" si="202"/>
        <v>1</v>
      </c>
      <c r="C4310" s="39" t="str">
        <f t="shared" si="203"/>
        <v>Никитина Юлия Александровна1</v>
      </c>
      <c r="D4310" s="42" t="s">
        <v>4043</v>
      </c>
      <c r="E4310" s="43" t="s">
        <v>4044</v>
      </c>
      <c r="F4310" s="43" t="s">
        <v>233</v>
      </c>
      <c r="G4310" s="43" t="s">
        <v>230</v>
      </c>
      <c r="H4310" s="49">
        <v>45897</v>
      </c>
      <c r="I4310" s="49">
        <v>45910</v>
      </c>
      <c r="J4310" s="44">
        <v>14</v>
      </c>
      <c r="K4310" s="51">
        <f>IF(H4310&lt;='Расчёт не доделан'!$C$20,IF(I4310-'Расчёт не доделан'!$C$20&lt;1,J4310,I4310-'Расчёт не доделан'!$C$20),J4310)</f>
        <v>14</v>
      </c>
    </row>
    <row r="4311" spans="1:11" ht="11.1" customHeight="1" outlineLevel="1" x14ac:dyDescent="0.2">
      <c r="A4311" s="39" t="str">
        <f t="shared" si="201"/>
        <v>0016943745938</v>
      </c>
      <c r="B4311" s="39">
        <f t="shared" si="202"/>
        <v>1</v>
      </c>
      <c r="C4311" s="39" t="str">
        <f t="shared" si="203"/>
        <v>Никитина Юлия Олеговна1</v>
      </c>
      <c r="D4311" s="42" t="s">
        <v>4045</v>
      </c>
      <c r="E4311" s="43" t="s">
        <v>4046</v>
      </c>
      <c r="F4311" s="43" t="s">
        <v>233</v>
      </c>
      <c r="G4311" s="43" t="s">
        <v>230</v>
      </c>
      <c r="H4311" s="49">
        <v>45938</v>
      </c>
      <c r="I4311" s="49">
        <v>45947</v>
      </c>
      <c r="J4311" s="44">
        <v>10</v>
      </c>
      <c r="K4311" s="51">
        <f>IF(H4311&lt;='Расчёт не доделан'!$C$20,IF(I4311-'Расчёт не доделан'!$C$20&lt;1,J4311,I4311-'Расчёт не доделан'!$C$20),J4311)</f>
        <v>2</v>
      </c>
    </row>
    <row r="4312" spans="1:11" ht="11.1" customHeight="1" outlineLevel="1" x14ac:dyDescent="0.2">
      <c r="A4312" s="39" t="str">
        <f t="shared" si="201"/>
        <v>0016943745880</v>
      </c>
      <c r="B4312" s="39">
        <f t="shared" si="202"/>
        <v>2</v>
      </c>
      <c r="C4312" s="39" t="str">
        <f t="shared" si="203"/>
        <v>Никитина Юлия Олеговна2</v>
      </c>
      <c r="D4312" s="42" t="s">
        <v>4045</v>
      </c>
      <c r="E4312" s="43" t="s">
        <v>4046</v>
      </c>
      <c r="F4312" s="43" t="s">
        <v>233</v>
      </c>
      <c r="G4312" s="43" t="s">
        <v>230</v>
      </c>
      <c r="H4312" s="49">
        <v>45880</v>
      </c>
      <c r="I4312" s="49">
        <v>45893</v>
      </c>
      <c r="J4312" s="44">
        <v>14</v>
      </c>
      <c r="K4312" s="51">
        <f>IF(H4312&lt;='Расчёт не доделан'!$C$20,IF(I4312-'Расчёт не доделан'!$C$20&lt;1,J4312,I4312-'Расчёт не доделан'!$C$20),J4312)</f>
        <v>14</v>
      </c>
    </row>
    <row r="4313" spans="1:11" ht="11.1" customHeight="1" outlineLevel="1" x14ac:dyDescent="0.2">
      <c r="A4313" s="39" t="str">
        <f t="shared" si="201"/>
        <v>0012711045873</v>
      </c>
      <c r="B4313" s="39">
        <f t="shared" si="202"/>
        <v>1</v>
      </c>
      <c r="C4313" s="39" t="str">
        <f t="shared" si="203"/>
        <v>Никишин Кирилл Игоревич1</v>
      </c>
      <c r="D4313" s="42" t="s">
        <v>4047</v>
      </c>
      <c r="E4313" s="43" t="s">
        <v>4048</v>
      </c>
      <c r="F4313" s="43" t="s">
        <v>233</v>
      </c>
      <c r="G4313" s="43" t="s">
        <v>230</v>
      </c>
      <c r="H4313" s="49">
        <v>45873</v>
      </c>
      <c r="I4313" s="49">
        <v>45891</v>
      </c>
      <c r="J4313" s="44">
        <v>19</v>
      </c>
      <c r="K4313" s="51">
        <f>IF(H4313&lt;='Расчёт не доделан'!$C$20,IF(I4313-'Расчёт не доделан'!$C$20&lt;1,J4313,I4313-'Расчёт не доделан'!$C$20),J4313)</f>
        <v>19</v>
      </c>
    </row>
    <row r="4314" spans="1:11" ht="11.1" customHeight="1" outlineLevel="1" x14ac:dyDescent="0.2">
      <c r="A4314" s="39" t="str">
        <f t="shared" si="201"/>
        <v>0012711045966</v>
      </c>
      <c r="B4314" s="39">
        <f t="shared" si="202"/>
        <v>2</v>
      </c>
      <c r="C4314" s="39" t="str">
        <f t="shared" si="203"/>
        <v>Никишин Кирилл Игоревич2</v>
      </c>
      <c r="D4314" s="42" t="s">
        <v>4047</v>
      </c>
      <c r="E4314" s="43" t="s">
        <v>4048</v>
      </c>
      <c r="F4314" s="43" t="s">
        <v>233</v>
      </c>
      <c r="G4314" s="43" t="s">
        <v>230</v>
      </c>
      <c r="H4314" s="49">
        <v>45966</v>
      </c>
      <c r="I4314" s="49">
        <v>45968</v>
      </c>
      <c r="J4314" s="44">
        <v>3</v>
      </c>
      <c r="K4314" s="51">
        <f>IF(H4314&lt;='Расчёт не доделан'!$C$20,IF(I4314-'Расчёт не доделан'!$C$20&lt;1,J4314,I4314-'Расчёт не доделан'!$C$20),J4314)</f>
        <v>3</v>
      </c>
    </row>
    <row r="4315" spans="1:11" ht="11.1" customHeight="1" outlineLevel="1" x14ac:dyDescent="0.2">
      <c r="A4315" s="39" t="str">
        <f t="shared" si="201"/>
        <v>0020378845936</v>
      </c>
      <c r="B4315" s="39">
        <f t="shared" si="202"/>
        <v>1</v>
      </c>
      <c r="C4315" s="39" t="str">
        <f t="shared" si="203"/>
        <v>Николаев Дмитрий Андреевич1</v>
      </c>
      <c r="D4315" s="42" t="s">
        <v>4049</v>
      </c>
      <c r="E4315" s="43" t="s">
        <v>4050</v>
      </c>
      <c r="F4315" s="43" t="s">
        <v>240</v>
      </c>
      <c r="G4315" s="43" t="s">
        <v>262</v>
      </c>
      <c r="H4315" s="49">
        <v>45936</v>
      </c>
      <c r="I4315" s="49">
        <v>45942</v>
      </c>
      <c r="J4315" s="44">
        <v>7</v>
      </c>
      <c r="K4315" s="51">
        <f>IF(H4315&lt;='Расчёт не доделан'!$C$20,IF(I4315-'Расчёт не доделан'!$C$20&lt;1,J4315,I4315-'Расчёт не доделан'!$C$20),J4315)</f>
        <v>7</v>
      </c>
    </row>
    <row r="4316" spans="1:11" ht="11.1" customHeight="1" outlineLevel="1" x14ac:dyDescent="0.2">
      <c r="A4316" s="39" t="str">
        <f t="shared" si="201"/>
        <v>0020378845852</v>
      </c>
      <c r="B4316" s="39">
        <f t="shared" si="202"/>
        <v>2</v>
      </c>
      <c r="C4316" s="39" t="str">
        <f t="shared" si="203"/>
        <v>Николаев Дмитрий Андреевич2</v>
      </c>
      <c r="D4316" s="42" t="s">
        <v>4049</v>
      </c>
      <c r="E4316" s="43" t="s">
        <v>4050</v>
      </c>
      <c r="F4316" s="43" t="s">
        <v>240</v>
      </c>
      <c r="G4316" s="43" t="s">
        <v>262</v>
      </c>
      <c r="H4316" s="49">
        <v>45852</v>
      </c>
      <c r="I4316" s="49">
        <v>45865</v>
      </c>
      <c r="J4316" s="44">
        <v>14</v>
      </c>
      <c r="K4316" s="51">
        <f>IF(H4316&lt;='Расчёт не доделан'!$C$20,IF(I4316-'Расчёт не доделан'!$C$20&lt;1,J4316,I4316-'Расчёт не доделан'!$C$20),J4316)</f>
        <v>14</v>
      </c>
    </row>
    <row r="4317" spans="1:11" ht="11.1" customHeight="1" outlineLevel="1" x14ac:dyDescent="0.2">
      <c r="A4317" s="39" t="str">
        <f t="shared" si="201"/>
        <v>0020378846013</v>
      </c>
      <c r="B4317" s="39">
        <f t="shared" si="202"/>
        <v>3</v>
      </c>
      <c r="C4317" s="39" t="str">
        <f t="shared" si="203"/>
        <v>Николаев Дмитрий Андреевич3</v>
      </c>
      <c r="D4317" s="42" t="s">
        <v>4049</v>
      </c>
      <c r="E4317" s="43" t="s">
        <v>4050</v>
      </c>
      <c r="F4317" s="43" t="s">
        <v>240</v>
      </c>
      <c r="G4317" s="43" t="s">
        <v>262</v>
      </c>
      <c r="H4317" s="49">
        <v>46013</v>
      </c>
      <c r="I4317" s="49">
        <v>46019</v>
      </c>
      <c r="J4317" s="44">
        <v>7</v>
      </c>
      <c r="K4317" s="51">
        <f>IF(H4317&lt;='Расчёт не доделан'!$C$20,IF(I4317-'Расчёт не доделан'!$C$20&lt;1,J4317,I4317-'Расчёт не доделан'!$C$20),J4317)</f>
        <v>7</v>
      </c>
    </row>
    <row r="4318" spans="1:11" ht="11.1" customHeight="1" outlineLevel="1" x14ac:dyDescent="0.2">
      <c r="A4318" s="39" t="str">
        <f t="shared" si="201"/>
        <v>0018609845901</v>
      </c>
      <c r="B4318" s="39">
        <f t="shared" si="202"/>
        <v>1</v>
      </c>
      <c r="C4318" s="39" t="str">
        <f t="shared" si="203"/>
        <v>Николаев Евгений Григорьевич1</v>
      </c>
      <c r="D4318" s="42" t="s">
        <v>4051</v>
      </c>
      <c r="E4318" s="43" t="s">
        <v>4052</v>
      </c>
      <c r="F4318" s="43" t="s">
        <v>233</v>
      </c>
      <c r="G4318" s="43" t="s">
        <v>230</v>
      </c>
      <c r="H4318" s="49">
        <v>45901</v>
      </c>
      <c r="I4318" s="49">
        <v>45905</v>
      </c>
      <c r="J4318" s="44">
        <v>5</v>
      </c>
      <c r="K4318" s="51">
        <f>IF(H4318&lt;='Расчёт не доделан'!$C$20,IF(I4318-'Расчёт не доделан'!$C$20&lt;1,J4318,I4318-'Расчёт не доделан'!$C$20),J4318)</f>
        <v>5</v>
      </c>
    </row>
    <row r="4319" spans="1:11" ht="23.1" customHeight="1" outlineLevel="1" x14ac:dyDescent="0.2">
      <c r="A4319" s="39" t="str">
        <f t="shared" si="201"/>
        <v>0018609845962</v>
      </c>
      <c r="B4319" s="39">
        <f t="shared" si="202"/>
        <v>2</v>
      </c>
      <c r="C4319" s="39" t="str">
        <f t="shared" si="203"/>
        <v>Николаев Евгений Григорьевич2</v>
      </c>
      <c r="D4319" s="42" t="s">
        <v>4051</v>
      </c>
      <c r="E4319" s="43" t="s">
        <v>4052</v>
      </c>
      <c r="F4319" s="43" t="s">
        <v>233</v>
      </c>
      <c r="G4319" s="43" t="s">
        <v>230</v>
      </c>
      <c r="H4319" s="49">
        <v>45962</v>
      </c>
      <c r="I4319" s="49">
        <v>45962</v>
      </c>
      <c r="J4319" s="44">
        <v>1</v>
      </c>
      <c r="K4319" s="51">
        <f>IF(H4319&lt;='Расчёт не доделан'!$C$20,IF(I4319-'Расчёт не доделан'!$C$20&lt;1,J4319,I4319-'Расчёт не доделан'!$C$20),J4319)</f>
        <v>1</v>
      </c>
    </row>
    <row r="4320" spans="1:11" ht="23.1" customHeight="1" outlineLevel="1" x14ac:dyDescent="0.2">
      <c r="A4320" s="39" t="str">
        <f t="shared" si="201"/>
        <v>0018609845966</v>
      </c>
      <c r="B4320" s="39">
        <f t="shared" si="202"/>
        <v>3</v>
      </c>
      <c r="C4320" s="39" t="str">
        <f t="shared" si="203"/>
        <v>Николаев Евгений Григорьевич3</v>
      </c>
      <c r="D4320" s="42" t="s">
        <v>4051</v>
      </c>
      <c r="E4320" s="43" t="s">
        <v>4052</v>
      </c>
      <c r="F4320" s="43" t="s">
        <v>233</v>
      </c>
      <c r="G4320" s="43" t="s">
        <v>230</v>
      </c>
      <c r="H4320" s="49">
        <v>45966</v>
      </c>
      <c r="I4320" s="49">
        <v>45968</v>
      </c>
      <c r="J4320" s="44">
        <v>3</v>
      </c>
      <c r="K4320" s="51">
        <f>IF(H4320&lt;='Расчёт не доделан'!$C$20,IF(I4320-'Расчёт не доделан'!$C$20&lt;1,J4320,I4320-'Расчёт не доделан'!$C$20),J4320)</f>
        <v>3</v>
      </c>
    </row>
    <row r="4321" spans="1:11" ht="23.1" customHeight="1" outlineLevel="1" x14ac:dyDescent="0.2">
      <c r="A4321" s="39" t="str">
        <f t="shared" si="201"/>
        <v>0018609845861</v>
      </c>
      <c r="B4321" s="39">
        <f t="shared" si="202"/>
        <v>4</v>
      </c>
      <c r="C4321" s="39" t="str">
        <f t="shared" si="203"/>
        <v>Николаев Евгений Григорьевич4</v>
      </c>
      <c r="D4321" s="42" t="s">
        <v>4051</v>
      </c>
      <c r="E4321" s="43" t="s">
        <v>4052</v>
      </c>
      <c r="F4321" s="43" t="s">
        <v>233</v>
      </c>
      <c r="G4321" s="43" t="s">
        <v>230</v>
      </c>
      <c r="H4321" s="49">
        <v>45861</v>
      </c>
      <c r="I4321" s="49">
        <v>45874</v>
      </c>
      <c r="J4321" s="44">
        <v>14</v>
      </c>
      <c r="K4321" s="51">
        <f>IF(H4321&lt;='Расчёт не доделан'!$C$20,IF(I4321-'Расчёт не доделан'!$C$20&lt;1,J4321,I4321-'Расчёт не доделан'!$C$20),J4321)</f>
        <v>14</v>
      </c>
    </row>
    <row r="4322" spans="1:11" ht="23.1" customHeight="1" outlineLevel="1" x14ac:dyDescent="0.2">
      <c r="A4322" s="39" t="str">
        <f t="shared" si="201"/>
        <v>0020612745908</v>
      </c>
      <c r="B4322" s="39">
        <f t="shared" si="202"/>
        <v>1</v>
      </c>
      <c r="C4322" s="39" t="str">
        <f t="shared" si="203"/>
        <v>Николаев Иван Кузьмич1</v>
      </c>
      <c r="D4322" s="42" t="s">
        <v>4053</v>
      </c>
      <c r="E4322" s="43" t="s">
        <v>4054</v>
      </c>
      <c r="F4322" s="43" t="s">
        <v>240</v>
      </c>
      <c r="G4322" s="43" t="s">
        <v>302</v>
      </c>
      <c r="H4322" s="49">
        <v>45908</v>
      </c>
      <c r="I4322" s="49">
        <v>45921</v>
      </c>
      <c r="J4322" s="44">
        <v>14</v>
      </c>
      <c r="K4322" s="51">
        <f>IF(H4322&lt;='Расчёт не доделан'!$C$20,IF(I4322-'Расчёт не доделан'!$C$20&lt;1,J4322,I4322-'Расчёт не доделан'!$C$20),J4322)</f>
        <v>14</v>
      </c>
    </row>
    <row r="4323" spans="1:11" ht="11.1" customHeight="1" outlineLevel="1" x14ac:dyDescent="0.2">
      <c r="A4323" s="39" t="str">
        <f t="shared" si="201"/>
        <v>0021097545887</v>
      </c>
      <c r="B4323" s="39">
        <f t="shared" si="202"/>
        <v>1</v>
      </c>
      <c r="C4323" s="39" t="str">
        <f t="shared" si="203"/>
        <v>Николаев Михаил Юрьевич1</v>
      </c>
      <c r="D4323" s="42" t="s">
        <v>4055</v>
      </c>
      <c r="E4323" s="43" t="s">
        <v>4056</v>
      </c>
      <c r="F4323" s="43" t="s">
        <v>240</v>
      </c>
      <c r="G4323" s="43" t="s">
        <v>302</v>
      </c>
      <c r="H4323" s="49">
        <v>45887</v>
      </c>
      <c r="I4323" s="49">
        <v>45900</v>
      </c>
      <c r="J4323" s="44">
        <v>14</v>
      </c>
      <c r="K4323" s="51">
        <f>IF(H4323&lt;='Расчёт не доделан'!$C$20,IF(I4323-'Расчёт не доделан'!$C$20&lt;1,J4323,I4323-'Расчёт не доделан'!$C$20),J4323)</f>
        <v>14</v>
      </c>
    </row>
    <row r="4324" spans="1:11" ht="11.1" customHeight="1" outlineLevel="1" x14ac:dyDescent="0.2">
      <c r="A4324" s="39" t="str">
        <f t="shared" si="201"/>
        <v>0021097545985</v>
      </c>
      <c r="B4324" s="39">
        <f t="shared" si="202"/>
        <v>2</v>
      </c>
      <c r="C4324" s="39" t="str">
        <f t="shared" si="203"/>
        <v>Николаев Михаил Юрьевич2</v>
      </c>
      <c r="D4324" s="42" t="s">
        <v>4055</v>
      </c>
      <c r="E4324" s="43" t="s">
        <v>4056</v>
      </c>
      <c r="F4324" s="43" t="s">
        <v>240</v>
      </c>
      <c r="G4324" s="43" t="s">
        <v>302</v>
      </c>
      <c r="H4324" s="49">
        <v>45985</v>
      </c>
      <c r="I4324" s="49">
        <v>45987</v>
      </c>
      <c r="J4324" s="44">
        <v>3</v>
      </c>
      <c r="K4324" s="51">
        <f>IF(H4324&lt;='Расчёт не доделан'!$C$20,IF(I4324-'Расчёт не доделан'!$C$20&lt;1,J4324,I4324-'Расчёт не доделан'!$C$20),J4324)</f>
        <v>3</v>
      </c>
    </row>
    <row r="4325" spans="1:11" ht="11.1" customHeight="1" outlineLevel="1" x14ac:dyDescent="0.2">
      <c r="A4325" s="39" t="str">
        <f t="shared" si="201"/>
        <v>0021097546020</v>
      </c>
      <c r="B4325" s="39">
        <f t="shared" si="202"/>
        <v>3</v>
      </c>
      <c r="C4325" s="39" t="str">
        <f t="shared" si="203"/>
        <v>Николаев Михаил Юрьевич3</v>
      </c>
      <c r="D4325" s="42" t="s">
        <v>4055</v>
      </c>
      <c r="E4325" s="43" t="s">
        <v>4056</v>
      </c>
      <c r="F4325" s="43" t="s">
        <v>240</v>
      </c>
      <c r="G4325" s="43" t="s">
        <v>302</v>
      </c>
      <c r="H4325" s="49">
        <v>46020</v>
      </c>
      <c r="I4325" s="49">
        <v>46022</v>
      </c>
      <c r="J4325" s="44">
        <v>3</v>
      </c>
      <c r="K4325" s="51">
        <f>IF(H4325&lt;='Расчёт не доделан'!$C$20,IF(I4325-'Расчёт не доделан'!$C$20&lt;1,J4325,I4325-'Расчёт не доделан'!$C$20),J4325)</f>
        <v>3</v>
      </c>
    </row>
    <row r="4326" spans="1:11" ht="23.1" customHeight="1" outlineLevel="1" x14ac:dyDescent="0.2">
      <c r="A4326" s="39" t="str">
        <f t="shared" si="201"/>
        <v>0018001745870</v>
      </c>
      <c r="B4326" s="39">
        <f t="shared" si="202"/>
        <v>1</v>
      </c>
      <c r="C4326" s="39" t="str">
        <f t="shared" si="203"/>
        <v>Николаева Алина Николаевна1</v>
      </c>
      <c r="D4326" s="42" t="s">
        <v>4057</v>
      </c>
      <c r="E4326" s="43" t="s">
        <v>4058</v>
      </c>
      <c r="F4326" s="43" t="s">
        <v>268</v>
      </c>
      <c r="G4326" s="43" t="s">
        <v>438</v>
      </c>
      <c r="H4326" s="49">
        <v>45870</v>
      </c>
      <c r="I4326" s="49">
        <v>45883</v>
      </c>
      <c r="J4326" s="44">
        <v>14</v>
      </c>
      <c r="K4326" s="51">
        <f>IF(H4326&lt;='Расчёт не доделан'!$C$20,IF(I4326-'Расчёт не доделан'!$C$20&lt;1,J4326,I4326-'Расчёт не доделан'!$C$20),J4326)</f>
        <v>14</v>
      </c>
    </row>
    <row r="4327" spans="1:11" ht="23.1" customHeight="1" outlineLevel="1" x14ac:dyDescent="0.2">
      <c r="A4327" s="39" t="str">
        <f t="shared" si="201"/>
        <v>0018001746008</v>
      </c>
      <c r="B4327" s="39">
        <f t="shared" si="202"/>
        <v>2</v>
      </c>
      <c r="C4327" s="39" t="str">
        <f t="shared" si="203"/>
        <v>Николаева Алина Николаевна2</v>
      </c>
      <c r="D4327" s="42" t="s">
        <v>4057</v>
      </c>
      <c r="E4327" s="43" t="s">
        <v>4058</v>
      </c>
      <c r="F4327" s="43" t="s">
        <v>268</v>
      </c>
      <c r="G4327" s="43" t="s">
        <v>438</v>
      </c>
      <c r="H4327" s="49">
        <v>46008</v>
      </c>
      <c r="I4327" s="49">
        <v>46010</v>
      </c>
      <c r="J4327" s="44">
        <v>3</v>
      </c>
      <c r="K4327" s="51">
        <f>IF(H4327&lt;='Расчёт не доделан'!$C$20,IF(I4327-'Расчёт не доделан'!$C$20&lt;1,J4327,I4327-'Расчёт не доделан'!$C$20),J4327)</f>
        <v>3</v>
      </c>
    </row>
    <row r="4328" spans="1:11" ht="23.1" customHeight="1" outlineLevel="1" x14ac:dyDescent="0.2">
      <c r="A4328" s="39" t="str">
        <f t="shared" si="201"/>
        <v>0018001746015</v>
      </c>
      <c r="B4328" s="39">
        <f t="shared" si="202"/>
        <v>3</v>
      </c>
      <c r="C4328" s="39" t="str">
        <f t="shared" si="203"/>
        <v>Николаева Алина Николаевна3</v>
      </c>
      <c r="D4328" s="42" t="s">
        <v>4057</v>
      </c>
      <c r="E4328" s="43" t="s">
        <v>4058</v>
      </c>
      <c r="F4328" s="43" t="s">
        <v>268</v>
      </c>
      <c r="G4328" s="43" t="s">
        <v>438</v>
      </c>
      <c r="H4328" s="49">
        <v>46015</v>
      </c>
      <c r="I4328" s="49">
        <v>46021</v>
      </c>
      <c r="J4328" s="44">
        <v>7</v>
      </c>
      <c r="K4328" s="51">
        <f>IF(H4328&lt;='Расчёт не доделан'!$C$20,IF(I4328-'Расчёт не доделан'!$C$20&lt;1,J4328,I4328-'Расчёт не доделан'!$C$20),J4328)</f>
        <v>7</v>
      </c>
    </row>
    <row r="4329" spans="1:11" ht="11.1" customHeight="1" outlineLevel="1" x14ac:dyDescent="0.2">
      <c r="A4329" s="39" t="str">
        <f t="shared" si="201"/>
        <v>0010975245880</v>
      </c>
      <c r="B4329" s="39">
        <f t="shared" si="202"/>
        <v>1</v>
      </c>
      <c r="C4329" s="39" t="str">
        <f t="shared" si="203"/>
        <v>Николаева Ольга Витальевна1</v>
      </c>
      <c r="D4329" s="42" t="s">
        <v>4059</v>
      </c>
      <c r="E4329" s="43" t="s">
        <v>4060</v>
      </c>
      <c r="F4329" s="43" t="s">
        <v>244</v>
      </c>
      <c r="G4329" s="43" t="s">
        <v>500</v>
      </c>
      <c r="H4329" s="49">
        <v>45880</v>
      </c>
      <c r="I4329" s="49">
        <v>45886</v>
      </c>
      <c r="J4329" s="44">
        <v>7</v>
      </c>
      <c r="K4329" s="51">
        <f>IF(H4329&lt;='Расчёт не доделан'!$C$20,IF(I4329-'Расчёт не доделан'!$C$20&lt;1,J4329,I4329-'Расчёт не доделан'!$C$20),J4329)</f>
        <v>7</v>
      </c>
    </row>
    <row r="4330" spans="1:11" ht="11.1" customHeight="1" outlineLevel="1" x14ac:dyDescent="0.2">
      <c r="A4330" s="39" t="str">
        <f t="shared" si="201"/>
        <v>0010975245922</v>
      </c>
      <c r="B4330" s="39">
        <f t="shared" si="202"/>
        <v>2</v>
      </c>
      <c r="C4330" s="39" t="str">
        <f t="shared" si="203"/>
        <v>Николаева Ольга Витальевна2</v>
      </c>
      <c r="D4330" s="42" t="s">
        <v>4059</v>
      </c>
      <c r="E4330" s="43" t="s">
        <v>4060</v>
      </c>
      <c r="F4330" s="43" t="s">
        <v>244</v>
      </c>
      <c r="G4330" s="43" t="s">
        <v>500</v>
      </c>
      <c r="H4330" s="49">
        <v>45922</v>
      </c>
      <c r="I4330" s="49">
        <v>45935</v>
      </c>
      <c r="J4330" s="44">
        <v>14</v>
      </c>
      <c r="K4330" s="51">
        <f>IF(H4330&lt;='Расчёт не доделан'!$C$20,IF(I4330-'Расчёт не доделан'!$C$20&lt;1,J4330,I4330-'Расчёт не доделан'!$C$20),J4330)</f>
        <v>14</v>
      </c>
    </row>
    <row r="4331" spans="1:11" ht="11.1" customHeight="1" outlineLevel="1" x14ac:dyDescent="0.2">
      <c r="A4331" s="39" t="str">
        <f t="shared" si="201"/>
        <v>0020918345962</v>
      </c>
      <c r="B4331" s="39">
        <f t="shared" si="202"/>
        <v>1</v>
      </c>
      <c r="C4331" s="39" t="str">
        <f t="shared" si="203"/>
        <v>Николаенко Марина Александровна1</v>
      </c>
      <c r="D4331" s="42" t="s">
        <v>4061</v>
      </c>
      <c r="E4331" s="43" t="s">
        <v>4062</v>
      </c>
      <c r="F4331" s="43" t="s">
        <v>272</v>
      </c>
      <c r="G4331" s="43" t="s">
        <v>237</v>
      </c>
      <c r="H4331" s="49">
        <v>45962</v>
      </c>
      <c r="I4331" s="49">
        <v>45962</v>
      </c>
      <c r="J4331" s="44">
        <v>1</v>
      </c>
      <c r="K4331" s="51">
        <f>IF(H4331&lt;='Расчёт не доделан'!$C$20,IF(I4331-'Расчёт не доделан'!$C$20&lt;1,J4331,I4331-'Расчёт не доделан'!$C$20),J4331)</f>
        <v>1</v>
      </c>
    </row>
    <row r="4332" spans="1:11" ht="23.1" customHeight="1" outlineLevel="1" x14ac:dyDescent="0.2">
      <c r="A4332" s="39" t="str">
        <f t="shared" si="201"/>
        <v>0020918345966</v>
      </c>
      <c r="B4332" s="39">
        <f t="shared" si="202"/>
        <v>2</v>
      </c>
      <c r="C4332" s="39" t="str">
        <f t="shared" si="203"/>
        <v>Николаенко Марина Александровна2</v>
      </c>
      <c r="D4332" s="42" t="s">
        <v>4061</v>
      </c>
      <c r="E4332" s="43" t="s">
        <v>4062</v>
      </c>
      <c r="F4332" s="43" t="s">
        <v>272</v>
      </c>
      <c r="G4332" s="43" t="s">
        <v>237</v>
      </c>
      <c r="H4332" s="49">
        <v>45966</v>
      </c>
      <c r="I4332" s="49">
        <v>45968</v>
      </c>
      <c r="J4332" s="44">
        <v>3</v>
      </c>
      <c r="K4332" s="51">
        <f>IF(H4332&lt;='Расчёт не доделан'!$C$20,IF(I4332-'Расчёт не доделан'!$C$20&lt;1,J4332,I4332-'Расчёт не доделан'!$C$20),J4332)</f>
        <v>3</v>
      </c>
    </row>
    <row r="4333" spans="1:11" ht="23.1" customHeight="1" outlineLevel="1" x14ac:dyDescent="0.2">
      <c r="A4333" s="39" t="str">
        <f t="shared" si="201"/>
        <v>0020918345908</v>
      </c>
      <c r="B4333" s="39">
        <f t="shared" si="202"/>
        <v>3</v>
      </c>
      <c r="C4333" s="39" t="str">
        <f t="shared" si="203"/>
        <v>Николаенко Марина Александровна3</v>
      </c>
      <c r="D4333" s="42" t="s">
        <v>4061</v>
      </c>
      <c r="E4333" s="43" t="s">
        <v>4062</v>
      </c>
      <c r="F4333" s="43" t="s">
        <v>272</v>
      </c>
      <c r="G4333" s="43" t="s">
        <v>237</v>
      </c>
      <c r="H4333" s="49">
        <v>45908</v>
      </c>
      <c r="I4333" s="49">
        <v>45912</v>
      </c>
      <c r="J4333" s="44">
        <v>5</v>
      </c>
      <c r="K4333" s="51">
        <f>IF(H4333&lt;='Расчёт не доделан'!$C$20,IF(I4333-'Расчёт не доделан'!$C$20&lt;1,J4333,I4333-'Расчёт не доделан'!$C$20),J4333)</f>
        <v>5</v>
      </c>
    </row>
    <row r="4334" spans="1:11" ht="11.1" customHeight="1" outlineLevel="1" x14ac:dyDescent="0.2">
      <c r="A4334" s="39" t="str">
        <f t="shared" si="201"/>
        <v>0020918345852</v>
      </c>
      <c r="B4334" s="39">
        <f t="shared" si="202"/>
        <v>4</v>
      </c>
      <c r="C4334" s="39" t="str">
        <f t="shared" si="203"/>
        <v>Николаенко Марина Александровна4</v>
      </c>
      <c r="D4334" s="42" t="s">
        <v>4061</v>
      </c>
      <c r="E4334" s="43" t="s">
        <v>4062</v>
      </c>
      <c r="F4334" s="43" t="s">
        <v>272</v>
      </c>
      <c r="G4334" s="43" t="s">
        <v>237</v>
      </c>
      <c r="H4334" s="49">
        <v>45852</v>
      </c>
      <c r="I4334" s="49">
        <v>45865</v>
      </c>
      <c r="J4334" s="44">
        <v>14</v>
      </c>
      <c r="K4334" s="51">
        <f>IF(H4334&lt;='Расчёт не доделан'!$C$20,IF(I4334-'Расчёт не доделан'!$C$20&lt;1,J4334,I4334-'Расчёт не доделан'!$C$20),J4334)</f>
        <v>14</v>
      </c>
    </row>
    <row r="4335" spans="1:11" ht="11.1" customHeight="1" outlineLevel="1" x14ac:dyDescent="0.2">
      <c r="A4335" s="39" t="str">
        <f t="shared" si="201"/>
        <v>0018463345915</v>
      </c>
      <c r="B4335" s="39">
        <f t="shared" si="202"/>
        <v>1</v>
      </c>
      <c r="C4335" s="39" t="str">
        <f t="shared" si="203"/>
        <v>Николаенкова Ирина Михайловна1</v>
      </c>
      <c r="D4335" s="42" t="s">
        <v>4063</v>
      </c>
      <c r="E4335" s="43" t="s">
        <v>4064</v>
      </c>
      <c r="F4335" s="43" t="s">
        <v>229</v>
      </c>
      <c r="G4335" s="43" t="s">
        <v>230</v>
      </c>
      <c r="H4335" s="49">
        <v>45915</v>
      </c>
      <c r="I4335" s="49">
        <v>45928</v>
      </c>
      <c r="J4335" s="44">
        <v>14</v>
      </c>
      <c r="K4335" s="51">
        <f>IF(H4335&lt;='Расчёт не доделан'!$C$20,IF(I4335-'Расчёт не доделан'!$C$20&lt;1,J4335,I4335-'Расчёт не доделан'!$C$20),J4335)</f>
        <v>14</v>
      </c>
    </row>
    <row r="4336" spans="1:11" ht="11.1" customHeight="1" outlineLevel="1" x14ac:dyDescent="0.2">
      <c r="A4336" s="39" t="str">
        <f t="shared" si="201"/>
        <v>0018463346013</v>
      </c>
      <c r="B4336" s="39">
        <f t="shared" si="202"/>
        <v>2</v>
      </c>
      <c r="C4336" s="39" t="str">
        <f t="shared" si="203"/>
        <v>Николаенкова Ирина Михайловна2</v>
      </c>
      <c r="D4336" s="42" t="s">
        <v>4063</v>
      </c>
      <c r="E4336" s="43" t="s">
        <v>4064</v>
      </c>
      <c r="F4336" s="43" t="s">
        <v>229</v>
      </c>
      <c r="G4336" s="43" t="s">
        <v>230</v>
      </c>
      <c r="H4336" s="49">
        <v>46013</v>
      </c>
      <c r="I4336" s="49">
        <v>46021</v>
      </c>
      <c r="J4336" s="44">
        <v>9</v>
      </c>
      <c r="K4336" s="51">
        <f>IF(H4336&lt;='Расчёт не доделан'!$C$20,IF(I4336-'Расчёт не доделан'!$C$20&lt;1,J4336,I4336-'Расчёт не доделан'!$C$20),J4336)</f>
        <v>9</v>
      </c>
    </row>
    <row r="4337" spans="1:11" ht="11.1" customHeight="1" outlineLevel="1" x14ac:dyDescent="0.2">
      <c r="A4337" s="39" t="str">
        <f t="shared" si="201"/>
        <v>0017112445875</v>
      </c>
      <c r="B4337" s="39">
        <f t="shared" si="202"/>
        <v>1</v>
      </c>
      <c r="C4337" s="39" t="str">
        <f t="shared" si="203"/>
        <v>Николенко Кирилл Витальевич1</v>
      </c>
      <c r="D4337" s="42" t="s">
        <v>4065</v>
      </c>
      <c r="E4337" s="43" t="s">
        <v>4066</v>
      </c>
      <c r="F4337" s="43" t="s">
        <v>225</v>
      </c>
      <c r="G4337" s="43" t="s">
        <v>302</v>
      </c>
      <c r="H4337" s="49">
        <v>45875</v>
      </c>
      <c r="I4337" s="49">
        <v>45888</v>
      </c>
      <c r="J4337" s="44">
        <v>14</v>
      </c>
      <c r="K4337" s="51">
        <f>IF(H4337&lt;='Расчёт не доделан'!$C$20,IF(I4337-'Расчёт не доделан'!$C$20&lt;1,J4337,I4337-'Расчёт не доделан'!$C$20),J4337)</f>
        <v>14</v>
      </c>
    </row>
    <row r="4338" spans="1:11" ht="11.1" customHeight="1" outlineLevel="1" x14ac:dyDescent="0.2">
      <c r="A4338" s="39" t="str">
        <f t="shared" si="201"/>
        <v>0017112445854</v>
      </c>
      <c r="B4338" s="39">
        <f t="shared" si="202"/>
        <v>2</v>
      </c>
      <c r="C4338" s="39" t="str">
        <f t="shared" si="203"/>
        <v>Николенко Кирилл Витальевич2</v>
      </c>
      <c r="D4338" s="42" t="s">
        <v>4065</v>
      </c>
      <c r="E4338" s="43" t="s">
        <v>4066</v>
      </c>
      <c r="F4338" s="43" t="s">
        <v>225</v>
      </c>
      <c r="G4338" s="43" t="s">
        <v>302</v>
      </c>
      <c r="H4338" s="49">
        <v>45854</v>
      </c>
      <c r="I4338" s="49">
        <v>45867</v>
      </c>
      <c r="J4338" s="44">
        <v>14</v>
      </c>
      <c r="K4338" s="51">
        <f>IF(H4338&lt;='Расчёт не доделан'!$C$20,IF(I4338-'Расчёт не доделан'!$C$20&lt;1,J4338,I4338-'Расчёт не доделан'!$C$20),J4338)</f>
        <v>14</v>
      </c>
    </row>
    <row r="4339" spans="1:11" ht="11.1" customHeight="1" outlineLevel="1" x14ac:dyDescent="0.2">
      <c r="A4339" s="39" t="str">
        <f t="shared" si="201"/>
        <v>0018191645873</v>
      </c>
      <c r="B4339" s="39">
        <f t="shared" si="202"/>
        <v>1</v>
      </c>
      <c r="C4339" s="39" t="str">
        <f t="shared" si="203"/>
        <v>Николичева Алёна Игоревна1</v>
      </c>
      <c r="D4339" s="42" t="s">
        <v>4067</v>
      </c>
      <c r="E4339" s="43" t="s">
        <v>4068</v>
      </c>
      <c r="F4339" s="43" t="s">
        <v>286</v>
      </c>
      <c r="G4339" s="43" t="s">
        <v>262</v>
      </c>
      <c r="H4339" s="49">
        <v>45873</v>
      </c>
      <c r="I4339" s="49">
        <v>45886</v>
      </c>
      <c r="J4339" s="44">
        <v>14</v>
      </c>
      <c r="K4339" s="51">
        <f>IF(H4339&lt;='Расчёт не доделан'!$C$20,IF(I4339-'Расчёт не доделан'!$C$20&lt;1,J4339,I4339-'Расчёт не доделан'!$C$20),J4339)</f>
        <v>14</v>
      </c>
    </row>
    <row r="4340" spans="1:11" ht="11.1" customHeight="1" outlineLevel="1" x14ac:dyDescent="0.2">
      <c r="A4340" s="39" t="str">
        <f t="shared" si="201"/>
        <v>0020855745901</v>
      </c>
      <c r="B4340" s="39">
        <f t="shared" si="202"/>
        <v>1</v>
      </c>
      <c r="C4340" s="39" t="str">
        <f t="shared" si="203"/>
        <v>Никольский Ярослав Владиславович1</v>
      </c>
      <c r="D4340" s="42" t="s">
        <v>4069</v>
      </c>
      <c r="E4340" s="43" t="s">
        <v>4070</v>
      </c>
      <c r="F4340" s="43" t="s">
        <v>265</v>
      </c>
      <c r="G4340" s="43" t="s">
        <v>218</v>
      </c>
      <c r="H4340" s="49">
        <v>45901</v>
      </c>
      <c r="I4340" s="49">
        <v>45914</v>
      </c>
      <c r="J4340" s="44">
        <v>14</v>
      </c>
      <c r="K4340" s="51">
        <f>IF(H4340&lt;='Расчёт не доделан'!$C$20,IF(I4340-'Расчёт не доделан'!$C$20&lt;1,J4340,I4340-'Расчёт не доделан'!$C$20),J4340)</f>
        <v>14</v>
      </c>
    </row>
    <row r="4341" spans="1:11" ht="11.1" customHeight="1" outlineLevel="1" x14ac:dyDescent="0.2">
      <c r="A4341" s="39" t="str">
        <f t="shared" si="201"/>
        <v>0020855745859</v>
      </c>
      <c r="B4341" s="39">
        <f t="shared" si="202"/>
        <v>2</v>
      </c>
      <c r="C4341" s="39" t="str">
        <f t="shared" si="203"/>
        <v>Никольский Ярослав Владиславович2</v>
      </c>
      <c r="D4341" s="42" t="s">
        <v>4069</v>
      </c>
      <c r="E4341" s="43" t="s">
        <v>4070</v>
      </c>
      <c r="F4341" s="43" t="s">
        <v>265</v>
      </c>
      <c r="G4341" s="43" t="s">
        <v>218</v>
      </c>
      <c r="H4341" s="49">
        <v>45859</v>
      </c>
      <c r="I4341" s="49">
        <v>45863</v>
      </c>
      <c r="J4341" s="44">
        <v>5</v>
      </c>
      <c r="K4341" s="51">
        <f>IF(H4341&lt;='Расчёт не доделан'!$C$20,IF(I4341-'Расчёт не доделан'!$C$20&lt;1,J4341,I4341-'Расчёт не доделан'!$C$20),J4341)</f>
        <v>5</v>
      </c>
    </row>
    <row r="4342" spans="1:11" ht="11.1" customHeight="1" outlineLevel="1" x14ac:dyDescent="0.2">
      <c r="A4342" s="39" t="str">
        <f t="shared" si="201"/>
        <v>0019588245875</v>
      </c>
      <c r="B4342" s="39">
        <f t="shared" si="202"/>
        <v>1</v>
      </c>
      <c r="C4342" s="39" t="str">
        <f t="shared" si="203"/>
        <v>Никонович Ксения Евгеньевна1</v>
      </c>
      <c r="D4342" s="42" t="s">
        <v>4071</v>
      </c>
      <c r="E4342" s="43" t="s">
        <v>4072</v>
      </c>
      <c r="F4342" s="43" t="s">
        <v>217</v>
      </c>
      <c r="G4342" s="43" t="s">
        <v>237</v>
      </c>
      <c r="H4342" s="49">
        <v>45875</v>
      </c>
      <c r="I4342" s="49">
        <v>45879</v>
      </c>
      <c r="J4342" s="44">
        <v>5</v>
      </c>
      <c r="K4342" s="51">
        <f>IF(H4342&lt;='Расчёт не доделан'!$C$20,IF(I4342-'Расчёт не доделан'!$C$20&lt;1,J4342,I4342-'Расчёт не доделан'!$C$20),J4342)</f>
        <v>5</v>
      </c>
    </row>
    <row r="4343" spans="1:11" ht="11.1" customHeight="1" outlineLevel="1" x14ac:dyDescent="0.2">
      <c r="A4343" s="39" t="str">
        <f t="shared" si="201"/>
        <v>0019588245971</v>
      </c>
      <c r="B4343" s="39">
        <f t="shared" si="202"/>
        <v>2</v>
      </c>
      <c r="C4343" s="39" t="str">
        <f t="shared" si="203"/>
        <v>Никонович Ксения Евгеньевна2</v>
      </c>
      <c r="D4343" s="42" t="s">
        <v>4071</v>
      </c>
      <c r="E4343" s="43" t="s">
        <v>4072</v>
      </c>
      <c r="F4343" s="43" t="s">
        <v>217</v>
      </c>
      <c r="G4343" s="43" t="s">
        <v>237</v>
      </c>
      <c r="H4343" s="49">
        <v>45971</v>
      </c>
      <c r="I4343" s="49">
        <v>45977</v>
      </c>
      <c r="J4343" s="44">
        <v>7</v>
      </c>
      <c r="K4343" s="51">
        <f>IF(H4343&lt;='Расчёт не доделан'!$C$20,IF(I4343-'Расчёт не доделан'!$C$20&lt;1,J4343,I4343-'Расчёт не доделан'!$C$20),J4343)</f>
        <v>7</v>
      </c>
    </row>
    <row r="4344" spans="1:11" ht="11.1" customHeight="1" outlineLevel="1" x14ac:dyDescent="0.2">
      <c r="A4344" s="39" t="str">
        <f t="shared" si="201"/>
        <v>0019588245887</v>
      </c>
      <c r="B4344" s="39">
        <f t="shared" si="202"/>
        <v>3</v>
      </c>
      <c r="C4344" s="39" t="str">
        <f t="shared" si="203"/>
        <v>Никонович Ксения Евгеньевна3</v>
      </c>
      <c r="D4344" s="42" t="s">
        <v>4071</v>
      </c>
      <c r="E4344" s="43" t="s">
        <v>4072</v>
      </c>
      <c r="F4344" s="43" t="s">
        <v>217</v>
      </c>
      <c r="G4344" s="43" t="s">
        <v>237</v>
      </c>
      <c r="H4344" s="49">
        <v>45887</v>
      </c>
      <c r="I4344" s="49">
        <v>45900</v>
      </c>
      <c r="J4344" s="44">
        <v>14</v>
      </c>
      <c r="K4344" s="51">
        <f>IF(H4344&lt;='Расчёт не доделан'!$C$20,IF(I4344-'Расчёт не доделан'!$C$20&lt;1,J4344,I4344-'Расчёт не доделан'!$C$20),J4344)</f>
        <v>14</v>
      </c>
    </row>
    <row r="4345" spans="1:11" ht="11.1" customHeight="1" outlineLevel="1" x14ac:dyDescent="0.2">
      <c r="A4345" s="39" t="str">
        <f t="shared" si="201"/>
        <v>0019965445873</v>
      </c>
      <c r="B4345" s="39">
        <f t="shared" si="202"/>
        <v>1</v>
      </c>
      <c r="C4345" s="39" t="str">
        <f t="shared" si="203"/>
        <v>Ничепуренко Роман Витальевич1</v>
      </c>
      <c r="D4345" s="42" t="s">
        <v>4073</v>
      </c>
      <c r="E4345" s="43" t="s">
        <v>4074</v>
      </c>
      <c r="F4345" s="43" t="s">
        <v>217</v>
      </c>
      <c r="G4345" s="43" t="s">
        <v>230</v>
      </c>
      <c r="H4345" s="49">
        <v>45873</v>
      </c>
      <c r="I4345" s="49">
        <v>45886</v>
      </c>
      <c r="J4345" s="44">
        <v>14</v>
      </c>
      <c r="K4345" s="51">
        <f>IF(H4345&lt;='Расчёт не доделан'!$C$20,IF(I4345-'Расчёт не доделан'!$C$20&lt;1,J4345,I4345-'Расчёт не доделан'!$C$20),J4345)</f>
        <v>14</v>
      </c>
    </row>
    <row r="4346" spans="1:11" ht="11.1" customHeight="1" outlineLevel="1" x14ac:dyDescent="0.2">
      <c r="A4346" s="39" t="str">
        <f t="shared" si="201"/>
        <v>0019965446000</v>
      </c>
      <c r="B4346" s="39">
        <f t="shared" si="202"/>
        <v>2</v>
      </c>
      <c r="C4346" s="39" t="str">
        <f t="shared" si="203"/>
        <v>Ничепуренко Роман Витальевич2</v>
      </c>
      <c r="D4346" s="42" t="s">
        <v>4073</v>
      </c>
      <c r="E4346" s="43" t="s">
        <v>4074</v>
      </c>
      <c r="F4346" s="43" t="s">
        <v>217</v>
      </c>
      <c r="G4346" s="43" t="s">
        <v>230</v>
      </c>
      <c r="H4346" s="49">
        <v>46000</v>
      </c>
      <c r="I4346" s="49">
        <v>46000</v>
      </c>
      <c r="J4346" s="44">
        <v>1</v>
      </c>
      <c r="K4346" s="51">
        <f>IF(H4346&lt;='Расчёт не доделан'!$C$20,IF(I4346-'Расчёт не доделан'!$C$20&lt;1,J4346,I4346-'Расчёт не доделан'!$C$20),J4346)</f>
        <v>1</v>
      </c>
    </row>
    <row r="4347" spans="1:11" ht="11.1" customHeight="1" outlineLevel="1" x14ac:dyDescent="0.2">
      <c r="A4347" s="39" t="str">
        <f t="shared" si="201"/>
        <v>0019965445852</v>
      </c>
      <c r="B4347" s="39">
        <f t="shared" si="202"/>
        <v>3</v>
      </c>
      <c r="C4347" s="39" t="str">
        <f t="shared" si="203"/>
        <v>Ничепуренко Роман Витальевич3</v>
      </c>
      <c r="D4347" s="42" t="s">
        <v>4073</v>
      </c>
      <c r="E4347" s="43" t="s">
        <v>4074</v>
      </c>
      <c r="F4347" s="43" t="s">
        <v>217</v>
      </c>
      <c r="G4347" s="43" t="s">
        <v>230</v>
      </c>
      <c r="H4347" s="49">
        <v>45852</v>
      </c>
      <c r="I4347" s="49">
        <v>45856</v>
      </c>
      <c r="J4347" s="44">
        <v>5</v>
      </c>
      <c r="K4347" s="51">
        <f>IF(H4347&lt;='Расчёт не доделан'!$C$20,IF(I4347-'Расчёт не доделан'!$C$20&lt;1,J4347,I4347-'Расчёт не доделан'!$C$20),J4347)</f>
        <v>5</v>
      </c>
    </row>
    <row r="4348" spans="1:11" ht="11.1" customHeight="1" outlineLevel="1" x14ac:dyDescent="0.2">
      <c r="A4348" s="39" t="str">
        <f t="shared" si="201"/>
        <v>0018647645915</v>
      </c>
      <c r="B4348" s="39">
        <f t="shared" si="202"/>
        <v>1</v>
      </c>
      <c r="C4348" s="39" t="str">
        <f t="shared" si="203"/>
        <v>Ничипорук Александр Михайлович1</v>
      </c>
      <c r="D4348" s="42" t="s">
        <v>4075</v>
      </c>
      <c r="E4348" s="43" t="s">
        <v>4076</v>
      </c>
      <c r="F4348" s="43" t="s">
        <v>217</v>
      </c>
      <c r="G4348" s="43" t="s">
        <v>218</v>
      </c>
      <c r="H4348" s="49">
        <v>45915</v>
      </c>
      <c r="I4348" s="49">
        <v>45919</v>
      </c>
      <c r="J4348" s="44">
        <v>5</v>
      </c>
      <c r="K4348" s="51">
        <f>IF(H4348&lt;='Расчёт не доделан'!$C$20,IF(I4348-'Расчёт не доделан'!$C$20&lt;1,J4348,I4348-'Расчёт не доделан'!$C$20),J4348)</f>
        <v>5</v>
      </c>
    </row>
    <row r="4349" spans="1:11" ht="11.1" customHeight="1" outlineLevel="1" x14ac:dyDescent="0.2">
      <c r="A4349" s="39" t="str">
        <f t="shared" si="201"/>
        <v>0016572045845</v>
      </c>
      <c r="B4349" s="39">
        <f t="shared" si="202"/>
        <v>1</v>
      </c>
      <c r="C4349" s="39" t="str">
        <f t="shared" si="203"/>
        <v>Нищая Ольга Равильевна1</v>
      </c>
      <c r="D4349" s="42" t="s">
        <v>4077</v>
      </c>
      <c r="E4349" s="43" t="s">
        <v>4078</v>
      </c>
      <c r="F4349" s="43" t="s">
        <v>286</v>
      </c>
      <c r="G4349" s="43" t="s">
        <v>1173</v>
      </c>
      <c r="H4349" s="49">
        <v>45845</v>
      </c>
      <c r="I4349" s="49">
        <v>45858</v>
      </c>
      <c r="J4349" s="44">
        <v>14</v>
      </c>
      <c r="K4349" s="51">
        <f>IF(H4349&lt;='Расчёт не доделан'!$C$20,IF(I4349-'Расчёт не доделан'!$C$20&lt;1,J4349,I4349-'Расчёт не доделан'!$C$20),J4349)</f>
        <v>14</v>
      </c>
    </row>
    <row r="4350" spans="1:11" ht="11.1" customHeight="1" outlineLevel="1" x14ac:dyDescent="0.2">
      <c r="A4350" s="39" t="str">
        <f t="shared" si="201"/>
        <v>0020544145966</v>
      </c>
      <c r="B4350" s="39">
        <f t="shared" si="202"/>
        <v>1</v>
      </c>
      <c r="C4350" s="39" t="str">
        <f t="shared" si="203"/>
        <v>Новак Артём Сергеевич1</v>
      </c>
      <c r="D4350" s="42" t="s">
        <v>4079</v>
      </c>
      <c r="E4350" s="43" t="s">
        <v>4080</v>
      </c>
      <c r="F4350" s="43" t="s">
        <v>225</v>
      </c>
      <c r="G4350" s="43" t="s">
        <v>230</v>
      </c>
      <c r="H4350" s="49">
        <v>45966</v>
      </c>
      <c r="I4350" s="49">
        <v>45969</v>
      </c>
      <c r="J4350" s="44">
        <v>4</v>
      </c>
      <c r="K4350" s="51">
        <f>IF(H4350&lt;='Расчёт не доделан'!$C$20,IF(I4350-'Расчёт не доделан'!$C$20&lt;1,J4350,I4350-'Расчёт не доделан'!$C$20),J4350)</f>
        <v>4</v>
      </c>
    </row>
    <row r="4351" spans="1:11" ht="11.1" customHeight="1" outlineLevel="1" x14ac:dyDescent="0.2">
      <c r="A4351" s="39" t="str">
        <f t="shared" si="201"/>
        <v>0015659245887</v>
      </c>
      <c r="B4351" s="39">
        <f t="shared" si="202"/>
        <v>1</v>
      </c>
      <c r="C4351" s="39" t="str">
        <f t="shared" si="203"/>
        <v>Новачук Михаил Николаевич1</v>
      </c>
      <c r="D4351" s="42" t="s">
        <v>4081</v>
      </c>
      <c r="E4351" s="43" t="s">
        <v>4082</v>
      </c>
      <c r="F4351" s="43" t="s">
        <v>233</v>
      </c>
      <c r="G4351" s="43" t="s">
        <v>262</v>
      </c>
      <c r="H4351" s="49">
        <v>45887</v>
      </c>
      <c r="I4351" s="49">
        <v>45892</v>
      </c>
      <c r="J4351" s="44">
        <v>6</v>
      </c>
      <c r="K4351" s="51">
        <f>IF(H4351&lt;='Расчёт не доделан'!$C$20,IF(I4351-'Расчёт не доделан'!$C$20&lt;1,J4351,I4351-'Расчёт не доделан'!$C$20),J4351)</f>
        <v>6</v>
      </c>
    </row>
    <row r="4352" spans="1:11" ht="11.1" customHeight="1" outlineLevel="1" x14ac:dyDescent="0.2">
      <c r="A4352" s="39" t="str">
        <f t="shared" si="201"/>
        <v>0015687445992</v>
      </c>
      <c r="B4352" s="39">
        <f t="shared" si="202"/>
        <v>1</v>
      </c>
      <c r="C4352" s="39" t="str">
        <f t="shared" si="203"/>
        <v>Новиков Алексей Михайлович1</v>
      </c>
      <c r="D4352" s="42" t="s">
        <v>4083</v>
      </c>
      <c r="E4352" s="43" t="s">
        <v>4084</v>
      </c>
      <c r="F4352" s="43" t="s">
        <v>217</v>
      </c>
      <c r="G4352" s="43" t="s">
        <v>1136</v>
      </c>
      <c r="H4352" s="49">
        <v>45992</v>
      </c>
      <c r="I4352" s="49">
        <v>46004</v>
      </c>
      <c r="J4352" s="44">
        <v>13</v>
      </c>
      <c r="K4352" s="51">
        <f>IF(H4352&lt;='Расчёт не доделан'!$C$20,IF(I4352-'Расчёт не доделан'!$C$20&lt;1,J4352,I4352-'Расчёт не доделан'!$C$20),J4352)</f>
        <v>13</v>
      </c>
    </row>
    <row r="4353" spans="1:11" ht="11.1" customHeight="1" outlineLevel="1" x14ac:dyDescent="0.2">
      <c r="A4353" s="39" t="str">
        <f t="shared" si="201"/>
        <v>0015687445891</v>
      </c>
      <c r="B4353" s="39">
        <f t="shared" si="202"/>
        <v>2</v>
      </c>
      <c r="C4353" s="39" t="str">
        <f t="shared" si="203"/>
        <v>Новиков Алексей Михайлович2</v>
      </c>
      <c r="D4353" s="42" t="s">
        <v>4083</v>
      </c>
      <c r="E4353" s="43" t="s">
        <v>4084</v>
      </c>
      <c r="F4353" s="43" t="s">
        <v>217</v>
      </c>
      <c r="G4353" s="43" t="s">
        <v>1136</v>
      </c>
      <c r="H4353" s="49">
        <v>45891</v>
      </c>
      <c r="I4353" s="49">
        <v>45900</v>
      </c>
      <c r="J4353" s="44">
        <v>10</v>
      </c>
      <c r="K4353" s="51">
        <f>IF(H4353&lt;='Расчёт не доделан'!$C$20,IF(I4353-'Расчёт не доделан'!$C$20&lt;1,J4353,I4353-'Расчёт не доделан'!$C$20),J4353)</f>
        <v>10</v>
      </c>
    </row>
    <row r="4354" spans="1:11" ht="11.1" customHeight="1" outlineLevel="1" x14ac:dyDescent="0.2">
      <c r="A4354" s="39" t="str">
        <f t="shared" si="201"/>
        <v>0015687445959</v>
      </c>
      <c r="B4354" s="39">
        <f t="shared" si="202"/>
        <v>3</v>
      </c>
      <c r="C4354" s="39" t="str">
        <f t="shared" si="203"/>
        <v>Новиков Алексей Михайлович3</v>
      </c>
      <c r="D4354" s="42" t="s">
        <v>4083</v>
      </c>
      <c r="E4354" s="43" t="s">
        <v>4084</v>
      </c>
      <c r="F4354" s="43" t="s">
        <v>217</v>
      </c>
      <c r="G4354" s="43" t="s">
        <v>1136</v>
      </c>
      <c r="H4354" s="49">
        <v>45959</v>
      </c>
      <c r="I4354" s="49">
        <v>45972</v>
      </c>
      <c r="J4354" s="44">
        <v>13</v>
      </c>
      <c r="K4354" s="51">
        <f>IF(H4354&lt;='Расчёт не доделан'!$C$20,IF(I4354-'Расчёт не доделан'!$C$20&lt;1,J4354,I4354-'Расчёт не доделан'!$C$20),J4354)</f>
        <v>13</v>
      </c>
    </row>
    <row r="4355" spans="1:11" ht="11.1" customHeight="1" outlineLevel="1" x14ac:dyDescent="0.2">
      <c r="A4355" s="39" t="str">
        <f t="shared" ref="A4355:A4418" si="204">D4355&amp;H4355</f>
        <v>0020789245901</v>
      </c>
      <c r="B4355" s="39">
        <f t="shared" ref="B4355:B4418" si="205">IF(E4354=E4355,B4354+1,1)</f>
        <v>1</v>
      </c>
      <c r="C4355" s="39" t="str">
        <f t="shared" ref="C4355:C4418" si="206">E4355&amp;B4355</f>
        <v>Новиков Анатолий Юрьевич1</v>
      </c>
      <c r="D4355" s="42" t="s">
        <v>4085</v>
      </c>
      <c r="E4355" s="43" t="s">
        <v>4086</v>
      </c>
      <c r="F4355" s="43" t="s">
        <v>225</v>
      </c>
      <c r="G4355" s="43" t="s">
        <v>302</v>
      </c>
      <c r="H4355" s="49">
        <v>45901</v>
      </c>
      <c r="I4355" s="49">
        <v>45914</v>
      </c>
      <c r="J4355" s="44">
        <v>14</v>
      </c>
      <c r="K4355" s="51">
        <f>IF(H4355&lt;='Расчёт не доделан'!$C$20,IF(I4355-'Расчёт не доделан'!$C$20&lt;1,J4355,I4355-'Расчёт не доделан'!$C$20),J4355)</f>
        <v>14</v>
      </c>
    </row>
    <row r="4356" spans="1:11" ht="11.1" customHeight="1" outlineLevel="1" x14ac:dyDescent="0.2">
      <c r="A4356" s="39" t="str">
        <f t="shared" si="204"/>
        <v>0020386245915</v>
      </c>
      <c r="B4356" s="39">
        <f t="shared" si="205"/>
        <v>1</v>
      </c>
      <c r="C4356" s="39" t="str">
        <f t="shared" si="206"/>
        <v>Новиков Вячеслав Владимирович1</v>
      </c>
      <c r="D4356" s="42" t="s">
        <v>4087</v>
      </c>
      <c r="E4356" s="43" t="s">
        <v>4088</v>
      </c>
      <c r="F4356" s="43" t="s">
        <v>249</v>
      </c>
      <c r="G4356" s="43" t="s">
        <v>218</v>
      </c>
      <c r="H4356" s="49">
        <v>45915</v>
      </c>
      <c r="I4356" s="49">
        <v>45921</v>
      </c>
      <c r="J4356" s="44">
        <v>7</v>
      </c>
      <c r="K4356" s="51">
        <f>IF(H4356&lt;='Расчёт не доделан'!$C$20,IF(I4356-'Расчёт не доделан'!$C$20&lt;1,J4356,I4356-'Расчёт не доделан'!$C$20),J4356)</f>
        <v>7</v>
      </c>
    </row>
    <row r="4357" spans="1:11" ht="11.1" customHeight="1" outlineLevel="1" x14ac:dyDescent="0.2">
      <c r="A4357" s="39" t="str">
        <f t="shared" si="204"/>
        <v>0021247845966</v>
      </c>
      <c r="B4357" s="39">
        <f t="shared" si="205"/>
        <v>1</v>
      </c>
      <c r="C4357" s="39" t="str">
        <f t="shared" si="206"/>
        <v>Новиков Глеб Евгеньевич1</v>
      </c>
      <c r="D4357" s="42" t="s">
        <v>4089</v>
      </c>
      <c r="E4357" s="43" t="s">
        <v>4090</v>
      </c>
      <c r="F4357" s="43" t="s">
        <v>225</v>
      </c>
      <c r="G4357" s="43" t="s">
        <v>1331</v>
      </c>
      <c r="H4357" s="49">
        <v>45966</v>
      </c>
      <c r="I4357" s="49">
        <v>45968</v>
      </c>
      <c r="J4357" s="44">
        <v>3</v>
      </c>
      <c r="K4357" s="51">
        <f>IF(H4357&lt;='Расчёт не доделан'!$C$20,IF(I4357-'Расчёт не доделан'!$C$20&lt;1,J4357,I4357-'Расчёт не доделан'!$C$20),J4357)</f>
        <v>3</v>
      </c>
    </row>
    <row r="4358" spans="1:11" ht="11.1" customHeight="1" outlineLevel="1" x14ac:dyDescent="0.2">
      <c r="A4358" s="39" t="str">
        <f t="shared" si="204"/>
        <v>0021247845910</v>
      </c>
      <c r="B4358" s="39">
        <f t="shared" si="205"/>
        <v>2</v>
      </c>
      <c r="C4358" s="39" t="str">
        <f t="shared" si="206"/>
        <v>Новиков Глеб Евгеньевич2</v>
      </c>
      <c r="D4358" s="42" t="s">
        <v>4089</v>
      </c>
      <c r="E4358" s="43" t="s">
        <v>4090</v>
      </c>
      <c r="F4358" s="43" t="s">
        <v>225</v>
      </c>
      <c r="G4358" s="43" t="s">
        <v>1331</v>
      </c>
      <c r="H4358" s="49">
        <v>45910</v>
      </c>
      <c r="I4358" s="49">
        <v>45912</v>
      </c>
      <c r="J4358" s="44">
        <v>3</v>
      </c>
      <c r="K4358" s="51">
        <f>IF(H4358&lt;='Расчёт не доделан'!$C$20,IF(I4358-'Расчёт не доделан'!$C$20&lt;1,J4358,I4358-'Расчёт не доделан'!$C$20),J4358)</f>
        <v>3</v>
      </c>
    </row>
    <row r="4359" spans="1:11" ht="11.1" customHeight="1" outlineLevel="1" x14ac:dyDescent="0.2">
      <c r="A4359" s="39" t="str">
        <f t="shared" si="204"/>
        <v>0021247845852</v>
      </c>
      <c r="B4359" s="39">
        <f t="shared" si="205"/>
        <v>3</v>
      </c>
      <c r="C4359" s="39" t="str">
        <f t="shared" si="206"/>
        <v>Новиков Глеб Евгеньевич3</v>
      </c>
      <c r="D4359" s="42" t="s">
        <v>4089</v>
      </c>
      <c r="E4359" s="43" t="s">
        <v>4090</v>
      </c>
      <c r="F4359" s="43" t="s">
        <v>225</v>
      </c>
      <c r="G4359" s="43" t="s">
        <v>1331</v>
      </c>
      <c r="H4359" s="49">
        <v>45852</v>
      </c>
      <c r="I4359" s="49">
        <v>45865</v>
      </c>
      <c r="J4359" s="44">
        <v>14</v>
      </c>
      <c r="K4359" s="51">
        <f>IF(H4359&lt;='Расчёт не доделан'!$C$20,IF(I4359-'Расчёт не доделан'!$C$20&lt;1,J4359,I4359-'Расчёт не доделан'!$C$20),J4359)</f>
        <v>14</v>
      </c>
    </row>
    <row r="4360" spans="1:11" ht="11.1" customHeight="1" outlineLevel="1" x14ac:dyDescent="0.2">
      <c r="A4360" s="39" t="str">
        <f t="shared" si="204"/>
        <v>0021247845929</v>
      </c>
      <c r="B4360" s="39">
        <f t="shared" si="205"/>
        <v>4</v>
      </c>
      <c r="C4360" s="39" t="str">
        <f t="shared" si="206"/>
        <v>Новиков Глеб Евгеньевич4</v>
      </c>
      <c r="D4360" s="42" t="s">
        <v>4089</v>
      </c>
      <c r="E4360" s="43" t="s">
        <v>4090</v>
      </c>
      <c r="F4360" s="43" t="s">
        <v>225</v>
      </c>
      <c r="G4360" s="43" t="s">
        <v>1331</v>
      </c>
      <c r="H4360" s="49">
        <v>45929</v>
      </c>
      <c r="I4360" s="49">
        <v>45933</v>
      </c>
      <c r="J4360" s="44">
        <v>5</v>
      </c>
      <c r="K4360" s="51">
        <f>IF(H4360&lt;='Расчёт не доделан'!$C$20,IF(I4360-'Расчёт не доделан'!$C$20&lt;1,J4360,I4360-'Расчёт не доделан'!$C$20),J4360)</f>
        <v>5</v>
      </c>
    </row>
    <row r="4361" spans="1:11" ht="11.1" customHeight="1" outlineLevel="1" x14ac:dyDescent="0.2">
      <c r="A4361" s="39" t="str">
        <f t="shared" si="204"/>
        <v>0020507545936</v>
      </c>
      <c r="B4361" s="39">
        <f t="shared" si="205"/>
        <v>1</v>
      </c>
      <c r="C4361" s="39" t="str">
        <f t="shared" si="206"/>
        <v>Новиков Сергей Васильевич1</v>
      </c>
      <c r="D4361" s="42" t="s">
        <v>4091</v>
      </c>
      <c r="E4361" s="43" t="s">
        <v>4092</v>
      </c>
      <c r="F4361" s="43" t="s">
        <v>221</v>
      </c>
      <c r="G4361" s="43" t="s">
        <v>262</v>
      </c>
      <c r="H4361" s="49">
        <v>45936</v>
      </c>
      <c r="I4361" s="49">
        <v>45940</v>
      </c>
      <c r="J4361" s="44">
        <v>5</v>
      </c>
      <c r="K4361" s="51">
        <f>IF(H4361&lt;='Расчёт не доделан'!$C$20,IF(I4361-'Расчёт не доделан'!$C$20&lt;1,J4361,I4361-'Расчёт не доделан'!$C$20),J4361)</f>
        <v>5</v>
      </c>
    </row>
    <row r="4362" spans="1:11" ht="11.1" customHeight="1" outlineLevel="1" x14ac:dyDescent="0.2">
      <c r="A4362" s="39" t="str">
        <f t="shared" si="204"/>
        <v>0020507545852</v>
      </c>
      <c r="B4362" s="39">
        <f t="shared" si="205"/>
        <v>2</v>
      </c>
      <c r="C4362" s="39" t="str">
        <f t="shared" si="206"/>
        <v>Новиков Сергей Васильевич2</v>
      </c>
      <c r="D4362" s="42" t="s">
        <v>4091</v>
      </c>
      <c r="E4362" s="43" t="s">
        <v>4092</v>
      </c>
      <c r="F4362" s="43" t="s">
        <v>221</v>
      </c>
      <c r="G4362" s="43" t="s">
        <v>262</v>
      </c>
      <c r="H4362" s="49">
        <v>45852</v>
      </c>
      <c r="I4362" s="49">
        <v>45865</v>
      </c>
      <c r="J4362" s="44">
        <v>14</v>
      </c>
      <c r="K4362" s="51">
        <f>IF(H4362&lt;='Расчёт не доделан'!$C$20,IF(I4362-'Расчёт не доделан'!$C$20&lt;1,J4362,I4362-'Расчёт не доделан'!$C$20),J4362)</f>
        <v>14</v>
      </c>
    </row>
    <row r="4363" spans="1:11" ht="11.1" customHeight="1" outlineLevel="1" x14ac:dyDescent="0.2">
      <c r="A4363" s="39" t="str">
        <f t="shared" si="204"/>
        <v>0020507545981</v>
      </c>
      <c r="B4363" s="39">
        <f t="shared" si="205"/>
        <v>3</v>
      </c>
      <c r="C4363" s="39" t="str">
        <f t="shared" si="206"/>
        <v>Новиков Сергей Васильевич3</v>
      </c>
      <c r="D4363" s="42" t="s">
        <v>4091</v>
      </c>
      <c r="E4363" s="43" t="s">
        <v>4092</v>
      </c>
      <c r="F4363" s="43" t="s">
        <v>221</v>
      </c>
      <c r="G4363" s="43" t="s">
        <v>262</v>
      </c>
      <c r="H4363" s="49">
        <v>45981</v>
      </c>
      <c r="I4363" s="49">
        <v>45982</v>
      </c>
      <c r="J4363" s="44">
        <v>2</v>
      </c>
      <c r="K4363" s="51">
        <f>IF(H4363&lt;='Расчёт не доделан'!$C$20,IF(I4363-'Расчёт не доделан'!$C$20&lt;1,J4363,I4363-'Расчёт не доделан'!$C$20),J4363)</f>
        <v>2</v>
      </c>
    </row>
    <row r="4364" spans="1:11" ht="11.1" customHeight="1" outlineLevel="1" x14ac:dyDescent="0.2">
      <c r="A4364" s="39" t="str">
        <f t="shared" si="204"/>
        <v>0010376845992</v>
      </c>
      <c r="B4364" s="39">
        <f t="shared" si="205"/>
        <v>1</v>
      </c>
      <c r="C4364" s="39" t="str">
        <f t="shared" si="206"/>
        <v>Новиков Сергей Сергеевич1</v>
      </c>
      <c r="D4364" s="42" t="s">
        <v>4093</v>
      </c>
      <c r="E4364" s="43" t="s">
        <v>4094</v>
      </c>
      <c r="F4364" s="43" t="s">
        <v>459</v>
      </c>
      <c r="G4364" s="43" t="s">
        <v>218</v>
      </c>
      <c r="H4364" s="49">
        <v>45992</v>
      </c>
      <c r="I4364" s="49">
        <v>46019</v>
      </c>
      <c r="J4364" s="44">
        <v>28</v>
      </c>
      <c r="K4364" s="51">
        <f>IF(H4364&lt;='Расчёт не доделан'!$C$20,IF(I4364-'Расчёт не доделан'!$C$20&lt;1,J4364,I4364-'Расчёт не доделан'!$C$20),J4364)</f>
        <v>28</v>
      </c>
    </row>
    <row r="4365" spans="1:11" ht="11.1" customHeight="1" outlineLevel="1" x14ac:dyDescent="0.2">
      <c r="A4365" s="39" t="str">
        <f t="shared" si="204"/>
        <v>0021390145901</v>
      </c>
      <c r="B4365" s="39">
        <f t="shared" si="205"/>
        <v>1</v>
      </c>
      <c r="C4365" s="39" t="str">
        <f t="shared" si="206"/>
        <v>Новикова Алена Александровна1</v>
      </c>
      <c r="D4365" s="42" t="s">
        <v>4095</v>
      </c>
      <c r="E4365" s="43" t="s">
        <v>4096</v>
      </c>
      <c r="F4365" s="43" t="s">
        <v>293</v>
      </c>
      <c r="G4365" s="43" t="s">
        <v>218</v>
      </c>
      <c r="H4365" s="49">
        <v>45901</v>
      </c>
      <c r="I4365" s="49">
        <v>45907</v>
      </c>
      <c r="J4365" s="44">
        <v>7</v>
      </c>
      <c r="K4365" s="51">
        <f>IF(H4365&lt;='Расчёт не доделан'!$C$20,IF(I4365-'Расчёт не доделан'!$C$20&lt;1,J4365,I4365-'Расчёт не доделан'!$C$20),J4365)</f>
        <v>7</v>
      </c>
    </row>
    <row r="4366" spans="1:11" ht="11.1" customHeight="1" outlineLevel="1" x14ac:dyDescent="0.2">
      <c r="A4366" s="39" t="str">
        <f t="shared" si="204"/>
        <v>0021390145859</v>
      </c>
      <c r="B4366" s="39">
        <f t="shared" si="205"/>
        <v>2</v>
      </c>
      <c r="C4366" s="39" t="str">
        <f t="shared" si="206"/>
        <v>Новикова Алена Александровна2</v>
      </c>
      <c r="D4366" s="42" t="s">
        <v>4095</v>
      </c>
      <c r="E4366" s="43" t="s">
        <v>4096</v>
      </c>
      <c r="F4366" s="43" t="s">
        <v>293</v>
      </c>
      <c r="G4366" s="43" t="s">
        <v>218</v>
      </c>
      <c r="H4366" s="49">
        <v>45859</v>
      </c>
      <c r="I4366" s="49">
        <v>45872</v>
      </c>
      <c r="J4366" s="44">
        <v>14</v>
      </c>
      <c r="K4366" s="51">
        <f>IF(H4366&lt;='Расчёт не доделан'!$C$20,IF(I4366-'Расчёт не доделан'!$C$20&lt;1,J4366,I4366-'Расчёт не доделан'!$C$20),J4366)</f>
        <v>14</v>
      </c>
    </row>
    <row r="4367" spans="1:11" ht="11.1" customHeight="1" outlineLevel="1" x14ac:dyDescent="0.2">
      <c r="A4367" s="39" t="str">
        <f t="shared" si="204"/>
        <v>0021390145986</v>
      </c>
      <c r="B4367" s="39">
        <f t="shared" si="205"/>
        <v>3</v>
      </c>
      <c r="C4367" s="39" t="str">
        <f t="shared" si="206"/>
        <v>Новикова Алена Александровна3</v>
      </c>
      <c r="D4367" s="42" t="s">
        <v>4095</v>
      </c>
      <c r="E4367" s="43" t="s">
        <v>4096</v>
      </c>
      <c r="F4367" s="43" t="s">
        <v>293</v>
      </c>
      <c r="G4367" s="43" t="s">
        <v>218</v>
      </c>
      <c r="H4367" s="49">
        <v>45986</v>
      </c>
      <c r="I4367" s="49">
        <v>45989</v>
      </c>
      <c r="J4367" s="44">
        <v>4</v>
      </c>
      <c r="K4367" s="51">
        <f>IF(H4367&lt;='Расчёт не доделан'!$C$20,IF(I4367-'Расчёт не доделан'!$C$20&lt;1,J4367,I4367-'Расчёт не доделан'!$C$20),J4367)</f>
        <v>4</v>
      </c>
    </row>
    <row r="4368" spans="1:11" ht="11.1" customHeight="1" outlineLevel="1" x14ac:dyDescent="0.2">
      <c r="A4368" s="39" t="str">
        <f t="shared" si="204"/>
        <v>0020241245887</v>
      </c>
      <c r="B4368" s="39">
        <f t="shared" si="205"/>
        <v>1</v>
      </c>
      <c r="C4368" s="39" t="str">
        <f t="shared" si="206"/>
        <v>Новичков Анатолий Викторович1</v>
      </c>
      <c r="D4368" s="42" t="s">
        <v>4097</v>
      </c>
      <c r="E4368" s="43" t="s">
        <v>4098</v>
      </c>
      <c r="F4368" s="43" t="s">
        <v>240</v>
      </c>
      <c r="G4368" s="43" t="s">
        <v>302</v>
      </c>
      <c r="H4368" s="49">
        <v>45887</v>
      </c>
      <c r="I4368" s="49">
        <v>45893</v>
      </c>
      <c r="J4368" s="44">
        <v>7</v>
      </c>
      <c r="K4368" s="51">
        <f>IF(H4368&lt;='Расчёт не доделан'!$C$20,IF(I4368-'Расчёт не доделан'!$C$20&lt;1,J4368,I4368-'Расчёт не доделан'!$C$20),J4368)</f>
        <v>7</v>
      </c>
    </row>
    <row r="4369" spans="1:11" ht="11.1" customHeight="1" outlineLevel="1" x14ac:dyDescent="0.2">
      <c r="A4369" s="39" t="str">
        <f t="shared" si="204"/>
        <v>0009169745901</v>
      </c>
      <c r="B4369" s="39">
        <f t="shared" si="205"/>
        <v>1</v>
      </c>
      <c r="C4369" s="39" t="str">
        <f t="shared" si="206"/>
        <v>Новичкова Алёна Сергеевна1</v>
      </c>
      <c r="D4369" s="42" t="s">
        <v>4099</v>
      </c>
      <c r="E4369" s="43" t="s">
        <v>4100</v>
      </c>
      <c r="F4369" s="43" t="s">
        <v>286</v>
      </c>
      <c r="G4369" s="43" t="s">
        <v>302</v>
      </c>
      <c r="H4369" s="49">
        <v>45901</v>
      </c>
      <c r="I4369" s="49">
        <v>45914</v>
      </c>
      <c r="J4369" s="44">
        <v>14</v>
      </c>
      <c r="K4369" s="51">
        <f>IF(H4369&lt;='Расчёт не доделан'!$C$20,IF(I4369-'Расчёт не доделан'!$C$20&lt;1,J4369,I4369-'Расчёт не доделан'!$C$20),J4369)</f>
        <v>14</v>
      </c>
    </row>
    <row r="4370" spans="1:11" ht="11.1" customHeight="1" outlineLevel="1" x14ac:dyDescent="0.2">
      <c r="A4370" s="39" t="str">
        <f t="shared" si="204"/>
        <v>0009169745852</v>
      </c>
      <c r="B4370" s="39">
        <f t="shared" si="205"/>
        <v>2</v>
      </c>
      <c r="C4370" s="39" t="str">
        <f t="shared" si="206"/>
        <v>Новичкова Алёна Сергеевна2</v>
      </c>
      <c r="D4370" s="42" t="s">
        <v>4099</v>
      </c>
      <c r="E4370" s="43" t="s">
        <v>4100</v>
      </c>
      <c r="F4370" s="43" t="s">
        <v>286</v>
      </c>
      <c r="G4370" s="43" t="s">
        <v>302</v>
      </c>
      <c r="H4370" s="49">
        <v>45852</v>
      </c>
      <c r="I4370" s="49">
        <v>45856</v>
      </c>
      <c r="J4370" s="44">
        <v>5</v>
      </c>
      <c r="K4370" s="51">
        <f>IF(H4370&lt;='Расчёт не доделан'!$C$20,IF(I4370-'Расчёт не доделан'!$C$20&lt;1,J4370,I4370-'Расчёт не доделан'!$C$20),J4370)</f>
        <v>5</v>
      </c>
    </row>
    <row r="4371" spans="1:11" ht="11.1" customHeight="1" outlineLevel="1" x14ac:dyDescent="0.2">
      <c r="A4371" s="39" t="str">
        <f t="shared" si="204"/>
        <v>0009169746013</v>
      </c>
      <c r="B4371" s="39">
        <f t="shared" si="205"/>
        <v>3</v>
      </c>
      <c r="C4371" s="39" t="str">
        <f t="shared" si="206"/>
        <v>Новичкова Алёна Сергеевна3</v>
      </c>
      <c r="D4371" s="42" t="s">
        <v>4099</v>
      </c>
      <c r="E4371" s="43" t="s">
        <v>4100</v>
      </c>
      <c r="F4371" s="43" t="s">
        <v>286</v>
      </c>
      <c r="G4371" s="43" t="s">
        <v>302</v>
      </c>
      <c r="H4371" s="49">
        <v>46013</v>
      </c>
      <c r="I4371" s="49">
        <v>46021</v>
      </c>
      <c r="J4371" s="44">
        <v>9</v>
      </c>
      <c r="K4371" s="51">
        <f>IF(H4371&lt;='Расчёт не доделан'!$C$20,IF(I4371-'Расчёт не доделан'!$C$20&lt;1,J4371,I4371-'Расчёт не доделан'!$C$20),J4371)</f>
        <v>9</v>
      </c>
    </row>
    <row r="4372" spans="1:11" ht="11.1" customHeight="1" outlineLevel="1" x14ac:dyDescent="0.2">
      <c r="A4372" s="39" t="str">
        <f t="shared" si="204"/>
        <v>0020315845967</v>
      </c>
      <c r="B4372" s="39">
        <f t="shared" si="205"/>
        <v>1</v>
      </c>
      <c r="C4372" s="39" t="str">
        <f t="shared" si="206"/>
        <v>Новожилова Анастасия Александровна1</v>
      </c>
      <c r="D4372" s="42" t="s">
        <v>4101</v>
      </c>
      <c r="E4372" s="43" t="s">
        <v>4102</v>
      </c>
      <c r="F4372" s="43" t="s">
        <v>286</v>
      </c>
      <c r="G4372" s="43" t="s">
        <v>241</v>
      </c>
      <c r="H4372" s="49">
        <v>45967</v>
      </c>
      <c r="I4372" s="49">
        <v>45973</v>
      </c>
      <c r="J4372" s="44">
        <v>7</v>
      </c>
      <c r="K4372" s="51">
        <f>IF(H4372&lt;='Расчёт не доделан'!$C$20,IF(I4372-'Расчёт не доделан'!$C$20&lt;1,J4372,I4372-'Расчёт не доделан'!$C$20),J4372)</f>
        <v>7</v>
      </c>
    </row>
    <row r="4373" spans="1:11" ht="11.1" customHeight="1" outlineLevel="1" x14ac:dyDescent="0.2">
      <c r="A4373" s="39" t="str">
        <f t="shared" si="204"/>
        <v>0020315845859</v>
      </c>
      <c r="B4373" s="39">
        <f t="shared" si="205"/>
        <v>2</v>
      </c>
      <c r="C4373" s="39" t="str">
        <f t="shared" si="206"/>
        <v>Новожилова Анастасия Александровна2</v>
      </c>
      <c r="D4373" s="42" t="s">
        <v>4101</v>
      </c>
      <c r="E4373" s="43" t="s">
        <v>4102</v>
      </c>
      <c r="F4373" s="43" t="s">
        <v>286</v>
      </c>
      <c r="G4373" s="43" t="s">
        <v>241</v>
      </c>
      <c r="H4373" s="49">
        <v>45859</v>
      </c>
      <c r="I4373" s="49">
        <v>45872</v>
      </c>
      <c r="J4373" s="44">
        <v>14</v>
      </c>
      <c r="K4373" s="51">
        <f>IF(H4373&lt;='Расчёт не доделан'!$C$20,IF(I4373-'Расчёт не доделан'!$C$20&lt;1,J4373,I4373-'Расчёт не доделан'!$C$20),J4373)</f>
        <v>14</v>
      </c>
    </row>
    <row r="4374" spans="1:11" ht="11.1" customHeight="1" outlineLevel="1" x14ac:dyDescent="0.2">
      <c r="A4374" s="39" t="str">
        <f t="shared" si="204"/>
        <v>0014116445931</v>
      </c>
      <c r="B4374" s="39">
        <f t="shared" si="205"/>
        <v>1</v>
      </c>
      <c r="C4374" s="39" t="str">
        <f t="shared" si="206"/>
        <v>Новосельцева Анастасия Владимировна1</v>
      </c>
      <c r="D4374" s="42" t="s">
        <v>4103</v>
      </c>
      <c r="E4374" s="43" t="s">
        <v>4104</v>
      </c>
      <c r="F4374" s="43" t="s">
        <v>361</v>
      </c>
      <c r="G4374" s="43" t="s">
        <v>299</v>
      </c>
      <c r="H4374" s="49">
        <v>45931</v>
      </c>
      <c r="I4374" s="49">
        <v>45934</v>
      </c>
      <c r="J4374" s="44">
        <v>4</v>
      </c>
      <c r="K4374" s="51">
        <f>IF(H4374&lt;='Расчёт не доделан'!$C$20,IF(I4374-'Расчёт не доделан'!$C$20&lt;1,J4374,I4374-'Расчёт не доделан'!$C$20),J4374)</f>
        <v>4</v>
      </c>
    </row>
    <row r="4375" spans="1:11" ht="11.1" customHeight="1" outlineLevel="1" x14ac:dyDescent="0.2">
      <c r="A4375" s="39" t="str">
        <f t="shared" si="204"/>
        <v>0014116445940</v>
      </c>
      <c r="B4375" s="39">
        <f t="shared" si="205"/>
        <v>2</v>
      </c>
      <c r="C4375" s="39" t="str">
        <f t="shared" si="206"/>
        <v>Новосельцева Анастасия Владимировна2</v>
      </c>
      <c r="D4375" s="42" t="s">
        <v>4103</v>
      </c>
      <c r="E4375" s="43" t="s">
        <v>4104</v>
      </c>
      <c r="F4375" s="43" t="s">
        <v>361</v>
      </c>
      <c r="G4375" s="43" t="s">
        <v>299</v>
      </c>
      <c r="H4375" s="49">
        <v>45940</v>
      </c>
      <c r="I4375" s="49">
        <v>45942</v>
      </c>
      <c r="J4375" s="44">
        <v>3</v>
      </c>
      <c r="K4375" s="51">
        <f>IF(H4375&lt;='Расчёт не доделан'!$C$20,IF(I4375-'Расчёт не доделан'!$C$20&lt;1,J4375,I4375-'Расчёт не доделан'!$C$20),J4375)</f>
        <v>3</v>
      </c>
    </row>
    <row r="4376" spans="1:11" ht="11.1" customHeight="1" outlineLevel="1" x14ac:dyDescent="0.2">
      <c r="A4376" s="39" t="str">
        <f t="shared" si="204"/>
        <v>0014116445947</v>
      </c>
      <c r="B4376" s="39">
        <f t="shared" si="205"/>
        <v>3</v>
      </c>
      <c r="C4376" s="39" t="str">
        <f t="shared" si="206"/>
        <v>Новосельцева Анастасия Владимировна3</v>
      </c>
      <c r="D4376" s="42" t="s">
        <v>4103</v>
      </c>
      <c r="E4376" s="43" t="s">
        <v>4104</v>
      </c>
      <c r="F4376" s="43" t="s">
        <v>361</v>
      </c>
      <c r="G4376" s="43" t="s">
        <v>299</v>
      </c>
      <c r="H4376" s="49">
        <v>45947</v>
      </c>
      <c r="I4376" s="49">
        <v>45949</v>
      </c>
      <c r="J4376" s="44">
        <v>3</v>
      </c>
      <c r="K4376" s="51">
        <f>IF(H4376&lt;='Расчёт не доделан'!$C$20,IF(I4376-'Расчёт не доделан'!$C$20&lt;1,J4376,I4376-'Расчёт не доделан'!$C$20),J4376)</f>
        <v>3</v>
      </c>
    </row>
    <row r="4377" spans="1:11" ht="11.1" customHeight="1" outlineLevel="1" x14ac:dyDescent="0.2">
      <c r="A4377" s="39" t="str">
        <f t="shared" si="204"/>
        <v>0014116445859</v>
      </c>
      <c r="B4377" s="39">
        <f t="shared" si="205"/>
        <v>4</v>
      </c>
      <c r="C4377" s="39" t="str">
        <f t="shared" si="206"/>
        <v>Новосельцева Анастасия Владимировна4</v>
      </c>
      <c r="D4377" s="42" t="s">
        <v>4103</v>
      </c>
      <c r="E4377" s="43" t="s">
        <v>4104</v>
      </c>
      <c r="F4377" s="43" t="s">
        <v>361</v>
      </c>
      <c r="G4377" s="43" t="s">
        <v>299</v>
      </c>
      <c r="H4377" s="49">
        <v>45859</v>
      </c>
      <c r="I4377" s="49">
        <v>45872</v>
      </c>
      <c r="J4377" s="44">
        <v>14</v>
      </c>
      <c r="K4377" s="51">
        <f>IF(H4377&lt;='Расчёт не доделан'!$C$20,IF(I4377-'Расчёт не доделан'!$C$20&lt;1,J4377,I4377-'Расчёт не доделан'!$C$20),J4377)</f>
        <v>14</v>
      </c>
    </row>
    <row r="4378" spans="1:11" ht="11.1" customHeight="1" outlineLevel="1" x14ac:dyDescent="0.2">
      <c r="A4378" s="39" t="str">
        <f t="shared" si="204"/>
        <v>0014116445954</v>
      </c>
      <c r="B4378" s="39">
        <f t="shared" si="205"/>
        <v>5</v>
      </c>
      <c r="C4378" s="39" t="str">
        <f t="shared" si="206"/>
        <v>Новосельцева Анастасия Владимировна5</v>
      </c>
      <c r="D4378" s="42" t="s">
        <v>4103</v>
      </c>
      <c r="E4378" s="43" t="s">
        <v>4104</v>
      </c>
      <c r="F4378" s="43" t="s">
        <v>361</v>
      </c>
      <c r="G4378" s="43" t="s">
        <v>299</v>
      </c>
      <c r="H4378" s="49">
        <v>45954</v>
      </c>
      <c r="I4378" s="49">
        <v>45956</v>
      </c>
      <c r="J4378" s="44">
        <v>3</v>
      </c>
      <c r="K4378" s="51">
        <f>IF(H4378&lt;='Расчёт не доделан'!$C$20,IF(I4378-'Расчёт не доделан'!$C$20&lt;1,J4378,I4378-'Расчёт не доделан'!$C$20),J4378)</f>
        <v>3</v>
      </c>
    </row>
    <row r="4379" spans="1:11" ht="11.1" customHeight="1" outlineLevel="1" x14ac:dyDescent="0.2">
      <c r="A4379" s="39" t="str">
        <f t="shared" si="204"/>
        <v>0014116445961</v>
      </c>
      <c r="B4379" s="39">
        <f t="shared" si="205"/>
        <v>6</v>
      </c>
      <c r="C4379" s="39" t="str">
        <f t="shared" si="206"/>
        <v>Новосельцева Анастасия Владимировна6</v>
      </c>
      <c r="D4379" s="42" t="s">
        <v>4103</v>
      </c>
      <c r="E4379" s="43" t="s">
        <v>4104</v>
      </c>
      <c r="F4379" s="43" t="s">
        <v>361</v>
      </c>
      <c r="G4379" s="43" t="s">
        <v>299</v>
      </c>
      <c r="H4379" s="49">
        <v>45961</v>
      </c>
      <c r="I4379" s="49">
        <v>45961</v>
      </c>
      <c r="J4379" s="44">
        <v>1</v>
      </c>
      <c r="K4379" s="51">
        <f>IF(H4379&lt;='Расчёт не доделан'!$C$20,IF(I4379-'Расчёт не доделан'!$C$20&lt;1,J4379,I4379-'Расчёт не доделан'!$C$20),J4379)</f>
        <v>1</v>
      </c>
    </row>
    <row r="4380" spans="1:11" ht="11.1" customHeight="1" outlineLevel="1" x14ac:dyDescent="0.2">
      <c r="A4380" s="39" t="str">
        <f t="shared" si="204"/>
        <v>0020868345929</v>
      </c>
      <c r="B4380" s="39">
        <f t="shared" si="205"/>
        <v>1</v>
      </c>
      <c r="C4380" s="39" t="str">
        <f t="shared" si="206"/>
        <v>Носко Игнат Валерьевич1</v>
      </c>
      <c r="D4380" s="42" t="s">
        <v>4105</v>
      </c>
      <c r="E4380" s="43" t="s">
        <v>4106</v>
      </c>
      <c r="F4380" s="43" t="s">
        <v>249</v>
      </c>
      <c r="G4380" s="43" t="s">
        <v>218</v>
      </c>
      <c r="H4380" s="49">
        <v>45929</v>
      </c>
      <c r="I4380" s="49">
        <v>45933</v>
      </c>
      <c r="J4380" s="44">
        <v>5</v>
      </c>
      <c r="K4380" s="51">
        <f>IF(H4380&lt;='Расчёт не доделан'!$C$20,IF(I4380-'Расчёт не доделан'!$C$20&lt;1,J4380,I4380-'Расчёт не доделан'!$C$20),J4380)</f>
        <v>5</v>
      </c>
    </row>
    <row r="4381" spans="1:11" ht="11.1" customHeight="1" outlineLevel="1" x14ac:dyDescent="0.2">
      <c r="A4381" s="39" t="str">
        <f t="shared" si="204"/>
        <v>0009382845908</v>
      </c>
      <c r="B4381" s="39">
        <f t="shared" si="205"/>
        <v>1</v>
      </c>
      <c r="C4381" s="39" t="str">
        <f t="shared" si="206"/>
        <v>Носков Сергей Константинович1</v>
      </c>
      <c r="D4381" s="42" t="s">
        <v>4107</v>
      </c>
      <c r="E4381" s="43" t="s">
        <v>4108</v>
      </c>
      <c r="F4381" s="43" t="s">
        <v>233</v>
      </c>
      <c r="G4381" s="43" t="s">
        <v>222</v>
      </c>
      <c r="H4381" s="49">
        <v>45908</v>
      </c>
      <c r="I4381" s="49">
        <v>45921</v>
      </c>
      <c r="J4381" s="44">
        <v>14</v>
      </c>
      <c r="K4381" s="51">
        <f>IF(H4381&lt;='Расчёт не доделан'!$C$20,IF(I4381-'Расчёт не доделан'!$C$20&lt;1,J4381,I4381-'Расчёт не доделан'!$C$20),J4381)</f>
        <v>14</v>
      </c>
    </row>
    <row r="4382" spans="1:11" ht="11.1" customHeight="1" outlineLevel="1" x14ac:dyDescent="0.2">
      <c r="A4382" s="39" t="str">
        <f t="shared" si="204"/>
        <v>0018177545901</v>
      </c>
      <c r="B4382" s="39">
        <f t="shared" si="205"/>
        <v>1</v>
      </c>
      <c r="C4382" s="39" t="str">
        <f t="shared" si="206"/>
        <v>Носов Артём Олегович1</v>
      </c>
      <c r="D4382" s="42" t="s">
        <v>4109</v>
      </c>
      <c r="E4382" s="43" t="s">
        <v>4110</v>
      </c>
      <c r="F4382" s="43" t="s">
        <v>244</v>
      </c>
      <c r="G4382" s="43" t="s">
        <v>269</v>
      </c>
      <c r="H4382" s="49">
        <v>45901</v>
      </c>
      <c r="I4382" s="49">
        <v>45905</v>
      </c>
      <c r="J4382" s="44">
        <v>5</v>
      </c>
      <c r="K4382" s="51">
        <f>IF(H4382&lt;='Расчёт не доделан'!$C$20,IF(I4382-'Расчёт не доделан'!$C$20&lt;1,J4382,I4382-'Расчёт не доделан'!$C$20),J4382)</f>
        <v>5</v>
      </c>
    </row>
    <row r="4383" spans="1:11" ht="11.1" customHeight="1" outlineLevel="1" x14ac:dyDescent="0.2">
      <c r="A4383" s="39" t="str">
        <f t="shared" si="204"/>
        <v>0018177545992</v>
      </c>
      <c r="B4383" s="39">
        <f t="shared" si="205"/>
        <v>2</v>
      </c>
      <c r="C4383" s="39" t="str">
        <f t="shared" si="206"/>
        <v>Носов Артём Олегович2</v>
      </c>
      <c r="D4383" s="42" t="s">
        <v>4109</v>
      </c>
      <c r="E4383" s="43" t="s">
        <v>4110</v>
      </c>
      <c r="F4383" s="43" t="s">
        <v>244</v>
      </c>
      <c r="G4383" s="43" t="s">
        <v>269</v>
      </c>
      <c r="H4383" s="49">
        <v>45992</v>
      </c>
      <c r="I4383" s="49">
        <v>45993</v>
      </c>
      <c r="J4383" s="44">
        <v>2</v>
      </c>
      <c r="K4383" s="51">
        <f>IF(H4383&lt;='Расчёт не доделан'!$C$20,IF(I4383-'Расчёт не доделан'!$C$20&lt;1,J4383,I4383-'Расчёт не доделан'!$C$20),J4383)</f>
        <v>2</v>
      </c>
    </row>
    <row r="4384" spans="1:11" ht="11.1" customHeight="1" outlineLevel="1" x14ac:dyDescent="0.2">
      <c r="A4384" s="39" t="str">
        <f t="shared" si="204"/>
        <v>0018177545875</v>
      </c>
      <c r="B4384" s="39">
        <f t="shared" si="205"/>
        <v>3</v>
      </c>
      <c r="C4384" s="39" t="str">
        <f t="shared" si="206"/>
        <v>Носов Артём Олегович3</v>
      </c>
      <c r="D4384" s="42" t="s">
        <v>4109</v>
      </c>
      <c r="E4384" s="43" t="s">
        <v>4110</v>
      </c>
      <c r="F4384" s="43" t="s">
        <v>244</v>
      </c>
      <c r="G4384" s="43" t="s">
        <v>269</v>
      </c>
      <c r="H4384" s="49">
        <v>45875</v>
      </c>
      <c r="I4384" s="49">
        <v>45889</v>
      </c>
      <c r="J4384" s="44">
        <v>15</v>
      </c>
      <c r="K4384" s="51">
        <f>IF(H4384&lt;='Расчёт не доделан'!$C$20,IF(I4384-'Расчёт не доделан'!$C$20&lt;1,J4384,I4384-'Расчёт не доделан'!$C$20),J4384)</f>
        <v>15</v>
      </c>
    </row>
    <row r="4385" spans="1:11" ht="11.1" customHeight="1" outlineLevel="1" x14ac:dyDescent="0.2">
      <c r="A4385" s="39" t="str">
        <f t="shared" si="204"/>
        <v>0018177545978</v>
      </c>
      <c r="B4385" s="39">
        <f t="shared" si="205"/>
        <v>4</v>
      </c>
      <c r="C4385" s="39" t="str">
        <f t="shared" si="206"/>
        <v>Носов Артём Олегович4</v>
      </c>
      <c r="D4385" s="42" t="s">
        <v>4109</v>
      </c>
      <c r="E4385" s="43" t="s">
        <v>4110</v>
      </c>
      <c r="F4385" s="43" t="s">
        <v>244</v>
      </c>
      <c r="G4385" s="43" t="s">
        <v>269</v>
      </c>
      <c r="H4385" s="49">
        <v>45978</v>
      </c>
      <c r="I4385" s="49">
        <v>45978</v>
      </c>
      <c r="J4385" s="44">
        <v>1</v>
      </c>
      <c r="K4385" s="51">
        <f>IF(H4385&lt;='Расчёт не доделан'!$C$20,IF(I4385-'Расчёт не доделан'!$C$20&lt;1,J4385,I4385-'Расчёт не доделан'!$C$20),J4385)</f>
        <v>1</v>
      </c>
    </row>
    <row r="4386" spans="1:11" ht="11.1" customHeight="1" outlineLevel="1" x14ac:dyDescent="0.2">
      <c r="A4386" s="39" t="str">
        <f t="shared" si="204"/>
        <v>0018177546020</v>
      </c>
      <c r="B4386" s="39">
        <f t="shared" si="205"/>
        <v>5</v>
      </c>
      <c r="C4386" s="39" t="str">
        <f t="shared" si="206"/>
        <v>Носов Артём Олегович5</v>
      </c>
      <c r="D4386" s="42" t="s">
        <v>4109</v>
      </c>
      <c r="E4386" s="43" t="s">
        <v>4110</v>
      </c>
      <c r="F4386" s="43" t="s">
        <v>244</v>
      </c>
      <c r="G4386" s="43" t="s">
        <v>269</v>
      </c>
      <c r="H4386" s="49">
        <v>46020</v>
      </c>
      <c r="I4386" s="49">
        <v>46021</v>
      </c>
      <c r="J4386" s="44">
        <v>2</v>
      </c>
      <c r="K4386" s="51">
        <f>IF(H4386&lt;='Расчёт не доделан'!$C$20,IF(I4386-'Расчёт не доделан'!$C$20&lt;1,J4386,I4386-'Расчёт не доделан'!$C$20),J4386)</f>
        <v>2</v>
      </c>
    </row>
    <row r="4387" spans="1:11" ht="11.1" customHeight="1" outlineLevel="1" x14ac:dyDescent="0.2">
      <c r="A4387" s="39" t="str">
        <f t="shared" si="204"/>
        <v>0021420445852</v>
      </c>
      <c r="B4387" s="39">
        <f t="shared" si="205"/>
        <v>1</v>
      </c>
      <c r="C4387" s="39" t="str">
        <f t="shared" si="206"/>
        <v>Носов Данила Андреевич1</v>
      </c>
      <c r="D4387" s="42" t="s">
        <v>4111</v>
      </c>
      <c r="E4387" s="43" t="s">
        <v>4112</v>
      </c>
      <c r="F4387" s="43" t="s">
        <v>293</v>
      </c>
      <c r="G4387" s="43" t="s">
        <v>438</v>
      </c>
      <c r="H4387" s="49">
        <v>45852</v>
      </c>
      <c r="I4387" s="49">
        <v>45865</v>
      </c>
      <c r="J4387" s="44">
        <v>14</v>
      </c>
      <c r="K4387" s="51">
        <f>IF(H4387&lt;='Расчёт не доделан'!$C$20,IF(I4387-'Расчёт не доделан'!$C$20&lt;1,J4387,I4387-'Расчёт не доделан'!$C$20),J4387)</f>
        <v>14</v>
      </c>
    </row>
    <row r="4388" spans="1:11" ht="23.1" customHeight="1" outlineLevel="1" x14ac:dyDescent="0.2">
      <c r="A4388" s="39" t="str">
        <f t="shared" si="204"/>
        <v>0021420445922</v>
      </c>
      <c r="B4388" s="39">
        <f t="shared" si="205"/>
        <v>2</v>
      </c>
      <c r="C4388" s="39" t="str">
        <f t="shared" si="206"/>
        <v>Носов Данила Андреевич2</v>
      </c>
      <c r="D4388" s="42" t="s">
        <v>4111</v>
      </c>
      <c r="E4388" s="43" t="s">
        <v>4112</v>
      </c>
      <c r="F4388" s="43" t="s">
        <v>293</v>
      </c>
      <c r="G4388" s="43" t="s">
        <v>438</v>
      </c>
      <c r="H4388" s="49">
        <v>45922</v>
      </c>
      <c r="I4388" s="49">
        <v>45928</v>
      </c>
      <c r="J4388" s="44">
        <v>7</v>
      </c>
      <c r="K4388" s="51">
        <f>IF(H4388&lt;='Расчёт не доделан'!$C$20,IF(I4388-'Расчёт не доделан'!$C$20&lt;1,J4388,I4388-'Расчёт не доделан'!$C$20),J4388)</f>
        <v>7</v>
      </c>
    </row>
    <row r="4389" spans="1:11" ht="23.1" customHeight="1" outlineLevel="1" x14ac:dyDescent="0.2">
      <c r="A4389" s="39" t="str">
        <f t="shared" si="204"/>
        <v>0021420446015</v>
      </c>
      <c r="B4389" s="39">
        <f t="shared" si="205"/>
        <v>3</v>
      </c>
      <c r="C4389" s="39" t="str">
        <f t="shared" si="206"/>
        <v>Носов Данила Андреевич3</v>
      </c>
      <c r="D4389" s="42" t="s">
        <v>4111</v>
      </c>
      <c r="E4389" s="43" t="s">
        <v>4112</v>
      </c>
      <c r="F4389" s="43" t="s">
        <v>293</v>
      </c>
      <c r="G4389" s="43" t="s">
        <v>438</v>
      </c>
      <c r="H4389" s="49">
        <v>46015</v>
      </c>
      <c r="I4389" s="49">
        <v>46021</v>
      </c>
      <c r="J4389" s="44">
        <v>7</v>
      </c>
      <c r="K4389" s="51">
        <f>IF(H4389&lt;='Расчёт не доделан'!$C$20,IF(I4389-'Расчёт не доделан'!$C$20&lt;1,J4389,I4389-'Расчёт не доделан'!$C$20),J4389)</f>
        <v>7</v>
      </c>
    </row>
    <row r="4390" spans="1:11" ht="11.1" customHeight="1" outlineLevel="1" x14ac:dyDescent="0.2">
      <c r="A4390" s="39" t="str">
        <f t="shared" si="204"/>
        <v>0013372945870</v>
      </c>
      <c r="B4390" s="39">
        <f t="shared" si="205"/>
        <v>1</v>
      </c>
      <c r="C4390" s="39" t="str">
        <f t="shared" si="206"/>
        <v>Нугманова Анастасия Евгеньевна1</v>
      </c>
      <c r="D4390" s="42" t="s">
        <v>4113</v>
      </c>
      <c r="E4390" s="43" t="s">
        <v>4114</v>
      </c>
      <c r="F4390" s="43" t="s">
        <v>265</v>
      </c>
      <c r="G4390" s="43" t="s">
        <v>218</v>
      </c>
      <c r="H4390" s="49">
        <v>45870</v>
      </c>
      <c r="I4390" s="49">
        <v>45870</v>
      </c>
      <c r="J4390" s="44">
        <v>1</v>
      </c>
      <c r="K4390" s="51">
        <f>IF(H4390&lt;='Расчёт не доделан'!$C$20,IF(I4390-'Расчёт не доделан'!$C$20&lt;1,J4390,I4390-'Расчёт не доделан'!$C$20),J4390)</f>
        <v>1</v>
      </c>
    </row>
    <row r="4391" spans="1:11" ht="11.1" customHeight="1" outlineLevel="1" x14ac:dyDescent="0.2">
      <c r="A4391" s="39" t="str">
        <f t="shared" si="204"/>
        <v>0013372945845</v>
      </c>
      <c r="B4391" s="39">
        <f t="shared" si="205"/>
        <v>2</v>
      </c>
      <c r="C4391" s="39" t="str">
        <f t="shared" si="206"/>
        <v>Нугманова Анастасия Евгеньевна2</v>
      </c>
      <c r="D4391" s="42" t="s">
        <v>4113</v>
      </c>
      <c r="E4391" s="43" t="s">
        <v>4114</v>
      </c>
      <c r="F4391" s="43" t="s">
        <v>265</v>
      </c>
      <c r="G4391" s="43" t="s">
        <v>218</v>
      </c>
      <c r="H4391" s="49">
        <v>45845</v>
      </c>
      <c r="I4391" s="49">
        <v>45858</v>
      </c>
      <c r="J4391" s="44">
        <v>14</v>
      </c>
      <c r="K4391" s="51">
        <f>IF(H4391&lt;='Расчёт не доделан'!$C$20,IF(I4391-'Расчёт не доделан'!$C$20&lt;1,J4391,I4391-'Расчёт не доделан'!$C$20),J4391)</f>
        <v>14</v>
      </c>
    </row>
    <row r="4392" spans="1:11" ht="23.1" customHeight="1" outlineLevel="1" x14ac:dyDescent="0.2">
      <c r="A4392" s="39" t="str">
        <f t="shared" si="204"/>
        <v>0013372945923</v>
      </c>
      <c r="B4392" s="39">
        <f t="shared" si="205"/>
        <v>3</v>
      </c>
      <c r="C4392" s="39" t="str">
        <f t="shared" si="206"/>
        <v>Нугманова Анастасия Евгеньевна3</v>
      </c>
      <c r="D4392" s="42" t="s">
        <v>4113</v>
      </c>
      <c r="E4392" s="43" t="s">
        <v>4114</v>
      </c>
      <c r="F4392" s="43" t="s">
        <v>265</v>
      </c>
      <c r="G4392" s="43" t="s">
        <v>218</v>
      </c>
      <c r="H4392" s="49">
        <v>45923</v>
      </c>
      <c r="I4392" s="49">
        <v>45926</v>
      </c>
      <c r="J4392" s="44">
        <v>4</v>
      </c>
      <c r="K4392" s="51">
        <f>IF(H4392&lt;='Расчёт не доделан'!$C$20,IF(I4392-'Расчёт не доделан'!$C$20&lt;1,J4392,I4392-'Расчёт не доделан'!$C$20),J4392)</f>
        <v>4</v>
      </c>
    </row>
    <row r="4393" spans="1:11" ht="23.1" customHeight="1" outlineLevel="1" x14ac:dyDescent="0.2">
      <c r="A4393" s="39" t="str">
        <f t="shared" si="204"/>
        <v>0013372945895</v>
      </c>
      <c r="B4393" s="39">
        <f t="shared" si="205"/>
        <v>4</v>
      </c>
      <c r="C4393" s="39" t="str">
        <f t="shared" si="206"/>
        <v>Нугманова Анастасия Евгеньевна4</v>
      </c>
      <c r="D4393" s="42" t="s">
        <v>4113</v>
      </c>
      <c r="E4393" s="43" t="s">
        <v>4114</v>
      </c>
      <c r="F4393" s="43" t="s">
        <v>265</v>
      </c>
      <c r="G4393" s="43" t="s">
        <v>218</v>
      </c>
      <c r="H4393" s="49">
        <v>45895</v>
      </c>
      <c r="I4393" s="49">
        <v>45898</v>
      </c>
      <c r="J4393" s="44">
        <v>4</v>
      </c>
      <c r="K4393" s="51">
        <f>IF(H4393&lt;='Расчёт не доделан'!$C$20,IF(I4393-'Расчёт не доделан'!$C$20&lt;1,J4393,I4393-'Расчёт не доделан'!$C$20),J4393)</f>
        <v>4</v>
      </c>
    </row>
    <row r="4394" spans="1:11" ht="23.1" customHeight="1" outlineLevel="1" x14ac:dyDescent="0.2">
      <c r="A4394" s="39" t="str">
        <f t="shared" si="204"/>
        <v>0015068645915</v>
      </c>
      <c r="B4394" s="39">
        <f t="shared" si="205"/>
        <v>1</v>
      </c>
      <c r="C4394" s="39" t="str">
        <f t="shared" si="206"/>
        <v>Нуноев Константин Алексеевич1</v>
      </c>
      <c r="D4394" s="42" t="s">
        <v>4115</v>
      </c>
      <c r="E4394" s="43" t="s">
        <v>4116</v>
      </c>
      <c r="F4394" s="43" t="s">
        <v>244</v>
      </c>
      <c r="G4394" s="43" t="s">
        <v>460</v>
      </c>
      <c r="H4394" s="49">
        <v>45915</v>
      </c>
      <c r="I4394" s="49">
        <v>45928</v>
      </c>
      <c r="J4394" s="44">
        <v>14</v>
      </c>
      <c r="K4394" s="51">
        <f>IF(H4394&lt;='Расчёт не доделан'!$C$20,IF(I4394-'Расчёт не доделан'!$C$20&lt;1,J4394,I4394-'Расчёт не доделан'!$C$20),J4394)</f>
        <v>14</v>
      </c>
    </row>
    <row r="4395" spans="1:11" ht="23.1" customHeight="1" outlineLevel="1" x14ac:dyDescent="0.2">
      <c r="A4395" s="39" t="str">
        <f t="shared" si="204"/>
        <v>0013843145859</v>
      </c>
      <c r="B4395" s="39">
        <f t="shared" si="205"/>
        <v>1</v>
      </c>
      <c r="C4395" s="39" t="str">
        <f t="shared" si="206"/>
        <v>Нуриев Спартак Марселевич1</v>
      </c>
      <c r="D4395" s="42" t="s">
        <v>4117</v>
      </c>
      <c r="E4395" s="43" t="s">
        <v>4118</v>
      </c>
      <c r="F4395" s="43" t="s">
        <v>229</v>
      </c>
      <c r="G4395" s="43" t="s">
        <v>218</v>
      </c>
      <c r="H4395" s="49">
        <v>45859</v>
      </c>
      <c r="I4395" s="49">
        <v>45872</v>
      </c>
      <c r="J4395" s="44">
        <v>14</v>
      </c>
      <c r="K4395" s="51">
        <f>IF(H4395&lt;='Расчёт не доделан'!$C$20,IF(I4395-'Расчёт не доделан'!$C$20&lt;1,J4395,I4395-'Расчёт не доделан'!$C$20),J4395)</f>
        <v>14</v>
      </c>
    </row>
    <row r="4396" spans="1:11" ht="11.1" customHeight="1" outlineLevel="1" x14ac:dyDescent="0.2">
      <c r="A4396" s="39" t="str">
        <f t="shared" si="204"/>
        <v>0013843145922</v>
      </c>
      <c r="B4396" s="39">
        <f t="shared" si="205"/>
        <v>2</v>
      </c>
      <c r="C4396" s="39" t="str">
        <f t="shared" si="206"/>
        <v>Нуриев Спартак Марселевич2</v>
      </c>
      <c r="D4396" s="42" t="s">
        <v>4117</v>
      </c>
      <c r="E4396" s="43" t="s">
        <v>4118</v>
      </c>
      <c r="F4396" s="43" t="s">
        <v>229</v>
      </c>
      <c r="G4396" s="43" t="s">
        <v>218</v>
      </c>
      <c r="H4396" s="49">
        <v>45922</v>
      </c>
      <c r="I4396" s="49">
        <v>45935</v>
      </c>
      <c r="J4396" s="44">
        <v>14</v>
      </c>
      <c r="K4396" s="51">
        <f>IF(H4396&lt;='Расчёт не доделан'!$C$20,IF(I4396-'Расчёт не доделан'!$C$20&lt;1,J4396,I4396-'Расчёт не доделан'!$C$20),J4396)</f>
        <v>14</v>
      </c>
    </row>
    <row r="4397" spans="1:11" ht="11.1" customHeight="1" outlineLevel="1" x14ac:dyDescent="0.2">
      <c r="A4397" s="39" t="str">
        <f t="shared" si="204"/>
        <v>0012937945859</v>
      </c>
      <c r="B4397" s="39">
        <f t="shared" si="205"/>
        <v>1</v>
      </c>
      <c r="C4397" s="39" t="str">
        <f t="shared" si="206"/>
        <v>Нуриева Алина Рифовна1</v>
      </c>
      <c r="D4397" s="42" t="s">
        <v>4119</v>
      </c>
      <c r="E4397" s="43" t="s">
        <v>4120</v>
      </c>
      <c r="F4397" s="43" t="s">
        <v>240</v>
      </c>
      <c r="G4397" s="43" t="s">
        <v>222</v>
      </c>
      <c r="H4397" s="49">
        <v>45859</v>
      </c>
      <c r="I4397" s="49">
        <v>45872</v>
      </c>
      <c r="J4397" s="44">
        <v>14</v>
      </c>
      <c r="K4397" s="51">
        <f>IF(H4397&lt;='Расчёт не доделан'!$C$20,IF(I4397-'Расчёт не доделан'!$C$20&lt;1,J4397,I4397-'Расчёт не доделан'!$C$20),J4397)</f>
        <v>14</v>
      </c>
    </row>
    <row r="4398" spans="1:11" ht="11.1" customHeight="1" outlineLevel="1" x14ac:dyDescent="0.2">
      <c r="A4398" s="39" t="str">
        <f t="shared" si="204"/>
        <v>0012937945922</v>
      </c>
      <c r="B4398" s="39">
        <f t="shared" si="205"/>
        <v>2</v>
      </c>
      <c r="C4398" s="39" t="str">
        <f t="shared" si="206"/>
        <v>Нуриева Алина Рифовна2</v>
      </c>
      <c r="D4398" s="42" t="s">
        <v>4119</v>
      </c>
      <c r="E4398" s="43" t="s">
        <v>4120</v>
      </c>
      <c r="F4398" s="43" t="s">
        <v>240</v>
      </c>
      <c r="G4398" s="43" t="s">
        <v>222</v>
      </c>
      <c r="H4398" s="49">
        <v>45922</v>
      </c>
      <c r="I4398" s="49">
        <v>45935</v>
      </c>
      <c r="J4398" s="44">
        <v>14</v>
      </c>
      <c r="K4398" s="51">
        <f>IF(H4398&lt;='Расчёт не доделан'!$C$20,IF(I4398-'Расчёт не доделан'!$C$20&lt;1,J4398,I4398-'Расчёт не доделан'!$C$20),J4398)</f>
        <v>14</v>
      </c>
    </row>
    <row r="4399" spans="1:11" ht="11.1" customHeight="1" outlineLevel="1" x14ac:dyDescent="0.2">
      <c r="A4399" s="39" t="str">
        <f t="shared" si="204"/>
        <v>0021439445936</v>
      </c>
      <c r="B4399" s="39">
        <f t="shared" si="205"/>
        <v>1</v>
      </c>
      <c r="C4399" s="39" t="str">
        <f t="shared" si="206"/>
        <v>Нуркаев Ильшат Ирекович1</v>
      </c>
      <c r="D4399" s="42" t="s">
        <v>4121</v>
      </c>
      <c r="E4399" s="43" t="s">
        <v>4122</v>
      </c>
      <c r="F4399" s="43" t="s">
        <v>265</v>
      </c>
      <c r="G4399" s="43" t="s">
        <v>253</v>
      </c>
      <c r="H4399" s="49">
        <v>45936</v>
      </c>
      <c r="I4399" s="49">
        <v>45949</v>
      </c>
      <c r="J4399" s="44">
        <v>13</v>
      </c>
      <c r="K4399" s="51">
        <f>IF(H4399&lt;='Расчёт не доделан'!$C$20,IF(I4399-'Расчёт не доделан'!$C$20&lt;1,J4399,I4399-'Расчёт не доделан'!$C$20),J4399)</f>
        <v>4</v>
      </c>
    </row>
    <row r="4400" spans="1:11" ht="11.1" customHeight="1" outlineLevel="1" x14ac:dyDescent="0.2">
      <c r="A4400" s="39" t="str">
        <f t="shared" si="204"/>
        <v>0021439445852</v>
      </c>
      <c r="B4400" s="39">
        <f t="shared" si="205"/>
        <v>2</v>
      </c>
      <c r="C4400" s="39" t="str">
        <f t="shared" si="206"/>
        <v>Нуркаев Ильшат Ирекович2</v>
      </c>
      <c r="D4400" s="42" t="s">
        <v>4121</v>
      </c>
      <c r="E4400" s="43" t="s">
        <v>4122</v>
      </c>
      <c r="F4400" s="43" t="s">
        <v>265</v>
      </c>
      <c r="G4400" s="43" t="s">
        <v>253</v>
      </c>
      <c r="H4400" s="49">
        <v>45852</v>
      </c>
      <c r="I4400" s="49">
        <v>45865</v>
      </c>
      <c r="J4400" s="44">
        <v>14</v>
      </c>
      <c r="K4400" s="51">
        <f>IF(H4400&lt;='Расчёт не доделан'!$C$20,IF(I4400-'Расчёт не доделан'!$C$20&lt;1,J4400,I4400-'Расчёт не доделан'!$C$20),J4400)</f>
        <v>14</v>
      </c>
    </row>
    <row r="4401" spans="1:11" ht="23.1" customHeight="1" outlineLevel="1" x14ac:dyDescent="0.2">
      <c r="A4401" s="39" t="str">
        <f t="shared" si="204"/>
        <v>0021050745887</v>
      </c>
      <c r="B4401" s="39">
        <f t="shared" si="205"/>
        <v>1</v>
      </c>
      <c r="C4401" s="39" t="str">
        <f t="shared" si="206"/>
        <v>Нурлугаянов Эрнест Артурович1</v>
      </c>
      <c r="D4401" s="42" t="s">
        <v>4123</v>
      </c>
      <c r="E4401" s="43" t="s">
        <v>4124</v>
      </c>
      <c r="F4401" s="43" t="s">
        <v>225</v>
      </c>
      <c r="G4401" s="43" t="s">
        <v>262</v>
      </c>
      <c r="H4401" s="49">
        <v>45887</v>
      </c>
      <c r="I4401" s="49">
        <v>45900</v>
      </c>
      <c r="J4401" s="44">
        <v>14</v>
      </c>
      <c r="K4401" s="51">
        <f>IF(H4401&lt;='Расчёт не доделан'!$C$20,IF(I4401-'Расчёт не доделан'!$C$20&lt;1,J4401,I4401-'Расчёт не доделан'!$C$20),J4401)</f>
        <v>14</v>
      </c>
    </row>
    <row r="4402" spans="1:11" ht="23.1" customHeight="1" outlineLevel="1" x14ac:dyDescent="0.2">
      <c r="A4402" s="39" t="str">
        <f t="shared" si="204"/>
        <v>0012062545874</v>
      </c>
      <c r="B4402" s="39">
        <f t="shared" si="205"/>
        <v>1</v>
      </c>
      <c r="C4402" s="39" t="str">
        <f t="shared" si="206"/>
        <v>Нуртдинов Вадим Фанилевич1</v>
      </c>
      <c r="D4402" s="42" t="s">
        <v>4125</v>
      </c>
      <c r="E4402" s="43" t="s">
        <v>4126</v>
      </c>
      <c r="F4402" s="43" t="s">
        <v>233</v>
      </c>
      <c r="G4402" s="43" t="s">
        <v>218</v>
      </c>
      <c r="H4402" s="49">
        <v>45874</v>
      </c>
      <c r="I4402" s="49">
        <v>45877</v>
      </c>
      <c r="J4402" s="44">
        <v>4</v>
      </c>
      <c r="K4402" s="51">
        <f>IF(H4402&lt;='Расчёт не доделан'!$C$20,IF(I4402-'Расчёт не доделан'!$C$20&lt;1,J4402,I4402-'Расчёт не доделан'!$C$20),J4402)</f>
        <v>4</v>
      </c>
    </row>
    <row r="4403" spans="1:11" ht="23.1" customHeight="1" outlineLevel="1" x14ac:dyDescent="0.2">
      <c r="A4403" s="39" t="str">
        <f t="shared" si="204"/>
        <v>0012062545880</v>
      </c>
      <c r="B4403" s="39">
        <f t="shared" si="205"/>
        <v>2</v>
      </c>
      <c r="C4403" s="39" t="str">
        <f t="shared" si="206"/>
        <v>Нуртдинов Вадим Фанилевич2</v>
      </c>
      <c r="D4403" s="42" t="s">
        <v>4125</v>
      </c>
      <c r="E4403" s="43" t="s">
        <v>4126</v>
      </c>
      <c r="F4403" s="43" t="s">
        <v>233</v>
      </c>
      <c r="G4403" s="43" t="s">
        <v>218</v>
      </c>
      <c r="H4403" s="49">
        <v>45880</v>
      </c>
      <c r="I4403" s="49">
        <v>45884</v>
      </c>
      <c r="J4403" s="44">
        <v>5</v>
      </c>
      <c r="K4403" s="51">
        <f>IF(H4403&lt;='Расчёт не доделан'!$C$20,IF(I4403-'Расчёт не доделан'!$C$20&lt;1,J4403,I4403-'Расчёт не доделан'!$C$20),J4403)</f>
        <v>5</v>
      </c>
    </row>
    <row r="4404" spans="1:11" ht="11.1" customHeight="1" outlineLevel="1" x14ac:dyDescent="0.2">
      <c r="A4404" s="39" t="str">
        <f t="shared" si="204"/>
        <v>0012062545852</v>
      </c>
      <c r="B4404" s="39">
        <f t="shared" si="205"/>
        <v>3</v>
      </c>
      <c r="C4404" s="39" t="str">
        <f t="shared" si="206"/>
        <v>Нуртдинов Вадим Фанилевич3</v>
      </c>
      <c r="D4404" s="42" t="s">
        <v>4125</v>
      </c>
      <c r="E4404" s="43" t="s">
        <v>4126</v>
      </c>
      <c r="F4404" s="43" t="s">
        <v>233</v>
      </c>
      <c r="G4404" s="43" t="s">
        <v>218</v>
      </c>
      <c r="H4404" s="49">
        <v>45852</v>
      </c>
      <c r="I4404" s="49">
        <v>45865</v>
      </c>
      <c r="J4404" s="44">
        <v>14</v>
      </c>
      <c r="K4404" s="51">
        <f>IF(H4404&lt;='Расчёт не доделан'!$C$20,IF(I4404-'Расчёт не доделан'!$C$20&lt;1,J4404,I4404-'Расчёт не доделан'!$C$20),J4404)</f>
        <v>14</v>
      </c>
    </row>
    <row r="4405" spans="1:11" ht="11.1" customHeight="1" outlineLevel="1" x14ac:dyDescent="0.2">
      <c r="A4405" s="39" t="str">
        <f t="shared" si="204"/>
        <v>0015186845901</v>
      </c>
      <c r="B4405" s="39">
        <f t="shared" si="205"/>
        <v>1</v>
      </c>
      <c r="C4405" s="39" t="str">
        <f t="shared" si="206"/>
        <v>Нуртдинова Альфия Альфредовна1</v>
      </c>
      <c r="D4405" s="42" t="s">
        <v>4127</v>
      </c>
      <c r="E4405" s="43" t="s">
        <v>4128</v>
      </c>
      <c r="F4405" s="43" t="s">
        <v>233</v>
      </c>
      <c r="G4405" s="43" t="s">
        <v>230</v>
      </c>
      <c r="H4405" s="49">
        <v>45901</v>
      </c>
      <c r="I4405" s="49">
        <v>45905</v>
      </c>
      <c r="J4405" s="44">
        <v>5</v>
      </c>
      <c r="K4405" s="51">
        <f>IF(H4405&lt;='Расчёт не доделан'!$C$20,IF(I4405-'Расчёт не доделан'!$C$20&lt;1,J4405,I4405-'Расчёт не доделан'!$C$20),J4405)</f>
        <v>5</v>
      </c>
    </row>
    <row r="4406" spans="1:11" ht="11.1" customHeight="1" outlineLevel="1" x14ac:dyDescent="0.2">
      <c r="A4406" s="39" t="str">
        <f t="shared" si="204"/>
        <v>0015186845852</v>
      </c>
      <c r="B4406" s="39">
        <f t="shared" si="205"/>
        <v>2</v>
      </c>
      <c r="C4406" s="39" t="str">
        <f t="shared" si="206"/>
        <v>Нуртдинова Альфия Альфредовна2</v>
      </c>
      <c r="D4406" s="42" t="s">
        <v>4127</v>
      </c>
      <c r="E4406" s="43" t="s">
        <v>4128</v>
      </c>
      <c r="F4406" s="43" t="s">
        <v>233</v>
      </c>
      <c r="G4406" s="43" t="s">
        <v>230</v>
      </c>
      <c r="H4406" s="49">
        <v>45852</v>
      </c>
      <c r="I4406" s="49">
        <v>45865</v>
      </c>
      <c r="J4406" s="44">
        <v>14</v>
      </c>
      <c r="K4406" s="51">
        <f>IF(H4406&lt;='Расчёт не доделан'!$C$20,IF(I4406-'Расчёт не доделан'!$C$20&lt;1,J4406,I4406-'Расчёт не доделан'!$C$20),J4406)</f>
        <v>14</v>
      </c>
    </row>
    <row r="4407" spans="1:11" ht="11.1" customHeight="1" outlineLevel="1" x14ac:dyDescent="0.2">
      <c r="A4407" s="39" t="str">
        <f t="shared" si="204"/>
        <v>0015186846016</v>
      </c>
      <c r="B4407" s="39">
        <f t="shared" si="205"/>
        <v>3</v>
      </c>
      <c r="C4407" s="39" t="str">
        <f t="shared" si="206"/>
        <v>Нуртдинова Альфия Альфредовна3</v>
      </c>
      <c r="D4407" s="42" t="s">
        <v>4127</v>
      </c>
      <c r="E4407" s="43" t="s">
        <v>4128</v>
      </c>
      <c r="F4407" s="43" t="s">
        <v>233</v>
      </c>
      <c r="G4407" s="43" t="s">
        <v>230</v>
      </c>
      <c r="H4407" s="49">
        <v>46016</v>
      </c>
      <c r="I4407" s="49">
        <v>46017</v>
      </c>
      <c r="J4407" s="44">
        <v>2</v>
      </c>
      <c r="K4407" s="51">
        <f>IF(H4407&lt;='Расчёт не доделан'!$C$20,IF(I4407-'Расчёт не доделан'!$C$20&lt;1,J4407,I4407-'Расчёт не доделан'!$C$20),J4407)</f>
        <v>2</v>
      </c>
    </row>
    <row r="4408" spans="1:11" ht="11.1" customHeight="1" outlineLevel="1" x14ac:dyDescent="0.2">
      <c r="A4408" s="39" t="str">
        <f t="shared" si="204"/>
        <v>0015186846020</v>
      </c>
      <c r="B4408" s="39">
        <f t="shared" si="205"/>
        <v>4</v>
      </c>
      <c r="C4408" s="39" t="str">
        <f t="shared" si="206"/>
        <v>Нуртдинова Альфия Альфредовна4</v>
      </c>
      <c r="D4408" s="42" t="s">
        <v>4127</v>
      </c>
      <c r="E4408" s="43" t="s">
        <v>4128</v>
      </c>
      <c r="F4408" s="43" t="s">
        <v>233</v>
      </c>
      <c r="G4408" s="43" t="s">
        <v>230</v>
      </c>
      <c r="H4408" s="49">
        <v>46020</v>
      </c>
      <c r="I4408" s="49">
        <v>46021</v>
      </c>
      <c r="J4408" s="44">
        <v>2</v>
      </c>
      <c r="K4408" s="51">
        <f>IF(H4408&lt;='Расчёт не доделан'!$C$20,IF(I4408-'Расчёт не доделан'!$C$20&lt;1,J4408,I4408-'Расчёт не доделан'!$C$20),J4408)</f>
        <v>2</v>
      </c>
    </row>
    <row r="4409" spans="1:11" ht="11.1" customHeight="1" outlineLevel="1" x14ac:dyDescent="0.2">
      <c r="A4409" s="39" t="str">
        <f t="shared" si="204"/>
        <v>0021369746001</v>
      </c>
      <c r="B4409" s="39">
        <f t="shared" si="205"/>
        <v>1</v>
      </c>
      <c r="C4409" s="39" t="str">
        <f t="shared" si="206"/>
        <v>Образцов Сергей Владиславович1</v>
      </c>
      <c r="D4409" s="42" t="s">
        <v>4129</v>
      </c>
      <c r="E4409" s="43" t="s">
        <v>4130</v>
      </c>
      <c r="F4409" s="43" t="s">
        <v>244</v>
      </c>
      <c r="G4409" s="43" t="s">
        <v>218</v>
      </c>
      <c r="H4409" s="49">
        <v>46001</v>
      </c>
      <c r="I4409" s="49">
        <v>46014</v>
      </c>
      <c r="J4409" s="44">
        <v>14</v>
      </c>
      <c r="K4409" s="51">
        <f>IF(H4409&lt;='Расчёт не доделан'!$C$20,IF(I4409-'Расчёт не доделан'!$C$20&lt;1,J4409,I4409-'Расчёт не доделан'!$C$20),J4409)</f>
        <v>14</v>
      </c>
    </row>
    <row r="4410" spans="1:11" ht="11.1" customHeight="1" outlineLevel="1" x14ac:dyDescent="0.2">
      <c r="A4410" s="39" t="str">
        <f t="shared" si="204"/>
        <v>0021369745880</v>
      </c>
      <c r="B4410" s="39">
        <f t="shared" si="205"/>
        <v>2</v>
      </c>
      <c r="C4410" s="39" t="str">
        <f t="shared" si="206"/>
        <v>Образцов Сергей Владиславович2</v>
      </c>
      <c r="D4410" s="42" t="s">
        <v>4129</v>
      </c>
      <c r="E4410" s="43" t="s">
        <v>4130</v>
      </c>
      <c r="F4410" s="43" t="s">
        <v>244</v>
      </c>
      <c r="G4410" s="43" t="s">
        <v>218</v>
      </c>
      <c r="H4410" s="49">
        <v>45880</v>
      </c>
      <c r="I4410" s="49">
        <v>45885</v>
      </c>
      <c r="J4410" s="44">
        <v>6</v>
      </c>
      <c r="K4410" s="51">
        <f>IF(H4410&lt;='Расчёт не доделан'!$C$20,IF(I4410-'Расчёт не доделан'!$C$20&lt;1,J4410,I4410-'Расчёт не доделан'!$C$20),J4410)</f>
        <v>6</v>
      </c>
    </row>
    <row r="4411" spans="1:11" ht="11.1" customHeight="1" outlineLevel="1" x14ac:dyDescent="0.2">
      <c r="A4411" s="39" t="str">
        <f t="shared" si="204"/>
        <v>0021369746015</v>
      </c>
      <c r="B4411" s="39">
        <f t="shared" si="205"/>
        <v>3</v>
      </c>
      <c r="C4411" s="39" t="str">
        <f t="shared" si="206"/>
        <v>Образцов Сергей Владиславович3</v>
      </c>
      <c r="D4411" s="42" t="s">
        <v>4129</v>
      </c>
      <c r="E4411" s="43" t="s">
        <v>4130</v>
      </c>
      <c r="F4411" s="43" t="s">
        <v>244</v>
      </c>
      <c r="G4411" s="43" t="s">
        <v>218</v>
      </c>
      <c r="H4411" s="49">
        <v>46015</v>
      </c>
      <c r="I4411" s="49">
        <v>46017</v>
      </c>
      <c r="J4411" s="44">
        <v>3</v>
      </c>
      <c r="K4411" s="51">
        <f>IF(H4411&lt;='Расчёт не доделан'!$C$20,IF(I4411-'Расчёт не доделан'!$C$20&lt;1,J4411,I4411-'Расчёт не доделан'!$C$20),J4411)</f>
        <v>3</v>
      </c>
    </row>
    <row r="4412" spans="1:11" ht="11.1" customHeight="1" outlineLevel="1" x14ac:dyDescent="0.2">
      <c r="A4412" s="39" t="str">
        <f t="shared" si="204"/>
        <v>0018162945845</v>
      </c>
      <c r="B4412" s="39">
        <f t="shared" si="205"/>
        <v>1</v>
      </c>
      <c r="C4412" s="39" t="str">
        <f t="shared" si="206"/>
        <v>Обручников Артем Валерьевич1</v>
      </c>
      <c r="D4412" s="42" t="s">
        <v>4131</v>
      </c>
      <c r="E4412" s="43" t="s">
        <v>4132</v>
      </c>
      <c r="F4412" s="43" t="s">
        <v>240</v>
      </c>
      <c r="G4412" s="43" t="s">
        <v>302</v>
      </c>
      <c r="H4412" s="49">
        <v>45845</v>
      </c>
      <c r="I4412" s="49">
        <v>45858</v>
      </c>
      <c r="J4412" s="44">
        <v>14</v>
      </c>
      <c r="K4412" s="51">
        <f>IF(H4412&lt;='Расчёт не доделан'!$C$20,IF(I4412-'Расчёт не доделан'!$C$20&lt;1,J4412,I4412-'Расчёт не доделан'!$C$20),J4412)</f>
        <v>14</v>
      </c>
    </row>
    <row r="4413" spans="1:11" ht="11.1" customHeight="1" outlineLevel="1" x14ac:dyDescent="0.2">
      <c r="A4413" s="39" t="str">
        <f t="shared" si="204"/>
        <v>0020680445931</v>
      </c>
      <c r="B4413" s="39">
        <f t="shared" si="205"/>
        <v>1</v>
      </c>
      <c r="C4413" s="39" t="str">
        <f t="shared" si="206"/>
        <v>Овсянников Матвей Юрьевич (ИНОСТРАНЕЦ)1</v>
      </c>
      <c r="D4413" s="42" t="s">
        <v>4133</v>
      </c>
      <c r="E4413" s="43" t="s">
        <v>4134</v>
      </c>
      <c r="F4413" s="43" t="s">
        <v>240</v>
      </c>
      <c r="G4413" s="43" t="s">
        <v>241</v>
      </c>
      <c r="H4413" s="49">
        <v>45931</v>
      </c>
      <c r="I4413" s="49">
        <v>45958</v>
      </c>
      <c r="J4413" s="44">
        <v>28</v>
      </c>
      <c r="K4413" s="51">
        <f>IF(H4413&lt;='Расчёт не доделан'!$C$20,IF(I4413-'Расчёт не доделан'!$C$20&lt;1,J4413,I4413-'Расчёт не доделан'!$C$20),J4413)</f>
        <v>13</v>
      </c>
    </row>
    <row r="4414" spans="1:11" ht="11.1" customHeight="1" outlineLevel="1" x14ac:dyDescent="0.2">
      <c r="A4414" s="39" t="str">
        <f t="shared" si="204"/>
        <v>0017637945922</v>
      </c>
      <c r="B4414" s="39">
        <f t="shared" si="205"/>
        <v>1</v>
      </c>
      <c r="C4414" s="39" t="str">
        <f t="shared" si="206"/>
        <v>Овсянников Роман Александрович1</v>
      </c>
      <c r="D4414" s="42" t="s">
        <v>4135</v>
      </c>
      <c r="E4414" s="43" t="s">
        <v>4136</v>
      </c>
      <c r="F4414" s="43" t="s">
        <v>240</v>
      </c>
      <c r="G4414" s="43" t="s">
        <v>262</v>
      </c>
      <c r="H4414" s="49">
        <v>45922</v>
      </c>
      <c r="I4414" s="49">
        <v>45935</v>
      </c>
      <c r="J4414" s="44">
        <v>14</v>
      </c>
      <c r="K4414" s="51">
        <f>IF(H4414&lt;='Расчёт не доделан'!$C$20,IF(I4414-'Расчёт не доделан'!$C$20&lt;1,J4414,I4414-'Расчёт не доделан'!$C$20),J4414)</f>
        <v>14</v>
      </c>
    </row>
    <row r="4415" spans="1:11" ht="11.1" customHeight="1" outlineLevel="1" x14ac:dyDescent="0.2">
      <c r="A4415" s="39" t="str">
        <f t="shared" si="204"/>
        <v>0017637945866</v>
      </c>
      <c r="B4415" s="39">
        <f t="shared" si="205"/>
        <v>2</v>
      </c>
      <c r="C4415" s="39" t="str">
        <f t="shared" si="206"/>
        <v>Овсянников Роман Александрович2</v>
      </c>
      <c r="D4415" s="42" t="s">
        <v>4135</v>
      </c>
      <c r="E4415" s="43" t="s">
        <v>4136</v>
      </c>
      <c r="F4415" s="43" t="s">
        <v>240</v>
      </c>
      <c r="G4415" s="43" t="s">
        <v>262</v>
      </c>
      <c r="H4415" s="49">
        <v>45866</v>
      </c>
      <c r="I4415" s="49">
        <v>45879</v>
      </c>
      <c r="J4415" s="44">
        <v>14</v>
      </c>
      <c r="K4415" s="51">
        <f>IF(H4415&lt;='Расчёт не доделан'!$C$20,IF(I4415-'Расчёт не доделан'!$C$20&lt;1,J4415,I4415-'Расчёт не доделан'!$C$20),J4415)</f>
        <v>14</v>
      </c>
    </row>
    <row r="4416" spans="1:11" ht="11.1" customHeight="1" outlineLevel="1" x14ac:dyDescent="0.2">
      <c r="A4416" s="39" t="str">
        <f t="shared" si="204"/>
        <v>0021378945966</v>
      </c>
      <c r="B4416" s="39">
        <f t="shared" si="205"/>
        <v>1</v>
      </c>
      <c r="C4416" s="39" t="str">
        <f t="shared" si="206"/>
        <v>Овсянников Станислав Игоревич1</v>
      </c>
      <c r="D4416" s="42" t="s">
        <v>4137</v>
      </c>
      <c r="E4416" s="43" t="s">
        <v>4138</v>
      </c>
      <c r="F4416" s="43" t="s">
        <v>217</v>
      </c>
      <c r="G4416" s="43" t="s">
        <v>253</v>
      </c>
      <c r="H4416" s="49">
        <v>45966</v>
      </c>
      <c r="I4416" s="49">
        <v>45969</v>
      </c>
      <c r="J4416" s="44">
        <v>4</v>
      </c>
      <c r="K4416" s="51">
        <f>IF(H4416&lt;='Расчёт не доделан'!$C$20,IF(I4416-'Расчёт не доделан'!$C$20&lt;1,J4416,I4416-'Расчёт не доделан'!$C$20),J4416)</f>
        <v>4</v>
      </c>
    </row>
    <row r="4417" spans="1:11" ht="11.1" customHeight="1" outlineLevel="1" x14ac:dyDescent="0.2">
      <c r="A4417" s="39" t="str">
        <f t="shared" si="204"/>
        <v>0021378945971</v>
      </c>
      <c r="B4417" s="39">
        <f t="shared" si="205"/>
        <v>2</v>
      </c>
      <c r="C4417" s="39" t="str">
        <f t="shared" si="206"/>
        <v>Овсянников Станислав Игоревич2</v>
      </c>
      <c r="D4417" s="42" t="s">
        <v>4137</v>
      </c>
      <c r="E4417" s="43" t="s">
        <v>4138</v>
      </c>
      <c r="F4417" s="43" t="s">
        <v>217</v>
      </c>
      <c r="G4417" s="43" t="s">
        <v>253</v>
      </c>
      <c r="H4417" s="49">
        <v>45971</v>
      </c>
      <c r="I4417" s="49">
        <v>45977</v>
      </c>
      <c r="J4417" s="44">
        <v>7</v>
      </c>
      <c r="K4417" s="51">
        <f>IF(H4417&lt;='Расчёт не доделан'!$C$20,IF(I4417-'Расчёт не доделан'!$C$20&lt;1,J4417,I4417-'Расчёт не доделан'!$C$20),J4417)</f>
        <v>7</v>
      </c>
    </row>
    <row r="4418" spans="1:11" ht="11.1" customHeight="1" outlineLevel="1" x14ac:dyDescent="0.2">
      <c r="A4418" s="39" t="str">
        <f t="shared" si="204"/>
        <v>0021378946006</v>
      </c>
      <c r="B4418" s="39">
        <f t="shared" si="205"/>
        <v>3</v>
      </c>
      <c r="C4418" s="39" t="str">
        <f t="shared" si="206"/>
        <v>Овсянников Станислав Игоревич3</v>
      </c>
      <c r="D4418" s="42" t="s">
        <v>4137</v>
      </c>
      <c r="E4418" s="43" t="s">
        <v>4138</v>
      </c>
      <c r="F4418" s="43" t="s">
        <v>217</v>
      </c>
      <c r="G4418" s="43" t="s">
        <v>253</v>
      </c>
      <c r="H4418" s="49">
        <v>46006</v>
      </c>
      <c r="I4418" s="49">
        <v>46019</v>
      </c>
      <c r="J4418" s="44">
        <v>14</v>
      </c>
      <c r="K4418" s="51">
        <f>IF(H4418&lt;='Расчёт не доделан'!$C$20,IF(I4418-'Расчёт не доделан'!$C$20&lt;1,J4418,I4418-'Расчёт не доделан'!$C$20),J4418)</f>
        <v>14</v>
      </c>
    </row>
    <row r="4419" spans="1:11" ht="11.1" customHeight="1" outlineLevel="1" x14ac:dyDescent="0.2">
      <c r="A4419" s="39" t="str">
        <f t="shared" ref="A4419:A4482" si="207">D4419&amp;H4419</f>
        <v>0014972945908</v>
      </c>
      <c r="B4419" s="39">
        <f t="shared" ref="B4419:B4482" si="208">IF(E4418=E4419,B4418+1,1)</f>
        <v>1</v>
      </c>
      <c r="C4419" s="39" t="str">
        <f t="shared" ref="C4419:C4482" si="209">E4419&amp;B4419</f>
        <v>Овчар Дмитрий Владимирович1</v>
      </c>
      <c r="D4419" s="42" t="s">
        <v>4139</v>
      </c>
      <c r="E4419" s="43" t="s">
        <v>4140</v>
      </c>
      <c r="F4419" s="43" t="s">
        <v>217</v>
      </c>
      <c r="G4419" s="43" t="s">
        <v>222</v>
      </c>
      <c r="H4419" s="49">
        <v>45908</v>
      </c>
      <c r="I4419" s="49">
        <v>45921</v>
      </c>
      <c r="J4419" s="44">
        <v>14</v>
      </c>
      <c r="K4419" s="51">
        <f>IF(H4419&lt;='Расчёт не доделан'!$C$20,IF(I4419-'Расчёт не доделан'!$C$20&lt;1,J4419,I4419-'Расчёт не доделан'!$C$20),J4419)</f>
        <v>14</v>
      </c>
    </row>
    <row r="4420" spans="1:11" ht="11.1" customHeight="1" outlineLevel="1" x14ac:dyDescent="0.2">
      <c r="A4420" s="39" t="str">
        <f t="shared" si="207"/>
        <v>0014972946014</v>
      </c>
      <c r="B4420" s="39">
        <f t="shared" si="208"/>
        <v>2</v>
      </c>
      <c r="C4420" s="39" t="str">
        <f t="shared" si="209"/>
        <v>Овчар Дмитрий Владимирович2</v>
      </c>
      <c r="D4420" s="42" t="s">
        <v>4139</v>
      </c>
      <c r="E4420" s="43" t="s">
        <v>4140</v>
      </c>
      <c r="F4420" s="43" t="s">
        <v>217</v>
      </c>
      <c r="G4420" s="43" t="s">
        <v>222</v>
      </c>
      <c r="H4420" s="49">
        <v>46014</v>
      </c>
      <c r="I4420" s="49">
        <v>46021</v>
      </c>
      <c r="J4420" s="44">
        <v>8</v>
      </c>
      <c r="K4420" s="51">
        <f>IF(H4420&lt;='Расчёт не доделан'!$C$20,IF(I4420-'Расчёт не доделан'!$C$20&lt;1,J4420,I4420-'Расчёт не доделан'!$C$20),J4420)</f>
        <v>8</v>
      </c>
    </row>
    <row r="4421" spans="1:11" ht="11.1" customHeight="1" outlineLevel="1" x14ac:dyDescent="0.2">
      <c r="A4421" s="39" t="str">
        <f t="shared" si="207"/>
        <v>0021507245873</v>
      </c>
      <c r="B4421" s="39">
        <f t="shared" si="208"/>
        <v>1</v>
      </c>
      <c r="C4421" s="39" t="str">
        <f t="shared" si="209"/>
        <v>Овчинникова Елена Геннадьевна1</v>
      </c>
      <c r="D4421" s="42" t="s">
        <v>4141</v>
      </c>
      <c r="E4421" s="43" t="s">
        <v>4142</v>
      </c>
      <c r="F4421" s="43" t="s">
        <v>286</v>
      </c>
      <c r="G4421" s="43" t="s">
        <v>237</v>
      </c>
      <c r="H4421" s="49">
        <v>45873</v>
      </c>
      <c r="I4421" s="49">
        <v>45886</v>
      </c>
      <c r="J4421" s="44">
        <v>14</v>
      </c>
      <c r="K4421" s="51">
        <f>IF(H4421&lt;='Расчёт не доделан'!$C$20,IF(I4421-'Расчёт не доделан'!$C$20&lt;1,J4421,I4421-'Расчёт не доделан'!$C$20),J4421)</f>
        <v>14</v>
      </c>
    </row>
    <row r="4422" spans="1:11" ht="11.1" customHeight="1" outlineLevel="1" x14ac:dyDescent="0.2">
      <c r="A4422" s="39" t="str">
        <f t="shared" si="207"/>
        <v>0019777045873</v>
      </c>
      <c r="B4422" s="39">
        <f t="shared" si="208"/>
        <v>1</v>
      </c>
      <c r="C4422" s="39" t="str">
        <f t="shared" si="209"/>
        <v>Овчинникова Элеонора Сергеевна1</v>
      </c>
      <c r="D4422" s="42" t="s">
        <v>4143</v>
      </c>
      <c r="E4422" s="43" t="s">
        <v>4144</v>
      </c>
      <c r="F4422" s="43" t="s">
        <v>240</v>
      </c>
      <c r="G4422" s="43" t="s">
        <v>302</v>
      </c>
      <c r="H4422" s="49">
        <v>45873</v>
      </c>
      <c r="I4422" s="49">
        <v>45886</v>
      </c>
      <c r="J4422" s="44">
        <v>14</v>
      </c>
      <c r="K4422" s="51">
        <f>IF(H4422&lt;='Расчёт не доделан'!$C$20,IF(I4422-'Расчёт не доделан'!$C$20&lt;1,J4422,I4422-'Расчёт не доделан'!$C$20),J4422)</f>
        <v>14</v>
      </c>
    </row>
    <row r="4423" spans="1:11" ht="11.1" customHeight="1" outlineLevel="1" x14ac:dyDescent="0.2">
      <c r="A4423" s="39" t="str">
        <f t="shared" si="207"/>
        <v>0019777045966</v>
      </c>
      <c r="B4423" s="39">
        <f t="shared" si="208"/>
        <v>2</v>
      </c>
      <c r="C4423" s="39" t="str">
        <f t="shared" si="209"/>
        <v>Овчинникова Элеонора Сергеевна2</v>
      </c>
      <c r="D4423" s="42" t="s">
        <v>4143</v>
      </c>
      <c r="E4423" s="43" t="s">
        <v>4144</v>
      </c>
      <c r="F4423" s="43" t="s">
        <v>240</v>
      </c>
      <c r="G4423" s="43" t="s">
        <v>302</v>
      </c>
      <c r="H4423" s="49">
        <v>45966</v>
      </c>
      <c r="I4423" s="49">
        <v>45968</v>
      </c>
      <c r="J4423" s="44">
        <v>3</v>
      </c>
      <c r="K4423" s="51">
        <f>IF(H4423&lt;='Расчёт не доделан'!$C$20,IF(I4423-'Расчёт не доделан'!$C$20&lt;1,J4423,I4423-'Расчёт не доделан'!$C$20),J4423)</f>
        <v>3</v>
      </c>
    </row>
    <row r="4424" spans="1:11" ht="11.1" customHeight="1" outlineLevel="1" x14ac:dyDescent="0.2">
      <c r="A4424" s="39" t="str">
        <f t="shared" si="207"/>
        <v>0019777045971</v>
      </c>
      <c r="B4424" s="39">
        <f t="shared" si="208"/>
        <v>3</v>
      </c>
      <c r="C4424" s="39" t="str">
        <f t="shared" si="209"/>
        <v>Овчинникова Элеонора Сергеевна3</v>
      </c>
      <c r="D4424" s="42" t="s">
        <v>4143</v>
      </c>
      <c r="E4424" s="43" t="s">
        <v>4144</v>
      </c>
      <c r="F4424" s="43" t="s">
        <v>240</v>
      </c>
      <c r="G4424" s="43" t="s">
        <v>302</v>
      </c>
      <c r="H4424" s="49">
        <v>45971</v>
      </c>
      <c r="I4424" s="49">
        <v>45975</v>
      </c>
      <c r="J4424" s="44">
        <v>5</v>
      </c>
      <c r="K4424" s="51">
        <f>IF(H4424&lt;='Расчёт не доделан'!$C$20,IF(I4424-'Расчёт не доделан'!$C$20&lt;1,J4424,I4424-'Расчёт не доделан'!$C$20),J4424)</f>
        <v>5</v>
      </c>
    </row>
    <row r="4425" spans="1:11" ht="11.1" customHeight="1" outlineLevel="1" x14ac:dyDescent="0.2">
      <c r="A4425" s="39" t="str">
        <f t="shared" si="207"/>
        <v>0020379145873</v>
      </c>
      <c r="B4425" s="39">
        <f t="shared" si="208"/>
        <v>1</v>
      </c>
      <c r="C4425" s="39" t="str">
        <f t="shared" si="209"/>
        <v>Оганян Тигран Арменович1</v>
      </c>
      <c r="D4425" s="42" t="s">
        <v>4145</v>
      </c>
      <c r="E4425" s="43" t="s">
        <v>4146</v>
      </c>
      <c r="F4425" s="43" t="s">
        <v>240</v>
      </c>
      <c r="G4425" s="43" t="s">
        <v>262</v>
      </c>
      <c r="H4425" s="49">
        <v>45873</v>
      </c>
      <c r="I4425" s="49">
        <v>45886</v>
      </c>
      <c r="J4425" s="44">
        <v>14</v>
      </c>
      <c r="K4425" s="51">
        <f>IF(H4425&lt;='Расчёт не доделан'!$C$20,IF(I4425-'Расчёт не доделан'!$C$20&lt;1,J4425,I4425-'Расчёт не доделан'!$C$20),J4425)</f>
        <v>14</v>
      </c>
    </row>
    <row r="4426" spans="1:11" ht="11.1" customHeight="1" outlineLevel="1" x14ac:dyDescent="0.2">
      <c r="A4426" s="39" t="str">
        <f t="shared" si="207"/>
        <v>0020379145845</v>
      </c>
      <c r="B4426" s="39">
        <f t="shared" si="208"/>
        <v>2</v>
      </c>
      <c r="C4426" s="39" t="str">
        <f t="shared" si="209"/>
        <v>Оганян Тигран Арменович2</v>
      </c>
      <c r="D4426" s="42" t="s">
        <v>4145</v>
      </c>
      <c r="E4426" s="43" t="s">
        <v>4146</v>
      </c>
      <c r="F4426" s="43" t="s">
        <v>240</v>
      </c>
      <c r="G4426" s="43" t="s">
        <v>262</v>
      </c>
      <c r="H4426" s="49">
        <v>45845</v>
      </c>
      <c r="I4426" s="49">
        <v>45858</v>
      </c>
      <c r="J4426" s="44">
        <v>14</v>
      </c>
      <c r="K4426" s="51">
        <f>IF(H4426&lt;='Расчёт не доделан'!$C$20,IF(I4426-'Расчёт не доделан'!$C$20&lt;1,J4426,I4426-'Расчёт не доделан'!$C$20),J4426)</f>
        <v>14</v>
      </c>
    </row>
    <row r="4427" spans="1:11" ht="11.1" customHeight="1" outlineLevel="1" x14ac:dyDescent="0.2">
      <c r="A4427" s="39" t="str">
        <f t="shared" si="207"/>
        <v>0018560945901</v>
      </c>
      <c r="B4427" s="39">
        <f t="shared" si="208"/>
        <v>1</v>
      </c>
      <c r="C4427" s="39" t="str">
        <f t="shared" si="209"/>
        <v>Оглуздина Юлия Александровна1</v>
      </c>
      <c r="D4427" s="42" t="s">
        <v>4147</v>
      </c>
      <c r="E4427" s="43" t="s">
        <v>4148</v>
      </c>
      <c r="F4427" s="43" t="s">
        <v>229</v>
      </c>
      <c r="G4427" s="43" t="s">
        <v>262</v>
      </c>
      <c r="H4427" s="49">
        <v>45901</v>
      </c>
      <c r="I4427" s="49">
        <v>45914</v>
      </c>
      <c r="J4427" s="44">
        <v>14</v>
      </c>
      <c r="K4427" s="51">
        <f>IF(H4427&lt;='Расчёт не доделан'!$C$20,IF(I4427-'Расчёт не доделан'!$C$20&lt;1,J4427,I4427-'Расчёт не доделан'!$C$20),J4427)</f>
        <v>14</v>
      </c>
    </row>
    <row r="4428" spans="1:11" ht="11.1" customHeight="1" outlineLevel="1" x14ac:dyDescent="0.2">
      <c r="A4428" s="39" t="str">
        <f t="shared" si="207"/>
        <v>0018560946013</v>
      </c>
      <c r="B4428" s="39">
        <f t="shared" si="208"/>
        <v>2</v>
      </c>
      <c r="C4428" s="39" t="str">
        <f t="shared" si="209"/>
        <v>Оглуздина Юлия Александровна2</v>
      </c>
      <c r="D4428" s="42" t="s">
        <v>4147</v>
      </c>
      <c r="E4428" s="43" t="s">
        <v>4148</v>
      </c>
      <c r="F4428" s="43" t="s">
        <v>229</v>
      </c>
      <c r="G4428" s="43" t="s">
        <v>262</v>
      </c>
      <c r="H4428" s="49">
        <v>46013</v>
      </c>
      <c r="I4428" s="49">
        <v>46017</v>
      </c>
      <c r="J4428" s="44">
        <v>5</v>
      </c>
      <c r="K4428" s="51">
        <f>IF(H4428&lt;='Расчёт не доделан'!$C$20,IF(I4428-'Расчёт не доделан'!$C$20&lt;1,J4428,I4428-'Расчёт не доделан'!$C$20),J4428)</f>
        <v>5</v>
      </c>
    </row>
    <row r="4429" spans="1:11" ht="11.1" customHeight="1" outlineLevel="1" x14ac:dyDescent="0.2">
      <c r="A4429" s="39" t="str">
        <f t="shared" si="207"/>
        <v>0020119745936</v>
      </c>
      <c r="B4429" s="39">
        <f t="shared" si="208"/>
        <v>1</v>
      </c>
      <c r="C4429" s="39" t="str">
        <f t="shared" si="209"/>
        <v>Оголихина Екатерина Николаевна1</v>
      </c>
      <c r="D4429" s="42" t="s">
        <v>4149</v>
      </c>
      <c r="E4429" s="43" t="s">
        <v>4150</v>
      </c>
      <c r="F4429" s="43" t="s">
        <v>240</v>
      </c>
      <c r="G4429" s="43" t="s">
        <v>302</v>
      </c>
      <c r="H4429" s="49">
        <v>45936</v>
      </c>
      <c r="I4429" s="49">
        <v>45942</v>
      </c>
      <c r="J4429" s="44">
        <v>7</v>
      </c>
      <c r="K4429" s="51">
        <f>IF(H4429&lt;='Расчёт не доделан'!$C$20,IF(I4429-'Расчёт не доделан'!$C$20&lt;1,J4429,I4429-'Расчёт не доделан'!$C$20),J4429)</f>
        <v>7</v>
      </c>
    </row>
    <row r="4430" spans="1:11" ht="11.1" customHeight="1" outlineLevel="1" x14ac:dyDescent="0.2">
      <c r="A4430" s="39" t="str">
        <f t="shared" si="207"/>
        <v>0020119745852</v>
      </c>
      <c r="B4430" s="39">
        <f t="shared" si="208"/>
        <v>2</v>
      </c>
      <c r="C4430" s="39" t="str">
        <f t="shared" si="209"/>
        <v>Оголихина Екатерина Николаевна2</v>
      </c>
      <c r="D4430" s="42" t="s">
        <v>4149</v>
      </c>
      <c r="E4430" s="43" t="s">
        <v>4150</v>
      </c>
      <c r="F4430" s="43" t="s">
        <v>240</v>
      </c>
      <c r="G4430" s="43" t="s">
        <v>302</v>
      </c>
      <c r="H4430" s="49">
        <v>45852</v>
      </c>
      <c r="I4430" s="49">
        <v>45865</v>
      </c>
      <c r="J4430" s="44">
        <v>14</v>
      </c>
      <c r="K4430" s="51">
        <f>IF(H4430&lt;='Расчёт не доделан'!$C$20,IF(I4430-'Расчёт не доделан'!$C$20&lt;1,J4430,I4430-'Расчёт не доделан'!$C$20),J4430)</f>
        <v>14</v>
      </c>
    </row>
    <row r="4431" spans="1:11" ht="11.1" customHeight="1" outlineLevel="1" x14ac:dyDescent="0.2">
      <c r="A4431" s="39" t="str">
        <f t="shared" si="207"/>
        <v>0020119745987</v>
      </c>
      <c r="B4431" s="39">
        <f t="shared" si="208"/>
        <v>3</v>
      </c>
      <c r="C4431" s="39" t="str">
        <f t="shared" si="209"/>
        <v>Оголихина Екатерина Николаевна3</v>
      </c>
      <c r="D4431" s="42" t="s">
        <v>4149</v>
      </c>
      <c r="E4431" s="43" t="s">
        <v>4150</v>
      </c>
      <c r="F4431" s="43" t="s">
        <v>240</v>
      </c>
      <c r="G4431" s="43" t="s">
        <v>302</v>
      </c>
      <c r="H4431" s="49">
        <v>45987</v>
      </c>
      <c r="I4431" s="49">
        <v>45989</v>
      </c>
      <c r="J4431" s="44">
        <v>3</v>
      </c>
      <c r="K4431" s="51">
        <f>IF(H4431&lt;='Расчёт не доделан'!$C$20,IF(I4431-'Расчёт не доделан'!$C$20&lt;1,J4431,I4431-'Расчёт не доделан'!$C$20),J4431)</f>
        <v>3</v>
      </c>
    </row>
    <row r="4432" spans="1:11" ht="11.1" customHeight="1" outlineLevel="1" x14ac:dyDescent="0.2">
      <c r="A4432" s="39" t="str">
        <f t="shared" si="207"/>
        <v>0021441345943</v>
      </c>
      <c r="B4432" s="39">
        <f t="shared" si="208"/>
        <v>1</v>
      </c>
      <c r="C4432" s="39" t="str">
        <f t="shared" si="209"/>
        <v>Оголь Алексей Эдуардович1</v>
      </c>
      <c r="D4432" s="42" t="s">
        <v>4151</v>
      </c>
      <c r="E4432" s="43" t="s">
        <v>4152</v>
      </c>
      <c r="F4432" s="43" t="s">
        <v>265</v>
      </c>
      <c r="G4432" s="43" t="s">
        <v>230</v>
      </c>
      <c r="H4432" s="49">
        <v>45943</v>
      </c>
      <c r="I4432" s="49">
        <v>45949</v>
      </c>
      <c r="J4432" s="44">
        <v>7</v>
      </c>
      <c r="K4432" s="51">
        <f>IF(H4432&lt;='Расчёт не доделан'!$C$20,IF(I4432-'Расчёт не доделан'!$C$20&lt;1,J4432,I4432-'Расчёт не доделан'!$C$20),J4432)</f>
        <v>4</v>
      </c>
    </row>
    <row r="4433" spans="1:11" ht="11.1" customHeight="1" outlineLevel="1" x14ac:dyDescent="0.2">
      <c r="A4433" s="39" t="str">
        <f t="shared" si="207"/>
        <v>0021441345985</v>
      </c>
      <c r="B4433" s="39">
        <f t="shared" si="208"/>
        <v>2</v>
      </c>
      <c r="C4433" s="39" t="str">
        <f t="shared" si="209"/>
        <v>Оголь Алексей Эдуардович2</v>
      </c>
      <c r="D4433" s="42" t="s">
        <v>4151</v>
      </c>
      <c r="E4433" s="43" t="s">
        <v>4152</v>
      </c>
      <c r="F4433" s="43" t="s">
        <v>265</v>
      </c>
      <c r="G4433" s="43" t="s">
        <v>230</v>
      </c>
      <c r="H4433" s="49">
        <v>45985</v>
      </c>
      <c r="I4433" s="49">
        <v>45991</v>
      </c>
      <c r="J4433" s="44">
        <v>7</v>
      </c>
      <c r="K4433" s="51">
        <f>IF(H4433&lt;='Расчёт не доделан'!$C$20,IF(I4433-'Расчёт не доделан'!$C$20&lt;1,J4433,I4433-'Расчёт не доделан'!$C$20),J4433)</f>
        <v>7</v>
      </c>
    </row>
    <row r="4434" spans="1:11" ht="11.1" customHeight="1" outlineLevel="1" x14ac:dyDescent="0.2">
      <c r="A4434" s="39" t="str">
        <f t="shared" si="207"/>
        <v>0018606945929</v>
      </c>
      <c r="B4434" s="39">
        <f t="shared" si="208"/>
        <v>1</v>
      </c>
      <c r="C4434" s="39" t="str">
        <f t="shared" si="209"/>
        <v>Одарич Виктория Александровна1</v>
      </c>
      <c r="D4434" s="42" t="s">
        <v>4153</v>
      </c>
      <c r="E4434" s="43" t="s">
        <v>4154</v>
      </c>
      <c r="F4434" s="43" t="s">
        <v>240</v>
      </c>
      <c r="G4434" s="43" t="s">
        <v>302</v>
      </c>
      <c r="H4434" s="49">
        <v>45929</v>
      </c>
      <c r="I4434" s="49">
        <v>45942</v>
      </c>
      <c r="J4434" s="44">
        <v>14</v>
      </c>
      <c r="K4434" s="51">
        <f>IF(H4434&lt;='Расчёт не доделан'!$C$20,IF(I4434-'Расчёт не доделан'!$C$20&lt;1,J4434,I4434-'Расчёт не доделан'!$C$20),J4434)</f>
        <v>14</v>
      </c>
    </row>
    <row r="4435" spans="1:11" ht="11.1" customHeight="1" outlineLevel="1" x14ac:dyDescent="0.2">
      <c r="A4435" s="39" t="str">
        <f t="shared" si="207"/>
        <v>0016949745966</v>
      </c>
      <c r="B4435" s="39">
        <f t="shared" si="208"/>
        <v>1</v>
      </c>
      <c r="C4435" s="39" t="str">
        <f t="shared" si="209"/>
        <v>Одинцов Олег Александрович1</v>
      </c>
      <c r="D4435" s="42" t="s">
        <v>4155</v>
      </c>
      <c r="E4435" s="43" t="s">
        <v>4156</v>
      </c>
      <c r="F4435" s="43" t="s">
        <v>225</v>
      </c>
      <c r="G4435" s="43" t="s">
        <v>218</v>
      </c>
      <c r="H4435" s="49">
        <v>45966</v>
      </c>
      <c r="I4435" s="49">
        <v>45972</v>
      </c>
      <c r="J4435" s="44">
        <v>7</v>
      </c>
      <c r="K4435" s="51">
        <f>IF(H4435&lt;='Расчёт не доделан'!$C$20,IF(I4435-'Расчёт не доделан'!$C$20&lt;1,J4435,I4435-'Расчёт не доделан'!$C$20),J4435)</f>
        <v>7</v>
      </c>
    </row>
    <row r="4436" spans="1:11" ht="11.1" customHeight="1" outlineLevel="1" x14ac:dyDescent="0.2">
      <c r="A4436" s="39" t="str">
        <f t="shared" si="207"/>
        <v>0016949745887</v>
      </c>
      <c r="B4436" s="39">
        <f t="shared" si="208"/>
        <v>2</v>
      </c>
      <c r="C4436" s="39" t="str">
        <f t="shared" si="209"/>
        <v>Одинцов Олег Александрович2</v>
      </c>
      <c r="D4436" s="42" t="s">
        <v>4155</v>
      </c>
      <c r="E4436" s="43" t="s">
        <v>4156</v>
      </c>
      <c r="F4436" s="43" t="s">
        <v>225</v>
      </c>
      <c r="G4436" s="43" t="s">
        <v>218</v>
      </c>
      <c r="H4436" s="49">
        <v>45887</v>
      </c>
      <c r="I4436" s="49">
        <v>45900</v>
      </c>
      <c r="J4436" s="44">
        <v>14</v>
      </c>
      <c r="K4436" s="51">
        <f>IF(H4436&lt;='Расчёт не доделан'!$C$20,IF(I4436-'Расчёт не доделан'!$C$20&lt;1,J4436,I4436-'Расчёт не доделан'!$C$20),J4436)</f>
        <v>14</v>
      </c>
    </row>
    <row r="4437" spans="1:11" ht="11.1" customHeight="1" outlineLevel="1" x14ac:dyDescent="0.2">
      <c r="A4437" s="39" t="str">
        <f t="shared" si="207"/>
        <v>0018321945963</v>
      </c>
      <c r="B4437" s="39">
        <f t="shared" si="208"/>
        <v>1</v>
      </c>
      <c r="C4437" s="39" t="str">
        <f t="shared" si="209"/>
        <v>Ожерельев Кирилл Михайлович1</v>
      </c>
      <c r="D4437" s="42" t="s">
        <v>4157</v>
      </c>
      <c r="E4437" s="43" t="s">
        <v>4158</v>
      </c>
      <c r="F4437" s="43" t="s">
        <v>233</v>
      </c>
      <c r="G4437" s="43" t="s">
        <v>230</v>
      </c>
      <c r="H4437" s="49">
        <v>45963</v>
      </c>
      <c r="I4437" s="49">
        <v>45963</v>
      </c>
      <c r="J4437" s="44">
        <v>1</v>
      </c>
      <c r="K4437" s="51">
        <f>IF(H4437&lt;='Расчёт не доделан'!$C$20,IF(I4437-'Расчёт не доделан'!$C$20&lt;1,J4437,I4437-'Расчёт не доделан'!$C$20),J4437)</f>
        <v>1</v>
      </c>
    </row>
    <row r="4438" spans="1:11" ht="11.1" customHeight="1" outlineLevel="1" x14ac:dyDescent="0.2">
      <c r="A4438" s="39" t="str">
        <f t="shared" si="207"/>
        <v>0018321945950</v>
      </c>
      <c r="B4438" s="39">
        <f t="shared" si="208"/>
        <v>2</v>
      </c>
      <c r="C4438" s="39" t="str">
        <f t="shared" si="209"/>
        <v>Ожерельев Кирилл Михайлович2</v>
      </c>
      <c r="D4438" s="42" t="s">
        <v>4157</v>
      </c>
      <c r="E4438" s="43" t="s">
        <v>4158</v>
      </c>
      <c r="F4438" s="43" t="s">
        <v>233</v>
      </c>
      <c r="G4438" s="43" t="s">
        <v>230</v>
      </c>
      <c r="H4438" s="49">
        <v>45950</v>
      </c>
      <c r="I4438" s="49">
        <v>45958</v>
      </c>
      <c r="J4438" s="44">
        <v>9</v>
      </c>
      <c r="K4438" s="51">
        <f>IF(H4438&lt;='Расчёт не доделан'!$C$20,IF(I4438-'Расчёт не доделан'!$C$20&lt;1,J4438,I4438-'Расчёт не доделан'!$C$20),J4438)</f>
        <v>9</v>
      </c>
    </row>
    <row r="4439" spans="1:11" ht="11.1" customHeight="1" outlineLevel="1" x14ac:dyDescent="0.2">
      <c r="A4439" s="39" t="str">
        <f t="shared" si="207"/>
        <v>0018321945896</v>
      </c>
      <c r="B4439" s="39">
        <f t="shared" si="208"/>
        <v>3</v>
      </c>
      <c r="C4439" s="39" t="str">
        <f t="shared" si="209"/>
        <v>Ожерельев Кирилл Михайлович3</v>
      </c>
      <c r="D4439" s="42" t="s">
        <v>4157</v>
      </c>
      <c r="E4439" s="43" t="s">
        <v>4158</v>
      </c>
      <c r="F4439" s="43" t="s">
        <v>233</v>
      </c>
      <c r="G4439" s="43" t="s">
        <v>230</v>
      </c>
      <c r="H4439" s="49">
        <v>45896</v>
      </c>
      <c r="I4439" s="49">
        <v>45898</v>
      </c>
      <c r="J4439" s="44">
        <v>3</v>
      </c>
      <c r="K4439" s="51">
        <f>IF(H4439&lt;='Расчёт не доделан'!$C$20,IF(I4439-'Расчёт не доделан'!$C$20&lt;1,J4439,I4439-'Расчёт не доделан'!$C$20),J4439)</f>
        <v>3</v>
      </c>
    </row>
    <row r="4440" spans="1:11" ht="11.1" customHeight="1" outlineLevel="1" x14ac:dyDescent="0.2">
      <c r="A4440" s="39" t="str">
        <f t="shared" si="207"/>
        <v>0018321945959</v>
      </c>
      <c r="B4440" s="39">
        <f t="shared" si="208"/>
        <v>4</v>
      </c>
      <c r="C4440" s="39" t="str">
        <f t="shared" si="209"/>
        <v>Ожерельев Кирилл Михайлович4</v>
      </c>
      <c r="D4440" s="42" t="s">
        <v>4157</v>
      </c>
      <c r="E4440" s="43" t="s">
        <v>4158</v>
      </c>
      <c r="F4440" s="43" t="s">
        <v>233</v>
      </c>
      <c r="G4440" s="43" t="s">
        <v>230</v>
      </c>
      <c r="H4440" s="49">
        <v>45959</v>
      </c>
      <c r="I4440" s="49">
        <v>45962</v>
      </c>
      <c r="J4440" s="44">
        <v>4</v>
      </c>
      <c r="K4440" s="51">
        <f>IF(H4440&lt;='Расчёт не доделан'!$C$20,IF(I4440-'Расчёт не доделан'!$C$20&lt;1,J4440,I4440-'Расчёт не доделан'!$C$20),J4440)</f>
        <v>4</v>
      </c>
    </row>
    <row r="4441" spans="1:11" ht="11.1" customHeight="1" outlineLevel="1" x14ac:dyDescent="0.2">
      <c r="A4441" s="39" t="str">
        <f t="shared" si="207"/>
        <v>0020748145962</v>
      </c>
      <c r="B4441" s="39">
        <f t="shared" si="208"/>
        <v>1</v>
      </c>
      <c r="C4441" s="39" t="str">
        <f t="shared" si="209"/>
        <v>Ожогина Евгения Александровна1</v>
      </c>
      <c r="D4441" s="42" t="s">
        <v>4159</v>
      </c>
      <c r="E4441" s="43" t="s">
        <v>4160</v>
      </c>
      <c r="F4441" s="43" t="s">
        <v>268</v>
      </c>
      <c r="G4441" s="43" t="s">
        <v>262</v>
      </c>
      <c r="H4441" s="49">
        <v>45962</v>
      </c>
      <c r="I4441" s="49">
        <v>45962</v>
      </c>
      <c r="J4441" s="44">
        <v>1</v>
      </c>
      <c r="K4441" s="51">
        <f>IF(H4441&lt;='Расчёт не доделан'!$C$20,IF(I4441-'Расчёт не доделан'!$C$20&lt;1,J4441,I4441-'Расчёт не доделан'!$C$20),J4441)</f>
        <v>1</v>
      </c>
    </row>
    <row r="4442" spans="1:11" ht="11.1" customHeight="1" outlineLevel="1" x14ac:dyDescent="0.2">
      <c r="A4442" s="39" t="str">
        <f t="shared" si="207"/>
        <v>0020748145852</v>
      </c>
      <c r="B4442" s="39">
        <f t="shared" si="208"/>
        <v>2</v>
      </c>
      <c r="C4442" s="39" t="str">
        <f t="shared" si="209"/>
        <v>Ожогина Евгения Александровна2</v>
      </c>
      <c r="D4442" s="42" t="s">
        <v>4159</v>
      </c>
      <c r="E4442" s="43" t="s">
        <v>4160</v>
      </c>
      <c r="F4442" s="43" t="s">
        <v>268</v>
      </c>
      <c r="G4442" s="43" t="s">
        <v>262</v>
      </c>
      <c r="H4442" s="49">
        <v>45852</v>
      </c>
      <c r="I4442" s="49">
        <v>45865</v>
      </c>
      <c r="J4442" s="44">
        <v>14</v>
      </c>
      <c r="K4442" s="51">
        <f>IF(H4442&lt;='Расчёт не доделан'!$C$20,IF(I4442-'Расчёт не доделан'!$C$20&lt;1,J4442,I4442-'Расчёт не доделан'!$C$20),J4442)</f>
        <v>14</v>
      </c>
    </row>
    <row r="4443" spans="1:11" ht="23.1" customHeight="1" outlineLevel="1" x14ac:dyDescent="0.2">
      <c r="A4443" s="39" t="str">
        <f t="shared" si="207"/>
        <v>0014386145978</v>
      </c>
      <c r="B4443" s="39">
        <f t="shared" si="208"/>
        <v>1</v>
      </c>
      <c r="C4443" s="39" t="str">
        <f t="shared" si="209"/>
        <v>Озеров Аркадий Дмитриевич1</v>
      </c>
      <c r="D4443" s="42" t="s">
        <v>4161</v>
      </c>
      <c r="E4443" s="43" t="s">
        <v>4162</v>
      </c>
      <c r="F4443" s="43" t="s">
        <v>268</v>
      </c>
      <c r="G4443" s="43" t="s">
        <v>296</v>
      </c>
      <c r="H4443" s="49">
        <v>45978</v>
      </c>
      <c r="I4443" s="49">
        <v>45981</v>
      </c>
      <c r="J4443" s="44">
        <v>4</v>
      </c>
      <c r="K4443" s="51">
        <f>IF(H4443&lt;='Расчёт не доделан'!$C$20,IF(I4443-'Расчёт не доделан'!$C$20&lt;1,J4443,I4443-'Расчёт не доделан'!$C$20),J4443)</f>
        <v>4</v>
      </c>
    </row>
    <row r="4444" spans="1:11" ht="11.1" customHeight="1" outlineLevel="1" x14ac:dyDescent="0.2">
      <c r="A4444" s="39" t="str">
        <f t="shared" si="207"/>
        <v>0014386145890</v>
      </c>
      <c r="B4444" s="39">
        <f t="shared" si="208"/>
        <v>2</v>
      </c>
      <c r="C4444" s="39" t="str">
        <f t="shared" si="209"/>
        <v>Озеров Аркадий Дмитриевич2</v>
      </c>
      <c r="D4444" s="42" t="s">
        <v>4161</v>
      </c>
      <c r="E4444" s="43" t="s">
        <v>4162</v>
      </c>
      <c r="F4444" s="43" t="s">
        <v>268</v>
      </c>
      <c r="G4444" s="43" t="s">
        <v>296</v>
      </c>
      <c r="H4444" s="49">
        <v>45890</v>
      </c>
      <c r="I4444" s="49">
        <v>45903</v>
      </c>
      <c r="J4444" s="44">
        <v>14</v>
      </c>
      <c r="K4444" s="51">
        <f>IF(H4444&lt;='Расчёт не доделан'!$C$20,IF(I4444-'Расчёт не доделан'!$C$20&lt;1,J4444,I4444-'Расчёт не доделан'!$C$20),J4444)</f>
        <v>14</v>
      </c>
    </row>
    <row r="4445" spans="1:11" ht="11.1" customHeight="1" outlineLevel="1" x14ac:dyDescent="0.2">
      <c r="A4445" s="39" t="str">
        <f t="shared" si="207"/>
        <v>0017781745894</v>
      </c>
      <c r="B4445" s="39">
        <f t="shared" si="208"/>
        <v>1</v>
      </c>
      <c r="C4445" s="39" t="str">
        <f t="shared" si="209"/>
        <v>Околелов Андрей Павлович1</v>
      </c>
      <c r="D4445" s="42" t="s">
        <v>4163</v>
      </c>
      <c r="E4445" s="43" t="s">
        <v>4164</v>
      </c>
      <c r="F4445" s="43" t="s">
        <v>265</v>
      </c>
      <c r="G4445" s="43" t="s">
        <v>218</v>
      </c>
      <c r="H4445" s="49">
        <v>45894</v>
      </c>
      <c r="I4445" s="49">
        <v>45914</v>
      </c>
      <c r="J4445" s="44">
        <v>21</v>
      </c>
      <c r="K4445" s="51">
        <f>IF(H4445&lt;='Расчёт не доделан'!$C$20,IF(I4445-'Расчёт не доделан'!$C$20&lt;1,J4445,I4445-'Расчёт не доделан'!$C$20),J4445)</f>
        <v>21</v>
      </c>
    </row>
    <row r="4446" spans="1:11" ht="11.1" customHeight="1" outlineLevel="1" x14ac:dyDescent="0.2">
      <c r="A4446" s="39" t="str">
        <f t="shared" si="207"/>
        <v>0020992345894</v>
      </c>
      <c r="B4446" s="39">
        <f t="shared" si="208"/>
        <v>1</v>
      </c>
      <c r="C4446" s="39" t="str">
        <f t="shared" si="209"/>
        <v>Олейник Ольга Борисовна1</v>
      </c>
      <c r="D4446" s="42" t="s">
        <v>4165</v>
      </c>
      <c r="E4446" s="43" t="s">
        <v>4166</v>
      </c>
      <c r="F4446" s="43" t="s">
        <v>361</v>
      </c>
      <c r="G4446" s="43" t="s">
        <v>237</v>
      </c>
      <c r="H4446" s="49">
        <v>45894</v>
      </c>
      <c r="I4446" s="49">
        <v>45900</v>
      </c>
      <c r="J4446" s="44">
        <v>7</v>
      </c>
      <c r="K4446" s="51">
        <f>IF(H4446&lt;='Расчёт не доделан'!$C$20,IF(I4446-'Расчёт не доделан'!$C$20&lt;1,J4446,I4446-'Расчёт не доделан'!$C$20),J4446)</f>
        <v>7</v>
      </c>
    </row>
    <row r="4447" spans="1:11" ht="11.1" customHeight="1" outlineLevel="1" x14ac:dyDescent="0.2">
      <c r="A4447" s="39" t="str">
        <f t="shared" si="207"/>
        <v>0020772245901</v>
      </c>
      <c r="B4447" s="39">
        <f t="shared" si="208"/>
        <v>1</v>
      </c>
      <c r="C4447" s="39" t="str">
        <f t="shared" si="209"/>
        <v>Олейник Янина Александровна1</v>
      </c>
      <c r="D4447" s="42" t="s">
        <v>4167</v>
      </c>
      <c r="E4447" s="43" t="s">
        <v>4168</v>
      </c>
      <c r="F4447" s="43" t="s">
        <v>240</v>
      </c>
      <c r="G4447" s="43" t="s">
        <v>302</v>
      </c>
      <c r="H4447" s="49">
        <v>45901</v>
      </c>
      <c r="I4447" s="49">
        <v>45914</v>
      </c>
      <c r="J4447" s="44">
        <v>14</v>
      </c>
      <c r="K4447" s="51">
        <f>IF(H4447&lt;='Расчёт не доделан'!$C$20,IF(I4447-'Расчёт не доделан'!$C$20&lt;1,J4447,I4447-'Расчёт не доделан'!$C$20),J4447)</f>
        <v>14</v>
      </c>
    </row>
    <row r="4448" spans="1:11" ht="11.1" customHeight="1" outlineLevel="1" x14ac:dyDescent="0.2">
      <c r="A4448" s="39" t="str">
        <f t="shared" si="207"/>
        <v>0020772246013</v>
      </c>
      <c r="B4448" s="39">
        <f t="shared" si="208"/>
        <v>2</v>
      </c>
      <c r="C4448" s="39" t="str">
        <f t="shared" si="209"/>
        <v>Олейник Янина Александровна2</v>
      </c>
      <c r="D4448" s="42" t="s">
        <v>4167</v>
      </c>
      <c r="E4448" s="43" t="s">
        <v>4168</v>
      </c>
      <c r="F4448" s="43" t="s">
        <v>240</v>
      </c>
      <c r="G4448" s="43" t="s">
        <v>302</v>
      </c>
      <c r="H4448" s="49">
        <v>46013</v>
      </c>
      <c r="I4448" s="49">
        <v>46017</v>
      </c>
      <c r="J4448" s="44">
        <v>5</v>
      </c>
      <c r="K4448" s="51">
        <f>IF(H4448&lt;='Расчёт не доделан'!$C$20,IF(I4448-'Расчёт не доделан'!$C$20&lt;1,J4448,I4448-'Расчёт не доделан'!$C$20),J4448)</f>
        <v>5</v>
      </c>
    </row>
    <row r="4449" spans="1:11" ht="11.1" customHeight="1" outlineLevel="1" x14ac:dyDescent="0.2">
      <c r="A4449" s="39" t="str">
        <f t="shared" si="207"/>
        <v>0020772245897</v>
      </c>
      <c r="B4449" s="39">
        <f t="shared" si="208"/>
        <v>3</v>
      </c>
      <c r="C4449" s="39" t="str">
        <f t="shared" si="209"/>
        <v>Олейник Янина Александровна3</v>
      </c>
      <c r="D4449" s="42" t="s">
        <v>4167</v>
      </c>
      <c r="E4449" s="43" t="s">
        <v>4168</v>
      </c>
      <c r="F4449" s="43" t="s">
        <v>240</v>
      </c>
      <c r="G4449" s="43" t="s">
        <v>302</v>
      </c>
      <c r="H4449" s="49">
        <v>45897</v>
      </c>
      <c r="I4449" s="49">
        <v>45898</v>
      </c>
      <c r="J4449" s="44">
        <v>2</v>
      </c>
      <c r="K4449" s="51">
        <f>IF(H4449&lt;='Расчёт не доделан'!$C$20,IF(I4449-'Расчёт не доделан'!$C$20&lt;1,J4449,I4449-'Расчёт не доделан'!$C$20),J4449)</f>
        <v>2</v>
      </c>
    </row>
    <row r="4450" spans="1:11" ht="11.1" customHeight="1" outlineLevel="1" x14ac:dyDescent="0.2">
      <c r="A4450" s="39" t="str">
        <f t="shared" si="207"/>
        <v>0020772246020</v>
      </c>
      <c r="B4450" s="39">
        <f t="shared" si="208"/>
        <v>4</v>
      </c>
      <c r="C4450" s="39" t="str">
        <f t="shared" si="209"/>
        <v>Олейник Янина Александровна4</v>
      </c>
      <c r="D4450" s="42" t="s">
        <v>4167</v>
      </c>
      <c r="E4450" s="43" t="s">
        <v>4168</v>
      </c>
      <c r="F4450" s="43" t="s">
        <v>240</v>
      </c>
      <c r="G4450" s="43" t="s">
        <v>302</v>
      </c>
      <c r="H4450" s="49">
        <v>46020</v>
      </c>
      <c r="I4450" s="49">
        <v>46021</v>
      </c>
      <c r="J4450" s="44">
        <v>2</v>
      </c>
      <c r="K4450" s="51">
        <f>IF(H4450&lt;='Расчёт не доделан'!$C$20,IF(I4450-'Расчёт не доделан'!$C$20&lt;1,J4450,I4450-'Расчёт не доделан'!$C$20),J4450)</f>
        <v>2</v>
      </c>
    </row>
    <row r="4451" spans="1:11" ht="11.1" customHeight="1" outlineLevel="1" x14ac:dyDescent="0.2">
      <c r="A4451" s="39" t="str">
        <f t="shared" si="207"/>
        <v>0014993245971</v>
      </c>
      <c r="B4451" s="39">
        <f t="shared" si="208"/>
        <v>1</v>
      </c>
      <c r="C4451" s="39" t="str">
        <f t="shared" si="209"/>
        <v>Олейников Антон Владимирович1</v>
      </c>
      <c r="D4451" s="42" t="s">
        <v>4169</v>
      </c>
      <c r="E4451" s="43" t="s">
        <v>4170</v>
      </c>
      <c r="F4451" s="43" t="s">
        <v>229</v>
      </c>
      <c r="G4451" s="43" t="s">
        <v>262</v>
      </c>
      <c r="H4451" s="49">
        <v>45971</v>
      </c>
      <c r="I4451" s="49">
        <v>45984</v>
      </c>
      <c r="J4451" s="44">
        <v>14</v>
      </c>
      <c r="K4451" s="51">
        <f>IF(H4451&lt;='Расчёт не доделан'!$C$20,IF(I4451-'Расчёт не доделан'!$C$20&lt;1,J4451,I4451-'Расчёт не доделан'!$C$20),J4451)</f>
        <v>14</v>
      </c>
    </row>
    <row r="4452" spans="1:11" ht="23.1" customHeight="1" outlineLevel="1" x14ac:dyDescent="0.2">
      <c r="A4452" s="39" t="str">
        <f t="shared" si="207"/>
        <v>0014915745966</v>
      </c>
      <c r="B4452" s="39">
        <f t="shared" si="208"/>
        <v>1</v>
      </c>
      <c r="C4452" s="39" t="str">
        <f t="shared" si="209"/>
        <v>Ольхов Александр Евгеньевич1</v>
      </c>
      <c r="D4452" s="42" t="s">
        <v>4171</v>
      </c>
      <c r="E4452" s="43" t="s">
        <v>4172</v>
      </c>
      <c r="F4452" s="43" t="s">
        <v>225</v>
      </c>
      <c r="G4452" s="43" t="s">
        <v>262</v>
      </c>
      <c r="H4452" s="49">
        <v>45966</v>
      </c>
      <c r="I4452" s="49">
        <v>45970</v>
      </c>
      <c r="J4452" s="44">
        <v>5</v>
      </c>
      <c r="K4452" s="51">
        <f>IF(H4452&lt;='Расчёт не доделан'!$C$20,IF(I4452-'Расчёт не доделан'!$C$20&lt;1,J4452,I4452-'Расчёт не доделан'!$C$20),J4452)</f>
        <v>5</v>
      </c>
    </row>
    <row r="4453" spans="1:11" ht="23.1" customHeight="1" outlineLevel="1" x14ac:dyDescent="0.2">
      <c r="A4453" s="39" t="str">
        <f t="shared" si="207"/>
        <v>0014915745915</v>
      </c>
      <c r="B4453" s="39">
        <f t="shared" si="208"/>
        <v>2</v>
      </c>
      <c r="C4453" s="39" t="str">
        <f t="shared" si="209"/>
        <v>Ольхов Александр Евгеньевич2</v>
      </c>
      <c r="D4453" s="42" t="s">
        <v>4171</v>
      </c>
      <c r="E4453" s="43" t="s">
        <v>4172</v>
      </c>
      <c r="F4453" s="43" t="s">
        <v>225</v>
      </c>
      <c r="G4453" s="43" t="s">
        <v>262</v>
      </c>
      <c r="H4453" s="49">
        <v>45915</v>
      </c>
      <c r="I4453" s="49">
        <v>45928</v>
      </c>
      <c r="J4453" s="44">
        <v>14</v>
      </c>
      <c r="K4453" s="51">
        <f>IF(H4453&lt;='Расчёт не доделан'!$C$20,IF(I4453-'Расчёт не доделан'!$C$20&lt;1,J4453,I4453-'Расчёт не доделан'!$C$20),J4453)</f>
        <v>14</v>
      </c>
    </row>
    <row r="4454" spans="1:11" ht="23.1" customHeight="1" outlineLevel="1" x14ac:dyDescent="0.2">
      <c r="A4454" s="39" t="str">
        <f t="shared" si="207"/>
        <v>0014915746020</v>
      </c>
      <c r="B4454" s="39">
        <f t="shared" si="208"/>
        <v>3</v>
      </c>
      <c r="C4454" s="39" t="str">
        <f t="shared" si="209"/>
        <v>Ольхов Александр Евгеньевич3</v>
      </c>
      <c r="D4454" s="42" t="s">
        <v>4171</v>
      </c>
      <c r="E4454" s="43" t="s">
        <v>4172</v>
      </c>
      <c r="F4454" s="43" t="s">
        <v>225</v>
      </c>
      <c r="G4454" s="43" t="s">
        <v>262</v>
      </c>
      <c r="H4454" s="49">
        <v>46020</v>
      </c>
      <c r="I4454" s="49">
        <v>46021</v>
      </c>
      <c r="J4454" s="44">
        <v>2</v>
      </c>
      <c r="K4454" s="51">
        <f>IF(H4454&lt;='Расчёт не доделан'!$C$20,IF(I4454-'Расчёт не доделан'!$C$20&lt;1,J4454,I4454-'Расчёт не доделан'!$C$20),J4454)</f>
        <v>2</v>
      </c>
    </row>
    <row r="4455" spans="1:11" ht="11.1" customHeight="1" outlineLevel="1" x14ac:dyDescent="0.2">
      <c r="A4455" s="39" t="str">
        <f t="shared" si="207"/>
        <v>0020838745845</v>
      </c>
      <c r="B4455" s="39">
        <f t="shared" si="208"/>
        <v>1</v>
      </c>
      <c r="C4455" s="39" t="str">
        <f t="shared" si="209"/>
        <v>Омарбаев Самат Берикович1</v>
      </c>
      <c r="D4455" s="42" t="s">
        <v>4173</v>
      </c>
      <c r="E4455" s="43" t="s">
        <v>4174</v>
      </c>
      <c r="F4455" s="43" t="s">
        <v>240</v>
      </c>
      <c r="G4455" s="43" t="s">
        <v>302</v>
      </c>
      <c r="H4455" s="49">
        <v>45845</v>
      </c>
      <c r="I4455" s="49">
        <v>45863</v>
      </c>
      <c r="J4455" s="44">
        <v>19</v>
      </c>
      <c r="K4455" s="51">
        <f>IF(H4455&lt;='Расчёт не доделан'!$C$20,IF(I4455-'Расчёт не доделан'!$C$20&lt;1,J4455,I4455-'Расчёт не доделан'!$C$20),J4455)</f>
        <v>19</v>
      </c>
    </row>
    <row r="4456" spans="1:11" ht="11.1" customHeight="1" outlineLevel="1" x14ac:dyDescent="0.2">
      <c r="A4456" s="39" t="str">
        <f t="shared" si="207"/>
        <v>0020838745950</v>
      </c>
      <c r="B4456" s="39">
        <f t="shared" si="208"/>
        <v>2</v>
      </c>
      <c r="C4456" s="39" t="str">
        <f t="shared" si="209"/>
        <v>Омарбаев Самат Берикович2</v>
      </c>
      <c r="D4456" s="42" t="s">
        <v>4173</v>
      </c>
      <c r="E4456" s="43" t="s">
        <v>4174</v>
      </c>
      <c r="F4456" s="43" t="s">
        <v>240</v>
      </c>
      <c r="G4456" s="43" t="s">
        <v>302</v>
      </c>
      <c r="H4456" s="49">
        <v>45950</v>
      </c>
      <c r="I4456" s="49">
        <v>45958</v>
      </c>
      <c r="J4456" s="44">
        <v>9</v>
      </c>
      <c r="K4456" s="51">
        <f>IF(H4456&lt;='Расчёт не доделан'!$C$20,IF(I4456-'Расчёт не доделан'!$C$20&lt;1,J4456,I4456-'Расчёт не доделан'!$C$20),J4456)</f>
        <v>9</v>
      </c>
    </row>
    <row r="4457" spans="1:11" ht="11.1" customHeight="1" outlineLevel="1" x14ac:dyDescent="0.2">
      <c r="A4457" s="39" t="str">
        <f t="shared" si="207"/>
        <v>0021303145931</v>
      </c>
      <c r="B4457" s="39">
        <f t="shared" si="208"/>
        <v>1</v>
      </c>
      <c r="C4457" s="39" t="str">
        <f t="shared" si="209"/>
        <v>Омаров Рашид Мусаевич1</v>
      </c>
      <c r="D4457" s="42" t="s">
        <v>4175</v>
      </c>
      <c r="E4457" s="43" t="s">
        <v>4176</v>
      </c>
      <c r="F4457" s="43" t="s">
        <v>240</v>
      </c>
      <c r="G4457" s="43" t="s">
        <v>318</v>
      </c>
      <c r="H4457" s="49">
        <v>45931</v>
      </c>
      <c r="I4457" s="49">
        <v>45958</v>
      </c>
      <c r="J4457" s="44">
        <v>28</v>
      </c>
      <c r="K4457" s="51">
        <f>IF(H4457&lt;='Расчёт не доделан'!$C$20,IF(I4457-'Расчёт не доделан'!$C$20&lt;1,J4457,I4457-'Расчёт не доделан'!$C$20),J4457)</f>
        <v>13</v>
      </c>
    </row>
    <row r="4458" spans="1:11" ht="11.1" customHeight="1" outlineLevel="1" x14ac:dyDescent="0.2">
      <c r="A4458" s="39" t="str">
        <f t="shared" si="207"/>
        <v>0020469345847</v>
      </c>
      <c r="B4458" s="39">
        <f t="shared" si="208"/>
        <v>1</v>
      </c>
      <c r="C4458" s="39" t="str">
        <f t="shared" si="209"/>
        <v>Омарова Малика Селимпашаевна1</v>
      </c>
      <c r="D4458" s="42" t="s">
        <v>4177</v>
      </c>
      <c r="E4458" s="43" t="s">
        <v>4178</v>
      </c>
      <c r="F4458" s="43" t="s">
        <v>229</v>
      </c>
      <c r="G4458" s="43" t="s">
        <v>237</v>
      </c>
      <c r="H4458" s="49">
        <v>45847</v>
      </c>
      <c r="I4458" s="49">
        <v>45853</v>
      </c>
      <c r="J4458" s="44">
        <v>7</v>
      </c>
      <c r="K4458" s="51">
        <f>IF(H4458&lt;='Расчёт не доделан'!$C$20,IF(I4458-'Расчёт не доделан'!$C$20&lt;1,J4458,I4458-'Расчёт не доделан'!$C$20),J4458)</f>
        <v>7</v>
      </c>
    </row>
    <row r="4459" spans="1:11" ht="11.1" customHeight="1" outlineLevel="1" x14ac:dyDescent="0.2">
      <c r="A4459" s="39" t="str">
        <f t="shared" si="207"/>
        <v>0020469345918</v>
      </c>
      <c r="B4459" s="39">
        <f t="shared" si="208"/>
        <v>2</v>
      </c>
      <c r="C4459" s="39" t="str">
        <f t="shared" si="209"/>
        <v>Омарова Малика Селимпашаевна2</v>
      </c>
      <c r="D4459" s="42" t="s">
        <v>4177</v>
      </c>
      <c r="E4459" s="43" t="s">
        <v>4178</v>
      </c>
      <c r="F4459" s="43" t="s">
        <v>229</v>
      </c>
      <c r="G4459" s="43" t="s">
        <v>237</v>
      </c>
      <c r="H4459" s="49">
        <v>45918</v>
      </c>
      <c r="I4459" s="49">
        <v>45923</v>
      </c>
      <c r="J4459" s="44">
        <v>6</v>
      </c>
      <c r="K4459" s="51">
        <f>IF(H4459&lt;='Расчёт не доделан'!$C$20,IF(I4459-'Расчёт не доделан'!$C$20&lt;1,J4459,I4459-'Расчёт не доделан'!$C$20),J4459)</f>
        <v>6</v>
      </c>
    </row>
    <row r="4460" spans="1:11" ht="11.1" customHeight="1" outlineLevel="1" x14ac:dyDescent="0.2">
      <c r="A4460" s="39" t="str">
        <f t="shared" si="207"/>
        <v>0020469345950</v>
      </c>
      <c r="B4460" s="39">
        <f t="shared" si="208"/>
        <v>3</v>
      </c>
      <c r="C4460" s="39" t="str">
        <f t="shared" si="209"/>
        <v>Омарова Малика Селимпашаевна3</v>
      </c>
      <c r="D4460" s="42" t="s">
        <v>4177</v>
      </c>
      <c r="E4460" s="43" t="s">
        <v>4178</v>
      </c>
      <c r="F4460" s="43" t="s">
        <v>229</v>
      </c>
      <c r="G4460" s="43" t="s">
        <v>237</v>
      </c>
      <c r="H4460" s="49">
        <v>45950</v>
      </c>
      <c r="I4460" s="49">
        <v>45956</v>
      </c>
      <c r="J4460" s="44">
        <v>7</v>
      </c>
      <c r="K4460" s="51">
        <f>IF(H4460&lt;='Расчёт не доделан'!$C$20,IF(I4460-'Расчёт не доделан'!$C$20&lt;1,J4460,I4460-'Расчёт не доделан'!$C$20),J4460)</f>
        <v>7</v>
      </c>
    </row>
    <row r="4461" spans="1:11" ht="11.1" customHeight="1" outlineLevel="1" x14ac:dyDescent="0.2">
      <c r="A4461" s="39" t="str">
        <f t="shared" si="207"/>
        <v>0020469346020</v>
      </c>
      <c r="B4461" s="39">
        <f t="shared" si="208"/>
        <v>4</v>
      </c>
      <c r="C4461" s="39" t="str">
        <f t="shared" si="209"/>
        <v>Омарова Малика Селимпашаевна4</v>
      </c>
      <c r="D4461" s="42" t="s">
        <v>4177</v>
      </c>
      <c r="E4461" s="43" t="s">
        <v>4178</v>
      </c>
      <c r="F4461" s="43" t="s">
        <v>229</v>
      </c>
      <c r="G4461" s="43" t="s">
        <v>237</v>
      </c>
      <c r="H4461" s="49">
        <v>46020</v>
      </c>
      <c r="I4461" s="49">
        <v>46021</v>
      </c>
      <c r="J4461" s="44">
        <v>2</v>
      </c>
      <c r="K4461" s="51">
        <f>IF(H4461&lt;='Расчёт не доделан'!$C$20,IF(I4461-'Расчёт не доделан'!$C$20&lt;1,J4461,I4461-'Расчёт не доделан'!$C$20),J4461)</f>
        <v>2</v>
      </c>
    </row>
    <row r="4462" spans="1:11" ht="11.1" customHeight="1" outlineLevel="1" x14ac:dyDescent="0.2">
      <c r="A4462" s="39" t="str">
        <f t="shared" si="207"/>
        <v>0017800345937</v>
      </c>
      <c r="B4462" s="39">
        <f t="shared" si="208"/>
        <v>1</v>
      </c>
      <c r="C4462" s="39" t="str">
        <f t="shared" si="209"/>
        <v>Омельченко Сергей Леонидович1</v>
      </c>
      <c r="D4462" s="42" t="s">
        <v>4179</v>
      </c>
      <c r="E4462" s="43" t="s">
        <v>4180</v>
      </c>
      <c r="F4462" s="43" t="s">
        <v>240</v>
      </c>
      <c r="G4462" s="43" t="s">
        <v>237</v>
      </c>
      <c r="H4462" s="49">
        <v>45937</v>
      </c>
      <c r="I4462" s="49">
        <v>45940</v>
      </c>
      <c r="J4462" s="44">
        <v>4</v>
      </c>
      <c r="K4462" s="51">
        <f>IF(H4462&lt;='Расчёт не доделан'!$C$20,IF(I4462-'Расчёт не доделан'!$C$20&lt;1,J4462,I4462-'Расчёт не доделан'!$C$20),J4462)</f>
        <v>4</v>
      </c>
    </row>
    <row r="4463" spans="1:11" ht="23.1" customHeight="1" outlineLevel="1" x14ac:dyDescent="0.2">
      <c r="A4463" s="39" t="str">
        <f t="shared" si="207"/>
        <v>0017800345852</v>
      </c>
      <c r="B4463" s="39">
        <f t="shared" si="208"/>
        <v>2</v>
      </c>
      <c r="C4463" s="39" t="str">
        <f t="shared" si="209"/>
        <v>Омельченко Сергей Леонидович2</v>
      </c>
      <c r="D4463" s="42" t="s">
        <v>4179</v>
      </c>
      <c r="E4463" s="43" t="s">
        <v>4180</v>
      </c>
      <c r="F4463" s="43" t="s">
        <v>240</v>
      </c>
      <c r="G4463" s="43" t="s">
        <v>237</v>
      </c>
      <c r="H4463" s="49">
        <v>45852</v>
      </c>
      <c r="I4463" s="49">
        <v>45856</v>
      </c>
      <c r="J4463" s="44">
        <v>5</v>
      </c>
      <c r="K4463" s="51">
        <f>IF(H4463&lt;='Расчёт не доделан'!$C$20,IF(I4463-'Расчёт не доделан'!$C$20&lt;1,J4463,I4463-'Расчёт не доделан'!$C$20),J4463)</f>
        <v>5</v>
      </c>
    </row>
    <row r="4464" spans="1:11" ht="23.1" customHeight="1" outlineLevel="1" x14ac:dyDescent="0.2">
      <c r="A4464" s="39" t="str">
        <f t="shared" si="207"/>
        <v>0017800346013</v>
      </c>
      <c r="B4464" s="39">
        <f t="shared" si="208"/>
        <v>3</v>
      </c>
      <c r="C4464" s="39" t="str">
        <f t="shared" si="209"/>
        <v>Омельченко Сергей Леонидович3</v>
      </c>
      <c r="D4464" s="42" t="s">
        <v>4179</v>
      </c>
      <c r="E4464" s="43" t="s">
        <v>4180</v>
      </c>
      <c r="F4464" s="43" t="s">
        <v>240</v>
      </c>
      <c r="G4464" s="43" t="s">
        <v>237</v>
      </c>
      <c r="H4464" s="49">
        <v>46013</v>
      </c>
      <c r="I4464" s="49">
        <v>46017</v>
      </c>
      <c r="J4464" s="44">
        <v>5</v>
      </c>
      <c r="K4464" s="51">
        <f>IF(H4464&lt;='Расчёт не доделан'!$C$20,IF(I4464-'Расчёт не доделан'!$C$20&lt;1,J4464,I4464-'Расчёт не доделан'!$C$20),J4464)</f>
        <v>5</v>
      </c>
    </row>
    <row r="4465" spans="1:11" ht="23.1" customHeight="1" outlineLevel="1" x14ac:dyDescent="0.2">
      <c r="A4465" s="39" t="str">
        <f t="shared" si="207"/>
        <v>0014411445839</v>
      </c>
      <c r="B4465" s="39">
        <f t="shared" si="208"/>
        <v>1</v>
      </c>
      <c r="C4465" s="39" t="str">
        <f t="shared" si="209"/>
        <v>Опалихин Олег Владиславович1</v>
      </c>
      <c r="D4465" s="42" t="s">
        <v>4181</v>
      </c>
      <c r="E4465" s="43" t="s">
        <v>4182</v>
      </c>
      <c r="F4465" s="43" t="s">
        <v>233</v>
      </c>
      <c r="G4465" s="43" t="s">
        <v>262</v>
      </c>
      <c r="H4465" s="49">
        <v>45839</v>
      </c>
      <c r="I4465" s="49">
        <v>45866</v>
      </c>
      <c r="J4465" s="44">
        <v>28</v>
      </c>
      <c r="K4465" s="51">
        <f>IF(H4465&lt;='Расчёт не доделан'!$C$20,IF(I4465-'Расчёт не доделан'!$C$20&lt;1,J4465,I4465-'Расчёт не доделан'!$C$20),J4465)</f>
        <v>28</v>
      </c>
    </row>
    <row r="4466" spans="1:11" ht="23.1" customHeight="1" outlineLevel="1" x14ac:dyDescent="0.2">
      <c r="A4466" s="39" t="str">
        <f t="shared" si="207"/>
        <v>0016119845943</v>
      </c>
      <c r="B4466" s="39">
        <f t="shared" si="208"/>
        <v>1</v>
      </c>
      <c r="C4466" s="39" t="str">
        <f t="shared" si="209"/>
        <v>Опря Егор Романович1</v>
      </c>
      <c r="D4466" s="42" t="s">
        <v>4183</v>
      </c>
      <c r="E4466" s="43" t="s">
        <v>4184</v>
      </c>
      <c r="F4466" s="43" t="s">
        <v>568</v>
      </c>
      <c r="G4466" s="43" t="s">
        <v>296</v>
      </c>
      <c r="H4466" s="49">
        <v>45943</v>
      </c>
      <c r="I4466" s="49">
        <v>45956</v>
      </c>
      <c r="J4466" s="44">
        <v>14</v>
      </c>
      <c r="K4466" s="51">
        <f>IF(H4466&lt;='Расчёт не доделан'!$C$20,IF(I4466-'Расчёт не доделан'!$C$20&lt;1,J4466,I4466-'Расчёт не доделан'!$C$20),J4466)</f>
        <v>11</v>
      </c>
    </row>
    <row r="4467" spans="1:11" ht="11.1" customHeight="1" outlineLevel="1" x14ac:dyDescent="0.2">
      <c r="A4467" s="39" t="str">
        <f t="shared" si="207"/>
        <v>0016119845852</v>
      </c>
      <c r="B4467" s="39">
        <f t="shared" si="208"/>
        <v>2</v>
      </c>
      <c r="C4467" s="39" t="str">
        <f t="shared" si="209"/>
        <v>Опря Егор Романович2</v>
      </c>
      <c r="D4467" s="42" t="s">
        <v>4183</v>
      </c>
      <c r="E4467" s="43" t="s">
        <v>4184</v>
      </c>
      <c r="F4467" s="43" t="s">
        <v>568</v>
      </c>
      <c r="G4467" s="43" t="s">
        <v>296</v>
      </c>
      <c r="H4467" s="49">
        <v>45852</v>
      </c>
      <c r="I4467" s="49">
        <v>45865</v>
      </c>
      <c r="J4467" s="44">
        <v>14</v>
      </c>
      <c r="K4467" s="51">
        <f>IF(H4467&lt;='Расчёт не доделан'!$C$20,IF(I4467-'Расчёт не доделан'!$C$20&lt;1,J4467,I4467-'Расчёт не доделан'!$C$20),J4467)</f>
        <v>14</v>
      </c>
    </row>
    <row r="4468" spans="1:11" ht="11.1" customHeight="1" outlineLevel="1" x14ac:dyDescent="0.2">
      <c r="A4468" s="39" t="str">
        <f t="shared" si="207"/>
        <v>0018103645936</v>
      </c>
      <c r="B4468" s="39">
        <f t="shared" si="208"/>
        <v>1</v>
      </c>
      <c r="C4468" s="39" t="str">
        <f t="shared" si="209"/>
        <v>Орехов Юрий Иванович1</v>
      </c>
      <c r="D4468" s="42" t="s">
        <v>4185</v>
      </c>
      <c r="E4468" s="43" t="s">
        <v>4186</v>
      </c>
      <c r="F4468" s="43" t="s">
        <v>459</v>
      </c>
      <c r="G4468" s="43" t="s">
        <v>218</v>
      </c>
      <c r="H4468" s="49">
        <v>45936</v>
      </c>
      <c r="I4468" s="49">
        <v>45942</v>
      </c>
      <c r="J4468" s="44">
        <v>7</v>
      </c>
      <c r="K4468" s="51">
        <f>IF(H4468&lt;='Расчёт не доделан'!$C$20,IF(I4468-'Расчёт не доделан'!$C$20&lt;1,J4468,I4468-'Расчёт не доделан'!$C$20),J4468)</f>
        <v>7</v>
      </c>
    </row>
    <row r="4469" spans="1:11" ht="23.1" customHeight="1" outlineLevel="1" x14ac:dyDescent="0.2">
      <c r="A4469" s="39" t="str">
        <f t="shared" si="207"/>
        <v>0018103645866</v>
      </c>
      <c r="B4469" s="39">
        <f t="shared" si="208"/>
        <v>2</v>
      </c>
      <c r="C4469" s="39" t="str">
        <f t="shared" si="209"/>
        <v>Орехов Юрий Иванович2</v>
      </c>
      <c r="D4469" s="42" t="s">
        <v>4185</v>
      </c>
      <c r="E4469" s="43" t="s">
        <v>4186</v>
      </c>
      <c r="F4469" s="43" t="s">
        <v>459</v>
      </c>
      <c r="G4469" s="43" t="s">
        <v>218</v>
      </c>
      <c r="H4469" s="49">
        <v>45866</v>
      </c>
      <c r="I4469" s="49">
        <v>45879</v>
      </c>
      <c r="J4469" s="44">
        <v>14</v>
      </c>
      <c r="K4469" s="51">
        <f>IF(H4469&lt;='Расчёт не доделан'!$C$20,IF(I4469-'Расчёт не доделан'!$C$20&lt;1,J4469,I4469-'Расчёт не доделан'!$C$20),J4469)</f>
        <v>14</v>
      </c>
    </row>
    <row r="4470" spans="1:11" ht="11.1" customHeight="1" outlineLevel="1" x14ac:dyDescent="0.2">
      <c r="A4470" s="39" t="str">
        <f t="shared" si="207"/>
        <v>0018690145957</v>
      </c>
      <c r="B4470" s="39">
        <f t="shared" si="208"/>
        <v>1</v>
      </c>
      <c r="C4470" s="39" t="str">
        <f t="shared" si="209"/>
        <v>Ореховская Екатерина Александровна1</v>
      </c>
      <c r="D4470" s="42" t="s">
        <v>4187</v>
      </c>
      <c r="E4470" s="43" t="s">
        <v>4188</v>
      </c>
      <c r="F4470" s="43" t="s">
        <v>217</v>
      </c>
      <c r="G4470" s="43" t="s">
        <v>222</v>
      </c>
      <c r="H4470" s="49">
        <v>45957</v>
      </c>
      <c r="I4470" s="49">
        <v>45963</v>
      </c>
      <c r="J4470" s="44">
        <v>7</v>
      </c>
      <c r="K4470" s="51">
        <f>IF(H4470&lt;='Расчёт не доделан'!$C$20,IF(I4470-'Расчёт не доделан'!$C$20&lt;1,J4470,I4470-'Расчёт не доделан'!$C$20),J4470)</f>
        <v>7</v>
      </c>
    </row>
    <row r="4471" spans="1:11" ht="11.1" customHeight="1" outlineLevel="1" x14ac:dyDescent="0.2">
      <c r="A4471" s="39" t="str">
        <f t="shared" si="207"/>
        <v>0018690146020</v>
      </c>
      <c r="B4471" s="39">
        <f t="shared" si="208"/>
        <v>2</v>
      </c>
      <c r="C4471" s="39" t="str">
        <f t="shared" si="209"/>
        <v>Ореховская Екатерина Александровна2</v>
      </c>
      <c r="D4471" s="42" t="s">
        <v>4187</v>
      </c>
      <c r="E4471" s="43" t="s">
        <v>4188</v>
      </c>
      <c r="F4471" s="43" t="s">
        <v>217</v>
      </c>
      <c r="G4471" s="43" t="s">
        <v>222</v>
      </c>
      <c r="H4471" s="49">
        <v>46020</v>
      </c>
      <c r="I4471" s="49">
        <v>46021</v>
      </c>
      <c r="J4471" s="44">
        <v>2</v>
      </c>
      <c r="K4471" s="51">
        <f>IF(H4471&lt;='Расчёт не доделан'!$C$20,IF(I4471-'Расчёт не доделан'!$C$20&lt;1,J4471,I4471-'Расчёт не доделан'!$C$20),J4471)</f>
        <v>2</v>
      </c>
    </row>
    <row r="4472" spans="1:11" ht="11.1" customHeight="1" outlineLevel="1" x14ac:dyDescent="0.2">
      <c r="A4472" s="39" t="str">
        <f t="shared" si="207"/>
        <v>0015650045966</v>
      </c>
      <c r="B4472" s="39">
        <f t="shared" si="208"/>
        <v>1</v>
      </c>
      <c r="C4472" s="39" t="str">
        <f t="shared" si="209"/>
        <v>Орлов Владимир Витальевич1</v>
      </c>
      <c r="D4472" s="42" t="s">
        <v>4189</v>
      </c>
      <c r="E4472" s="43" t="s">
        <v>4190</v>
      </c>
      <c r="F4472" s="43" t="s">
        <v>244</v>
      </c>
      <c r="G4472" s="43" t="s">
        <v>262</v>
      </c>
      <c r="H4472" s="49">
        <v>45966</v>
      </c>
      <c r="I4472" s="49">
        <v>45968</v>
      </c>
      <c r="J4472" s="44">
        <v>3</v>
      </c>
      <c r="K4472" s="51">
        <f>IF(H4472&lt;='Расчёт не доделан'!$C$20,IF(I4472-'Расчёт не доделан'!$C$20&lt;1,J4472,I4472-'Расчёт не доделан'!$C$20),J4472)</f>
        <v>3</v>
      </c>
    </row>
    <row r="4473" spans="1:11" ht="11.1" customHeight="1" outlineLevel="1" x14ac:dyDescent="0.2">
      <c r="A4473" s="39" t="str">
        <f t="shared" si="207"/>
        <v>0015650045880</v>
      </c>
      <c r="B4473" s="39">
        <f t="shared" si="208"/>
        <v>2</v>
      </c>
      <c r="C4473" s="39" t="str">
        <f t="shared" si="209"/>
        <v>Орлов Владимир Витальевич2</v>
      </c>
      <c r="D4473" s="42" t="s">
        <v>4189</v>
      </c>
      <c r="E4473" s="43" t="s">
        <v>4190</v>
      </c>
      <c r="F4473" s="43" t="s">
        <v>244</v>
      </c>
      <c r="G4473" s="43" t="s">
        <v>262</v>
      </c>
      <c r="H4473" s="49">
        <v>45880</v>
      </c>
      <c r="I4473" s="49">
        <v>45884</v>
      </c>
      <c r="J4473" s="44">
        <v>5</v>
      </c>
      <c r="K4473" s="51">
        <f>IF(H4473&lt;='Расчёт не доделан'!$C$20,IF(I4473-'Расчёт не доделан'!$C$20&lt;1,J4473,I4473-'Расчёт не доделан'!$C$20),J4473)</f>
        <v>5</v>
      </c>
    </row>
    <row r="4474" spans="1:11" ht="11.1" customHeight="1" outlineLevel="1" x14ac:dyDescent="0.2">
      <c r="A4474" s="39" t="str">
        <f t="shared" si="207"/>
        <v>0015650045929</v>
      </c>
      <c r="B4474" s="39">
        <f t="shared" si="208"/>
        <v>3</v>
      </c>
      <c r="C4474" s="39" t="str">
        <f t="shared" si="209"/>
        <v>Орлов Владимир Витальевич3</v>
      </c>
      <c r="D4474" s="42" t="s">
        <v>4189</v>
      </c>
      <c r="E4474" s="43" t="s">
        <v>4190</v>
      </c>
      <c r="F4474" s="43" t="s">
        <v>244</v>
      </c>
      <c r="G4474" s="43" t="s">
        <v>262</v>
      </c>
      <c r="H4474" s="49">
        <v>45929</v>
      </c>
      <c r="I4474" s="49">
        <v>45942</v>
      </c>
      <c r="J4474" s="44">
        <v>14</v>
      </c>
      <c r="K4474" s="51">
        <f>IF(H4474&lt;='Расчёт не доделан'!$C$20,IF(I4474-'Расчёт не доделан'!$C$20&lt;1,J4474,I4474-'Расчёт не доделан'!$C$20),J4474)</f>
        <v>14</v>
      </c>
    </row>
    <row r="4475" spans="1:11" ht="11.1" customHeight="1" outlineLevel="1" x14ac:dyDescent="0.2">
      <c r="A4475" s="39" t="str">
        <f t="shared" si="207"/>
        <v>0021246145887</v>
      </c>
      <c r="B4475" s="39">
        <f t="shared" si="208"/>
        <v>1</v>
      </c>
      <c r="C4475" s="39" t="str">
        <f t="shared" si="209"/>
        <v>Орлов Владислав Михайлович1</v>
      </c>
      <c r="D4475" s="42" t="s">
        <v>4191</v>
      </c>
      <c r="E4475" s="43" t="s">
        <v>4192</v>
      </c>
      <c r="F4475" s="43" t="s">
        <v>217</v>
      </c>
      <c r="G4475" s="43" t="s">
        <v>302</v>
      </c>
      <c r="H4475" s="49">
        <v>45887</v>
      </c>
      <c r="I4475" s="49">
        <v>45900</v>
      </c>
      <c r="J4475" s="44">
        <v>14</v>
      </c>
      <c r="K4475" s="51">
        <f>IF(H4475&lt;='Расчёт не доделан'!$C$20,IF(I4475-'Расчёт не доделан'!$C$20&lt;1,J4475,I4475-'Расчёт не доделан'!$C$20),J4475)</f>
        <v>14</v>
      </c>
    </row>
    <row r="4476" spans="1:11" ht="11.1" customHeight="1" outlineLevel="1" x14ac:dyDescent="0.2">
      <c r="A4476" s="39" t="str">
        <f t="shared" si="207"/>
        <v>0009183545903</v>
      </c>
      <c r="B4476" s="39">
        <f t="shared" si="208"/>
        <v>1</v>
      </c>
      <c r="C4476" s="39" t="str">
        <f t="shared" si="209"/>
        <v>Орлов Григорий Жанович1</v>
      </c>
      <c r="D4476" s="42" t="s">
        <v>4193</v>
      </c>
      <c r="E4476" s="43" t="s">
        <v>4194</v>
      </c>
      <c r="F4476" s="43" t="s">
        <v>217</v>
      </c>
      <c r="G4476" s="43" t="s">
        <v>218</v>
      </c>
      <c r="H4476" s="49">
        <v>45903</v>
      </c>
      <c r="I4476" s="49">
        <v>45916</v>
      </c>
      <c r="J4476" s="44">
        <v>14</v>
      </c>
      <c r="K4476" s="51">
        <f>IF(H4476&lt;='Расчёт не доделан'!$C$20,IF(I4476-'Расчёт не доделан'!$C$20&lt;1,J4476,I4476-'Расчёт не доделан'!$C$20),J4476)</f>
        <v>14</v>
      </c>
    </row>
    <row r="4477" spans="1:11" ht="11.1" customHeight="1" outlineLevel="1" x14ac:dyDescent="0.2">
      <c r="A4477" s="39" t="str">
        <f t="shared" si="207"/>
        <v>0009183545873</v>
      </c>
      <c r="B4477" s="39">
        <f t="shared" si="208"/>
        <v>2</v>
      </c>
      <c r="C4477" s="39" t="str">
        <f t="shared" si="209"/>
        <v>Орлов Григорий Жанович2</v>
      </c>
      <c r="D4477" s="42" t="s">
        <v>4193</v>
      </c>
      <c r="E4477" s="43" t="s">
        <v>4194</v>
      </c>
      <c r="F4477" s="43" t="s">
        <v>217</v>
      </c>
      <c r="G4477" s="43" t="s">
        <v>218</v>
      </c>
      <c r="H4477" s="49">
        <v>45873</v>
      </c>
      <c r="I4477" s="49">
        <v>45879</v>
      </c>
      <c r="J4477" s="44">
        <v>7</v>
      </c>
      <c r="K4477" s="51">
        <f>IF(H4477&lt;='Расчёт не доделан'!$C$20,IF(I4477-'Расчёт не доделан'!$C$20&lt;1,J4477,I4477-'Расчёт не доделан'!$C$20),J4477)</f>
        <v>7</v>
      </c>
    </row>
    <row r="4478" spans="1:11" ht="23.1" customHeight="1" outlineLevel="1" x14ac:dyDescent="0.2">
      <c r="A4478" s="39" t="str">
        <f t="shared" si="207"/>
        <v>0011677445936</v>
      </c>
      <c r="B4478" s="39">
        <f t="shared" si="208"/>
        <v>1</v>
      </c>
      <c r="C4478" s="39" t="str">
        <f t="shared" si="209"/>
        <v>Орлова Елена Владимировна1</v>
      </c>
      <c r="D4478" s="42" t="s">
        <v>4195</v>
      </c>
      <c r="E4478" s="43" t="s">
        <v>4196</v>
      </c>
      <c r="F4478" s="43" t="s">
        <v>240</v>
      </c>
      <c r="G4478" s="43" t="s">
        <v>262</v>
      </c>
      <c r="H4478" s="49">
        <v>45936</v>
      </c>
      <c r="I4478" s="49">
        <v>45949</v>
      </c>
      <c r="J4478" s="44">
        <v>14</v>
      </c>
      <c r="K4478" s="51">
        <f>IF(H4478&lt;='Расчёт не доделан'!$C$20,IF(I4478-'Расчёт не доделан'!$C$20&lt;1,J4478,I4478-'Расчёт не доделан'!$C$20),J4478)</f>
        <v>4</v>
      </c>
    </row>
    <row r="4479" spans="1:11" ht="23.1" customHeight="1" outlineLevel="1" x14ac:dyDescent="0.2">
      <c r="A4479" s="39" t="str">
        <f t="shared" si="207"/>
        <v>0011677445845</v>
      </c>
      <c r="B4479" s="39">
        <f t="shared" si="208"/>
        <v>2</v>
      </c>
      <c r="C4479" s="39" t="str">
        <f t="shared" si="209"/>
        <v>Орлова Елена Владимировна2</v>
      </c>
      <c r="D4479" s="42" t="s">
        <v>4195</v>
      </c>
      <c r="E4479" s="43" t="s">
        <v>4196</v>
      </c>
      <c r="F4479" s="43" t="s">
        <v>240</v>
      </c>
      <c r="G4479" s="43" t="s">
        <v>262</v>
      </c>
      <c r="H4479" s="49">
        <v>45845</v>
      </c>
      <c r="I4479" s="49">
        <v>45858</v>
      </c>
      <c r="J4479" s="44">
        <v>14</v>
      </c>
      <c r="K4479" s="51">
        <f>IF(H4479&lt;='Расчёт не доделан'!$C$20,IF(I4479-'Расчёт не доделан'!$C$20&lt;1,J4479,I4479-'Расчёт не доделан'!$C$20),J4479)</f>
        <v>14</v>
      </c>
    </row>
    <row r="4480" spans="1:11" ht="23.1" customHeight="1" outlineLevel="1" x14ac:dyDescent="0.2">
      <c r="A4480" s="39" t="str">
        <f t="shared" si="207"/>
        <v>0018532445966</v>
      </c>
      <c r="B4480" s="39">
        <f t="shared" si="208"/>
        <v>1</v>
      </c>
      <c r="C4480" s="39" t="str">
        <f t="shared" si="209"/>
        <v>Орлова-Моренец Диана Михайловна1</v>
      </c>
      <c r="D4480" s="42" t="s">
        <v>4197</v>
      </c>
      <c r="E4480" s="43" t="s">
        <v>4198</v>
      </c>
      <c r="F4480" s="43" t="s">
        <v>265</v>
      </c>
      <c r="G4480" s="43" t="s">
        <v>230</v>
      </c>
      <c r="H4480" s="49">
        <v>45966</v>
      </c>
      <c r="I4480" s="49">
        <v>45975</v>
      </c>
      <c r="J4480" s="44">
        <v>10</v>
      </c>
      <c r="K4480" s="51">
        <f>IF(H4480&lt;='Расчёт не доделан'!$C$20,IF(I4480-'Расчёт не доделан'!$C$20&lt;1,J4480,I4480-'Расчёт не доделан'!$C$20),J4480)</f>
        <v>10</v>
      </c>
    </row>
    <row r="4481" spans="1:11" ht="11.1" customHeight="1" outlineLevel="1" x14ac:dyDescent="0.2">
      <c r="A4481" s="39" t="str">
        <f t="shared" si="207"/>
        <v>0018532445880</v>
      </c>
      <c r="B4481" s="39">
        <f t="shared" si="208"/>
        <v>2</v>
      </c>
      <c r="C4481" s="39" t="str">
        <f t="shared" si="209"/>
        <v>Орлова-Моренец Диана Михайловна2</v>
      </c>
      <c r="D4481" s="42" t="s">
        <v>4197</v>
      </c>
      <c r="E4481" s="43" t="s">
        <v>4198</v>
      </c>
      <c r="F4481" s="43" t="s">
        <v>265</v>
      </c>
      <c r="G4481" s="43" t="s">
        <v>230</v>
      </c>
      <c r="H4481" s="49">
        <v>45880</v>
      </c>
      <c r="I4481" s="49">
        <v>45898</v>
      </c>
      <c r="J4481" s="44">
        <v>19</v>
      </c>
      <c r="K4481" s="51">
        <f>IF(H4481&lt;='Расчёт не доделан'!$C$20,IF(I4481-'Расчёт не доделан'!$C$20&lt;1,J4481,I4481-'Расчёт не доделан'!$C$20),J4481)</f>
        <v>19</v>
      </c>
    </row>
    <row r="4482" spans="1:11" ht="11.1" customHeight="1" outlineLevel="1" x14ac:dyDescent="0.2">
      <c r="A4482" s="39" t="str">
        <f t="shared" si="207"/>
        <v>0018532445929</v>
      </c>
      <c r="B4482" s="39">
        <f t="shared" si="208"/>
        <v>3</v>
      </c>
      <c r="C4482" s="39" t="str">
        <f t="shared" si="209"/>
        <v>Орлова-Моренец Диана Михайловна3</v>
      </c>
      <c r="D4482" s="42" t="s">
        <v>4197</v>
      </c>
      <c r="E4482" s="43" t="s">
        <v>4198</v>
      </c>
      <c r="F4482" s="43" t="s">
        <v>265</v>
      </c>
      <c r="G4482" s="43" t="s">
        <v>230</v>
      </c>
      <c r="H4482" s="49">
        <v>45929</v>
      </c>
      <c r="I4482" s="49">
        <v>45933</v>
      </c>
      <c r="J4482" s="44">
        <v>5</v>
      </c>
      <c r="K4482" s="51">
        <f>IF(H4482&lt;='Расчёт не доделан'!$C$20,IF(I4482-'Расчёт не доделан'!$C$20&lt;1,J4482,I4482-'Расчёт не доделан'!$C$20),J4482)</f>
        <v>5</v>
      </c>
    </row>
    <row r="4483" spans="1:11" ht="11.1" customHeight="1" outlineLevel="1" x14ac:dyDescent="0.2">
      <c r="A4483" s="39" t="str">
        <f t="shared" ref="A4483:A4546" si="210">D4483&amp;H4483</f>
        <v>0021358746006</v>
      </c>
      <c r="B4483" s="39">
        <f t="shared" ref="B4483:B4546" si="211">IF(E4482=E4483,B4482+1,1)</f>
        <v>1</v>
      </c>
      <c r="C4483" s="39" t="str">
        <f t="shared" ref="C4483:C4546" si="212">E4483&amp;B4483</f>
        <v>Осазува Елена Сергеевна1</v>
      </c>
      <c r="D4483" s="42" t="s">
        <v>4199</v>
      </c>
      <c r="E4483" s="43" t="s">
        <v>4200</v>
      </c>
      <c r="F4483" s="43" t="s">
        <v>233</v>
      </c>
      <c r="G4483" s="43" t="s">
        <v>230</v>
      </c>
      <c r="H4483" s="49">
        <v>46006</v>
      </c>
      <c r="I4483" s="49">
        <v>46019</v>
      </c>
      <c r="J4483" s="44">
        <v>14</v>
      </c>
      <c r="K4483" s="51">
        <f>IF(H4483&lt;='Расчёт не доделан'!$C$20,IF(I4483-'Расчёт не доделан'!$C$20&lt;1,J4483,I4483-'Расчёт не доделан'!$C$20),J4483)</f>
        <v>14</v>
      </c>
    </row>
    <row r="4484" spans="1:11" ht="11.1" customHeight="1" outlineLevel="1" x14ac:dyDescent="0.2">
      <c r="A4484" s="39" t="str">
        <f t="shared" si="210"/>
        <v>0016186645922</v>
      </c>
      <c r="B4484" s="39">
        <f t="shared" si="211"/>
        <v>1</v>
      </c>
      <c r="C4484" s="39" t="str">
        <f t="shared" si="212"/>
        <v>Осипенко Николай Михайлович1</v>
      </c>
      <c r="D4484" s="42" t="s">
        <v>4201</v>
      </c>
      <c r="E4484" s="43" t="s">
        <v>4202</v>
      </c>
      <c r="F4484" s="43" t="s">
        <v>225</v>
      </c>
      <c r="G4484" s="43" t="s">
        <v>302</v>
      </c>
      <c r="H4484" s="49">
        <v>45922</v>
      </c>
      <c r="I4484" s="49">
        <v>45933</v>
      </c>
      <c r="J4484" s="44">
        <v>12</v>
      </c>
      <c r="K4484" s="51">
        <f>IF(H4484&lt;='Расчёт не доделан'!$C$20,IF(I4484-'Расчёт не доделан'!$C$20&lt;1,J4484,I4484-'Расчёт не доделан'!$C$20),J4484)</f>
        <v>12</v>
      </c>
    </row>
    <row r="4485" spans="1:11" ht="11.1" customHeight="1" outlineLevel="1" x14ac:dyDescent="0.2">
      <c r="A4485" s="39" t="str">
        <f t="shared" si="210"/>
        <v>0021130245931</v>
      </c>
      <c r="B4485" s="39">
        <f t="shared" si="211"/>
        <v>1</v>
      </c>
      <c r="C4485" s="39" t="str">
        <f t="shared" si="212"/>
        <v>Осипов Кирилл Валерианович1</v>
      </c>
      <c r="D4485" s="42" t="s">
        <v>4203</v>
      </c>
      <c r="E4485" s="43" t="s">
        <v>4204</v>
      </c>
      <c r="F4485" s="43" t="s">
        <v>217</v>
      </c>
      <c r="G4485" s="43" t="s">
        <v>237</v>
      </c>
      <c r="H4485" s="49">
        <v>45931</v>
      </c>
      <c r="I4485" s="49">
        <v>45944</v>
      </c>
      <c r="J4485" s="44">
        <v>14</v>
      </c>
      <c r="K4485" s="51">
        <f>IF(H4485&lt;='Расчёт не доделан'!$C$20,IF(I4485-'Расчёт не доделан'!$C$20&lt;1,J4485,I4485-'Расчёт не доделан'!$C$20),J4485)</f>
        <v>14</v>
      </c>
    </row>
    <row r="4486" spans="1:11" ht="23.1" customHeight="1" outlineLevel="1" x14ac:dyDescent="0.2">
      <c r="A4486" s="39" t="str">
        <f t="shared" si="210"/>
        <v>0021130245992</v>
      </c>
      <c r="B4486" s="39">
        <f t="shared" si="211"/>
        <v>2</v>
      </c>
      <c r="C4486" s="39" t="str">
        <f t="shared" si="212"/>
        <v>Осипов Кирилл Валерианович2</v>
      </c>
      <c r="D4486" s="42" t="s">
        <v>4203</v>
      </c>
      <c r="E4486" s="43" t="s">
        <v>4204</v>
      </c>
      <c r="F4486" s="43" t="s">
        <v>217</v>
      </c>
      <c r="G4486" s="43" t="s">
        <v>237</v>
      </c>
      <c r="H4486" s="49">
        <v>45992</v>
      </c>
      <c r="I4486" s="49">
        <v>46005</v>
      </c>
      <c r="J4486" s="44">
        <v>14</v>
      </c>
      <c r="K4486" s="51">
        <f>IF(H4486&lt;='Расчёт не доделан'!$C$20,IF(I4486-'Расчёт не доделан'!$C$20&lt;1,J4486,I4486-'Расчёт не доделан'!$C$20),J4486)</f>
        <v>14</v>
      </c>
    </row>
    <row r="4487" spans="1:11" ht="23.1" customHeight="1" outlineLevel="1" x14ac:dyDescent="0.2">
      <c r="A4487" s="39" t="str">
        <f t="shared" si="210"/>
        <v>0020290045852</v>
      </c>
      <c r="B4487" s="39">
        <f t="shared" si="211"/>
        <v>1</v>
      </c>
      <c r="C4487" s="39" t="str">
        <f t="shared" si="212"/>
        <v>Осипов Сергей Михайлович1</v>
      </c>
      <c r="D4487" s="42" t="s">
        <v>4205</v>
      </c>
      <c r="E4487" s="43" t="s">
        <v>4206</v>
      </c>
      <c r="F4487" s="43" t="s">
        <v>217</v>
      </c>
      <c r="G4487" s="43" t="s">
        <v>237</v>
      </c>
      <c r="H4487" s="49">
        <v>45852</v>
      </c>
      <c r="I4487" s="49">
        <v>45865</v>
      </c>
      <c r="J4487" s="44">
        <v>14</v>
      </c>
      <c r="K4487" s="51">
        <f>IF(H4487&lt;='Расчёт не доделан'!$C$20,IF(I4487-'Расчёт не доделан'!$C$20&lt;1,J4487,I4487-'Расчёт не доделан'!$C$20),J4487)</f>
        <v>14</v>
      </c>
    </row>
    <row r="4488" spans="1:11" ht="23.1" customHeight="1" outlineLevel="1" x14ac:dyDescent="0.2">
      <c r="A4488" s="39" t="str">
        <f t="shared" si="210"/>
        <v>0016561445845</v>
      </c>
      <c r="B4488" s="39">
        <f t="shared" si="211"/>
        <v>1</v>
      </c>
      <c r="C4488" s="39" t="str">
        <f t="shared" si="212"/>
        <v>Осипова Анна Григорьевна1</v>
      </c>
      <c r="D4488" s="42" t="s">
        <v>4207</v>
      </c>
      <c r="E4488" s="43" t="s">
        <v>4208</v>
      </c>
      <c r="F4488" s="43" t="s">
        <v>221</v>
      </c>
      <c r="G4488" s="43" t="s">
        <v>241</v>
      </c>
      <c r="H4488" s="49">
        <v>45845</v>
      </c>
      <c r="I4488" s="49">
        <v>45848</v>
      </c>
      <c r="J4488" s="44">
        <v>4</v>
      </c>
      <c r="K4488" s="51">
        <f>IF(H4488&lt;='Расчёт не доделан'!$C$20,IF(I4488-'Расчёт не доделан'!$C$20&lt;1,J4488,I4488-'Расчёт не доделан'!$C$20),J4488)</f>
        <v>4</v>
      </c>
    </row>
    <row r="4489" spans="1:11" ht="23.1" customHeight="1" outlineLevel="1" x14ac:dyDescent="0.2">
      <c r="A4489" s="39" t="str">
        <f t="shared" si="210"/>
        <v>0016561445922</v>
      </c>
      <c r="B4489" s="39">
        <f t="shared" si="211"/>
        <v>2</v>
      </c>
      <c r="C4489" s="39" t="str">
        <f t="shared" si="212"/>
        <v>Осипова Анна Григорьевна2</v>
      </c>
      <c r="D4489" s="42" t="s">
        <v>4207</v>
      </c>
      <c r="E4489" s="43" t="s">
        <v>4208</v>
      </c>
      <c r="F4489" s="43" t="s">
        <v>221</v>
      </c>
      <c r="G4489" s="43" t="s">
        <v>241</v>
      </c>
      <c r="H4489" s="49">
        <v>45922</v>
      </c>
      <c r="I4489" s="49">
        <v>45935</v>
      </c>
      <c r="J4489" s="44">
        <v>14</v>
      </c>
      <c r="K4489" s="51">
        <f>IF(H4489&lt;='Расчёт не доделан'!$C$20,IF(I4489-'Расчёт не доделан'!$C$20&lt;1,J4489,I4489-'Расчёт не доделан'!$C$20),J4489)</f>
        <v>14</v>
      </c>
    </row>
    <row r="4490" spans="1:11" ht="23.1" customHeight="1" outlineLevel="1" x14ac:dyDescent="0.2">
      <c r="A4490" s="39" t="str">
        <f t="shared" si="210"/>
        <v>0021367845880</v>
      </c>
      <c r="B4490" s="39">
        <f t="shared" si="211"/>
        <v>1</v>
      </c>
      <c r="C4490" s="39" t="str">
        <f t="shared" si="212"/>
        <v>Осипова Екатерина Евгеньевна1</v>
      </c>
      <c r="D4490" s="42" t="s">
        <v>4209</v>
      </c>
      <c r="E4490" s="43" t="s">
        <v>4210</v>
      </c>
      <c r="F4490" s="43" t="s">
        <v>233</v>
      </c>
      <c r="G4490" s="43" t="s">
        <v>230</v>
      </c>
      <c r="H4490" s="49">
        <v>45880</v>
      </c>
      <c r="I4490" s="49">
        <v>45884</v>
      </c>
      <c r="J4490" s="44">
        <v>5</v>
      </c>
      <c r="K4490" s="51">
        <f>IF(H4490&lt;='Расчёт не доделан'!$C$20,IF(I4490-'Расчёт не доделан'!$C$20&lt;1,J4490,I4490-'Расчёт не доделан'!$C$20),J4490)</f>
        <v>5</v>
      </c>
    </row>
    <row r="4491" spans="1:11" ht="11.1" customHeight="1" outlineLevel="1" x14ac:dyDescent="0.2">
      <c r="A4491" s="39" t="str">
        <f t="shared" si="210"/>
        <v>0021367845918</v>
      </c>
      <c r="B4491" s="39">
        <f t="shared" si="211"/>
        <v>2</v>
      </c>
      <c r="C4491" s="39" t="str">
        <f t="shared" si="212"/>
        <v>Осипова Екатерина Евгеньевна2</v>
      </c>
      <c r="D4491" s="42" t="s">
        <v>4209</v>
      </c>
      <c r="E4491" s="43" t="s">
        <v>4210</v>
      </c>
      <c r="F4491" s="43" t="s">
        <v>233</v>
      </c>
      <c r="G4491" s="43" t="s">
        <v>230</v>
      </c>
      <c r="H4491" s="49">
        <v>45918</v>
      </c>
      <c r="I4491" s="49">
        <v>45926</v>
      </c>
      <c r="J4491" s="44">
        <v>9</v>
      </c>
      <c r="K4491" s="51">
        <f>IF(H4491&lt;='Расчёт не доделан'!$C$20,IF(I4491-'Расчёт не доделан'!$C$20&lt;1,J4491,I4491-'Расчёт не доделан'!$C$20),J4491)</f>
        <v>9</v>
      </c>
    </row>
    <row r="4492" spans="1:11" ht="11.1" customHeight="1" outlineLevel="1" x14ac:dyDescent="0.2">
      <c r="A4492" s="39" t="str">
        <f t="shared" si="210"/>
        <v>0018929145859</v>
      </c>
      <c r="B4492" s="39">
        <f t="shared" si="211"/>
        <v>1</v>
      </c>
      <c r="C4492" s="39" t="str">
        <f t="shared" si="212"/>
        <v>Осипова Марина Борисовна1</v>
      </c>
      <c r="D4492" s="42" t="s">
        <v>4211</v>
      </c>
      <c r="E4492" s="43" t="s">
        <v>4212</v>
      </c>
      <c r="F4492" s="43" t="s">
        <v>293</v>
      </c>
      <c r="G4492" s="43" t="s">
        <v>230</v>
      </c>
      <c r="H4492" s="49">
        <v>45859</v>
      </c>
      <c r="I4492" s="49">
        <v>45872</v>
      </c>
      <c r="J4492" s="44">
        <v>14</v>
      </c>
      <c r="K4492" s="51">
        <f>IF(H4492&lt;='Расчёт не доделан'!$C$20,IF(I4492-'Расчёт не доделан'!$C$20&lt;1,J4492,I4492-'Расчёт не доделан'!$C$20),J4492)</f>
        <v>14</v>
      </c>
    </row>
    <row r="4493" spans="1:11" ht="11.1" customHeight="1" outlineLevel="1" x14ac:dyDescent="0.2">
      <c r="A4493" s="39" t="str">
        <f t="shared" si="210"/>
        <v>0018929145957</v>
      </c>
      <c r="B4493" s="39">
        <f t="shared" si="211"/>
        <v>2</v>
      </c>
      <c r="C4493" s="39" t="str">
        <f t="shared" si="212"/>
        <v>Осипова Марина Борисовна2</v>
      </c>
      <c r="D4493" s="42" t="s">
        <v>4211</v>
      </c>
      <c r="E4493" s="43" t="s">
        <v>4212</v>
      </c>
      <c r="F4493" s="43" t="s">
        <v>293</v>
      </c>
      <c r="G4493" s="43" t="s">
        <v>230</v>
      </c>
      <c r="H4493" s="49">
        <v>45957</v>
      </c>
      <c r="I4493" s="49">
        <v>45963</v>
      </c>
      <c r="J4493" s="44">
        <v>7</v>
      </c>
      <c r="K4493" s="51">
        <f>IF(H4493&lt;='Расчёт не доделан'!$C$20,IF(I4493-'Расчёт не доделан'!$C$20&lt;1,J4493,I4493-'Расчёт не доделан'!$C$20),J4493)</f>
        <v>7</v>
      </c>
    </row>
    <row r="4494" spans="1:11" ht="11.1" customHeight="1" outlineLevel="1" x14ac:dyDescent="0.2">
      <c r="A4494" s="39" t="str">
        <f t="shared" si="210"/>
        <v>0021162145865</v>
      </c>
      <c r="B4494" s="39">
        <f t="shared" si="211"/>
        <v>1</v>
      </c>
      <c r="C4494" s="39" t="str">
        <f t="shared" si="212"/>
        <v>Осокин Кирилл Игоревич1</v>
      </c>
      <c r="D4494" s="42" t="s">
        <v>4213</v>
      </c>
      <c r="E4494" s="43" t="s">
        <v>4214</v>
      </c>
      <c r="F4494" s="43" t="s">
        <v>229</v>
      </c>
      <c r="G4494" s="43" t="s">
        <v>218</v>
      </c>
      <c r="H4494" s="49">
        <v>45865</v>
      </c>
      <c r="I4494" s="49">
        <v>45877</v>
      </c>
      <c r="J4494" s="44">
        <v>13</v>
      </c>
      <c r="K4494" s="51">
        <f>IF(H4494&lt;='Расчёт не доделан'!$C$20,IF(I4494-'Расчёт не доделан'!$C$20&lt;1,J4494,I4494-'Расчёт не доделан'!$C$20),J4494)</f>
        <v>13</v>
      </c>
    </row>
    <row r="4495" spans="1:11" ht="11.1" customHeight="1" outlineLevel="1" x14ac:dyDescent="0.2">
      <c r="A4495" s="39" t="str">
        <f t="shared" si="210"/>
        <v>0020211845873</v>
      </c>
      <c r="B4495" s="39">
        <f t="shared" si="211"/>
        <v>1</v>
      </c>
      <c r="C4495" s="39" t="str">
        <f t="shared" si="212"/>
        <v>Остапенко Елизавета Сергеевна1</v>
      </c>
      <c r="D4495" s="42" t="s">
        <v>4215</v>
      </c>
      <c r="E4495" s="43" t="s">
        <v>4216</v>
      </c>
      <c r="F4495" s="43" t="s">
        <v>240</v>
      </c>
      <c r="G4495" s="43" t="s">
        <v>241</v>
      </c>
      <c r="H4495" s="49">
        <v>45873</v>
      </c>
      <c r="I4495" s="49">
        <v>45886</v>
      </c>
      <c r="J4495" s="44">
        <v>14</v>
      </c>
      <c r="K4495" s="51">
        <f>IF(H4495&lt;='Расчёт не доделан'!$C$20,IF(I4495-'Расчёт не доделан'!$C$20&lt;1,J4495,I4495-'Расчёт не доделан'!$C$20),J4495)</f>
        <v>14</v>
      </c>
    </row>
    <row r="4496" spans="1:11" ht="11.1" customHeight="1" outlineLevel="1" x14ac:dyDescent="0.2">
      <c r="A4496" s="39" t="str">
        <f t="shared" si="210"/>
        <v>0020211845971</v>
      </c>
      <c r="B4496" s="39">
        <f t="shared" si="211"/>
        <v>2</v>
      </c>
      <c r="C4496" s="39" t="str">
        <f t="shared" si="212"/>
        <v>Остапенко Елизавета Сергеевна2</v>
      </c>
      <c r="D4496" s="42" t="s">
        <v>4215</v>
      </c>
      <c r="E4496" s="43" t="s">
        <v>4216</v>
      </c>
      <c r="F4496" s="43" t="s">
        <v>240</v>
      </c>
      <c r="G4496" s="43" t="s">
        <v>241</v>
      </c>
      <c r="H4496" s="49">
        <v>45971</v>
      </c>
      <c r="I4496" s="49">
        <v>45977</v>
      </c>
      <c r="J4496" s="44">
        <v>7</v>
      </c>
      <c r="K4496" s="51">
        <f>IF(H4496&lt;='Расчёт не доделан'!$C$20,IF(I4496-'Расчёт не доделан'!$C$20&lt;1,J4496,I4496-'Расчёт не доделан'!$C$20),J4496)</f>
        <v>7</v>
      </c>
    </row>
    <row r="4497" spans="1:11" ht="11.1" customHeight="1" outlineLevel="1" x14ac:dyDescent="0.2">
      <c r="A4497" s="39" t="str">
        <f t="shared" si="210"/>
        <v>0021409345901</v>
      </c>
      <c r="B4497" s="39">
        <f t="shared" si="211"/>
        <v>1</v>
      </c>
      <c r="C4497" s="39" t="str">
        <f t="shared" si="212"/>
        <v>Островский Ефим Федорович1</v>
      </c>
      <c r="D4497" s="42" t="s">
        <v>4217</v>
      </c>
      <c r="E4497" s="43" t="s">
        <v>4218</v>
      </c>
      <c r="F4497" s="43" t="s">
        <v>240</v>
      </c>
      <c r="G4497" s="43" t="s">
        <v>302</v>
      </c>
      <c r="H4497" s="49">
        <v>45901</v>
      </c>
      <c r="I4497" s="49">
        <v>45914</v>
      </c>
      <c r="J4497" s="44">
        <v>14</v>
      </c>
      <c r="K4497" s="51">
        <f>IF(H4497&lt;='Расчёт не доделан'!$C$20,IF(I4497-'Расчёт не доделан'!$C$20&lt;1,J4497,I4497-'Расчёт не доделан'!$C$20),J4497)</f>
        <v>14</v>
      </c>
    </row>
    <row r="4498" spans="1:11" ht="11.1" customHeight="1" outlineLevel="1" x14ac:dyDescent="0.2">
      <c r="A4498" s="39" t="str">
        <f t="shared" si="210"/>
        <v>0020070245839</v>
      </c>
      <c r="B4498" s="39">
        <f t="shared" si="211"/>
        <v>1</v>
      </c>
      <c r="C4498" s="39" t="str">
        <f t="shared" si="212"/>
        <v>Островский Роман Владиславович1</v>
      </c>
      <c r="D4498" s="42" t="s">
        <v>4219</v>
      </c>
      <c r="E4498" s="43" t="s">
        <v>4220</v>
      </c>
      <c r="F4498" s="43" t="s">
        <v>459</v>
      </c>
      <c r="G4498" s="43" t="s">
        <v>230</v>
      </c>
      <c r="H4498" s="49">
        <v>45839</v>
      </c>
      <c r="I4498" s="49">
        <v>45869</v>
      </c>
      <c r="J4498" s="44">
        <v>31</v>
      </c>
      <c r="K4498" s="51">
        <f>IF(H4498&lt;='Расчёт не доделан'!$C$20,IF(I4498-'Расчёт не доделан'!$C$20&lt;1,J4498,I4498-'Расчёт не доделан'!$C$20),J4498)</f>
        <v>31</v>
      </c>
    </row>
    <row r="4499" spans="1:11" ht="11.1" customHeight="1" outlineLevel="1" x14ac:dyDescent="0.2">
      <c r="A4499" s="39" t="str">
        <f t="shared" si="210"/>
        <v>0018987145908</v>
      </c>
      <c r="B4499" s="39">
        <f t="shared" si="211"/>
        <v>1</v>
      </c>
      <c r="C4499" s="39" t="str">
        <f t="shared" si="212"/>
        <v>Остроухова Лидия Викторовна1</v>
      </c>
      <c r="D4499" s="42" t="s">
        <v>4221</v>
      </c>
      <c r="E4499" s="43" t="s">
        <v>4222</v>
      </c>
      <c r="F4499" s="43" t="s">
        <v>286</v>
      </c>
      <c r="G4499" s="43" t="s">
        <v>302</v>
      </c>
      <c r="H4499" s="49">
        <v>45908</v>
      </c>
      <c r="I4499" s="49">
        <v>45921</v>
      </c>
      <c r="J4499" s="44">
        <v>14</v>
      </c>
      <c r="K4499" s="51">
        <f>IF(H4499&lt;='Расчёт не доделан'!$C$20,IF(I4499-'Расчёт не доделан'!$C$20&lt;1,J4499,I4499-'Расчёт не доделан'!$C$20),J4499)</f>
        <v>14</v>
      </c>
    </row>
    <row r="4500" spans="1:11" ht="11.1" customHeight="1" outlineLevel="1" x14ac:dyDescent="0.2">
      <c r="A4500" s="39" t="str">
        <f t="shared" si="210"/>
        <v>0018987145971</v>
      </c>
      <c r="B4500" s="39">
        <f t="shared" si="211"/>
        <v>2</v>
      </c>
      <c r="C4500" s="39" t="str">
        <f t="shared" si="212"/>
        <v>Остроухова Лидия Викторовна2</v>
      </c>
      <c r="D4500" s="42" t="s">
        <v>4221</v>
      </c>
      <c r="E4500" s="43" t="s">
        <v>4222</v>
      </c>
      <c r="F4500" s="43" t="s">
        <v>286</v>
      </c>
      <c r="G4500" s="43" t="s">
        <v>302</v>
      </c>
      <c r="H4500" s="49">
        <v>45971</v>
      </c>
      <c r="I4500" s="49">
        <v>45977</v>
      </c>
      <c r="J4500" s="44">
        <v>7</v>
      </c>
      <c r="K4500" s="51">
        <f>IF(H4500&lt;='Расчёт не доделан'!$C$20,IF(I4500-'Расчёт не доделан'!$C$20&lt;1,J4500,I4500-'Расчёт не доделан'!$C$20),J4500)</f>
        <v>7</v>
      </c>
    </row>
    <row r="4501" spans="1:11" ht="11.1" customHeight="1" outlineLevel="1" x14ac:dyDescent="0.2">
      <c r="A4501" s="39" t="str">
        <f t="shared" si="210"/>
        <v>0021025345901</v>
      </c>
      <c r="B4501" s="39">
        <f t="shared" si="211"/>
        <v>1</v>
      </c>
      <c r="C4501" s="39" t="str">
        <f t="shared" si="212"/>
        <v>Оськин Иван Дмитриевич1</v>
      </c>
      <c r="D4501" s="42" t="s">
        <v>4223</v>
      </c>
      <c r="E4501" s="43" t="s">
        <v>4224</v>
      </c>
      <c r="F4501" s="43" t="s">
        <v>293</v>
      </c>
      <c r="G4501" s="43" t="s">
        <v>438</v>
      </c>
      <c r="H4501" s="49">
        <v>45901</v>
      </c>
      <c r="I4501" s="49">
        <v>45907</v>
      </c>
      <c r="J4501" s="44">
        <v>7</v>
      </c>
      <c r="K4501" s="51">
        <f>IF(H4501&lt;='Расчёт не доделан'!$C$20,IF(I4501-'Расчёт не доделан'!$C$20&lt;1,J4501,I4501-'Расчёт не доделан'!$C$20),J4501)</f>
        <v>7</v>
      </c>
    </row>
    <row r="4502" spans="1:11" ht="11.1" customHeight="1" outlineLevel="1" x14ac:dyDescent="0.2">
      <c r="A4502" s="39" t="str">
        <f t="shared" si="210"/>
        <v>0021025345854</v>
      </c>
      <c r="B4502" s="39">
        <f t="shared" si="211"/>
        <v>2</v>
      </c>
      <c r="C4502" s="39" t="str">
        <f t="shared" si="212"/>
        <v>Оськин Иван Дмитриевич2</v>
      </c>
      <c r="D4502" s="42" t="s">
        <v>4223</v>
      </c>
      <c r="E4502" s="43" t="s">
        <v>4224</v>
      </c>
      <c r="F4502" s="43" t="s">
        <v>293</v>
      </c>
      <c r="G4502" s="43" t="s">
        <v>438</v>
      </c>
      <c r="H4502" s="49">
        <v>45854</v>
      </c>
      <c r="I4502" s="49">
        <v>45860</v>
      </c>
      <c r="J4502" s="44">
        <v>7</v>
      </c>
      <c r="K4502" s="51">
        <f>IF(H4502&lt;='Расчёт не доделан'!$C$20,IF(I4502-'Расчёт не доделан'!$C$20&lt;1,J4502,I4502-'Расчёт не доделан'!$C$20),J4502)</f>
        <v>7</v>
      </c>
    </row>
    <row r="4503" spans="1:11" ht="11.1" customHeight="1" outlineLevel="1" x14ac:dyDescent="0.2">
      <c r="A4503" s="39" t="str">
        <f t="shared" si="210"/>
        <v>0021025345866</v>
      </c>
      <c r="B4503" s="39">
        <f t="shared" si="211"/>
        <v>3</v>
      </c>
      <c r="C4503" s="39" t="str">
        <f t="shared" si="212"/>
        <v>Оськин Иван Дмитриевич3</v>
      </c>
      <c r="D4503" s="42" t="s">
        <v>4223</v>
      </c>
      <c r="E4503" s="43" t="s">
        <v>4224</v>
      </c>
      <c r="F4503" s="43" t="s">
        <v>293</v>
      </c>
      <c r="G4503" s="43" t="s">
        <v>438</v>
      </c>
      <c r="H4503" s="49">
        <v>45866</v>
      </c>
      <c r="I4503" s="49">
        <v>45879</v>
      </c>
      <c r="J4503" s="44">
        <v>14</v>
      </c>
      <c r="K4503" s="51">
        <f>IF(H4503&lt;='Расчёт не доделан'!$C$20,IF(I4503-'Расчёт не доделан'!$C$20&lt;1,J4503,I4503-'Расчёт не доделан'!$C$20),J4503)</f>
        <v>14</v>
      </c>
    </row>
    <row r="4504" spans="1:11" ht="23.1" customHeight="1" outlineLevel="1" x14ac:dyDescent="0.2">
      <c r="A4504" s="39" t="str">
        <f t="shared" si="210"/>
        <v>0020249645901</v>
      </c>
      <c r="B4504" s="39">
        <f t="shared" si="211"/>
        <v>1</v>
      </c>
      <c r="C4504" s="39" t="str">
        <f t="shared" si="212"/>
        <v>Охотников Никита Сергеевич1</v>
      </c>
      <c r="D4504" s="42" t="s">
        <v>4225</v>
      </c>
      <c r="E4504" s="43" t="s">
        <v>4226</v>
      </c>
      <c r="F4504" s="43" t="s">
        <v>240</v>
      </c>
      <c r="G4504" s="43" t="s">
        <v>262</v>
      </c>
      <c r="H4504" s="49">
        <v>45901</v>
      </c>
      <c r="I4504" s="49">
        <v>45914</v>
      </c>
      <c r="J4504" s="44">
        <v>14</v>
      </c>
      <c r="K4504" s="51">
        <f>IF(H4504&lt;='Расчёт не доделан'!$C$20,IF(I4504-'Расчёт не доделан'!$C$20&lt;1,J4504,I4504-'Расчёт не доделан'!$C$20),J4504)</f>
        <v>14</v>
      </c>
    </row>
    <row r="4505" spans="1:11" ht="23.1" customHeight="1" outlineLevel="1" x14ac:dyDescent="0.2">
      <c r="A4505" s="39" t="str">
        <f t="shared" si="210"/>
        <v>0020249645966</v>
      </c>
      <c r="B4505" s="39">
        <f t="shared" si="211"/>
        <v>2</v>
      </c>
      <c r="C4505" s="39" t="str">
        <f t="shared" si="212"/>
        <v>Охотников Никита Сергеевич2</v>
      </c>
      <c r="D4505" s="42" t="s">
        <v>4225</v>
      </c>
      <c r="E4505" s="43" t="s">
        <v>4226</v>
      </c>
      <c r="F4505" s="43" t="s">
        <v>240</v>
      </c>
      <c r="G4505" s="43" t="s">
        <v>262</v>
      </c>
      <c r="H4505" s="49">
        <v>45966</v>
      </c>
      <c r="I4505" s="49">
        <v>45968</v>
      </c>
      <c r="J4505" s="44">
        <v>3</v>
      </c>
      <c r="K4505" s="51">
        <f>IF(H4505&lt;='Расчёт не доделан'!$C$20,IF(I4505-'Расчёт не доделан'!$C$20&lt;1,J4505,I4505-'Расчёт не доделан'!$C$20),J4505)</f>
        <v>3</v>
      </c>
    </row>
    <row r="4506" spans="1:11" ht="23.1" customHeight="1" outlineLevel="1" x14ac:dyDescent="0.2">
      <c r="A4506" s="39" t="str">
        <f t="shared" si="210"/>
        <v>0020249645880</v>
      </c>
      <c r="B4506" s="39">
        <f t="shared" si="211"/>
        <v>3</v>
      </c>
      <c r="C4506" s="39" t="str">
        <f t="shared" si="212"/>
        <v>Охотников Никита Сергеевич3</v>
      </c>
      <c r="D4506" s="42" t="s">
        <v>4225</v>
      </c>
      <c r="E4506" s="43" t="s">
        <v>4226</v>
      </c>
      <c r="F4506" s="43" t="s">
        <v>240</v>
      </c>
      <c r="G4506" s="43" t="s">
        <v>262</v>
      </c>
      <c r="H4506" s="49">
        <v>45880</v>
      </c>
      <c r="I4506" s="49">
        <v>45884</v>
      </c>
      <c r="J4506" s="44">
        <v>5</v>
      </c>
      <c r="K4506" s="51">
        <f>IF(H4506&lt;='Расчёт не доделан'!$C$20,IF(I4506-'Расчёт не доделан'!$C$20&lt;1,J4506,I4506-'Расчёт не доделан'!$C$20),J4506)</f>
        <v>5</v>
      </c>
    </row>
    <row r="4507" spans="1:11" ht="23.1" customHeight="1" outlineLevel="1" x14ac:dyDescent="0.2">
      <c r="A4507" s="39" t="str">
        <f t="shared" si="210"/>
        <v>0020249645859</v>
      </c>
      <c r="B4507" s="39">
        <f t="shared" si="211"/>
        <v>4</v>
      </c>
      <c r="C4507" s="39" t="str">
        <f t="shared" si="212"/>
        <v>Охотников Никита Сергеевич4</v>
      </c>
      <c r="D4507" s="42" t="s">
        <v>4225</v>
      </c>
      <c r="E4507" s="43" t="s">
        <v>4226</v>
      </c>
      <c r="F4507" s="43" t="s">
        <v>240</v>
      </c>
      <c r="G4507" s="43" t="s">
        <v>262</v>
      </c>
      <c r="H4507" s="49">
        <v>45859</v>
      </c>
      <c r="I4507" s="49">
        <v>45863</v>
      </c>
      <c r="J4507" s="44">
        <v>5</v>
      </c>
      <c r="K4507" s="51">
        <f>IF(H4507&lt;='Расчёт не доделан'!$C$20,IF(I4507-'Расчёт не доделан'!$C$20&lt;1,J4507,I4507-'Расчёт не доделан'!$C$20),J4507)</f>
        <v>5</v>
      </c>
    </row>
    <row r="4508" spans="1:11" ht="11.1" customHeight="1" outlineLevel="1" x14ac:dyDescent="0.2">
      <c r="A4508" s="39" t="str">
        <f t="shared" si="210"/>
        <v>0018974145966</v>
      </c>
      <c r="B4508" s="39">
        <f t="shared" si="211"/>
        <v>1</v>
      </c>
      <c r="C4508" s="39" t="str">
        <f t="shared" si="212"/>
        <v>Очиров Алдар Александрович1</v>
      </c>
      <c r="D4508" s="42" t="s">
        <v>4227</v>
      </c>
      <c r="E4508" s="43" t="s">
        <v>4228</v>
      </c>
      <c r="F4508" s="43" t="s">
        <v>240</v>
      </c>
      <c r="G4508" s="43" t="s">
        <v>218</v>
      </c>
      <c r="H4508" s="49">
        <v>45966</v>
      </c>
      <c r="I4508" s="49">
        <v>45968</v>
      </c>
      <c r="J4508" s="44">
        <v>3</v>
      </c>
      <c r="K4508" s="51">
        <f>IF(H4508&lt;='Расчёт не доделан'!$C$20,IF(I4508-'Расчёт не доделан'!$C$20&lt;1,J4508,I4508-'Расчёт не доделан'!$C$20),J4508)</f>
        <v>3</v>
      </c>
    </row>
    <row r="4509" spans="1:11" ht="11.1" customHeight="1" outlineLevel="1" x14ac:dyDescent="0.2">
      <c r="A4509" s="39" t="str">
        <f t="shared" si="210"/>
        <v>0018974145856</v>
      </c>
      <c r="B4509" s="39">
        <f t="shared" si="211"/>
        <v>2</v>
      </c>
      <c r="C4509" s="39" t="str">
        <f t="shared" si="212"/>
        <v>Очиров Алдар Александрович2</v>
      </c>
      <c r="D4509" s="42" t="s">
        <v>4227</v>
      </c>
      <c r="E4509" s="43" t="s">
        <v>4228</v>
      </c>
      <c r="F4509" s="43" t="s">
        <v>240</v>
      </c>
      <c r="G4509" s="43" t="s">
        <v>218</v>
      </c>
      <c r="H4509" s="49">
        <v>45856</v>
      </c>
      <c r="I4509" s="49">
        <v>45870</v>
      </c>
      <c r="J4509" s="44">
        <v>15</v>
      </c>
      <c r="K4509" s="51">
        <f>IF(H4509&lt;='Расчёт не доделан'!$C$20,IF(I4509-'Расчёт не доделан'!$C$20&lt;1,J4509,I4509-'Расчёт не доделан'!$C$20),J4509)</f>
        <v>15</v>
      </c>
    </row>
    <row r="4510" spans="1:11" ht="11.1" customHeight="1" outlineLevel="1" x14ac:dyDescent="0.2">
      <c r="A4510" s="39" t="str">
        <f t="shared" si="210"/>
        <v>0020956645845</v>
      </c>
      <c r="B4510" s="39">
        <f t="shared" si="211"/>
        <v>1</v>
      </c>
      <c r="C4510" s="39" t="str">
        <f t="shared" si="212"/>
        <v>Ошовский Владислав Меркурьевич1</v>
      </c>
      <c r="D4510" s="42" t="s">
        <v>4229</v>
      </c>
      <c r="E4510" s="43" t="s">
        <v>4230</v>
      </c>
      <c r="F4510" s="43" t="s">
        <v>240</v>
      </c>
      <c r="G4510" s="43" t="s">
        <v>269</v>
      </c>
      <c r="H4510" s="49">
        <v>45845</v>
      </c>
      <c r="I4510" s="49">
        <v>45858</v>
      </c>
      <c r="J4510" s="44">
        <v>14</v>
      </c>
      <c r="K4510" s="51">
        <f>IF(H4510&lt;='Расчёт не доделан'!$C$20,IF(I4510-'Расчёт не доделан'!$C$20&lt;1,J4510,I4510-'Расчёт не доделан'!$C$20),J4510)</f>
        <v>14</v>
      </c>
    </row>
    <row r="4511" spans="1:11" ht="11.1" customHeight="1" outlineLevel="1" x14ac:dyDescent="0.2">
      <c r="A4511" s="39" t="str">
        <f t="shared" si="210"/>
        <v>0020956645876</v>
      </c>
      <c r="B4511" s="39">
        <f t="shared" si="211"/>
        <v>2</v>
      </c>
      <c r="C4511" s="39" t="str">
        <f t="shared" si="212"/>
        <v>Ошовский Владислав Меркурьевич2</v>
      </c>
      <c r="D4511" s="42" t="s">
        <v>4229</v>
      </c>
      <c r="E4511" s="43" t="s">
        <v>4230</v>
      </c>
      <c r="F4511" s="43" t="s">
        <v>240</v>
      </c>
      <c r="G4511" s="43" t="s">
        <v>269</v>
      </c>
      <c r="H4511" s="49">
        <v>45876</v>
      </c>
      <c r="I4511" s="49">
        <v>45877</v>
      </c>
      <c r="J4511" s="44">
        <v>2</v>
      </c>
      <c r="K4511" s="51">
        <f>IF(H4511&lt;='Расчёт не доделан'!$C$20,IF(I4511-'Расчёт не доделан'!$C$20&lt;1,J4511,I4511-'Расчёт не доделан'!$C$20),J4511)</f>
        <v>2</v>
      </c>
    </row>
    <row r="4512" spans="1:11" ht="11.1" customHeight="1" outlineLevel="1" x14ac:dyDescent="0.2">
      <c r="A4512" s="39" t="str">
        <f t="shared" si="210"/>
        <v>0020956645971</v>
      </c>
      <c r="B4512" s="39">
        <f t="shared" si="211"/>
        <v>3</v>
      </c>
      <c r="C4512" s="39" t="str">
        <f t="shared" si="212"/>
        <v>Ошовский Владислав Меркурьевич3</v>
      </c>
      <c r="D4512" s="42" t="s">
        <v>4229</v>
      </c>
      <c r="E4512" s="43" t="s">
        <v>4230</v>
      </c>
      <c r="F4512" s="43" t="s">
        <v>240</v>
      </c>
      <c r="G4512" s="43" t="s">
        <v>269</v>
      </c>
      <c r="H4512" s="49">
        <v>45971</v>
      </c>
      <c r="I4512" s="49">
        <v>45975</v>
      </c>
      <c r="J4512" s="44">
        <v>5</v>
      </c>
      <c r="K4512" s="51">
        <f>IF(H4512&lt;='Расчёт не доделан'!$C$20,IF(I4512-'Расчёт не доделан'!$C$20&lt;1,J4512,I4512-'Расчёт не доделан'!$C$20),J4512)</f>
        <v>5</v>
      </c>
    </row>
    <row r="4513" spans="1:11" ht="11.1" customHeight="1" outlineLevel="1" x14ac:dyDescent="0.2">
      <c r="A4513" s="39" t="str">
        <f t="shared" si="210"/>
        <v>0020956645880</v>
      </c>
      <c r="B4513" s="39">
        <f t="shared" si="211"/>
        <v>4</v>
      </c>
      <c r="C4513" s="39" t="str">
        <f t="shared" si="212"/>
        <v>Ошовский Владислав Меркурьевич4</v>
      </c>
      <c r="D4513" s="42" t="s">
        <v>4229</v>
      </c>
      <c r="E4513" s="43" t="s">
        <v>4230</v>
      </c>
      <c r="F4513" s="43" t="s">
        <v>240</v>
      </c>
      <c r="G4513" s="43" t="s">
        <v>269</v>
      </c>
      <c r="H4513" s="49">
        <v>45880</v>
      </c>
      <c r="I4513" s="49">
        <v>45884</v>
      </c>
      <c r="J4513" s="44">
        <v>5</v>
      </c>
      <c r="K4513" s="51">
        <f>IF(H4513&lt;='Расчёт не доделан'!$C$20,IF(I4513-'Расчёт не доделан'!$C$20&lt;1,J4513,I4513-'Расчёт не доделан'!$C$20),J4513)</f>
        <v>5</v>
      </c>
    </row>
    <row r="4514" spans="1:11" ht="11.1" customHeight="1" outlineLevel="1" x14ac:dyDescent="0.2">
      <c r="A4514" s="39" t="str">
        <f t="shared" si="210"/>
        <v>0020746045964</v>
      </c>
      <c r="B4514" s="39">
        <f t="shared" si="211"/>
        <v>1</v>
      </c>
      <c r="C4514" s="39" t="str">
        <f t="shared" si="212"/>
        <v>Ощепкова Ксения Сергеевна1</v>
      </c>
      <c r="D4514" s="42" t="s">
        <v>4231</v>
      </c>
      <c r="E4514" s="43" t="s">
        <v>4232</v>
      </c>
      <c r="F4514" s="43" t="s">
        <v>240</v>
      </c>
      <c r="G4514" s="43" t="s">
        <v>302</v>
      </c>
      <c r="H4514" s="49">
        <v>45964</v>
      </c>
      <c r="I4514" s="49">
        <v>45975</v>
      </c>
      <c r="J4514" s="44">
        <v>11</v>
      </c>
      <c r="K4514" s="51">
        <f>IF(H4514&lt;='Расчёт не доделан'!$C$20,IF(I4514-'Расчёт не доделан'!$C$20&lt;1,J4514,I4514-'Расчёт не доделан'!$C$20),J4514)</f>
        <v>11</v>
      </c>
    </row>
    <row r="4515" spans="1:11" ht="11.1" customHeight="1" outlineLevel="1" x14ac:dyDescent="0.2">
      <c r="A4515" s="39" t="str">
        <f t="shared" si="210"/>
        <v>0020822345873</v>
      </c>
      <c r="B4515" s="39">
        <f t="shared" si="211"/>
        <v>1</v>
      </c>
      <c r="C4515" s="39" t="str">
        <f t="shared" si="212"/>
        <v>Ощепкова Мария Александровна1</v>
      </c>
      <c r="D4515" s="42" t="s">
        <v>4233</v>
      </c>
      <c r="E4515" s="43" t="s">
        <v>4234</v>
      </c>
      <c r="F4515" s="43" t="s">
        <v>217</v>
      </c>
      <c r="G4515" s="43" t="s">
        <v>237</v>
      </c>
      <c r="H4515" s="49">
        <v>45873</v>
      </c>
      <c r="I4515" s="49">
        <v>45886</v>
      </c>
      <c r="J4515" s="44">
        <v>14</v>
      </c>
      <c r="K4515" s="51">
        <f>IF(H4515&lt;='Расчёт не доделан'!$C$20,IF(I4515-'Расчёт не доделан'!$C$20&lt;1,J4515,I4515-'Расчёт не доделан'!$C$20),J4515)</f>
        <v>14</v>
      </c>
    </row>
    <row r="4516" spans="1:11" ht="11.1" customHeight="1" outlineLevel="1" x14ac:dyDescent="0.2">
      <c r="A4516" s="39" t="str">
        <f t="shared" si="210"/>
        <v>0013844545880</v>
      </c>
      <c r="B4516" s="39">
        <f t="shared" si="211"/>
        <v>1</v>
      </c>
      <c r="C4516" s="39" t="str">
        <f t="shared" si="212"/>
        <v>Павлов Алексей Николаевич1</v>
      </c>
      <c r="D4516" s="42" t="s">
        <v>4235</v>
      </c>
      <c r="E4516" s="43" t="s">
        <v>4236</v>
      </c>
      <c r="F4516" s="43" t="s">
        <v>217</v>
      </c>
      <c r="G4516" s="43" t="s">
        <v>262</v>
      </c>
      <c r="H4516" s="49">
        <v>45880</v>
      </c>
      <c r="I4516" s="49">
        <v>45900</v>
      </c>
      <c r="J4516" s="44">
        <v>21</v>
      </c>
      <c r="K4516" s="51">
        <f>IF(H4516&lt;='Расчёт не доделан'!$C$20,IF(I4516-'Расчёт не доделан'!$C$20&lt;1,J4516,I4516-'Расчёт не доделан'!$C$20),J4516)</f>
        <v>21</v>
      </c>
    </row>
    <row r="4517" spans="1:11" ht="11.1" customHeight="1" outlineLevel="1" x14ac:dyDescent="0.2">
      <c r="A4517" s="39" t="str">
        <f t="shared" si="210"/>
        <v>0021043345845</v>
      </c>
      <c r="B4517" s="39">
        <f t="shared" si="211"/>
        <v>1</v>
      </c>
      <c r="C4517" s="39" t="str">
        <f t="shared" si="212"/>
        <v>Павлов Григорий Иванович1</v>
      </c>
      <c r="D4517" s="42" t="s">
        <v>4237</v>
      </c>
      <c r="E4517" s="43" t="s">
        <v>4238</v>
      </c>
      <c r="F4517" s="43" t="s">
        <v>240</v>
      </c>
      <c r="G4517" s="43" t="s">
        <v>302</v>
      </c>
      <c r="H4517" s="49">
        <v>45845</v>
      </c>
      <c r="I4517" s="49">
        <v>45858</v>
      </c>
      <c r="J4517" s="44">
        <v>14</v>
      </c>
      <c r="K4517" s="51">
        <f>IF(H4517&lt;='Расчёт не доделан'!$C$20,IF(I4517-'Расчёт не доделан'!$C$20&lt;1,J4517,I4517-'Расчёт не доделан'!$C$20),J4517)</f>
        <v>14</v>
      </c>
    </row>
    <row r="4518" spans="1:11" ht="11.1" customHeight="1" outlineLevel="1" x14ac:dyDescent="0.2">
      <c r="A4518" s="39" t="str">
        <f t="shared" si="210"/>
        <v>0021043345971</v>
      </c>
      <c r="B4518" s="39">
        <f t="shared" si="211"/>
        <v>2</v>
      </c>
      <c r="C4518" s="39" t="str">
        <f t="shared" si="212"/>
        <v>Павлов Григорий Иванович2</v>
      </c>
      <c r="D4518" s="42" t="s">
        <v>4237</v>
      </c>
      <c r="E4518" s="43" t="s">
        <v>4238</v>
      </c>
      <c r="F4518" s="43" t="s">
        <v>240</v>
      </c>
      <c r="G4518" s="43" t="s">
        <v>302</v>
      </c>
      <c r="H4518" s="49">
        <v>45971</v>
      </c>
      <c r="I4518" s="49">
        <v>45977</v>
      </c>
      <c r="J4518" s="44">
        <v>7</v>
      </c>
      <c r="K4518" s="51">
        <f>IF(H4518&lt;='Расчёт не доделан'!$C$20,IF(I4518-'Расчёт не доделан'!$C$20&lt;1,J4518,I4518-'Расчёт не доделан'!$C$20),J4518)</f>
        <v>7</v>
      </c>
    </row>
    <row r="4519" spans="1:11" ht="11.1" customHeight="1" outlineLevel="1" x14ac:dyDescent="0.2">
      <c r="A4519" s="39" t="str">
        <f t="shared" si="210"/>
        <v>0021359345964</v>
      </c>
      <c r="B4519" s="39">
        <f t="shared" si="211"/>
        <v>1</v>
      </c>
      <c r="C4519" s="39" t="str">
        <f t="shared" si="212"/>
        <v>Павлов Евгений Леонидович1</v>
      </c>
      <c r="D4519" s="42" t="s">
        <v>4239</v>
      </c>
      <c r="E4519" s="43" t="s">
        <v>4240</v>
      </c>
      <c r="F4519" s="43" t="s">
        <v>244</v>
      </c>
      <c r="G4519" s="43" t="s">
        <v>230</v>
      </c>
      <c r="H4519" s="49">
        <v>45964</v>
      </c>
      <c r="I4519" s="49">
        <v>45978</v>
      </c>
      <c r="J4519" s="44">
        <v>14</v>
      </c>
      <c r="K4519" s="51">
        <f>IF(H4519&lt;='Расчёт не доделан'!$C$20,IF(I4519-'Расчёт не доделан'!$C$20&lt;1,J4519,I4519-'Расчёт не доделан'!$C$20),J4519)</f>
        <v>14</v>
      </c>
    </row>
    <row r="4520" spans="1:11" ht="11.1" customHeight="1" outlineLevel="1" x14ac:dyDescent="0.2">
      <c r="A4520" s="39" t="str">
        <f t="shared" si="210"/>
        <v>0021359345873</v>
      </c>
      <c r="B4520" s="39">
        <f t="shared" si="211"/>
        <v>2</v>
      </c>
      <c r="C4520" s="39" t="str">
        <f t="shared" si="212"/>
        <v>Павлов Евгений Леонидович2</v>
      </c>
      <c r="D4520" s="42" t="s">
        <v>4239</v>
      </c>
      <c r="E4520" s="43" t="s">
        <v>4240</v>
      </c>
      <c r="F4520" s="43" t="s">
        <v>244</v>
      </c>
      <c r="G4520" s="43" t="s">
        <v>230</v>
      </c>
      <c r="H4520" s="49">
        <v>45873</v>
      </c>
      <c r="I4520" s="49">
        <v>45886</v>
      </c>
      <c r="J4520" s="44">
        <v>14</v>
      </c>
      <c r="K4520" s="51">
        <f>IF(H4520&lt;='Расчёт не доделан'!$C$20,IF(I4520-'Расчёт не доделан'!$C$20&lt;1,J4520,I4520-'Расчёт не доделан'!$C$20),J4520)</f>
        <v>14</v>
      </c>
    </row>
    <row r="4521" spans="1:11" ht="11.1" customHeight="1" outlineLevel="1" x14ac:dyDescent="0.2">
      <c r="A4521" s="39" t="str">
        <f t="shared" si="210"/>
        <v>0021017945908</v>
      </c>
      <c r="B4521" s="39">
        <f t="shared" si="211"/>
        <v>1</v>
      </c>
      <c r="C4521" s="39" t="str">
        <f t="shared" si="212"/>
        <v>Павлов Евгений Юрьевич1</v>
      </c>
      <c r="D4521" s="42" t="s">
        <v>4241</v>
      </c>
      <c r="E4521" s="43" t="s">
        <v>4242</v>
      </c>
      <c r="F4521" s="43" t="s">
        <v>240</v>
      </c>
      <c r="G4521" s="43" t="s">
        <v>302</v>
      </c>
      <c r="H4521" s="49">
        <v>45908</v>
      </c>
      <c r="I4521" s="49">
        <v>45921</v>
      </c>
      <c r="J4521" s="44">
        <v>14</v>
      </c>
      <c r="K4521" s="51">
        <f>IF(H4521&lt;='Расчёт не доделан'!$C$20,IF(I4521-'Расчёт не доделан'!$C$20&lt;1,J4521,I4521-'Расчёт не доделан'!$C$20),J4521)</f>
        <v>14</v>
      </c>
    </row>
    <row r="4522" spans="1:11" ht="11.1" customHeight="1" outlineLevel="1" x14ac:dyDescent="0.2">
      <c r="A4522" s="39" t="str">
        <f t="shared" si="210"/>
        <v>0019267245849</v>
      </c>
      <c r="B4522" s="39">
        <f t="shared" si="211"/>
        <v>1</v>
      </c>
      <c r="C4522" s="39" t="str">
        <f t="shared" si="212"/>
        <v>Павлов Роман Евгеньевич1</v>
      </c>
      <c r="D4522" s="42" t="s">
        <v>4243</v>
      </c>
      <c r="E4522" s="43" t="s">
        <v>4244</v>
      </c>
      <c r="F4522" s="43" t="s">
        <v>244</v>
      </c>
      <c r="G4522" s="43" t="s">
        <v>1720</v>
      </c>
      <c r="H4522" s="49">
        <v>45849</v>
      </c>
      <c r="I4522" s="49">
        <v>45849</v>
      </c>
      <c r="J4522" s="44">
        <v>1</v>
      </c>
      <c r="K4522" s="51">
        <f>IF(H4522&lt;='Расчёт не доделан'!$C$20,IF(I4522-'Расчёт не доделан'!$C$20&lt;1,J4522,I4522-'Расчёт не доделан'!$C$20),J4522)</f>
        <v>1</v>
      </c>
    </row>
    <row r="4523" spans="1:11" ht="11.1" customHeight="1" outlineLevel="1" x14ac:dyDescent="0.2">
      <c r="A4523" s="39" t="str">
        <f t="shared" si="210"/>
        <v>0019267245880</v>
      </c>
      <c r="B4523" s="39">
        <f t="shared" si="211"/>
        <v>2</v>
      </c>
      <c r="C4523" s="39" t="str">
        <f t="shared" si="212"/>
        <v>Павлов Роман Евгеньевич2</v>
      </c>
      <c r="D4523" s="42" t="s">
        <v>4243</v>
      </c>
      <c r="E4523" s="43" t="s">
        <v>4244</v>
      </c>
      <c r="F4523" s="43" t="s">
        <v>244</v>
      </c>
      <c r="G4523" s="43" t="s">
        <v>1720</v>
      </c>
      <c r="H4523" s="49">
        <v>45880</v>
      </c>
      <c r="I4523" s="49">
        <v>45893</v>
      </c>
      <c r="J4523" s="44">
        <v>14</v>
      </c>
      <c r="K4523" s="51">
        <f>IF(H4523&lt;='Расчёт не доделан'!$C$20,IF(I4523-'Расчёт не доделан'!$C$20&lt;1,J4523,I4523-'Расчёт не доделан'!$C$20),J4523)</f>
        <v>14</v>
      </c>
    </row>
    <row r="4524" spans="1:11" ht="11.1" customHeight="1" outlineLevel="1" x14ac:dyDescent="0.2">
      <c r="A4524" s="39" t="str">
        <f t="shared" si="210"/>
        <v>0019267245852</v>
      </c>
      <c r="B4524" s="39">
        <f t="shared" si="211"/>
        <v>3</v>
      </c>
      <c r="C4524" s="39" t="str">
        <f t="shared" si="212"/>
        <v>Павлов Роман Евгеньевич3</v>
      </c>
      <c r="D4524" s="42" t="s">
        <v>4243</v>
      </c>
      <c r="E4524" s="43" t="s">
        <v>4244</v>
      </c>
      <c r="F4524" s="43" t="s">
        <v>244</v>
      </c>
      <c r="G4524" s="43" t="s">
        <v>1720</v>
      </c>
      <c r="H4524" s="49">
        <v>45852</v>
      </c>
      <c r="I4524" s="49">
        <v>45863</v>
      </c>
      <c r="J4524" s="44">
        <v>12</v>
      </c>
      <c r="K4524" s="51">
        <f>IF(H4524&lt;='Расчёт не доделан'!$C$20,IF(I4524-'Расчёт не доделан'!$C$20&lt;1,J4524,I4524-'Расчёт не доделан'!$C$20),J4524)</f>
        <v>12</v>
      </c>
    </row>
    <row r="4525" spans="1:11" ht="11.1" customHeight="1" outlineLevel="1" x14ac:dyDescent="0.2">
      <c r="A4525" s="39" t="str">
        <f t="shared" si="210"/>
        <v>0018172045839</v>
      </c>
      <c r="B4525" s="39">
        <f t="shared" si="211"/>
        <v>1</v>
      </c>
      <c r="C4525" s="39" t="str">
        <f t="shared" si="212"/>
        <v>Павлов Юрий Сергеевич1</v>
      </c>
      <c r="D4525" s="42" t="s">
        <v>4245</v>
      </c>
      <c r="E4525" s="43" t="s">
        <v>4246</v>
      </c>
      <c r="F4525" s="43" t="s">
        <v>240</v>
      </c>
      <c r="G4525" s="43" t="s">
        <v>302</v>
      </c>
      <c r="H4525" s="49">
        <v>45839</v>
      </c>
      <c r="I4525" s="49">
        <v>45859</v>
      </c>
      <c r="J4525" s="44">
        <v>21</v>
      </c>
      <c r="K4525" s="51">
        <f>IF(H4525&lt;='Расчёт не доделан'!$C$20,IF(I4525-'Расчёт не доделан'!$C$20&lt;1,J4525,I4525-'Расчёт не доделан'!$C$20),J4525)</f>
        <v>21</v>
      </c>
    </row>
    <row r="4526" spans="1:11" ht="11.1" customHeight="1" outlineLevel="1" x14ac:dyDescent="0.2">
      <c r="A4526" s="39" t="str">
        <f t="shared" si="210"/>
        <v>0018172045957</v>
      </c>
      <c r="B4526" s="39">
        <f t="shared" si="211"/>
        <v>2</v>
      </c>
      <c r="C4526" s="39" t="str">
        <f t="shared" si="212"/>
        <v>Павлов Юрий Сергеевич2</v>
      </c>
      <c r="D4526" s="42" t="s">
        <v>4245</v>
      </c>
      <c r="E4526" s="43" t="s">
        <v>4246</v>
      </c>
      <c r="F4526" s="43" t="s">
        <v>240</v>
      </c>
      <c r="G4526" s="43" t="s">
        <v>302</v>
      </c>
      <c r="H4526" s="49">
        <v>45957</v>
      </c>
      <c r="I4526" s="49">
        <v>45963</v>
      </c>
      <c r="J4526" s="44">
        <v>7</v>
      </c>
      <c r="K4526" s="51">
        <f>IF(H4526&lt;='Расчёт не доделан'!$C$20,IF(I4526-'Расчёт не доделан'!$C$20&lt;1,J4526,I4526-'Расчёт не доделан'!$C$20),J4526)</f>
        <v>7</v>
      </c>
    </row>
    <row r="4527" spans="1:11" ht="11.1" customHeight="1" outlineLevel="1" x14ac:dyDescent="0.2">
      <c r="A4527" s="39" t="str">
        <f t="shared" si="210"/>
        <v>0020771645873</v>
      </c>
      <c r="B4527" s="39">
        <f t="shared" si="211"/>
        <v>1</v>
      </c>
      <c r="C4527" s="39" t="str">
        <f t="shared" si="212"/>
        <v>Павлова Анна Вячеславовна1</v>
      </c>
      <c r="D4527" s="42" t="s">
        <v>4247</v>
      </c>
      <c r="E4527" s="43" t="s">
        <v>4248</v>
      </c>
      <c r="F4527" s="43" t="s">
        <v>240</v>
      </c>
      <c r="G4527" s="43" t="s">
        <v>299</v>
      </c>
      <c r="H4527" s="49">
        <v>45873</v>
      </c>
      <c r="I4527" s="49">
        <v>45886</v>
      </c>
      <c r="J4527" s="44">
        <v>14</v>
      </c>
      <c r="K4527" s="51">
        <f>IF(H4527&lt;='Расчёт не доделан'!$C$20,IF(I4527-'Расчёт не доделан'!$C$20&lt;1,J4527,I4527-'Расчёт не доделан'!$C$20),J4527)</f>
        <v>14</v>
      </c>
    </row>
    <row r="4528" spans="1:11" ht="11.1" customHeight="1" outlineLevel="1" x14ac:dyDescent="0.2">
      <c r="A4528" s="39" t="str">
        <f t="shared" si="210"/>
        <v>0018974245908</v>
      </c>
      <c r="B4528" s="39">
        <f t="shared" si="211"/>
        <v>1</v>
      </c>
      <c r="C4528" s="39" t="str">
        <f t="shared" si="212"/>
        <v>Павлова Дарья Николаевна1</v>
      </c>
      <c r="D4528" s="42" t="s">
        <v>4249</v>
      </c>
      <c r="E4528" s="43" t="s">
        <v>4250</v>
      </c>
      <c r="F4528" s="43" t="s">
        <v>286</v>
      </c>
      <c r="G4528" s="43" t="s">
        <v>302</v>
      </c>
      <c r="H4528" s="49">
        <v>45908</v>
      </c>
      <c r="I4528" s="49">
        <v>45914</v>
      </c>
      <c r="J4528" s="44">
        <v>7</v>
      </c>
      <c r="K4528" s="51">
        <f>IF(H4528&lt;='Расчёт не доделан'!$C$20,IF(I4528-'Расчёт не доделан'!$C$20&lt;1,J4528,I4528-'Расчёт не доделан'!$C$20),J4528)</f>
        <v>7</v>
      </c>
    </row>
    <row r="4529" spans="1:11" ht="11.1" customHeight="1" outlineLevel="1" x14ac:dyDescent="0.2">
      <c r="A4529" s="39" t="str">
        <f t="shared" si="210"/>
        <v>0018974245852</v>
      </c>
      <c r="B4529" s="39">
        <f t="shared" si="211"/>
        <v>2</v>
      </c>
      <c r="C4529" s="39" t="str">
        <f t="shared" si="212"/>
        <v>Павлова Дарья Николаевна2</v>
      </c>
      <c r="D4529" s="42" t="s">
        <v>4249</v>
      </c>
      <c r="E4529" s="43" t="s">
        <v>4250</v>
      </c>
      <c r="F4529" s="43" t="s">
        <v>286</v>
      </c>
      <c r="G4529" s="43" t="s">
        <v>302</v>
      </c>
      <c r="H4529" s="49">
        <v>45852</v>
      </c>
      <c r="I4529" s="49">
        <v>45865</v>
      </c>
      <c r="J4529" s="44">
        <v>14</v>
      </c>
      <c r="K4529" s="51">
        <f>IF(H4529&lt;='Расчёт не доделан'!$C$20,IF(I4529-'Расчёт не доделан'!$C$20&lt;1,J4529,I4529-'Расчёт не доделан'!$C$20),J4529)</f>
        <v>14</v>
      </c>
    </row>
    <row r="4530" spans="1:11" ht="11.1" customHeight="1" outlineLevel="1" x14ac:dyDescent="0.2">
      <c r="A4530" s="39" t="str">
        <f t="shared" si="210"/>
        <v>0018974245976</v>
      </c>
      <c r="B4530" s="39">
        <f t="shared" si="211"/>
        <v>3</v>
      </c>
      <c r="C4530" s="39" t="str">
        <f t="shared" si="212"/>
        <v>Павлова Дарья Николаевна3</v>
      </c>
      <c r="D4530" s="42" t="s">
        <v>4249</v>
      </c>
      <c r="E4530" s="43" t="s">
        <v>4250</v>
      </c>
      <c r="F4530" s="43" t="s">
        <v>286</v>
      </c>
      <c r="G4530" s="43" t="s">
        <v>302</v>
      </c>
      <c r="H4530" s="49">
        <v>45976</v>
      </c>
      <c r="I4530" s="49">
        <v>45982</v>
      </c>
      <c r="J4530" s="44">
        <v>7</v>
      </c>
      <c r="K4530" s="51">
        <f>IF(H4530&lt;='Расчёт не доделан'!$C$20,IF(I4530-'Расчёт не доделан'!$C$20&lt;1,J4530,I4530-'Расчёт не доделан'!$C$20),J4530)</f>
        <v>7</v>
      </c>
    </row>
    <row r="4531" spans="1:11" ht="11.1" customHeight="1" outlineLevel="1" x14ac:dyDescent="0.2">
      <c r="A4531" s="39" t="str">
        <f t="shared" si="210"/>
        <v>0021282545966</v>
      </c>
      <c r="B4531" s="39">
        <f t="shared" si="211"/>
        <v>1</v>
      </c>
      <c r="C4531" s="39" t="str">
        <f t="shared" si="212"/>
        <v>Павлова Екатерина Сергеевна1</v>
      </c>
      <c r="D4531" s="42" t="s">
        <v>4251</v>
      </c>
      <c r="E4531" s="43" t="s">
        <v>4252</v>
      </c>
      <c r="F4531" s="43" t="s">
        <v>240</v>
      </c>
      <c r="G4531" s="43" t="s">
        <v>296</v>
      </c>
      <c r="H4531" s="49">
        <v>45966</v>
      </c>
      <c r="I4531" s="49">
        <v>45968</v>
      </c>
      <c r="J4531" s="44">
        <v>3</v>
      </c>
      <c r="K4531" s="51">
        <f>IF(H4531&lt;='Расчёт не доделан'!$C$20,IF(I4531-'Расчёт не доделан'!$C$20&lt;1,J4531,I4531-'Расчёт не доделан'!$C$20),J4531)</f>
        <v>3</v>
      </c>
    </row>
    <row r="4532" spans="1:11" ht="11.1" customHeight="1" outlineLevel="1" x14ac:dyDescent="0.2">
      <c r="A4532" s="39" t="str">
        <f t="shared" si="210"/>
        <v>0021282545859</v>
      </c>
      <c r="B4532" s="39">
        <f t="shared" si="211"/>
        <v>2</v>
      </c>
      <c r="C4532" s="39" t="str">
        <f t="shared" si="212"/>
        <v>Павлова Екатерина Сергеевна2</v>
      </c>
      <c r="D4532" s="42" t="s">
        <v>4251</v>
      </c>
      <c r="E4532" s="43" t="s">
        <v>4252</v>
      </c>
      <c r="F4532" s="43" t="s">
        <v>240</v>
      </c>
      <c r="G4532" s="43" t="s">
        <v>296</v>
      </c>
      <c r="H4532" s="49">
        <v>45859</v>
      </c>
      <c r="I4532" s="49">
        <v>45872</v>
      </c>
      <c r="J4532" s="44">
        <v>14</v>
      </c>
      <c r="K4532" s="51">
        <f>IF(H4532&lt;='Расчёт не доделан'!$C$20,IF(I4532-'Расчёт не доделан'!$C$20&lt;1,J4532,I4532-'Расчёт не доделан'!$C$20),J4532)</f>
        <v>14</v>
      </c>
    </row>
    <row r="4533" spans="1:11" ht="11.1" customHeight="1" outlineLevel="1" x14ac:dyDescent="0.2">
      <c r="A4533" s="39" t="str">
        <f t="shared" si="210"/>
        <v>0021282546022</v>
      </c>
      <c r="B4533" s="39">
        <f t="shared" si="211"/>
        <v>3</v>
      </c>
      <c r="C4533" s="39" t="str">
        <f t="shared" si="212"/>
        <v>Павлова Екатерина Сергеевна3</v>
      </c>
      <c r="D4533" s="42" t="s">
        <v>4251</v>
      </c>
      <c r="E4533" s="43" t="s">
        <v>4252</v>
      </c>
      <c r="F4533" s="43" t="s">
        <v>240</v>
      </c>
      <c r="G4533" s="43" t="s">
        <v>296</v>
      </c>
      <c r="H4533" s="49">
        <v>46022</v>
      </c>
      <c r="I4533" s="49">
        <v>46022</v>
      </c>
      <c r="J4533" s="44">
        <v>1</v>
      </c>
      <c r="K4533" s="51">
        <f>IF(H4533&lt;='Расчёт не доделан'!$C$20,IF(I4533-'Расчёт не доделан'!$C$20&lt;1,J4533,I4533-'Расчёт не доделан'!$C$20),J4533)</f>
        <v>1</v>
      </c>
    </row>
    <row r="4534" spans="1:11" ht="11.1" customHeight="1" outlineLevel="1" x14ac:dyDescent="0.2">
      <c r="A4534" s="39" t="str">
        <f t="shared" si="210"/>
        <v>0020668945880</v>
      </c>
      <c r="B4534" s="39">
        <f t="shared" si="211"/>
        <v>1</v>
      </c>
      <c r="C4534" s="39" t="str">
        <f t="shared" si="212"/>
        <v>Павлова Ольга Юрьевна1</v>
      </c>
      <c r="D4534" s="42" t="s">
        <v>4253</v>
      </c>
      <c r="E4534" s="43" t="s">
        <v>4254</v>
      </c>
      <c r="F4534" s="43" t="s">
        <v>217</v>
      </c>
      <c r="G4534" s="43" t="s">
        <v>237</v>
      </c>
      <c r="H4534" s="49">
        <v>45880</v>
      </c>
      <c r="I4534" s="49">
        <v>45886</v>
      </c>
      <c r="J4534" s="44">
        <v>7</v>
      </c>
      <c r="K4534" s="51">
        <f>IF(H4534&lt;='Расчёт не доделан'!$C$20,IF(I4534-'Расчёт не доделан'!$C$20&lt;1,J4534,I4534-'Расчёт не доделан'!$C$20),J4534)</f>
        <v>7</v>
      </c>
    </row>
    <row r="4535" spans="1:11" ht="11.1" customHeight="1" outlineLevel="1" x14ac:dyDescent="0.2">
      <c r="A4535" s="39" t="str">
        <f t="shared" si="210"/>
        <v>0020971945852</v>
      </c>
      <c r="B4535" s="39">
        <f t="shared" si="211"/>
        <v>1</v>
      </c>
      <c r="C4535" s="39" t="str">
        <f t="shared" si="212"/>
        <v>Павлова Юлия Геннадьевна1</v>
      </c>
      <c r="D4535" s="42" t="s">
        <v>4255</v>
      </c>
      <c r="E4535" s="43" t="s">
        <v>4256</v>
      </c>
      <c r="F4535" s="43" t="s">
        <v>221</v>
      </c>
      <c r="G4535" s="43" t="s">
        <v>302</v>
      </c>
      <c r="H4535" s="49">
        <v>45852</v>
      </c>
      <c r="I4535" s="49">
        <v>45865</v>
      </c>
      <c r="J4535" s="44">
        <v>14</v>
      </c>
      <c r="K4535" s="51">
        <f>IF(H4535&lt;='Расчёт не доделан'!$C$20,IF(I4535-'Расчёт не доделан'!$C$20&lt;1,J4535,I4535-'Расчёт не доделан'!$C$20),J4535)</f>
        <v>14</v>
      </c>
    </row>
    <row r="4536" spans="1:11" ht="11.1" customHeight="1" outlineLevel="1" x14ac:dyDescent="0.2">
      <c r="A4536" s="39" t="str">
        <f t="shared" si="210"/>
        <v>0020971945915</v>
      </c>
      <c r="B4536" s="39">
        <f t="shared" si="211"/>
        <v>2</v>
      </c>
      <c r="C4536" s="39" t="str">
        <f t="shared" si="212"/>
        <v>Павлова Юлия Геннадьевна2</v>
      </c>
      <c r="D4536" s="42" t="s">
        <v>4255</v>
      </c>
      <c r="E4536" s="43" t="s">
        <v>4256</v>
      </c>
      <c r="F4536" s="43" t="s">
        <v>221</v>
      </c>
      <c r="G4536" s="43" t="s">
        <v>302</v>
      </c>
      <c r="H4536" s="49">
        <v>45915</v>
      </c>
      <c r="I4536" s="49">
        <v>45919</v>
      </c>
      <c r="J4536" s="44">
        <v>5</v>
      </c>
      <c r="K4536" s="51">
        <f>IF(H4536&lt;='Расчёт не доделан'!$C$20,IF(I4536-'Расчёт не доделан'!$C$20&lt;1,J4536,I4536-'Расчёт не доделан'!$C$20),J4536)</f>
        <v>5</v>
      </c>
    </row>
    <row r="4537" spans="1:11" ht="11.1" customHeight="1" outlineLevel="1" x14ac:dyDescent="0.2">
      <c r="A4537" s="39" t="str">
        <f t="shared" si="210"/>
        <v>0020971946016</v>
      </c>
      <c r="B4537" s="39">
        <f t="shared" si="211"/>
        <v>3</v>
      </c>
      <c r="C4537" s="39" t="str">
        <f t="shared" si="212"/>
        <v>Павлова Юлия Геннадьевна3</v>
      </c>
      <c r="D4537" s="42" t="s">
        <v>4255</v>
      </c>
      <c r="E4537" s="43" t="s">
        <v>4256</v>
      </c>
      <c r="F4537" s="43" t="s">
        <v>221</v>
      </c>
      <c r="G4537" s="43" t="s">
        <v>302</v>
      </c>
      <c r="H4537" s="49">
        <v>46016</v>
      </c>
      <c r="I4537" s="49">
        <v>46017</v>
      </c>
      <c r="J4537" s="44">
        <v>2</v>
      </c>
      <c r="K4537" s="51">
        <f>IF(H4537&lt;='Расчёт не доделан'!$C$20,IF(I4537-'Расчёт не доделан'!$C$20&lt;1,J4537,I4537-'Расчёт не доделан'!$C$20),J4537)</f>
        <v>2</v>
      </c>
    </row>
    <row r="4538" spans="1:11" ht="11.1" customHeight="1" outlineLevel="1" x14ac:dyDescent="0.2">
      <c r="A4538" s="39" t="str">
        <f t="shared" si="210"/>
        <v>0020971946020</v>
      </c>
      <c r="B4538" s="39">
        <f t="shared" si="211"/>
        <v>4</v>
      </c>
      <c r="C4538" s="39" t="str">
        <f t="shared" si="212"/>
        <v>Павлова Юлия Геннадьевна4</v>
      </c>
      <c r="D4538" s="42" t="s">
        <v>4255</v>
      </c>
      <c r="E4538" s="43" t="s">
        <v>4256</v>
      </c>
      <c r="F4538" s="43" t="s">
        <v>221</v>
      </c>
      <c r="G4538" s="43" t="s">
        <v>302</v>
      </c>
      <c r="H4538" s="49">
        <v>46020</v>
      </c>
      <c r="I4538" s="49">
        <v>46021</v>
      </c>
      <c r="J4538" s="44">
        <v>2</v>
      </c>
      <c r="K4538" s="51">
        <f>IF(H4538&lt;='Расчёт не доделан'!$C$20,IF(I4538-'Расчёт не доделан'!$C$20&lt;1,J4538,I4538-'Расчёт не доделан'!$C$20),J4538)</f>
        <v>2</v>
      </c>
    </row>
    <row r="4539" spans="1:11" ht="11.1" customHeight="1" outlineLevel="1" x14ac:dyDescent="0.2">
      <c r="A4539" s="39" t="str">
        <f t="shared" si="210"/>
        <v>0021303345966</v>
      </c>
      <c r="B4539" s="39">
        <f t="shared" si="211"/>
        <v>1</v>
      </c>
      <c r="C4539" s="39" t="str">
        <f t="shared" si="212"/>
        <v>Павлычев Михаил Вадимович1</v>
      </c>
      <c r="D4539" s="42" t="s">
        <v>4257</v>
      </c>
      <c r="E4539" s="43" t="s">
        <v>4258</v>
      </c>
      <c r="F4539" s="43" t="s">
        <v>694</v>
      </c>
      <c r="G4539" s="43" t="s">
        <v>262</v>
      </c>
      <c r="H4539" s="49">
        <v>45966</v>
      </c>
      <c r="I4539" s="49">
        <v>45969</v>
      </c>
      <c r="J4539" s="44">
        <v>4</v>
      </c>
      <c r="K4539" s="51">
        <f>IF(H4539&lt;='Расчёт не доделан'!$C$20,IF(I4539-'Расчёт не доделан'!$C$20&lt;1,J4539,I4539-'Расчёт не доделан'!$C$20),J4539)</f>
        <v>4</v>
      </c>
    </row>
    <row r="4540" spans="1:11" ht="11.1" customHeight="1" outlineLevel="1" x14ac:dyDescent="0.2">
      <c r="A4540" s="39" t="str">
        <f t="shared" si="210"/>
        <v>0021303345971</v>
      </c>
      <c r="B4540" s="39">
        <f t="shared" si="211"/>
        <v>2</v>
      </c>
      <c r="C4540" s="39" t="str">
        <f t="shared" si="212"/>
        <v>Павлычев Михаил Вадимович2</v>
      </c>
      <c r="D4540" s="42" t="s">
        <v>4257</v>
      </c>
      <c r="E4540" s="43" t="s">
        <v>4258</v>
      </c>
      <c r="F4540" s="43" t="s">
        <v>694</v>
      </c>
      <c r="G4540" s="43" t="s">
        <v>262</v>
      </c>
      <c r="H4540" s="49">
        <v>45971</v>
      </c>
      <c r="I4540" s="49">
        <v>45975</v>
      </c>
      <c r="J4540" s="44">
        <v>5</v>
      </c>
      <c r="K4540" s="51">
        <f>IF(H4540&lt;='Расчёт не доделан'!$C$20,IF(I4540-'Расчёт не доделан'!$C$20&lt;1,J4540,I4540-'Расчёт не доделан'!$C$20),J4540)</f>
        <v>5</v>
      </c>
    </row>
    <row r="4541" spans="1:11" ht="11.1" customHeight="1" outlineLevel="1" x14ac:dyDescent="0.2">
      <c r="A4541" s="39" t="str">
        <f t="shared" si="210"/>
        <v>0021303345894</v>
      </c>
      <c r="B4541" s="39">
        <f t="shared" si="211"/>
        <v>3</v>
      </c>
      <c r="C4541" s="39" t="str">
        <f t="shared" si="212"/>
        <v>Павлычев Михаил Вадимович3</v>
      </c>
      <c r="D4541" s="42" t="s">
        <v>4257</v>
      </c>
      <c r="E4541" s="43" t="s">
        <v>4258</v>
      </c>
      <c r="F4541" s="43" t="s">
        <v>694</v>
      </c>
      <c r="G4541" s="43" t="s">
        <v>262</v>
      </c>
      <c r="H4541" s="49">
        <v>45894</v>
      </c>
      <c r="I4541" s="49">
        <v>45907</v>
      </c>
      <c r="J4541" s="44">
        <v>14</v>
      </c>
      <c r="K4541" s="51">
        <f>IF(H4541&lt;='Расчёт не доделан'!$C$20,IF(I4541-'Расчёт не доделан'!$C$20&lt;1,J4541,I4541-'Расчёт не доделан'!$C$20),J4541)</f>
        <v>14</v>
      </c>
    </row>
    <row r="4542" spans="1:11" ht="11.1" customHeight="1" outlineLevel="1" x14ac:dyDescent="0.2">
      <c r="A4542" s="39" t="str">
        <f t="shared" si="210"/>
        <v>0012695645880</v>
      </c>
      <c r="B4542" s="39">
        <f t="shared" si="211"/>
        <v>1</v>
      </c>
      <c r="C4542" s="39" t="str">
        <f t="shared" si="212"/>
        <v>Павлюкевич Олеся Васильевна1</v>
      </c>
      <c r="D4542" s="42" t="s">
        <v>4259</v>
      </c>
      <c r="E4542" s="43" t="s">
        <v>4260</v>
      </c>
      <c r="F4542" s="43" t="s">
        <v>221</v>
      </c>
      <c r="G4542" s="43" t="s">
        <v>262</v>
      </c>
      <c r="H4542" s="49">
        <v>45880</v>
      </c>
      <c r="I4542" s="49">
        <v>45893</v>
      </c>
      <c r="J4542" s="44">
        <v>14</v>
      </c>
      <c r="K4542" s="51">
        <f>IF(H4542&lt;='Расчёт не доделан'!$C$20,IF(I4542-'Расчёт не доделан'!$C$20&lt;1,J4542,I4542-'Расчёт не доделан'!$C$20),J4542)</f>
        <v>14</v>
      </c>
    </row>
    <row r="4543" spans="1:11" ht="11.1" customHeight="1" outlineLevel="1" x14ac:dyDescent="0.2">
      <c r="A4543" s="39" t="str">
        <f t="shared" si="210"/>
        <v>0012695645960</v>
      </c>
      <c r="B4543" s="39">
        <f t="shared" si="211"/>
        <v>2</v>
      </c>
      <c r="C4543" s="39" t="str">
        <f t="shared" si="212"/>
        <v>Павлюкевич Олеся Васильевна2</v>
      </c>
      <c r="D4543" s="42" t="s">
        <v>4259</v>
      </c>
      <c r="E4543" s="43" t="s">
        <v>4260</v>
      </c>
      <c r="F4543" s="43" t="s">
        <v>221</v>
      </c>
      <c r="G4543" s="43" t="s">
        <v>262</v>
      </c>
      <c r="H4543" s="49">
        <v>45960</v>
      </c>
      <c r="I4543" s="49">
        <v>45962</v>
      </c>
      <c r="J4543" s="44">
        <v>3</v>
      </c>
      <c r="K4543" s="51">
        <f>IF(H4543&lt;='Расчёт не доделан'!$C$20,IF(I4543-'Расчёт не доделан'!$C$20&lt;1,J4543,I4543-'Расчёт не доделан'!$C$20),J4543)</f>
        <v>3</v>
      </c>
    </row>
    <row r="4544" spans="1:11" ht="11.1" customHeight="1" outlineLevel="1" x14ac:dyDescent="0.2">
      <c r="A4544" s="39" t="str">
        <f t="shared" si="210"/>
        <v>0021011745873</v>
      </c>
      <c r="B4544" s="39">
        <f t="shared" si="211"/>
        <v>1</v>
      </c>
      <c r="C4544" s="39" t="str">
        <f t="shared" si="212"/>
        <v>Падерин Юрий Анатольевич1</v>
      </c>
      <c r="D4544" s="42" t="s">
        <v>4261</v>
      </c>
      <c r="E4544" s="43" t="s">
        <v>4262</v>
      </c>
      <c r="F4544" s="43" t="s">
        <v>459</v>
      </c>
      <c r="G4544" s="43" t="s">
        <v>218</v>
      </c>
      <c r="H4544" s="49">
        <v>45873</v>
      </c>
      <c r="I4544" s="49">
        <v>45886</v>
      </c>
      <c r="J4544" s="44">
        <v>14</v>
      </c>
      <c r="K4544" s="51">
        <f>IF(H4544&lt;='Расчёт не доделан'!$C$20,IF(I4544-'Расчёт не доделан'!$C$20&lt;1,J4544,I4544-'Расчёт не доделан'!$C$20),J4544)</f>
        <v>14</v>
      </c>
    </row>
    <row r="4545" spans="1:11" ht="11.1" customHeight="1" outlineLevel="1" x14ac:dyDescent="0.2">
      <c r="A4545" s="39" t="str">
        <f t="shared" si="210"/>
        <v>0021011745957</v>
      </c>
      <c r="B4545" s="39">
        <f t="shared" si="211"/>
        <v>2</v>
      </c>
      <c r="C4545" s="39" t="str">
        <f t="shared" si="212"/>
        <v>Падерин Юрий Анатольевич2</v>
      </c>
      <c r="D4545" s="42" t="s">
        <v>4261</v>
      </c>
      <c r="E4545" s="43" t="s">
        <v>4262</v>
      </c>
      <c r="F4545" s="43" t="s">
        <v>459</v>
      </c>
      <c r="G4545" s="43" t="s">
        <v>218</v>
      </c>
      <c r="H4545" s="49">
        <v>45957</v>
      </c>
      <c r="I4545" s="49">
        <v>45963</v>
      </c>
      <c r="J4545" s="44">
        <v>7</v>
      </c>
      <c r="K4545" s="51">
        <f>IF(H4545&lt;='Расчёт не доделан'!$C$20,IF(I4545-'Расчёт не доделан'!$C$20&lt;1,J4545,I4545-'Расчёт не доделан'!$C$20),J4545)</f>
        <v>7</v>
      </c>
    </row>
    <row r="4546" spans="1:11" ht="11.1" customHeight="1" outlineLevel="1" x14ac:dyDescent="0.2">
      <c r="A4546" s="39" t="str">
        <f t="shared" si="210"/>
        <v>0016708345936</v>
      </c>
      <c r="B4546" s="39">
        <f t="shared" si="211"/>
        <v>1</v>
      </c>
      <c r="C4546" s="39" t="str">
        <f t="shared" si="212"/>
        <v>Пак Ирина Илларионовна1</v>
      </c>
      <c r="D4546" s="42" t="s">
        <v>4263</v>
      </c>
      <c r="E4546" s="43" t="s">
        <v>4264</v>
      </c>
      <c r="F4546" s="43" t="s">
        <v>233</v>
      </c>
      <c r="G4546" s="43" t="s">
        <v>230</v>
      </c>
      <c r="H4546" s="49">
        <v>45936</v>
      </c>
      <c r="I4546" s="49">
        <v>45940</v>
      </c>
      <c r="J4546" s="44">
        <v>5</v>
      </c>
      <c r="K4546" s="51">
        <f>IF(H4546&lt;='Расчёт не доделан'!$C$20,IF(I4546-'Расчёт не доделан'!$C$20&lt;1,J4546,I4546-'Расчёт не доделан'!$C$20),J4546)</f>
        <v>5</v>
      </c>
    </row>
    <row r="4547" spans="1:11" ht="11.1" customHeight="1" outlineLevel="1" x14ac:dyDescent="0.2">
      <c r="A4547" s="39" t="str">
        <f t="shared" ref="A4547:A4610" si="213">D4547&amp;H4547</f>
        <v>0016708345999</v>
      </c>
      <c r="B4547" s="39">
        <f t="shared" ref="B4547:B4610" si="214">IF(E4546=E4547,B4546+1,1)</f>
        <v>2</v>
      </c>
      <c r="C4547" s="39" t="str">
        <f t="shared" ref="C4547:C4610" si="215">E4547&amp;B4547</f>
        <v>Пак Ирина Илларионовна2</v>
      </c>
      <c r="D4547" s="42" t="s">
        <v>4263</v>
      </c>
      <c r="E4547" s="43" t="s">
        <v>4264</v>
      </c>
      <c r="F4547" s="43" t="s">
        <v>233</v>
      </c>
      <c r="G4547" s="43" t="s">
        <v>230</v>
      </c>
      <c r="H4547" s="49">
        <v>45999</v>
      </c>
      <c r="I4547" s="49">
        <v>46001</v>
      </c>
      <c r="J4547" s="44">
        <v>3</v>
      </c>
      <c r="K4547" s="51">
        <f>IF(H4547&lt;='Расчёт не доделан'!$C$20,IF(I4547-'Расчёт не доделан'!$C$20&lt;1,J4547,I4547-'Расчёт не доделан'!$C$20),J4547)</f>
        <v>3</v>
      </c>
    </row>
    <row r="4548" spans="1:11" ht="11.1" customHeight="1" outlineLevel="1" x14ac:dyDescent="0.2">
      <c r="A4548" s="39" t="str">
        <f t="shared" si="213"/>
        <v>0016708345880</v>
      </c>
      <c r="B4548" s="39">
        <f t="shared" si="214"/>
        <v>3</v>
      </c>
      <c r="C4548" s="39" t="str">
        <f t="shared" si="215"/>
        <v>Пак Ирина Илларионовна3</v>
      </c>
      <c r="D4548" s="42" t="s">
        <v>4263</v>
      </c>
      <c r="E4548" s="43" t="s">
        <v>4264</v>
      </c>
      <c r="F4548" s="43" t="s">
        <v>233</v>
      </c>
      <c r="G4548" s="43" t="s">
        <v>230</v>
      </c>
      <c r="H4548" s="49">
        <v>45880</v>
      </c>
      <c r="I4548" s="49">
        <v>45893</v>
      </c>
      <c r="J4548" s="44">
        <v>14</v>
      </c>
      <c r="K4548" s="51">
        <f>IF(H4548&lt;='Расчёт не доделан'!$C$20,IF(I4548-'Расчёт не доделан'!$C$20&lt;1,J4548,I4548-'Расчёт не доделан'!$C$20),J4548)</f>
        <v>14</v>
      </c>
    </row>
    <row r="4549" spans="1:11" ht="11.1" customHeight="1" outlineLevel="1" x14ac:dyDescent="0.2">
      <c r="A4549" s="39" t="str">
        <f t="shared" si="213"/>
        <v>0016708346021</v>
      </c>
      <c r="B4549" s="39">
        <f t="shared" si="214"/>
        <v>4</v>
      </c>
      <c r="C4549" s="39" t="str">
        <f t="shared" si="215"/>
        <v>Пак Ирина Илларионовна4</v>
      </c>
      <c r="D4549" s="42" t="s">
        <v>4263</v>
      </c>
      <c r="E4549" s="43" t="s">
        <v>4264</v>
      </c>
      <c r="F4549" s="43" t="s">
        <v>233</v>
      </c>
      <c r="G4549" s="43" t="s">
        <v>230</v>
      </c>
      <c r="H4549" s="49">
        <v>46021</v>
      </c>
      <c r="I4549" s="49">
        <v>46021</v>
      </c>
      <c r="J4549" s="44">
        <v>1</v>
      </c>
      <c r="K4549" s="51">
        <f>IF(H4549&lt;='Расчёт не доделан'!$C$20,IF(I4549-'Расчёт не доделан'!$C$20&lt;1,J4549,I4549-'Расчёт не доделан'!$C$20),J4549)</f>
        <v>1</v>
      </c>
    </row>
    <row r="4550" spans="1:11" ht="11.1" customHeight="1" outlineLevel="1" x14ac:dyDescent="0.2">
      <c r="A4550" s="39" t="str">
        <f t="shared" si="213"/>
        <v>0020901545859</v>
      </c>
      <c r="B4550" s="39">
        <f t="shared" si="214"/>
        <v>1</v>
      </c>
      <c r="C4550" s="39" t="str">
        <f t="shared" si="215"/>
        <v>Пак Наталья Руслановна1</v>
      </c>
      <c r="D4550" s="42" t="s">
        <v>4265</v>
      </c>
      <c r="E4550" s="43" t="s">
        <v>4266</v>
      </c>
      <c r="F4550" s="43" t="s">
        <v>240</v>
      </c>
      <c r="G4550" s="43" t="s">
        <v>302</v>
      </c>
      <c r="H4550" s="49">
        <v>45859</v>
      </c>
      <c r="I4550" s="49">
        <v>45872</v>
      </c>
      <c r="J4550" s="44">
        <v>14</v>
      </c>
      <c r="K4550" s="51">
        <f>IF(H4550&lt;='Расчёт не доделан'!$C$20,IF(I4550-'Расчёт не доделан'!$C$20&lt;1,J4550,I4550-'Расчёт не доделан'!$C$20),J4550)</f>
        <v>14</v>
      </c>
    </row>
    <row r="4551" spans="1:11" ht="11.1" customHeight="1" outlineLevel="1" x14ac:dyDescent="0.2">
      <c r="A4551" s="39" t="str">
        <f t="shared" si="213"/>
        <v>0019008745913</v>
      </c>
      <c r="B4551" s="39">
        <f t="shared" si="214"/>
        <v>1</v>
      </c>
      <c r="C4551" s="39" t="str">
        <f t="shared" si="215"/>
        <v>Палаткин Максим Сергеевич1</v>
      </c>
      <c r="D4551" s="42" t="s">
        <v>4267</v>
      </c>
      <c r="E4551" s="43" t="s">
        <v>4268</v>
      </c>
      <c r="F4551" s="43" t="s">
        <v>240</v>
      </c>
      <c r="G4551" s="43" t="s">
        <v>302</v>
      </c>
      <c r="H4551" s="49">
        <v>45913</v>
      </c>
      <c r="I4551" s="49">
        <v>45919</v>
      </c>
      <c r="J4551" s="44">
        <v>7</v>
      </c>
      <c r="K4551" s="51">
        <f>IF(H4551&lt;='Расчёт не доделан'!$C$20,IF(I4551-'Расчёт не доделан'!$C$20&lt;1,J4551,I4551-'Расчёт не доделан'!$C$20),J4551)</f>
        <v>7</v>
      </c>
    </row>
    <row r="4552" spans="1:11" ht="11.1" customHeight="1" outlineLevel="1" x14ac:dyDescent="0.2">
      <c r="A4552" s="39" t="str">
        <f t="shared" si="213"/>
        <v>0020948745901</v>
      </c>
      <c r="B4552" s="39">
        <f t="shared" si="214"/>
        <v>1</v>
      </c>
      <c r="C4552" s="39" t="str">
        <f t="shared" si="215"/>
        <v>Палатов Андрей Владимирович1</v>
      </c>
      <c r="D4552" s="42" t="s">
        <v>4269</v>
      </c>
      <c r="E4552" s="43" t="s">
        <v>4270</v>
      </c>
      <c r="F4552" s="43" t="s">
        <v>240</v>
      </c>
      <c r="G4552" s="43" t="s">
        <v>302</v>
      </c>
      <c r="H4552" s="49">
        <v>45901</v>
      </c>
      <c r="I4552" s="49">
        <v>45921</v>
      </c>
      <c r="J4552" s="44">
        <v>21</v>
      </c>
      <c r="K4552" s="51">
        <f>IF(H4552&lt;='Расчёт не доделан'!$C$20,IF(I4552-'Расчёт не доделан'!$C$20&lt;1,J4552,I4552-'Расчёт не доделан'!$C$20),J4552)</f>
        <v>21</v>
      </c>
    </row>
    <row r="4553" spans="1:11" ht="11.1" customHeight="1" outlineLevel="1" x14ac:dyDescent="0.2">
      <c r="A4553" s="39" t="str">
        <f t="shared" si="213"/>
        <v>0020948745859</v>
      </c>
      <c r="B4553" s="39">
        <f t="shared" si="214"/>
        <v>2</v>
      </c>
      <c r="C4553" s="39" t="str">
        <f t="shared" si="215"/>
        <v>Палатов Андрей Владимирович2</v>
      </c>
      <c r="D4553" s="42" t="s">
        <v>4269</v>
      </c>
      <c r="E4553" s="43" t="s">
        <v>4270</v>
      </c>
      <c r="F4553" s="43" t="s">
        <v>240</v>
      </c>
      <c r="G4553" s="43" t="s">
        <v>302</v>
      </c>
      <c r="H4553" s="49">
        <v>45859</v>
      </c>
      <c r="I4553" s="49">
        <v>45868</v>
      </c>
      <c r="J4553" s="44">
        <v>10</v>
      </c>
      <c r="K4553" s="51">
        <f>IF(H4553&lt;='Расчёт не доделан'!$C$20,IF(I4553-'Расчёт не доделан'!$C$20&lt;1,J4553,I4553-'Расчёт не доделан'!$C$20),J4553)</f>
        <v>10</v>
      </c>
    </row>
    <row r="4554" spans="1:11" ht="11.1" customHeight="1" outlineLevel="1" x14ac:dyDescent="0.2">
      <c r="A4554" s="39" t="str">
        <f t="shared" si="213"/>
        <v>0019483345957</v>
      </c>
      <c r="B4554" s="39">
        <f t="shared" si="214"/>
        <v>1</v>
      </c>
      <c r="C4554" s="39" t="str">
        <f t="shared" si="215"/>
        <v>Палыга Михаил Алексеевич1</v>
      </c>
      <c r="D4554" s="42" t="s">
        <v>4271</v>
      </c>
      <c r="E4554" s="43" t="s">
        <v>4272</v>
      </c>
      <c r="F4554" s="43" t="s">
        <v>265</v>
      </c>
      <c r="G4554" s="43" t="s">
        <v>230</v>
      </c>
      <c r="H4554" s="49">
        <v>45957</v>
      </c>
      <c r="I4554" s="49">
        <v>45962</v>
      </c>
      <c r="J4554" s="44">
        <v>6</v>
      </c>
      <c r="K4554" s="51">
        <f>IF(H4554&lt;='Расчёт не доделан'!$C$20,IF(I4554-'Расчёт не доделан'!$C$20&lt;1,J4554,I4554-'Расчёт не доделан'!$C$20),J4554)</f>
        <v>6</v>
      </c>
    </row>
    <row r="4555" spans="1:11" ht="11.1" customHeight="1" outlineLevel="1" x14ac:dyDescent="0.2">
      <c r="A4555" s="39" t="str">
        <f t="shared" si="213"/>
        <v>0019483345866</v>
      </c>
      <c r="B4555" s="39">
        <f t="shared" si="214"/>
        <v>2</v>
      </c>
      <c r="C4555" s="39" t="str">
        <f t="shared" si="215"/>
        <v>Палыга Михаил Алексеевич2</v>
      </c>
      <c r="D4555" s="42" t="s">
        <v>4271</v>
      </c>
      <c r="E4555" s="43" t="s">
        <v>4272</v>
      </c>
      <c r="F4555" s="43" t="s">
        <v>265</v>
      </c>
      <c r="G4555" s="43" t="s">
        <v>230</v>
      </c>
      <c r="H4555" s="49">
        <v>45866</v>
      </c>
      <c r="I4555" s="49">
        <v>45879</v>
      </c>
      <c r="J4555" s="44">
        <v>14</v>
      </c>
      <c r="K4555" s="51">
        <f>IF(H4555&lt;='Расчёт не доделан'!$C$20,IF(I4555-'Расчёт не доделан'!$C$20&lt;1,J4555,I4555-'Расчёт не доделан'!$C$20),J4555)</f>
        <v>14</v>
      </c>
    </row>
    <row r="4556" spans="1:11" ht="11.1" customHeight="1" outlineLevel="1" x14ac:dyDescent="0.2">
      <c r="A4556" s="39" t="str">
        <f t="shared" si="213"/>
        <v>0018964045966</v>
      </c>
      <c r="B4556" s="39">
        <f t="shared" si="214"/>
        <v>1</v>
      </c>
      <c r="C4556" s="39" t="str">
        <f t="shared" si="215"/>
        <v>Пальшин Антон Александрович (ИНОСТРАНЕЦ)1</v>
      </c>
      <c r="D4556" s="42" t="s">
        <v>4273</v>
      </c>
      <c r="E4556" s="43" t="s">
        <v>4274</v>
      </c>
      <c r="F4556" s="43" t="s">
        <v>229</v>
      </c>
      <c r="G4556" s="43" t="s">
        <v>290</v>
      </c>
      <c r="H4556" s="49">
        <v>45966</v>
      </c>
      <c r="I4556" s="49">
        <v>45968</v>
      </c>
      <c r="J4556" s="44">
        <v>3</v>
      </c>
      <c r="K4556" s="51">
        <f>IF(H4556&lt;='Расчёт не доделан'!$C$20,IF(I4556-'Расчёт не доделан'!$C$20&lt;1,J4556,I4556-'Расчёт не доделан'!$C$20),J4556)</f>
        <v>3</v>
      </c>
    </row>
    <row r="4557" spans="1:11" ht="11.1" customHeight="1" outlineLevel="1" x14ac:dyDescent="0.2">
      <c r="A4557" s="39" t="str">
        <f t="shared" si="213"/>
        <v>0018964045854</v>
      </c>
      <c r="B4557" s="39">
        <f t="shared" si="214"/>
        <v>2</v>
      </c>
      <c r="C4557" s="39" t="str">
        <f t="shared" si="215"/>
        <v>Пальшин Антон Александрович (ИНОСТРАНЕЦ)2</v>
      </c>
      <c r="D4557" s="42" t="s">
        <v>4273</v>
      </c>
      <c r="E4557" s="43" t="s">
        <v>4274</v>
      </c>
      <c r="F4557" s="43" t="s">
        <v>229</v>
      </c>
      <c r="G4557" s="43" t="s">
        <v>290</v>
      </c>
      <c r="H4557" s="49">
        <v>45854</v>
      </c>
      <c r="I4557" s="49">
        <v>45868</v>
      </c>
      <c r="J4557" s="44">
        <v>15</v>
      </c>
      <c r="K4557" s="51">
        <f>IF(H4557&lt;='Расчёт не доделан'!$C$20,IF(I4557-'Расчёт не доделан'!$C$20&lt;1,J4557,I4557-'Расчёт не доделан'!$C$20),J4557)</f>
        <v>15</v>
      </c>
    </row>
    <row r="4558" spans="1:11" ht="11.1" customHeight="1" outlineLevel="1" x14ac:dyDescent="0.2">
      <c r="A4558" s="39" t="str">
        <f t="shared" si="213"/>
        <v>0020552445901</v>
      </c>
      <c r="B4558" s="39">
        <f t="shared" si="214"/>
        <v>1</v>
      </c>
      <c r="C4558" s="39" t="str">
        <f t="shared" si="215"/>
        <v>Панасенко Дмитрий Андреевич1</v>
      </c>
      <c r="D4558" s="42" t="s">
        <v>4275</v>
      </c>
      <c r="E4558" s="43" t="s">
        <v>4276</v>
      </c>
      <c r="F4558" s="43" t="s">
        <v>293</v>
      </c>
      <c r="G4558" s="43" t="s">
        <v>230</v>
      </c>
      <c r="H4558" s="49">
        <v>45901</v>
      </c>
      <c r="I4558" s="49">
        <v>45904</v>
      </c>
      <c r="J4558" s="44">
        <v>4</v>
      </c>
      <c r="K4558" s="51">
        <f>IF(H4558&lt;='Расчёт не доделан'!$C$20,IF(I4558-'Расчёт не доделан'!$C$20&lt;1,J4558,I4558-'Расчёт не доделан'!$C$20),J4558)</f>
        <v>4</v>
      </c>
    </row>
    <row r="4559" spans="1:11" ht="11.1" customHeight="1" outlineLevel="1" x14ac:dyDescent="0.2">
      <c r="A4559" s="39" t="str">
        <f t="shared" si="213"/>
        <v>0020552445887</v>
      </c>
      <c r="B4559" s="39">
        <f t="shared" si="214"/>
        <v>2</v>
      </c>
      <c r="C4559" s="39" t="str">
        <f t="shared" si="215"/>
        <v>Панасенко Дмитрий Андреевич2</v>
      </c>
      <c r="D4559" s="42" t="s">
        <v>4275</v>
      </c>
      <c r="E4559" s="43" t="s">
        <v>4276</v>
      </c>
      <c r="F4559" s="43" t="s">
        <v>293</v>
      </c>
      <c r="G4559" s="43" t="s">
        <v>230</v>
      </c>
      <c r="H4559" s="49">
        <v>45887</v>
      </c>
      <c r="I4559" s="49">
        <v>45900</v>
      </c>
      <c r="J4559" s="44">
        <v>14</v>
      </c>
      <c r="K4559" s="51">
        <f>IF(H4559&lt;='Расчёт не доделан'!$C$20,IF(I4559-'Расчёт не доделан'!$C$20&lt;1,J4559,I4559-'Расчёт не доделан'!$C$20),J4559)</f>
        <v>14</v>
      </c>
    </row>
    <row r="4560" spans="1:11" ht="11.1" customHeight="1" outlineLevel="1" x14ac:dyDescent="0.2">
      <c r="A4560" s="39" t="str">
        <f t="shared" si="213"/>
        <v>0021250646007</v>
      </c>
      <c r="B4560" s="39">
        <f t="shared" si="214"/>
        <v>1</v>
      </c>
      <c r="C4560" s="39" t="str">
        <f t="shared" si="215"/>
        <v>Панков Михаил Михайлович1</v>
      </c>
      <c r="D4560" s="42" t="s">
        <v>4277</v>
      </c>
      <c r="E4560" s="43" t="s">
        <v>4278</v>
      </c>
      <c r="F4560" s="43" t="s">
        <v>240</v>
      </c>
      <c r="G4560" s="43" t="s">
        <v>302</v>
      </c>
      <c r="H4560" s="49">
        <v>46007</v>
      </c>
      <c r="I4560" s="49">
        <v>46020</v>
      </c>
      <c r="J4560" s="44">
        <v>14</v>
      </c>
      <c r="K4560" s="51">
        <f>IF(H4560&lt;='Расчёт не доделан'!$C$20,IF(I4560-'Расчёт не доделан'!$C$20&lt;1,J4560,I4560-'Расчёт не доделан'!$C$20),J4560)</f>
        <v>14</v>
      </c>
    </row>
    <row r="4561" spans="1:11" ht="11.1" customHeight="1" outlineLevel="1" x14ac:dyDescent="0.2">
      <c r="A4561" s="39" t="str">
        <f t="shared" si="213"/>
        <v>0011783045880</v>
      </c>
      <c r="B4561" s="39">
        <f t="shared" si="214"/>
        <v>1</v>
      </c>
      <c r="C4561" s="39" t="str">
        <f t="shared" si="215"/>
        <v>Панков Сергей Борисович1</v>
      </c>
      <c r="D4561" s="42" t="s">
        <v>4279</v>
      </c>
      <c r="E4561" s="43" t="s">
        <v>4280</v>
      </c>
      <c r="F4561" s="43" t="s">
        <v>249</v>
      </c>
      <c r="G4561" s="43" t="s">
        <v>218</v>
      </c>
      <c r="H4561" s="49">
        <v>45880</v>
      </c>
      <c r="I4561" s="49">
        <v>45891</v>
      </c>
      <c r="J4561" s="44">
        <v>12</v>
      </c>
      <c r="K4561" s="51">
        <f>IF(H4561&lt;='Расчёт не доделан'!$C$20,IF(I4561-'Расчёт не доделан'!$C$20&lt;1,J4561,I4561-'Расчёт не доделан'!$C$20),J4561)</f>
        <v>12</v>
      </c>
    </row>
    <row r="4562" spans="1:11" ht="11.1" customHeight="1" outlineLevel="1" x14ac:dyDescent="0.2">
      <c r="A4562" s="39" t="str">
        <f t="shared" si="213"/>
        <v>0011783045943</v>
      </c>
      <c r="B4562" s="39">
        <f t="shared" si="214"/>
        <v>2</v>
      </c>
      <c r="C4562" s="39" t="str">
        <f t="shared" si="215"/>
        <v>Панков Сергей Борисович2</v>
      </c>
      <c r="D4562" s="42" t="s">
        <v>4279</v>
      </c>
      <c r="E4562" s="43" t="s">
        <v>4280</v>
      </c>
      <c r="F4562" s="43" t="s">
        <v>249</v>
      </c>
      <c r="G4562" s="43" t="s">
        <v>218</v>
      </c>
      <c r="H4562" s="49">
        <v>45943</v>
      </c>
      <c r="I4562" s="49">
        <v>45954</v>
      </c>
      <c r="J4562" s="44">
        <v>12</v>
      </c>
      <c r="K4562" s="51">
        <f>IF(H4562&lt;='Расчёт не доделан'!$C$20,IF(I4562-'Расчёт не доделан'!$C$20&lt;1,J4562,I4562-'Расчёт не доделан'!$C$20),J4562)</f>
        <v>9</v>
      </c>
    </row>
    <row r="4563" spans="1:11" ht="11.1" customHeight="1" outlineLevel="1" x14ac:dyDescent="0.2">
      <c r="A4563" s="39" t="str">
        <f t="shared" si="213"/>
        <v>0011783046020</v>
      </c>
      <c r="B4563" s="39">
        <f t="shared" si="214"/>
        <v>3</v>
      </c>
      <c r="C4563" s="39" t="str">
        <f t="shared" si="215"/>
        <v>Панков Сергей Борисович3</v>
      </c>
      <c r="D4563" s="42" t="s">
        <v>4279</v>
      </c>
      <c r="E4563" s="43" t="s">
        <v>4280</v>
      </c>
      <c r="F4563" s="43" t="s">
        <v>249</v>
      </c>
      <c r="G4563" s="43" t="s">
        <v>218</v>
      </c>
      <c r="H4563" s="49">
        <v>46020</v>
      </c>
      <c r="I4563" s="49">
        <v>46021</v>
      </c>
      <c r="J4563" s="44">
        <v>2</v>
      </c>
      <c r="K4563" s="51">
        <f>IF(H4563&lt;='Расчёт не доделан'!$C$20,IF(I4563-'Расчёт не доделан'!$C$20&lt;1,J4563,I4563-'Расчёт не доделан'!$C$20),J4563)</f>
        <v>2</v>
      </c>
    </row>
    <row r="4564" spans="1:11" ht="11.1" customHeight="1" outlineLevel="1" x14ac:dyDescent="0.2">
      <c r="A4564" s="39" t="str">
        <f t="shared" si="213"/>
        <v>0021241545936</v>
      </c>
      <c r="B4564" s="39">
        <f t="shared" si="214"/>
        <v>1</v>
      </c>
      <c r="C4564" s="39" t="str">
        <f t="shared" si="215"/>
        <v>Панкратов Олег Игоревич1</v>
      </c>
      <c r="D4564" s="42" t="s">
        <v>4281</v>
      </c>
      <c r="E4564" s="43" t="s">
        <v>4282</v>
      </c>
      <c r="F4564" s="43" t="s">
        <v>229</v>
      </c>
      <c r="G4564" s="43" t="s">
        <v>218</v>
      </c>
      <c r="H4564" s="49">
        <v>45936</v>
      </c>
      <c r="I4564" s="49">
        <v>45949</v>
      </c>
      <c r="J4564" s="44">
        <v>14</v>
      </c>
      <c r="K4564" s="51">
        <f>IF(H4564&lt;='Расчёт не доделан'!$C$20,IF(I4564-'Расчёт не доделан'!$C$20&lt;1,J4564,I4564-'Расчёт не доделан'!$C$20),J4564)</f>
        <v>4</v>
      </c>
    </row>
    <row r="4565" spans="1:11" ht="11.1" customHeight="1" outlineLevel="1" x14ac:dyDescent="0.2">
      <c r="A4565" s="39" t="str">
        <f t="shared" si="213"/>
        <v>0021241545845</v>
      </c>
      <c r="B4565" s="39">
        <f t="shared" si="214"/>
        <v>2</v>
      </c>
      <c r="C4565" s="39" t="str">
        <f t="shared" si="215"/>
        <v>Панкратов Олег Игоревич2</v>
      </c>
      <c r="D4565" s="42" t="s">
        <v>4281</v>
      </c>
      <c r="E4565" s="43" t="s">
        <v>4282</v>
      </c>
      <c r="F4565" s="43" t="s">
        <v>229</v>
      </c>
      <c r="G4565" s="43" t="s">
        <v>218</v>
      </c>
      <c r="H4565" s="49">
        <v>45845</v>
      </c>
      <c r="I4565" s="49">
        <v>45858</v>
      </c>
      <c r="J4565" s="44">
        <v>14</v>
      </c>
      <c r="K4565" s="51">
        <f>IF(H4565&lt;='Расчёт не доделан'!$C$20,IF(I4565-'Расчёт не доделан'!$C$20&lt;1,J4565,I4565-'Расчёт не доделан'!$C$20),J4565)</f>
        <v>14</v>
      </c>
    </row>
    <row r="4566" spans="1:11" ht="11.1" customHeight="1" outlineLevel="1" x14ac:dyDescent="0.2">
      <c r="A4566" s="39" t="str">
        <f t="shared" si="213"/>
        <v>0014971945964</v>
      </c>
      <c r="B4566" s="39">
        <f t="shared" si="214"/>
        <v>1</v>
      </c>
      <c r="C4566" s="39" t="str">
        <f t="shared" si="215"/>
        <v>Панов Александр Алексеевич1</v>
      </c>
      <c r="D4566" s="42" t="s">
        <v>4283</v>
      </c>
      <c r="E4566" s="43" t="s">
        <v>4284</v>
      </c>
      <c r="F4566" s="43" t="s">
        <v>233</v>
      </c>
      <c r="G4566" s="43" t="s">
        <v>262</v>
      </c>
      <c r="H4566" s="49">
        <v>45964</v>
      </c>
      <c r="I4566" s="49">
        <v>45966</v>
      </c>
      <c r="J4566" s="44">
        <v>2</v>
      </c>
      <c r="K4566" s="51">
        <f>IF(H4566&lt;='Расчёт не доделан'!$C$20,IF(I4566-'Расчёт не доделан'!$C$20&lt;1,J4566,I4566-'Расчёт не доделан'!$C$20),J4566)</f>
        <v>2</v>
      </c>
    </row>
    <row r="4567" spans="1:11" ht="11.1" customHeight="1" outlineLevel="1" x14ac:dyDescent="0.2">
      <c r="A4567" s="39" t="str">
        <f t="shared" si="213"/>
        <v>0014971945957</v>
      </c>
      <c r="B4567" s="39">
        <f t="shared" si="214"/>
        <v>2</v>
      </c>
      <c r="C4567" s="39" t="str">
        <f t="shared" si="215"/>
        <v>Панов Александр Алексеевич2</v>
      </c>
      <c r="D4567" s="42" t="s">
        <v>4283</v>
      </c>
      <c r="E4567" s="43" t="s">
        <v>4284</v>
      </c>
      <c r="F4567" s="43" t="s">
        <v>233</v>
      </c>
      <c r="G4567" s="43" t="s">
        <v>262</v>
      </c>
      <c r="H4567" s="49">
        <v>45957</v>
      </c>
      <c r="I4567" s="49">
        <v>45961</v>
      </c>
      <c r="J4567" s="44">
        <v>5</v>
      </c>
      <c r="K4567" s="51">
        <f>IF(H4567&lt;='Расчёт не доделан'!$C$20,IF(I4567-'Расчёт не доделан'!$C$20&lt;1,J4567,I4567-'Расчёт не доделан'!$C$20),J4567)</f>
        <v>5</v>
      </c>
    </row>
    <row r="4568" spans="1:11" ht="11.1" customHeight="1" outlineLevel="1" x14ac:dyDescent="0.2">
      <c r="A4568" s="39" t="str">
        <f t="shared" si="213"/>
        <v>0017081345880</v>
      </c>
      <c r="B4568" s="39">
        <f t="shared" si="214"/>
        <v>1</v>
      </c>
      <c r="C4568" s="39" t="str">
        <f t="shared" si="215"/>
        <v>Панов Александр Михайлович1</v>
      </c>
      <c r="D4568" s="42" t="s">
        <v>4285</v>
      </c>
      <c r="E4568" s="43" t="s">
        <v>4286</v>
      </c>
      <c r="F4568" s="43" t="s">
        <v>225</v>
      </c>
      <c r="G4568" s="43" t="s">
        <v>460</v>
      </c>
      <c r="H4568" s="49">
        <v>45880</v>
      </c>
      <c r="I4568" s="49">
        <v>45893</v>
      </c>
      <c r="J4568" s="44">
        <v>14</v>
      </c>
      <c r="K4568" s="51">
        <f>IF(H4568&lt;='Расчёт не доделан'!$C$20,IF(I4568-'Расчёт не доделан'!$C$20&lt;1,J4568,I4568-'Расчёт не доделан'!$C$20),J4568)</f>
        <v>14</v>
      </c>
    </row>
    <row r="4569" spans="1:11" ht="11.1" customHeight="1" outlineLevel="1" x14ac:dyDescent="0.2">
      <c r="A4569" s="39" t="str">
        <f t="shared" si="213"/>
        <v>0017081345859</v>
      </c>
      <c r="B4569" s="39">
        <f t="shared" si="214"/>
        <v>2</v>
      </c>
      <c r="C4569" s="39" t="str">
        <f t="shared" si="215"/>
        <v>Панов Александр Михайлович2</v>
      </c>
      <c r="D4569" s="42" t="s">
        <v>4285</v>
      </c>
      <c r="E4569" s="43" t="s">
        <v>4286</v>
      </c>
      <c r="F4569" s="43" t="s">
        <v>225</v>
      </c>
      <c r="G4569" s="43" t="s">
        <v>460</v>
      </c>
      <c r="H4569" s="49">
        <v>45859</v>
      </c>
      <c r="I4569" s="49">
        <v>45859</v>
      </c>
      <c r="J4569" s="44">
        <v>1</v>
      </c>
      <c r="K4569" s="51">
        <f>IF(H4569&lt;='Расчёт не доделан'!$C$20,IF(I4569-'Расчёт не доделан'!$C$20&lt;1,J4569,I4569-'Расчёт не доделан'!$C$20),J4569)</f>
        <v>1</v>
      </c>
    </row>
    <row r="4570" spans="1:11" ht="11.1" customHeight="1" outlineLevel="1" x14ac:dyDescent="0.2">
      <c r="A4570" s="39" t="str">
        <f t="shared" si="213"/>
        <v>0017081345959</v>
      </c>
      <c r="B4570" s="39">
        <f t="shared" si="214"/>
        <v>3</v>
      </c>
      <c r="C4570" s="39" t="str">
        <f t="shared" si="215"/>
        <v>Панов Александр Михайлович3</v>
      </c>
      <c r="D4570" s="42" t="s">
        <v>4285</v>
      </c>
      <c r="E4570" s="43" t="s">
        <v>4286</v>
      </c>
      <c r="F4570" s="43" t="s">
        <v>225</v>
      </c>
      <c r="G4570" s="43" t="s">
        <v>460</v>
      </c>
      <c r="H4570" s="49">
        <v>45959</v>
      </c>
      <c r="I4570" s="49">
        <v>45962</v>
      </c>
      <c r="J4570" s="44">
        <v>4</v>
      </c>
      <c r="K4570" s="51">
        <f>IF(H4570&lt;='Расчёт не доделан'!$C$20,IF(I4570-'Расчёт не доделан'!$C$20&lt;1,J4570,I4570-'Расчёт не доделан'!$C$20),J4570)</f>
        <v>4</v>
      </c>
    </row>
    <row r="4571" spans="1:11" ht="11.1" customHeight="1" outlineLevel="1" x14ac:dyDescent="0.2">
      <c r="A4571" s="39" t="str">
        <f t="shared" si="213"/>
        <v>0017081346020</v>
      </c>
      <c r="B4571" s="39">
        <f t="shared" si="214"/>
        <v>4</v>
      </c>
      <c r="C4571" s="39" t="str">
        <f t="shared" si="215"/>
        <v>Панов Александр Михайлович4</v>
      </c>
      <c r="D4571" s="42" t="s">
        <v>4285</v>
      </c>
      <c r="E4571" s="43" t="s">
        <v>4286</v>
      </c>
      <c r="F4571" s="43" t="s">
        <v>225</v>
      </c>
      <c r="G4571" s="43" t="s">
        <v>460</v>
      </c>
      <c r="H4571" s="49">
        <v>46020</v>
      </c>
      <c r="I4571" s="49">
        <v>46021</v>
      </c>
      <c r="J4571" s="44">
        <v>2</v>
      </c>
      <c r="K4571" s="51">
        <f>IF(H4571&lt;='Расчёт не доделан'!$C$20,IF(I4571-'Расчёт не доделан'!$C$20&lt;1,J4571,I4571-'Расчёт не доделан'!$C$20),J4571)</f>
        <v>2</v>
      </c>
    </row>
    <row r="4572" spans="1:11" ht="11.1" customHeight="1" outlineLevel="1" x14ac:dyDescent="0.2">
      <c r="A4572" s="39" t="str">
        <f t="shared" si="213"/>
        <v>0018080245950</v>
      </c>
      <c r="B4572" s="39">
        <f t="shared" si="214"/>
        <v>1</v>
      </c>
      <c r="C4572" s="39" t="str">
        <f t="shared" si="215"/>
        <v>Панов Антон Вячеславович1</v>
      </c>
      <c r="D4572" s="42" t="s">
        <v>4287</v>
      </c>
      <c r="E4572" s="43" t="s">
        <v>4288</v>
      </c>
      <c r="F4572" s="43" t="s">
        <v>244</v>
      </c>
      <c r="G4572" s="43" t="s">
        <v>262</v>
      </c>
      <c r="H4572" s="49">
        <v>45950</v>
      </c>
      <c r="I4572" s="49">
        <v>45954</v>
      </c>
      <c r="J4572" s="44">
        <v>5</v>
      </c>
      <c r="K4572" s="51">
        <f>IF(H4572&lt;='Расчёт не доделан'!$C$20,IF(I4572-'Расчёт не доделан'!$C$20&lt;1,J4572,I4572-'Расчёт не доделан'!$C$20),J4572)</f>
        <v>5</v>
      </c>
    </row>
    <row r="4573" spans="1:11" ht="11.1" customHeight="1" outlineLevel="1" x14ac:dyDescent="0.2">
      <c r="A4573" s="39" t="str">
        <f t="shared" si="213"/>
        <v>0018080245861</v>
      </c>
      <c r="B4573" s="39">
        <f t="shared" si="214"/>
        <v>2</v>
      </c>
      <c r="C4573" s="39" t="str">
        <f t="shared" si="215"/>
        <v>Панов Антон Вячеславович2</v>
      </c>
      <c r="D4573" s="42" t="s">
        <v>4287</v>
      </c>
      <c r="E4573" s="43" t="s">
        <v>4288</v>
      </c>
      <c r="F4573" s="43" t="s">
        <v>244</v>
      </c>
      <c r="G4573" s="43" t="s">
        <v>262</v>
      </c>
      <c r="H4573" s="49">
        <v>45861</v>
      </c>
      <c r="I4573" s="49">
        <v>45863</v>
      </c>
      <c r="J4573" s="44">
        <v>3</v>
      </c>
      <c r="K4573" s="51">
        <f>IF(H4573&lt;='Расчёт не доделан'!$C$20,IF(I4573-'Расчёт не доделан'!$C$20&lt;1,J4573,I4573-'Расчёт не доделан'!$C$20),J4573)</f>
        <v>3</v>
      </c>
    </row>
    <row r="4574" spans="1:11" ht="23.1" customHeight="1" outlineLevel="1" x14ac:dyDescent="0.2">
      <c r="A4574" s="39" t="str">
        <f t="shared" si="213"/>
        <v>0018080245866</v>
      </c>
      <c r="B4574" s="39">
        <f t="shared" si="214"/>
        <v>3</v>
      </c>
      <c r="C4574" s="39" t="str">
        <f t="shared" si="215"/>
        <v>Панов Антон Вячеславович3</v>
      </c>
      <c r="D4574" s="42" t="s">
        <v>4287</v>
      </c>
      <c r="E4574" s="43" t="s">
        <v>4288</v>
      </c>
      <c r="F4574" s="43" t="s">
        <v>244</v>
      </c>
      <c r="G4574" s="43" t="s">
        <v>262</v>
      </c>
      <c r="H4574" s="49">
        <v>45866</v>
      </c>
      <c r="I4574" s="49">
        <v>45879</v>
      </c>
      <c r="J4574" s="44">
        <v>14</v>
      </c>
      <c r="K4574" s="51">
        <f>IF(H4574&lt;='Расчёт не доделан'!$C$20,IF(I4574-'Расчёт не доделан'!$C$20&lt;1,J4574,I4574-'Расчёт не доделан'!$C$20),J4574)</f>
        <v>14</v>
      </c>
    </row>
    <row r="4575" spans="1:11" ht="11.1" customHeight="1" outlineLevel="1" x14ac:dyDescent="0.2">
      <c r="A4575" s="39" t="str">
        <f t="shared" si="213"/>
        <v>0018901545905</v>
      </c>
      <c r="B4575" s="39">
        <f t="shared" si="214"/>
        <v>1</v>
      </c>
      <c r="C4575" s="39" t="str">
        <f t="shared" si="215"/>
        <v>Панова Елизавета Михайловна1</v>
      </c>
      <c r="D4575" s="42" t="s">
        <v>4289</v>
      </c>
      <c r="E4575" s="43" t="s">
        <v>4290</v>
      </c>
      <c r="F4575" s="43" t="s">
        <v>286</v>
      </c>
      <c r="G4575" s="43" t="s">
        <v>262</v>
      </c>
      <c r="H4575" s="49">
        <v>45905</v>
      </c>
      <c r="I4575" s="49">
        <v>45905</v>
      </c>
      <c r="J4575" s="44">
        <v>1</v>
      </c>
      <c r="K4575" s="51">
        <f>IF(H4575&lt;='Расчёт не доделан'!$C$20,IF(I4575-'Расчёт не доделан'!$C$20&lt;1,J4575,I4575-'Расчёт не доделан'!$C$20),J4575)</f>
        <v>1</v>
      </c>
    </row>
    <row r="4576" spans="1:11" ht="23.1" customHeight="1" outlineLevel="1" x14ac:dyDescent="0.2">
      <c r="A4576" s="39" t="str">
        <f t="shared" si="213"/>
        <v>0018901545957</v>
      </c>
      <c r="B4576" s="39">
        <f t="shared" si="214"/>
        <v>2</v>
      </c>
      <c r="C4576" s="39" t="str">
        <f t="shared" si="215"/>
        <v>Панова Елизавета Михайловна2</v>
      </c>
      <c r="D4576" s="42" t="s">
        <v>4289</v>
      </c>
      <c r="E4576" s="43" t="s">
        <v>4290</v>
      </c>
      <c r="F4576" s="43" t="s">
        <v>286</v>
      </c>
      <c r="G4576" s="43" t="s">
        <v>262</v>
      </c>
      <c r="H4576" s="49">
        <v>45957</v>
      </c>
      <c r="I4576" s="49">
        <v>45963</v>
      </c>
      <c r="J4576" s="44">
        <v>7</v>
      </c>
      <c r="K4576" s="51">
        <f>IF(H4576&lt;='Расчёт не доделан'!$C$20,IF(I4576-'Расчёт не доделан'!$C$20&lt;1,J4576,I4576-'Расчёт не доделан'!$C$20),J4576)</f>
        <v>7</v>
      </c>
    </row>
    <row r="4577" spans="1:11" ht="11.1" customHeight="1" outlineLevel="1" x14ac:dyDescent="0.2">
      <c r="A4577" s="39" t="str">
        <f t="shared" si="213"/>
        <v>0014218645957</v>
      </c>
      <c r="B4577" s="39">
        <f t="shared" si="214"/>
        <v>1</v>
      </c>
      <c r="C4577" s="39" t="str">
        <f t="shared" si="215"/>
        <v>Пантелеева Александра Валерьевна1</v>
      </c>
      <c r="D4577" s="42" t="s">
        <v>4291</v>
      </c>
      <c r="E4577" s="43" t="s">
        <v>4292</v>
      </c>
      <c r="F4577" s="43" t="s">
        <v>361</v>
      </c>
      <c r="G4577" s="43" t="s">
        <v>237</v>
      </c>
      <c r="H4577" s="49">
        <v>45957</v>
      </c>
      <c r="I4577" s="49">
        <v>45962</v>
      </c>
      <c r="J4577" s="44">
        <v>6</v>
      </c>
      <c r="K4577" s="51">
        <f>IF(H4577&lt;='Расчёт не доделан'!$C$20,IF(I4577-'Расчёт не доделан'!$C$20&lt;1,J4577,I4577-'Расчёт не доделан'!$C$20),J4577)</f>
        <v>6</v>
      </c>
    </row>
    <row r="4578" spans="1:11" ht="11.1" customHeight="1" outlineLevel="1" x14ac:dyDescent="0.2">
      <c r="A4578" s="39" t="str">
        <f t="shared" si="213"/>
        <v>0016607745866</v>
      </c>
      <c r="B4578" s="39">
        <f t="shared" si="214"/>
        <v>1</v>
      </c>
      <c r="C4578" s="39" t="str">
        <f t="shared" si="215"/>
        <v>Панфилова Кристина Валерьевна1</v>
      </c>
      <c r="D4578" s="42" t="s">
        <v>4293</v>
      </c>
      <c r="E4578" s="43" t="s">
        <v>4294</v>
      </c>
      <c r="F4578" s="43" t="s">
        <v>249</v>
      </c>
      <c r="G4578" s="43" t="s">
        <v>4295</v>
      </c>
      <c r="H4578" s="49">
        <v>45866</v>
      </c>
      <c r="I4578" s="49">
        <v>45879</v>
      </c>
      <c r="J4578" s="44">
        <v>14</v>
      </c>
      <c r="K4578" s="51">
        <f>IF(H4578&lt;='Расчёт не доделан'!$C$20,IF(I4578-'Расчёт не доделан'!$C$20&lt;1,J4578,I4578-'Расчёт не доделан'!$C$20),J4578)</f>
        <v>14</v>
      </c>
    </row>
    <row r="4579" spans="1:11" ht="11.1" customHeight="1" outlineLevel="1" x14ac:dyDescent="0.2">
      <c r="A4579" s="39" t="str">
        <f t="shared" si="213"/>
        <v>0020567145901</v>
      </c>
      <c r="B4579" s="39">
        <f t="shared" si="214"/>
        <v>1</v>
      </c>
      <c r="C4579" s="39" t="str">
        <f t="shared" si="215"/>
        <v>Панфиль Дмитрий Аркадьевич1</v>
      </c>
      <c r="D4579" s="42" t="s">
        <v>4296</v>
      </c>
      <c r="E4579" s="43" t="s">
        <v>4297</v>
      </c>
      <c r="F4579" s="43" t="s">
        <v>217</v>
      </c>
      <c r="G4579" s="43" t="s">
        <v>222</v>
      </c>
      <c r="H4579" s="49">
        <v>45901</v>
      </c>
      <c r="I4579" s="49">
        <v>45916</v>
      </c>
      <c r="J4579" s="44">
        <v>16</v>
      </c>
      <c r="K4579" s="51">
        <f>IF(H4579&lt;='Расчёт не доделан'!$C$20,IF(I4579-'Расчёт не доделан'!$C$20&lt;1,J4579,I4579-'Расчёт не доделан'!$C$20),J4579)</f>
        <v>16</v>
      </c>
    </row>
    <row r="4580" spans="1:11" ht="11.1" customHeight="1" outlineLevel="1" x14ac:dyDescent="0.2">
      <c r="A4580" s="39" t="str">
        <f t="shared" si="213"/>
        <v>0020567145931</v>
      </c>
      <c r="B4580" s="39">
        <f t="shared" si="214"/>
        <v>2</v>
      </c>
      <c r="C4580" s="39" t="str">
        <f t="shared" si="215"/>
        <v>Панфиль Дмитрий Аркадьевич2</v>
      </c>
      <c r="D4580" s="42" t="s">
        <v>4296</v>
      </c>
      <c r="E4580" s="43" t="s">
        <v>4297</v>
      </c>
      <c r="F4580" s="43" t="s">
        <v>217</v>
      </c>
      <c r="G4580" s="43" t="s">
        <v>222</v>
      </c>
      <c r="H4580" s="49">
        <v>45931</v>
      </c>
      <c r="I4580" s="49">
        <v>45947</v>
      </c>
      <c r="J4580" s="44">
        <v>17</v>
      </c>
      <c r="K4580" s="51">
        <f>IF(H4580&lt;='Расчёт не доделан'!$C$20,IF(I4580-'Расчёт не доделан'!$C$20&lt;1,J4580,I4580-'Расчёт не доделан'!$C$20),J4580)</f>
        <v>2</v>
      </c>
    </row>
    <row r="4581" spans="1:11" ht="11.1" customHeight="1" outlineLevel="1" x14ac:dyDescent="0.2">
      <c r="A4581" s="39" t="str">
        <f t="shared" si="213"/>
        <v>0020567145948</v>
      </c>
      <c r="B4581" s="39">
        <f t="shared" si="214"/>
        <v>3</v>
      </c>
      <c r="C4581" s="39" t="str">
        <f t="shared" si="215"/>
        <v>Панфиль Дмитрий Аркадьевич3</v>
      </c>
      <c r="D4581" s="42" t="s">
        <v>4296</v>
      </c>
      <c r="E4581" s="43" t="s">
        <v>4297</v>
      </c>
      <c r="F4581" s="43" t="s">
        <v>217</v>
      </c>
      <c r="G4581" s="43" t="s">
        <v>222</v>
      </c>
      <c r="H4581" s="49">
        <v>45948</v>
      </c>
      <c r="I4581" s="49">
        <v>45953</v>
      </c>
      <c r="J4581" s="44">
        <v>6</v>
      </c>
      <c r="K4581" s="51">
        <f>IF(H4581&lt;='Расчёт не доделан'!$C$20,IF(I4581-'Расчёт не доделан'!$C$20&lt;1,J4581,I4581-'Расчёт не доделан'!$C$20),J4581)</f>
        <v>6</v>
      </c>
    </row>
    <row r="4582" spans="1:11" ht="11.1" customHeight="1" outlineLevel="1" x14ac:dyDescent="0.2">
      <c r="A4582" s="39" t="str">
        <f t="shared" si="213"/>
        <v>0020567145863</v>
      </c>
      <c r="B4582" s="39">
        <f t="shared" si="214"/>
        <v>4</v>
      </c>
      <c r="C4582" s="39" t="str">
        <f t="shared" si="215"/>
        <v>Панфиль Дмитрий Аркадьевич4</v>
      </c>
      <c r="D4582" s="42" t="s">
        <v>4296</v>
      </c>
      <c r="E4582" s="43" t="s">
        <v>4297</v>
      </c>
      <c r="F4582" s="43" t="s">
        <v>217</v>
      </c>
      <c r="G4582" s="43" t="s">
        <v>222</v>
      </c>
      <c r="H4582" s="49">
        <v>45863</v>
      </c>
      <c r="I4582" s="49">
        <v>45873</v>
      </c>
      <c r="J4582" s="44">
        <v>11</v>
      </c>
      <c r="K4582" s="51">
        <f>IF(H4582&lt;='Расчёт не доделан'!$C$20,IF(I4582-'Расчёт не доделан'!$C$20&lt;1,J4582,I4582-'Расчёт не доделан'!$C$20),J4582)</f>
        <v>11</v>
      </c>
    </row>
    <row r="4583" spans="1:11" ht="11.1" customHeight="1" outlineLevel="1" x14ac:dyDescent="0.2">
      <c r="A4583" s="39" t="str">
        <f t="shared" si="213"/>
        <v>0017105945870</v>
      </c>
      <c r="B4583" s="39">
        <f t="shared" si="214"/>
        <v>1</v>
      </c>
      <c r="C4583" s="39" t="str">
        <f t="shared" si="215"/>
        <v>Панченко Василий Игоревич1</v>
      </c>
      <c r="D4583" s="42" t="s">
        <v>4298</v>
      </c>
      <c r="E4583" s="43" t="s">
        <v>4299</v>
      </c>
      <c r="F4583" s="43" t="s">
        <v>240</v>
      </c>
      <c r="G4583" s="43" t="s">
        <v>230</v>
      </c>
      <c r="H4583" s="49">
        <v>45870</v>
      </c>
      <c r="I4583" s="49">
        <v>45883</v>
      </c>
      <c r="J4583" s="44">
        <v>14</v>
      </c>
      <c r="K4583" s="51">
        <f>IF(H4583&lt;='Расчёт не доделан'!$C$20,IF(I4583-'Расчёт не доделан'!$C$20&lt;1,J4583,I4583-'Расчёт не доделан'!$C$20),J4583)</f>
        <v>14</v>
      </c>
    </row>
    <row r="4584" spans="1:11" ht="11.1" customHeight="1" outlineLevel="1" x14ac:dyDescent="0.2">
      <c r="A4584" s="39" t="str">
        <f t="shared" si="213"/>
        <v>0017105946016</v>
      </c>
      <c r="B4584" s="39">
        <f t="shared" si="214"/>
        <v>2</v>
      </c>
      <c r="C4584" s="39" t="str">
        <f t="shared" si="215"/>
        <v>Панченко Василий Игоревич2</v>
      </c>
      <c r="D4584" s="42" t="s">
        <v>4298</v>
      </c>
      <c r="E4584" s="43" t="s">
        <v>4299</v>
      </c>
      <c r="F4584" s="43" t="s">
        <v>240</v>
      </c>
      <c r="G4584" s="43" t="s">
        <v>230</v>
      </c>
      <c r="H4584" s="49">
        <v>46016</v>
      </c>
      <c r="I4584" s="49">
        <v>46022</v>
      </c>
      <c r="J4584" s="44">
        <v>7</v>
      </c>
      <c r="K4584" s="51">
        <f>IF(H4584&lt;='Расчёт не доделан'!$C$20,IF(I4584-'Расчёт не доделан'!$C$20&lt;1,J4584,I4584-'Расчёт не доделан'!$C$20),J4584)</f>
        <v>7</v>
      </c>
    </row>
    <row r="4585" spans="1:11" ht="11.1" customHeight="1" outlineLevel="1" x14ac:dyDescent="0.2">
      <c r="A4585" s="39" t="str">
        <f t="shared" si="213"/>
        <v>0017105945929</v>
      </c>
      <c r="B4585" s="39">
        <f t="shared" si="214"/>
        <v>3</v>
      </c>
      <c r="C4585" s="39" t="str">
        <f t="shared" si="215"/>
        <v>Панченко Василий Игоревич3</v>
      </c>
      <c r="D4585" s="42" t="s">
        <v>4298</v>
      </c>
      <c r="E4585" s="43" t="s">
        <v>4299</v>
      </c>
      <c r="F4585" s="43" t="s">
        <v>240</v>
      </c>
      <c r="G4585" s="43" t="s">
        <v>230</v>
      </c>
      <c r="H4585" s="49">
        <v>45929</v>
      </c>
      <c r="I4585" s="49">
        <v>45935</v>
      </c>
      <c r="J4585" s="44">
        <v>7</v>
      </c>
      <c r="K4585" s="51">
        <f>IF(H4585&lt;='Расчёт не доделан'!$C$20,IF(I4585-'Расчёт не доделан'!$C$20&lt;1,J4585,I4585-'Расчёт не доделан'!$C$20),J4585)</f>
        <v>7</v>
      </c>
    </row>
    <row r="4586" spans="1:11" ht="11.1" customHeight="1" outlineLevel="1" x14ac:dyDescent="0.2">
      <c r="A4586" s="39" t="str">
        <f t="shared" si="213"/>
        <v>0014756145936</v>
      </c>
      <c r="B4586" s="39">
        <f t="shared" si="214"/>
        <v>1</v>
      </c>
      <c r="C4586" s="39" t="str">
        <f t="shared" si="215"/>
        <v>Панчина Екатерина Константиновна1</v>
      </c>
      <c r="D4586" s="42" t="s">
        <v>4300</v>
      </c>
      <c r="E4586" s="43" t="s">
        <v>4301</v>
      </c>
      <c r="F4586" s="43" t="s">
        <v>233</v>
      </c>
      <c r="G4586" s="43" t="s">
        <v>218</v>
      </c>
      <c r="H4586" s="49">
        <v>45936</v>
      </c>
      <c r="I4586" s="49">
        <v>45940</v>
      </c>
      <c r="J4586" s="44">
        <v>5</v>
      </c>
      <c r="K4586" s="51">
        <f>IF(H4586&lt;='Расчёт не доделан'!$C$20,IF(I4586-'Расчёт не доделан'!$C$20&lt;1,J4586,I4586-'Расчёт не доделан'!$C$20),J4586)</f>
        <v>5</v>
      </c>
    </row>
    <row r="4587" spans="1:11" ht="11.1" customHeight="1" outlineLevel="1" x14ac:dyDescent="0.2">
      <c r="A4587" s="39" t="str">
        <f t="shared" si="213"/>
        <v>0014756146021</v>
      </c>
      <c r="B4587" s="39">
        <f t="shared" si="214"/>
        <v>2</v>
      </c>
      <c r="C4587" s="39" t="str">
        <f t="shared" si="215"/>
        <v>Панчина Екатерина Константиновна2</v>
      </c>
      <c r="D4587" s="42" t="s">
        <v>4300</v>
      </c>
      <c r="E4587" s="43" t="s">
        <v>4301</v>
      </c>
      <c r="F4587" s="43" t="s">
        <v>233</v>
      </c>
      <c r="G4587" s="43" t="s">
        <v>218</v>
      </c>
      <c r="H4587" s="49">
        <v>46021</v>
      </c>
      <c r="I4587" s="49">
        <v>46021</v>
      </c>
      <c r="J4587" s="44">
        <v>1</v>
      </c>
      <c r="K4587" s="51">
        <f>IF(H4587&lt;='Расчёт не доделан'!$C$20,IF(I4587-'Расчёт не доделан'!$C$20&lt;1,J4587,I4587-'Расчёт не доделан'!$C$20),J4587)</f>
        <v>1</v>
      </c>
    </row>
    <row r="4588" spans="1:11" ht="11.1" customHeight="1" outlineLevel="1" x14ac:dyDescent="0.2">
      <c r="A4588" s="39" t="str">
        <f t="shared" si="213"/>
        <v>0021107545966</v>
      </c>
      <c r="B4588" s="39">
        <f t="shared" si="214"/>
        <v>1</v>
      </c>
      <c r="C4588" s="39" t="str">
        <f t="shared" si="215"/>
        <v>Папкова Маргарита Павловна1</v>
      </c>
      <c r="D4588" s="42" t="s">
        <v>4302</v>
      </c>
      <c r="E4588" s="43" t="s">
        <v>4303</v>
      </c>
      <c r="F4588" s="43" t="s">
        <v>240</v>
      </c>
      <c r="G4588" s="43" t="s">
        <v>302</v>
      </c>
      <c r="H4588" s="49">
        <v>45966</v>
      </c>
      <c r="I4588" s="49">
        <v>45968</v>
      </c>
      <c r="J4588" s="44">
        <v>3</v>
      </c>
      <c r="K4588" s="51">
        <f>IF(H4588&lt;='Расчёт не доделан'!$C$20,IF(I4588-'Расчёт не доделан'!$C$20&lt;1,J4588,I4588-'Расчёт не доделан'!$C$20),J4588)</f>
        <v>3</v>
      </c>
    </row>
    <row r="4589" spans="1:11" ht="11.1" customHeight="1" outlineLevel="1" x14ac:dyDescent="0.2">
      <c r="A4589" s="39" t="str">
        <f t="shared" si="213"/>
        <v>0021107545852</v>
      </c>
      <c r="B4589" s="39">
        <f t="shared" si="214"/>
        <v>2</v>
      </c>
      <c r="C4589" s="39" t="str">
        <f t="shared" si="215"/>
        <v>Папкова Маргарита Павловна2</v>
      </c>
      <c r="D4589" s="42" t="s">
        <v>4302</v>
      </c>
      <c r="E4589" s="43" t="s">
        <v>4303</v>
      </c>
      <c r="F4589" s="43" t="s">
        <v>240</v>
      </c>
      <c r="G4589" s="43" t="s">
        <v>302</v>
      </c>
      <c r="H4589" s="49">
        <v>45852</v>
      </c>
      <c r="I4589" s="49">
        <v>45865</v>
      </c>
      <c r="J4589" s="44">
        <v>14</v>
      </c>
      <c r="K4589" s="51">
        <f>IF(H4589&lt;='Расчёт не доделан'!$C$20,IF(I4589-'Расчёт не доделан'!$C$20&lt;1,J4589,I4589-'Расчёт не доделан'!$C$20),J4589)</f>
        <v>14</v>
      </c>
    </row>
    <row r="4590" spans="1:11" ht="11.1" customHeight="1" outlineLevel="1" x14ac:dyDescent="0.2">
      <c r="A4590" s="39" t="str">
        <f t="shared" si="213"/>
        <v>0021107545957</v>
      </c>
      <c r="B4590" s="39">
        <f t="shared" si="214"/>
        <v>3</v>
      </c>
      <c r="C4590" s="39" t="str">
        <f t="shared" si="215"/>
        <v>Папкова Маргарита Павловна3</v>
      </c>
      <c r="D4590" s="42" t="s">
        <v>4302</v>
      </c>
      <c r="E4590" s="43" t="s">
        <v>4303</v>
      </c>
      <c r="F4590" s="43" t="s">
        <v>240</v>
      </c>
      <c r="G4590" s="43" t="s">
        <v>302</v>
      </c>
      <c r="H4590" s="49">
        <v>45957</v>
      </c>
      <c r="I4590" s="49">
        <v>45962</v>
      </c>
      <c r="J4590" s="44">
        <v>6</v>
      </c>
      <c r="K4590" s="51">
        <f>IF(H4590&lt;='Расчёт не доделан'!$C$20,IF(I4590-'Расчёт не доделан'!$C$20&lt;1,J4590,I4590-'Расчёт не доделан'!$C$20),J4590)</f>
        <v>6</v>
      </c>
    </row>
    <row r="4591" spans="1:11" ht="23.1" customHeight="1" outlineLevel="1" x14ac:dyDescent="0.2">
      <c r="A4591" s="39" t="str">
        <f t="shared" si="213"/>
        <v>0020102245999</v>
      </c>
      <c r="B4591" s="39">
        <f t="shared" si="214"/>
        <v>1</v>
      </c>
      <c r="C4591" s="39" t="str">
        <f t="shared" si="215"/>
        <v>Паравян Ани Робертовна1</v>
      </c>
      <c r="D4591" s="42" t="s">
        <v>4304</v>
      </c>
      <c r="E4591" s="43" t="s">
        <v>4305</v>
      </c>
      <c r="F4591" s="43" t="s">
        <v>286</v>
      </c>
      <c r="G4591" s="43" t="s">
        <v>302</v>
      </c>
      <c r="H4591" s="49">
        <v>45999</v>
      </c>
      <c r="I4591" s="49">
        <v>46006</v>
      </c>
      <c r="J4591" s="44">
        <v>8</v>
      </c>
      <c r="K4591" s="51">
        <f>IF(H4591&lt;='Расчёт не доделан'!$C$20,IF(I4591-'Расчёт не доделан'!$C$20&lt;1,J4591,I4591-'Расчёт не доделан'!$C$20),J4591)</f>
        <v>8</v>
      </c>
    </row>
    <row r="4592" spans="1:11" ht="23.1" customHeight="1" outlineLevel="1" x14ac:dyDescent="0.2">
      <c r="A4592" s="39" t="str">
        <f t="shared" si="213"/>
        <v>0020102245887</v>
      </c>
      <c r="B4592" s="39">
        <f t="shared" si="214"/>
        <v>2</v>
      </c>
      <c r="C4592" s="39" t="str">
        <f t="shared" si="215"/>
        <v>Паравян Ани Робертовна2</v>
      </c>
      <c r="D4592" s="42" t="s">
        <v>4304</v>
      </c>
      <c r="E4592" s="43" t="s">
        <v>4305</v>
      </c>
      <c r="F4592" s="43" t="s">
        <v>286</v>
      </c>
      <c r="G4592" s="43" t="s">
        <v>302</v>
      </c>
      <c r="H4592" s="49">
        <v>45887</v>
      </c>
      <c r="I4592" s="49">
        <v>45900</v>
      </c>
      <c r="J4592" s="44">
        <v>14</v>
      </c>
      <c r="K4592" s="51">
        <f>IF(H4592&lt;='Расчёт не доделан'!$C$20,IF(I4592-'Расчёт не доделан'!$C$20&lt;1,J4592,I4592-'Расчёт не доделан'!$C$20),J4592)</f>
        <v>14</v>
      </c>
    </row>
    <row r="4593" spans="1:11" ht="23.1" customHeight="1" outlineLevel="1" x14ac:dyDescent="0.2">
      <c r="A4593" s="39" t="str">
        <f t="shared" si="213"/>
        <v>0020956345962</v>
      </c>
      <c r="B4593" s="39">
        <f t="shared" si="214"/>
        <v>1</v>
      </c>
      <c r="C4593" s="39" t="str">
        <f t="shared" si="215"/>
        <v>Парусов Юлиан Сергеевич1</v>
      </c>
      <c r="D4593" s="42" t="s">
        <v>4306</v>
      </c>
      <c r="E4593" s="43" t="s">
        <v>4307</v>
      </c>
      <c r="F4593" s="43" t="s">
        <v>268</v>
      </c>
      <c r="G4593" s="43" t="s">
        <v>262</v>
      </c>
      <c r="H4593" s="49">
        <v>45962</v>
      </c>
      <c r="I4593" s="49">
        <v>45962</v>
      </c>
      <c r="J4593" s="44">
        <v>1</v>
      </c>
      <c r="K4593" s="51">
        <f>IF(H4593&lt;='Расчёт не доделан'!$C$20,IF(I4593-'Расчёт не доделан'!$C$20&lt;1,J4593,I4593-'Расчёт не доделан'!$C$20),J4593)</f>
        <v>1</v>
      </c>
    </row>
    <row r="4594" spans="1:11" ht="23.1" customHeight="1" outlineLevel="1" x14ac:dyDescent="0.2">
      <c r="A4594" s="39" t="str">
        <f t="shared" si="213"/>
        <v>0020956345873</v>
      </c>
      <c r="B4594" s="39">
        <f t="shared" si="214"/>
        <v>2</v>
      </c>
      <c r="C4594" s="39" t="str">
        <f t="shared" si="215"/>
        <v>Парусов Юлиан Сергеевич2</v>
      </c>
      <c r="D4594" s="42" t="s">
        <v>4306</v>
      </c>
      <c r="E4594" s="43" t="s">
        <v>4307</v>
      </c>
      <c r="F4594" s="43" t="s">
        <v>268</v>
      </c>
      <c r="G4594" s="43" t="s">
        <v>262</v>
      </c>
      <c r="H4594" s="49">
        <v>45873</v>
      </c>
      <c r="I4594" s="49">
        <v>45877</v>
      </c>
      <c r="J4594" s="44">
        <v>5</v>
      </c>
      <c r="K4594" s="51">
        <f>IF(H4594&lt;='Расчёт не доделан'!$C$20,IF(I4594-'Расчёт не доделан'!$C$20&lt;1,J4594,I4594-'Расчёт не доделан'!$C$20),J4594)</f>
        <v>5</v>
      </c>
    </row>
    <row r="4595" spans="1:11" ht="11.1" customHeight="1" outlineLevel="1" x14ac:dyDescent="0.2">
      <c r="A4595" s="39" t="str">
        <f t="shared" si="213"/>
        <v>0020956345908</v>
      </c>
      <c r="B4595" s="39">
        <f t="shared" si="214"/>
        <v>3</v>
      </c>
      <c r="C4595" s="39" t="str">
        <f t="shared" si="215"/>
        <v>Парусов Юлиан Сергеевич3</v>
      </c>
      <c r="D4595" s="42" t="s">
        <v>4306</v>
      </c>
      <c r="E4595" s="43" t="s">
        <v>4307</v>
      </c>
      <c r="F4595" s="43" t="s">
        <v>268</v>
      </c>
      <c r="G4595" s="43" t="s">
        <v>262</v>
      </c>
      <c r="H4595" s="49">
        <v>45908</v>
      </c>
      <c r="I4595" s="49">
        <v>45921</v>
      </c>
      <c r="J4595" s="44">
        <v>14</v>
      </c>
      <c r="K4595" s="51">
        <f>IF(H4595&lt;='Расчёт не доделан'!$C$20,IF(I4595-'Расчёт не доделан'!$C$20&lt;1,J4595,I4595-'Расчёт не доделан'!$C$20),J4595)</f>
        <v>14</v>
      </c>
    </row>
    <row r="4596" spans="1:11" ht="11.1" customHeight="1" outlineLevel="1" x14ac:dyDescent="0.2">
      <c r="A4596" s="39" t="str">
        <f t="shared" si="213"/>
        <v>0020956346020</v>
      </c>
      <c r="B4596" s="39">
        <f t="shared" si="214"/>
        <v>4</v>
      </c>
      <c r="C4596" s="39" t="str">
        <f t="shared" si="215"/>
        <v>Парусов Юлиан Сергеевич4</v>
      </c>
      <c r="D4596" s="42" t="s">
        <v>4306</v>
      </c>
      <c r="E4596" s="43" t="s">
        <v>4307</v>
      </c>
      <c r="F4596" s="43" t="s">
        <v>268</v>
      </c>
      <c r="G4596" s="43" t="s">
        <v>262</v>
      </c>
      <c r="H4596" s="49">
        <v>46020</v>
      </c>
      <c r="I4596" s="49">
        <v>46021</v>
      </c>
      <c r="J4596" s="44">
        <v>2</v>
      </c>
      <c r="K4596" s="51">
        <f>IF(H4596&lt;='Расчёт не доделан'!$C$20,IF(I4596-'Расчёт не доделан'!$C$20&lt;1,J4596,I4596-'Расчёт не доделан'!$C$20),J4596)</f>
        <v>2</v>
      </c>
    </row>
    <row r="4597" spans="1:11" ht="23.1" customHeight="1" outlineLevel="1" x14ac:dyDescent="0.2">
      <c r="A4597" s="39" t="str">
        <f t="shared" si="213"/>
        <v>0021247345962</v>
      </c>
      <c r="B4597" s="39">
        <f t="shared" si="214"/>
        <v>1</v>
      </c>
      <c r="C4597" s="39" t="str">
        <f t="shared" si="215"/>
        <v>Парусова Варвара Александровна1</v>
      </c>
      <c r="D4597" s="42" t="s">
        <v>4308</v>
      </c>
      <c r="E4597" s="43" t="s">
        <v>4309</v>
      </c>
      <c r="F4597" s="43" t="s">
        <v>268</v>
      </c>
      <c r="G4597" s="43" t="s">
        <v>253</v>
      </c>
      <c r="H4597" s="49">
        <v>45962</v>
      </c>
      <c r="I4597" s="49">
        <v>45962</v>
      </c>
      <c r="J4597" s="44">
        <v>1</v>
      </c>
      <c r="K4597" s="51">
        <f>IF(H4597&lt;='Расчёт не доделан'!$C$20,IF(I4597-'Расчёт не доделан'!$C$20&lt;1,J4597,I4597-'Расчёт не доделан'!$C$20),J4597)</f>
        <v>1</v>
      </c>
    </row>
    <row r="4598" spans="1:11" ht="23.1" customHeight="1" outlineLevel="1" x14ac:dyDescent="0.2">
      <c r="A4598" s="39" t="str">
        <f t="shared" si="213"/>
        <v>0021247345873</v>
      </c>
      <c r="B4598" s="39">
        <f t="shared" si="214"/>
        <v>2</v>
      </c>
      <c r="C4598" s="39" t="str">
        <f t="shared" si="215"/>
        <v>Парусова Варвара Александровна2</v>
      </c>
      <c r="D4598" s="42" t="s">
        <v>4308</v>
      </c>
      <c r="E4598" s="43" t="s">
        <v>4309</v>
      </c>
      <c r="F4598" s="43" t="s">
        <v>268</v>
      </c>
      <c r="G4598" s="43" t="s">
        <v>253</v>
      </c>
      <c r="H4598" s="49">
        <v>45873</v>
      </c>
      <c r="I4598" s="49">
        <v>45877</v>
      </c>
      <c r="J4598" s="44">
        <v>5</v>
      </c>
      <c r="K4598" s="51">
        <f>IF(H4598&lt;='Расчёт не доделан'!$C$20,IF(I4598-'Расчёт не доделан'!$C$20&lt;1,J4598,I4598-'Расчёт не доделан'!$C$20),J4598)</f>
        <v>5</v>
      </c>
    </row>
    <row r="4599" spans="1:11" ht="11.1" customHeight="1" outlineLevel="1" x14ac:dyDescent="0.2">
      <c r="A4599" s="39" t="str">
        <f t="shared" si="213"/>
        <v>0021247345908</v>
      </c>
      <c r="B4599" s="39">
        <f t="shared" si="214"/>
        <v>3</v>
      </c>
      <c r="C4599" s="39" t="str">
        <f t="shared" si="215"/>
        <v>Парусова Варвара Александровна3</v>
      </c>
      <c r="D4599" s="42" t="s">
        <v>4308</v>
      </c>
      <c r="E4599" s="43" t="s">
        <v>4309</v>
      </c>
      <c r="F4599" s="43" t="s">
        <v>268</v>
      </c>
      <c r="G4599" s="43" t="s">
        <v>253</v>
      </c>
      <c r="H4599" s="49">
        <v>45908</v>
      </c>
      <c r="I4599" s="49">
        <v>45921</v>
      </c>
      <c r="J4599" s="44">
        <v>14</v>
      </c>
      <c r="K4599" s="51">
        <f>IF(H4599&lt;='Расчёт не доделан'!$C$20,IF(I4599-'Расчёт не доделан'!$C$20&lt;1,J4599,I4599-'Расчёт не доделан'!$C$20),J4599)</f>
        <v>14</v>
      </c>
    </row>
    <row r="4600" spans="1:11" ht="11.1" customHeight="1" outlineLevel="1" x14ac:dyDescent="0.2">
      <c r="A4600" s="39" t="str">
        <f t="shared" si="213"/>
        <v>0021247346020</v>
      </c>
      <c r="B4600" s="39">
        <f t="shared" si="214"/>
        <v>4</v>
      </c>
      <c r="C4600" s="39" t="str">
        <f t="shared" si="215"/>
        <v>Парусова Варвара Александровна4</v>
      </c>
      <c r="D4600" s="42" t="s">
        <v>4308</v>
      </c>
      <c r="E4600" s="43" t="s">
        <v>4309</v>
      </c>
      <c r="F4600" s="43" t="s">
        <v>268</v>
      </c>
      <c r="G4600" s="43" t="s">
        <v>253</v>
      </c>
      <c r="H4600" s="49">
        <v>46020</v>
      </c>
      <c r="I4600" s="49">
        <v>46021</v>
      </c>
      <c r="J4600" s="44">
        <v>2</v>
      </c>
      <c r="K4600" s="51">
        <f>IF(H4600&lt;='Расчёт не доделан'!$C$20,IF(I4600-'Расчёт не доделан'!$C$20&lt;1,J4600,I4600-'Расчёт не доделан'!$C$20),J4600)</f>
        <v>2</v>
      </c>
    </row>
    <row r="4601" spans="1:11" ht="11.1" customHeight="1" outlineLevel="1" x14ac:dyDescent="0.2">
      <c r="A4601" s="39" t="str">
        <f t="shared" si="213"/>
        <v>0017980545915</v>
      </c>
      <c r="B4601" s="39">
        <f t="shared" si="214"/>
        <v>1</v>
      </c>
      <c r="C4601" s="39" t="str">
        <f t="shared" si="215"/>
        <v>Парфёнова Наталия Юрьевна1</v>
      </c>
      <c r="D4601" s="42" t="s">
        <v>4310</v>
      </c>
      <c r="E4601" s="43" t="s">
        <v>4311</v>
      </c>
      <c r="F4601" s="43" t="s">
        <v>244</v>
      </c>
      <c r="G4601" s="43" t="s">
        <v>296</v>
      </c>
      <c r="H4601" s="49">
        <v>45915</v>
      </c>
      <c r="I4601" s="49">
        <v>45928</v>
      </c>
      <c r="J4601" s="44">
        <v>14</v>
      </c>
      <c r="K4601" s="51">
        <f>IF(H4601&lt;='Расчёт не доделан'!$C$20,IF(I4601-'Расчёт не доделан'!$C$20&lt;1,J4601,I4601-'Расчёт не доделан'!$C$20),J4601)</f>
        <v>14</v>
      </c>
    </row>
    <row r="4602" spans="1:11" ht="11.1" customHeight="1" outlineLevel="1" x14ac:dyDescent="0.2">
      <c r="A4602" s="39" t="str">
        <f t="shared" si="213"/>
        <v>0018992945957</v>
      </c>
      <c r="B4602" s="39">
        <f t="shared" si="214"/>
        <v>1</v>
      </c>
      <c r="C4602" s="39" t="str">
        <f t="shared" si="215"/>
        <v>Парфутин Александр Михайлович1</v>
      </c>
      <c r="D4602" s="42" t="s">
        <v>4312</v>
      </c>
      <c r="E4602" s="43" t="s">
        <v>4313</v>
      </c>
      <c r="F4602" s="43" t="s">
        <v>361</v>
      </c>
      <c r="G4602" s="43" t="s">
        <v>331</v>
      </c>
      <c r="H4602" s="49">
        <v>45957</v>
      </c>
      <c r="I4602" s="49">
        <v>45961</v>
      </c>
      <c r="J4602" s="44">
        <v>5</v>
      </c>
      <c r="K4602" s="51">
        <f>IF(H4602&lt;='Расчёт не доделан'!$C$20,IF(I4602-'Расчёт не доделан'!$C$20&lt;1,J4602,I4602-'Расчёт не доделан'!$C$20),J4602)</f>
        <v>5</v>
      </c>
    </row>
    <row r="4603" spans="1:11" ht="11.1" customHeight="1" outlineLevel="1" x14ac:dyDescent="0.2">
      <c r="A4603" s="39" t="str">
        <f t="shared" si="213"/>
        <v>0014964445859</v>
      </c>
      <c r="B4603" s="39">
        <f t="shared" si="214"/>
        <v>1</v>
      </c>
      <c r="C4603" s="39" t="str">
        <f t="shared" si="215"/>
        <v>Пархоменко Елена Дмитриевна1</v>
      </c>
      <c r="D4603" s="42" t="s">
        <v>4314</v>
      </c>
      <c r="E4603" s="43" t="s">
        <v>4315</v>
      </c>
      <c r="F4603" s="43" t="s">
        <v>221</v>
      </c>
      <c r="G4603" s="43" t="s">
        <v>1844</v>
      </c>
      <c r="H4603" s="49">
        <v>45859</v>
      </c>
      <c r="I4603" s="49">
        <v>45863</v>
      </c>
      <c r="J4603" s="44">
        <v>5</v>
      </c>
      <c r="K4603" s="51">
        <f>IF(H4603&lt;='Расчёт не доделан'!$C$20,IF(I4603-'Расчёт не доделан'!$C$20&lt;1,J4603,I4603-'Расчёт не доделан'!$C$20),J4603)</f>
        <v>5</v>
      </c>
    </row>
    <row r="4604" spans="1:11" ht="11.1" customHeight="1" outlineLevel="1" x14ac:dyDescent="0.2">
      <c r="A4604" s="39" t="str">
        <f t="shared" si="213"/>
        <v>0014964445894</v>
      </c>
      <c r="B4604" s="39">
        <f t="shared" si="214"/>
        <v>2</v>
      </c>
      <c r="C4604" s="39" t="str">
        <f t="shared" si="215"/>
        <v>Пархоменко Елена Дмитриевна2</v>
      </c>
      <c r="D4604" s="42" t="s">
        <v>4314</v>
      </c>
      <c r="E4604" s="43" t="s">
        <v>4315</v>
      </c>
      <c r="F4604" s="43" t="s">
        <v>221</v>
      </c>
      <c r="G4604" s="43" t="s">
        <v>1844</v>
      </c>
      <c r="H4604" s="49">
        <v>45894</v>
      </c>
      <c r="I4604" s="49">
        <v>45894</v>
      </c>
      <c r="J4604" s="44">
        <v>1</v>
      </c>
      <c r="K4604" s="51">
        <f>IF(H4604&lt;='Расчёт не доделан'!$C$20,IF(I4604-'Расчёт не доделан'!$C$20&lt;1,J4604,I4604-'Расчёт не доделан'!$C$20),J4604)</f>
        <v>1</v>
      </c>
    </row>
    <row r="4605" spans="1:11" ht="11.1" customHeight="1" outlineLevel="1" x14ac:dyDescent="0.2">
      <c r="A4605" s="39" t="str">
        <f t="shared" si="213"/>
        <v>0014586245962</v>
      </c>
      <c r="B4605" s="39">
        <f t="shared" si="214"/>
        <v>1</v>
      </c>
      <c r="C4605" s="39" t="str">
        <f t="shared" si="215"/>
        <v>Паскидов Дмитрий Сергеевич1</v>
      </c>
      <c r="D4605" s="42" t="s">
        <v>4316</v>
      </c>
      <c r="E4605" s="43" t="s">
        <v>4317</v>
      </c>
      <c r="F4605" s="43" t="s">
        <v>265</v>
      </c>
      <c r="G4605" s="43" t="s">
        <v>230</v>
      </c>
      <c r="H4605" s="49">
        <v>45962</v>
      </c>
      <c r="I4605" s="49">
        <v>45962</v>
      </c>
      <c r="J4605" s="44">
        <v>1</v>
      </c>
      <c r="K4605" s="51">
        <f>IF(H4605&lt;='Расчёт не доделан'!$C$20,IF(I4605-'Расчёт не доделан'!$C$20&lt;1,J4605,I4605-'Расчёт не доделан'!$C$20),J4605)</f>
        <v>1</v>
      </c>
    </row>
    <row r="4606" spans="1:11" ht="11.1" customHeight="1" outlineLevel="1" x14ac:dyDescent="0.2">
      <c r="A4606" s="39" t="str">
        <f t="shared" si="213"/>
        <v>0014586245966</v>
      </c>
      <c r="B4606" s="39">
        <f t="shared" si="214"/>
        <v>2</v>
      </c>
      <c r="C4606" s="39" t="str">
        <f t="shared" si="215"/>
        <v>Паскидов Дмитрий Сергеевич2</v>
      </c>
      <c r="D4606" s="42" t="s">
        <v>4316</v>
      </c>
      <c r="E4606" s="43" t="s">
        <v>4317</v>
      </c>
      <c r="F4606" s="43" t="s">
        <v>265</v>
      </c>
      <c r="G4606" s="43" t="s">
        <v>230</v>
      </c>
      <c r="H4606" s="49">
        <v>45966</v>
      </c>
      <c r="I4606" s="49">
        <v>45968</v>
      </c>
      <c r="J4606" s="44">
        <v>3</v>
      </c>
      <c r="K4606" s="51">
        <f>IF(H4606&lt;='Расчёт не доделан'!$C$20,IF(I4606-'Расчёт не доделан'!$C$20&lt;1,J4606,I4606-'Расчёт не доделан'!$C$20),J4606)</f>
        <v>3</v>
      </c>
    </row>
    <row r="4607" spans="1:11" ht="23.1" customHeight="1" outlineLevel="1" x14ac:dyDescent="0.2">
      <c r="A4607" s="39" t="str">
        <f t="shared" si="213"/>
        <v>0014586245880</v>
      </c>
      <c r="B4607" s="39">
        <f t="shared" si="214"/>
        <v>3</v>
      </c>
      <c r="C4607" s="39" t="str">
        <f t="shared" si="215"/>
        <v>Паскидов Дмитрий Сергеевич3</v>
      </c>
      <c r="D4607" s="42" t="s">
        <v>4316</v>
      </c>
      <c r="E4607" s="43" t="s">
        <v>4317</v>
      </c>
      <c r="F4607" s="43" t="s">
        <v>265</v>
      </c>
      <c r="G4607" s="43" t="s">
        <v>230</v>
      </c>
      <c r="H4607" s="49">
        <v>45880</v>
      </c>
      <c r="I4607" s="49">
        <v>45893</v>
      </c>
      <c r="J4607" s="44">
        <v>14</v>
      </c>
      <c r="K4607" s="51">
        <f>IF(H4607&lt;='Расчёт не доделан'!$C$20,IF(I4607-'Расчёт не доделан'!$C$20&lt;1,J4607,I4607-'Расчёт не доделан'!$C$20),J4607)</f>
        <v>14</v>
      </c>
    </row>
    <row r="4608" spans="1:11" ht="23.1" customHeight="1" outlineLevel="1" x14ac:dyDescent="0.2">
      <c r="A4608" s="39" t="str">
        <f t="shared" si="213"/>
        <v>0014869845908</v>
      </c>
      <c r="B4608" s="39">
        <f t="shared" si="214"/>
        <v>1</v>
      </c>
      <c r="C4608" s="39" t="str">
        <f t="shared" si="215"/>
        <v>Патракова Анастасия Юрьевна1</v>
      </c>
      <c r="D4608" s="42" t="s">
        <v>4318</v>
      </c>
      <c r="E4608" s="43" t="s">
        <v>4319</v>
      </c>
      <c r="F4608" s="43" t="s">
        <v>229</v>
      </c>
      <c r="G4608" s="43" t="s">
        <v>230</v>
      </c>
      <c r="H4608" s="49">
        <v>45908</v>
      </c>
      <c r="I4608" s="49">
        <v>45921</v>
      </c>
      <c r="J4608" s="44">
        <v>14</v>
      </c>
      <c r="K4608" s="51">
        <f>IF(H4608&lt;='Расчёт не доделан'!$C$20,IF(I4608-'Расчёт не доделан'!$C$20&lt;1,J4608,I4608-'Расчёт не доделан'!$C$20),J4608)</f>
        <v>14</v>
      </c>
    </row>
    <row r="4609" spans="1:11" ht="11.1" customHeight="1" outlineLevel="1" x14ac:dyDescent="0.2">
      <c r="A4609" s="39" t="str">
        <f t="shared" si="213"/>
        <v>0021361645936</v>
      </c>
      <c r="B4609" s="39">
        <f t="shared" si="214"/>
        <v>1</v>
      </c>
      <c r="C4609" s="39" t="str">
        <f t="shared" si="215"/>
        <v>Патрикеева Светлана Григорьевна1</v>
      </c>
      <c r="D4609" s="42" t="s">
        <v>4320</v>
      </c>
      <c r="E4609" s="43" t="s">
        <v>4321</v>
      </c>
      <c r="F4609" s="43" t="s">
        <v>240</v>
      </c>
      <c r="G4609" s="43" t="s">
        <v>302</v>
      </c>
      <c r="H4609" s="49">
        <v>45936</v>
      </c>
      <c r="I4609" s="49">
        <v>45949</v>
      </c>
      <c r="J4609" s="44">
        <v>14</v>
      </c>
      <c r="K4609" s="51">
        <f>IF(H4609&lt;='Расчёт не доделан'!$C$20,IF(I4609-'Расчёт не доделан'!$C$20&lt;1,J4609,I4609-'Расчёт не доделан'!$C$20),J4609)</f>
        <v>4</v>
      </c>
    </row>
    <row r="4610" spans="1:11" ht="11.1" customHeight="1" outlineLevel="1" x14ac:dyDescent="0.2">
      <c r="A4610" s="39" t="str">
        <f t="shared" si="213"/>
        <v>0021361645852</v>
      </c>
      <c r="B4610" s="39">
        <f t="shared" si="214"/>
        <v>2</v>
      </c>
      <c r="C4610" s="39" t="str">
        <f t="shared" si="215"/>
        <v>Патрикеева Светлана Григорьевна2</v>
      </c>
      <c r="D4610" s="42" t="s">
        <v>4320</v>
      </c>
      <c r="E4610" s="43" t="s">
        <v>4321</v>
      </c>
      <c r="F4610" s="43" t="s">
        <v>240</v>
      </c>
      <c r="G4610" s="43" t="s">
        <v>302</v>
      </c>
      <c r="H4610" s="49">
        <v>45852</v>
      </c>
      <c r="I4610" s="49">
        <v>45856</v>
      </c>
      <c r="J4610" s="44">
        <v>5</v>
      </c>
      <c r="K4610" s="51">
        <f>IF(H4610&lt;='Расчёт не доделан'!$C$20,IF(I4610-'Расчёт не доделан'!$C$20&lt;1,J4610,I4610-'Расчёт не доделан'!$C$20),J4610)</f>
        <v>5</v>
      </c>
    </row>
    <row r="4611" spans="1:11" ht="11.1" customHeight="1" outlineLevel="1" x14ac:dyDescent="0.2">
      <c r="A4611" s="39" t="str">
        <f t="shared" ref="A4611:A4674" si="216">D4611&amp;H4611</f>
        <v>0021361645918</v>
      </c>
      <c r="B4611" s="39">
        <f t="shared" ref="B4611:B4674" si="217">IF(E4610=E4611,B4610+1,1)</f>
        <v>3</v>
      </c>
      <c r="C4611" s="39" t="str">
        <f t="shared" ref="C4611:C4674" si="218">E4611&amp;B4611</f>
        <v>Патрикеева Светлана Григорьевна3</v>
      </c>
      <c r="D4611" s="42" t="s">
        <v>4320</v>
      </c>
      <c r="E4611" s="43" t="s">
        <v>4321</v>
      </c>
      <c r="F4611" s="43" t="s">
        <v>240</v>
      </c>
      <c r="G4611" s="43" t="s">
        <v>302</v>
      </c>
      <c r="H4611" s="49">
        <v>45918</v>
      </c>
      <c r="I4611" s="49">
        <v>45919</v>
      </c>
      <c r="J4611" s="44">
        <v>2</v>
      </c>
      <c r="K4611" s="51">
        <f>IF(H4611&lt;='Расчёт не доделан'!$C$20,IF(I4611-'Расчёт не доделан'!$C$20&lt;1,J4611,I4611-'Расчёт не доделан'!$C$20),J4611)</f>
        <v>2</v>
      </c>
    </row>
    <row r="4612" spans="1:11" ht="11.1" customHeight="1" outlineLevel="1" x14ac:dyDescent="0.2">
      <c r="A4612" s="39" t="str">
        <f t="shared" si="216"/>
        <v>0021361645894</v>
      </c>
      <c r="B4612" s="39">
        <f t="shared" si="217"/>
        <v>4</v>
      </c>
      <c r="C4612" s="39" t="str">
        <f t="shared" si="218"/>
        <v>Патрикеева Светлана Григорьевна4</v>
      </c>
      <c r="D4612" s="42" t="s">
        <v>4320</v>
      </c>
      <c r="E4612" s="43" t="s">
        <v>4321</v>
      </c>
      <c r="F4612" s="43" t="s">
        <v>240</v>
      </c>
      <c r="G4612" s="43" t="s">
        <v>302</v>
      </c>
      <c r="H4612" s="49">
        <v>45894</v>
      </c>
      <c r="I4612" s="49">
        <v>45895</v>
      </c>
      <c r="J4612" s="44">
        <v>2</v>
      </c>
      <c r="K4612" s="51">
        <f>IF(H4612&lt;='Расчёт не доделан'!$C$20,IF(I4612-'Расчёт не доделан'!$C$20&lt;1,J4612,I4612-'Расчёт не доделан'!$C$20),J4612)</f>
        <v>2</v>
      </c>
    </row>
    <row r="4613" spans="1:11" ht="11.1" customHeight="1" outlineLevel="1" x14ac:dyDescent="0.2">
      <c r="A4613" s="39" t="str">
        <f t="shared" si="216"/>
        <v>0009381645840</v>
      </c>
      <c r="B4613" s="39">
        <f t="shared" si="217"/>
        <v>1</v>
      </c>
      <c r="C4613" s="39" t="str">
        <f t="shared" si="218"/>
        <v>Паутина Александр Георгиевич1</v>
      </c>
      <c r="D4613" s="42" t="s">
        <v>4322</v>
      </c>
      <c r="E4613" s="43" t="s">
        <v>4323</v>
      </c>
      <c r="F4613" s="43" t="s">
        <v>217</v>
      </c>
      <c r="G4613" s="43" t="s">
        <v>218</v>
      </c>
      <c r="H4613" s="49">
        <v>45840</v>
      </c>
      <c r="I4613" s="49">
        <v>45842</v>
      </c>
      <c r="J4613" s="44">
        <v>3</v>
      </c>
      <c r="K4613" s="51">
        <f>IF(H4613&lt;='Расчёт не доделан'!$C$20,IF(I4613-'Расчёт не доделан'!$C$20&lt;1,J4613,I4613-'Расчёт не доделан'!$C$20),J4613)</f>
        <v>3</v>
      </c>
    </row>
    <row r="4614" spans="1:11" ht="11.1" customHeight="1" outlineLevel="1" x14ac:dyDescent="0.2">
      <c r="A4614" s="39" t="str">
        <f t="shared" si="216"/>
        <v>0009381645843</v>
      </c>
      <c r="B4614" s="39">
        <f t="shared" si="217"/>
        <v>2</v>
      </c>
      <c r="C4614" s="39" t="str">
        <f t="shared" si="218"/>
        <v>Паутина Александр Георгиевич2</v>
      </c>
      <c r="D4614" s="42" t="s">
        <v>4322</v>
      </c>
      <c r="E4614" s="43" t="s">
        <v>4323</v>
      </c>
      <c r="F4614" s="43" t="s">
        <v>217</v>
      </c>
      <c r="G4614" s="43" t="s">
        <v>218</v>
      </c>
      <c r="H4614" s="49">
        <v>45843</v>
      </c>
      <c r="I4614" s="49">
        <v>45844</v>
      </c>
      <c r="J4614" s="44">
        <v>2</v>
      </c>
      <c r="K4614" s="51">
        <f>IF(H4614&lt;='Расчёт не доделан'!$C$20,IF(I4614-'Расчёт не доделан'!$C$20&lt;1,J4614,I4614-'Расчёт не доделан'!$C$20),J4614)</f>
        <v>2</v>
      </c>
    </row>
    <row r="4615" spans="1:11" ht="11.1" customHeight="1" outlineLevel="1" x14ac:dyDescent="0.2">
      <c r="A4615" s="39" t="str">
        <f t="shared" si="216"/>
        <v>0009381645845</v>
      </c>
      <c r="B4615" s="39">
        <f t="shared" si="217"/>
        <v>3</v>
      </c>
      <c r="C4615" s="39" t="str">
        <f t="shared" si="218"/>
        <v>Паутина Александр Георгиевич3</v>
      </c>
      <c r="D4615" s="42" t="s">
        <v>4322</v>
      </c>
      <c r="E4615" s="43" t="s">
        <v>4323</v>
      </c>
      <c r="F4615" s="43" t="s">
        <v>217</v>
      </c>
      <c r="G4615" s="43" t="s">
        <v>218</v>
      </c>
      <c r="H4615" s="49">
        <v>45845</v>
      </c>
      <c r="I4615" s="49">
        <v>45863</v>
      </c>
      <c r="J4615" s="44">
        <v>19</v>
      </c>
      <c r="K4615" s="51">
        <f>IF(H4615&lt;='Расчёт не доделан'!$C$20,IF(I4615-'Расчёт не доделан'!$C$20&lt;1,J4615,I4615-'Расчёт не доделан'!$C$20),J4615)</f>
        <v>19</v>
      </c>
    </row>
    <row r="4616" spans="1:11" ht="23.1" customHeight="1" outlineLevel="1" x14ac:dyDescent="0.2">
      <c r="A4616" s="39" t="str">
        <f t="shared" si="216"/>
        <v>0009381646020</v>
      </c>
      <c r="B4616" s="39">
        <f t="shared" si="217"/>
        <v>4</v>
      </c>
      <c r="C4616" s="39" t="str">
        <f t="shared" si="218"/>
        <v>Паутина Александр Георгиевич4</v>
      </c>
      <c r="D4616" s="42" t="s">
        <v>4322</v>
      </c>
      <c r="E4616" s="43" t="s">
        <v>4323</v>
      </c>
      <c r="F4616" s="43" t="s">
        <v>217</v>
      </c>
      <c r="G4616" s="43" t="s">
        <v>218</v>
      </c>
      <c r="H4616" s="49">
        <v>46020</v>
      </c>
      <c r="I4616" s="49">
        <v>46021</v>
      </c>
      <c r="J4616" s="44">
        <v>2</v>
      </c>
      <c r="K4616" s="51">
        <f>IF(H4616&lt;='Расчёт не доделан'!$C$20,IF(I4616-'Расчёт не доделан'!$C$20&lt;1,J4616,I4616-'Расчёт не доделан'!$C$20),J4616)</f>
        <v>2</v>
      </c>
    </row>
    <row r="4617" spans="1:11" ht="23.1" customHeight="1" outlineLevel="1" x14ac:dyDescent="0.2">
      <c r="A4617" s="39" t="str">
        <f t="shared" si="216"/>
        <v>0015602145873</v>
      </c>
      <c r="B4617" s="39">
        <f t="shared" si="217"/>
        <v>1</v>
      </c>
      <c r="C4617" s="39" t="str">
        <f t="shared" si="218"/>
        <v>Паутов Сергей Александрович1</v>
      </c>
      <c r="D4617" s="42" t="s">
        <v>4324</v>
      </c>
      <c r="E4617" s="43" t="s">
        <v>4325</v>
      </c>
      <c r="F4617" s="43" t="s">
        <v>233</v>
      </c>
      <c r="G4617" s="43" t="s">
        <v>230</v>
      </c>
      <c r="H4617" s="49">
        <v>45873</v>
      </c>
      <c r="I4617" s="49">
        <v>45886</v>
      </c>
      <c r="J4617" s="44">
        <v>14</v>
      </c>
      <c r="K4617" s="51">
        <f>IF(H4617&lt;='Расчёт не доделан'!$C$20,IF(I4617-'Расчёт не доделан'!$C$20&lt;1,J4617,I4617-'Расчёт не доделан'!$C$20),J4617)</f>
        <v>14</v>
      </c>
    </row>
    <row r="4618" spans="1:11" ht="23.1" customHeight="1" outlineLevel="1" x14ac:dyDescent="0.2">
      <c r="A4618" s="39" t="str">
        <f t="shared" si="216"/>
        <v>0015602145915</v>
      </c>
      <c r="B4618" s="39">
        <f t="shared" si="217"/>
        <v>2</v>
      </c>
      <c r="C4618" s="39" t="str">
        <f t="shared" si="218"/>
        <v>Паутов Сергей Александрович2</v>
      </c>
      <c r="D4618" s="42" t="s">
        <v>4324</v>
      </c>
      <c r="E4618" s="43" t="s">
        <v>4325</v>
      </c>
      <c r="F4618" s="43" t="s">
        <v>233</v>
      </c>
      <c r="G4618" s="43" t="s">
        <v>230</v>
      </c>
      <c r="H4618" s="49">
        <v>45915</v>
      </c>
      <c r="I4618" s="49">
        <v>45928</v>
      </c>
      <c r="J4618" s="44">
        <v>14</v>
      </c>
      <c r="K4618" s="51">
        <f>IF(H4618&lt;='Расчёт не доделан'!$C$20,IF(I4618-'Расчёт не доделан'!$C$20&lt;1,J4618,I4618-'Расчёт не доделан'!$C$20),J4618)</f>
        <v>14</v>
      </c>
    </row>
    <row r="4619" spans="1:11" ht="11.1" customHeight="1" outlineLevel="1" x14ac:dyDescent="0.2">
      <c r="A4619" s="39" t="str">
        <f t="shared" si="216"/>
        <v>0021131845943</v>
      </c>
      <c r="B4619" s="39">
        <f t="shared" si="217"/>
        <v>1</v>
      </c>
      <c r="C4619" s="39" t="str">
        <f t="shared" si="218"/>
        <v>Пахомов Роман Владимирович1</v>
      </c>
      <c r="D4619" s="42" t="s">
        <v>4326</v>
      </c>
      <c r="E4619" s="43" t="s">
        <v>4327</v>
      </c>
      <c r="F4619" s="43" t="s">
        <v>240</v>
      </c>
      <c r="G4619" s="43" t="s">
        <v>302</v>
      </c>
      <c r="H4619" s="49">
        <v>45943</v>
      </c>
      <c r="I4619" s="49">
        <v>45956</v>
      </c>
      <c r="J4619" s="44">
        <v>14</v>
      </c>
      <c r="K4619" s="51">
        <f>IF(H4619&lt;='Расчёт не доделан'!$C$20,IF(I4619-'Расчёт не доделан'!$C$20&lt;1,J4619,I4619-'Расчёт не доделан'!$C$20),J4619)</f>
        <v>11</v>
      </c>
    </row>
    <row r="4620" spans="1:11" ht="11.1" customHeight="1" outlineLevel="1" x14ac:dyDescent="0.2">
      <c r="A4620" s="39" t="str">
        <f t="shared" si="216"/>
        <v>0021131845859</v>
      </c>
      <c r="B4620" s="39">
        <f t="shared" si="217"/>
        <v>2</v>
      </c>
      <c r="C4620" s="39" t="str">
        <f t="shared" si="218"/>
        <v>Пахомов Роман Владимирович2</v>
      </c>
      <c r="D4620" s="42" t="s">
        <v>4326</v>
      </c>
      <c r="E4620" s="43" t="s">
        <v>4327</v>
      </c>
      <c r="F4620" s="43" t="s">
        <v>240</v>
      </c>
      <c r="G4620" s="43" t="s">
        <v>302</v>
      </c>
      <c r="H4620" s="49">
        <v>45859</v>
      </c>
      <c r="I4620" s="49">
        <v>45866</v>
      </c>
      <c r="J4620" s="44">
        <v>8</v>
      </c>
      <c r="K4620" s="51">
        <f>IF(H4620&lt;='Расчёт не доделан'!$C$20,IF(I4620-'Расчёт не доделан'!$C$20&lt;1,J4620,I4620-'Расчёт не доделан'!$C$20),J4620)</f>
        <v>8</v>
      </c>
    </row>
    <row r="4621" spans="1:11" ht="11.1" customHeight="1" outlineLevel="1" x14ac:dyDescent="0.2">
      <c r="A4621" s="39" t="str">
        <f t="shared" si="216"/>
        <v>0020690145950</v>
      </c>
      <c r="B4621" s="39">
        <f t="shared" si="217"/>
        <v>1</v>
      </c>
      <c r="C4621" s="39" t="str">
        <f t="shared" si="218"/>
        <v>Пашков Сергей Юрьевич1</v>
      </c>
      <c r="D4621" s="42" t="s">
        <v>4328</v>
      </c>
      <c r="E4621" s="43" t="s">
        <v>4329</v>
      </c>
      <c r="F4621" s="43" t="s">
        <v>265</v>
      </c>
      <c r="G4621" s="43" t="s">
        <v>262</v>
      </c>
      <c r="H4621" s="49">
        <v>45950</v>
      </c>
      <c r="I4621" s="49">
        <v>45963</v>
      </c>
      <c r="J4621" s="44">
        <v>14</v>
      </c>
      <c r="K4621" s="51">
        <f>IF(H4621&lt;='Расчёт не доделан'!$C$20,IF(I4621-'Расчёт не доделан'!$C$20&lt;1,J4621,I4621-'Расчёт не доделан'!$C$20),J4621)</f>
        <v>14</v>
      </c>
    </row>
    <row r="4622" spans="1:11" ht="11.1" customHeight="1" outlineLevel="1" x14ac:dyDescent="0.2">
      <c r="A4622" s="39" t="str">
        <f t="shared" si="216"/>
        <v>0016034845901</v>
      </c>
      <c r="B4622" s="39">
        <f t="shared" si="217"/>
        <v>1</v>
      </c>
      <c r="C4622" s="39" t="str">
        <f t="shared" si="218"/>
        <v>Пащенко Виктория Геннадиевна1</v>
      </c>
      <c r="D4622" s="42" t="s">
        <v>4330</v>
      </c>
      <c r="E4622" s="43" t="s">
        <v>4331</v>
      </c>
      <c r="F4622" s="43" t="s">
        <v>361</v>
      </c>
      <c r="G4622" s="43" t="s">
        <v>218</v>
      </c>
      <c r="H4622" s="49">
        <v>45901</v>
      </c>
      <c r="I4622" s="49">
        <v>45903</v>
      </c>
      <c r="J4622" s="44">
        <v>3</v>
      </c>
      <c r="K4622" s="51">
        <f>IF(H4622&lt;='Расчёт не доделан'!$C$20,IF(I4622-'Расчёт не доделан'!$C$20&lt;1,J4622,I4622-'Расчёт не доделан'!$C$20),J4622)</f>
        <v>3</v>
      </c>
    </row>
    <row r="4623" spans="1:11" ht="11.1" customHeight="1" outlineLevel="1" x14ac:dyDescent="0.2">
      <c r="A4623" s="39" t="str">
        <f t="shared" si="216"/>
        <v>0016034845966</v>
      </c>
      <c r="B4623" s="39">
        <f t="shared" si="217"/>
        <v>2</v>
      </c>
      <c r="C4623" s="39" t="str">
        <f t="shared" si="218"/>
        <v>Пащенко Виктория Геннадиевна2</v>
      </c>
      <c r="D4623" s="42" t="s">
        <v>4330</v>
      </c>
      <c r="E4623" s="43" t="s">
        <v>4331</v>
      </c>
      <c r="F4623" s="43" t="s">
        <v>361</v>
      </c>
      <c r="G4623" s="43" t="s">
        <v>218</v>
      </c>
      <c r="H4623" s="49">
        <v>45966</v>
      </c>
      <c r="I4623" s="49">
        <v>45968</v>
      </c>
      <c r="J4623" s="44">
        <v>3</v>
      </c>
      <c r="K4623" s="51">
        <f>IF(H4623&lt;='Расчёт не доделан'!$C$20,IF(I4623-'Расчёт не доделан'!$C$20&lt;1,J4623,I4623-'Расчёт не доделан'!$C$20),J4623)</f>
        <v>3</v>
      </c>
    </row>
    <row r="4624" spans="1:11" ht="11.1" customHeight="1" outlineLevel="1" x14ac:dyDescent="0.2">
      <c r="A4624" s="39" t="str">
        <f t="shared" si="216"/>
        <v>0016034845845</v>
      </c>
      <c r="B4624" s="39">
        <f t="shared" si="217"/>
        <v>3</v>
      </c>
      <c r="C4624" s="39" t="str">
        <f t="shared" si="218"/>
        <v>Пащенко Виктория Геннадиевна3</v>
      </c>
      <c r="D4624" s="42" t="s">
        <v>4330</v>
      </c>
      <c r="E4624" s="43" t="s">
        <v>4331</v>
      </c>
      <c r="F4624" s="43" t="s">
        <v>361</v>
      </c>
      <c r="G4624" s="43" t="s">
        <v>218</v>
      </c>
      <c r="H4624" s="49">
        <v>45845</v>
      </c>
      <c r="I4624" s="49">
        <v>45858</v>
      </c>
      <c r="J4624" s="44">
        <v>14</v>
      </c>
      <c r="K4624" s="51">
        <f>IF(H4624&lt;='Расчёт не доделан'!$C$20,IF(I4624-'Расчёт не доделан'!$C$20&lt;1,J4624,I4624-'Расчёт не доделан'!$C$20),J4624)</f>
        <v>14</v>
      </c>
    </row>
    <row r="4625" spans="1:11" ht="11.1" customHeight="1" outlineLevel="1" x14ac:dyDescent="0.2">
      <c r="A4625" s="39" t="str">
        <f t="shared" si="216"/>
        <v>0016034846022</v>
      </c>
      <c r="B4625" s="39">
        <f t="shared" si="217"/>
        <v>4</v>
      </c>
      <c r="C4625" s="39" t="str">
        <f t="shared" si="218"/>
        <v>Пащенко Виктория Геннадиевна4</v>
      </c>
      <c r="D4625" s="42" t="s">
        <v>4330</v>
      </c>
      <c r="E4625" s="43" t="s">
        <v>4331</v>
      </c>
      <c r="F4625" s="43" t="s">
        <v>361</v>
      </c>
      <c r="G4625" s="43" t="s">
        <v>218</v>
      </c>
      <c r="H4625" s="49">
        <v>46022</v>
      </c>
      <c r="I4625" s="49">
        <v>46022</v>
      </c>
      <c r="J4625" s="44">
        <v>1</v>
      </c>
      <c r="K4625" s="51">
        <f>IF(H4625&lt;='Расчёт не доделан'!$C$20,IF(I4625-'Расчёт не доделан'!$C$20&lt;1,J4625,I4625-'Расчёт не доделан'!$C$20),J4625)</f>
        <v>1</v>
      </c>
    </row>
    <row r="4626" spans="1:11" ht="11.1" customHeight="1" outlineLevel="1" x14ac:dyDescent="0.2">
      <c r="A4626" s="39" t="str">
        <f t="shared" si="216"/>
        <v>0021027445853</v>
      </c>
      <c r="B4626" s="39">
        <f t="shared" si="217"/>
        <v>1</v>
      </c>
      <c r="C4626" s="39" t="str">
        <f t="shared" si="218"/>
        <v>Певцова Яна Николаевна1</v>
      </c>
      <c r="D4626" s="42" t="s">
        <v>4332</v>
      </c>
      <c r="E4626" s="43" t="s">
        <v>4333</v>
      </c>
      <c r="F4626" s="43" t="s">
        <v>240</v>
      </c>
      <c r="G4626" s="43" t="s">
        <v>302</v>
      </c>
      <c r="H4626" s="49">
        <v>45853</v>
      </c>
      <c r="I4626" s="49">
        <v>45866</v>
      </c>
      <c r="J4626" s="44">
        <v>14</v>
      </c>
      <c r="K4626" s="51">
        <f>IF(H4626&lt;='Расчёт не доделан'!$C$20,IF(I4626-'Расчёт не доделан'!$C$20&lt;1,J4626,I4626-'Расчёт не доделан'!$C$20),J4626)</f>
        <v>14</v>
      </c>
    </row>
    <row r="4627" spans="1:11" ht="11.1" customHeight="1" outlineLevel="1" x14ac:dyDescent="0.2">
      <c r="A4627" s="39" t="str">
        <f t="shared" si="216"/>
        <v>0016900445880</v>
      </c>
      <c r="B4627" s="39">
        <f t="shared" si="217"/>
        <v>1</v>
      </c>
      <c r="C4627" s="39" t="str">
        <f t="shared" si="218"/>
        <v>Педро Эдуард Валерьевич1</v>
      </c>
      <c r="D4627" s="42" t="s">
        <v>4334</v>
      </c>
      <c r="E4627" s="43" t="s">
        <v>4335</v>
      </c>
      <c r="F4627" s="43" t="s">
        <v>537</v>
      </c>
      <c r="G4627" s="43" t="s">
        <v>262</v>
      </c>
      <c r="H4627" s="49">
        <v>45880</v>
      </c>
      <c r="I4627" s="49">
        <v>45891</v>
      </c>
      <c r="J4627" s="44">
        <v>12</v>
      </c>
      <c r="K4627" s="51">
        <f>IF(H4627&lt;='Расчёт не доделан'!$C$20,IF(I4627-'Расчёт не доделан'!$C$20&lt;1,J4627,I4627-'Расчёт не доделан'!$C$20),J4627)</f>
        <v>12</v>
      </c>
    </row>
    <row r="4628" spans="1:11" ht="11.1" customHeight="1" outlineLevel="1" x14ac:dyDescent="0.2">
      <c r="A4628" s="39" t="str">
        <f t="shared" si="216"/>
        <v>0016900445986</v>
      </c>
      <c r="B4628" s="39">
        <f t="shared" si="217"/>
        <v>2</v>
      </c>
      <c r="C4628" s="39" t="str">
        <f t="shared" si="218"/>
        <v>Педро Эдуард Валерьевич2</v>
      </c>
      <c r="D4628" s="42" t="s">
        <v>4334</v>
      </c>
      <c r="E4628" s="43" t="s">
        <v>4335</v>
      </c>
      <c r="F4628" s="43" t="s">
        <v>537</v>
      </c>
      <c r="G4628" s="43" t="s">
        <v>262</v>
      </c>
      <c r="H4628" s="49">
        <v>45986</v>
      </c>
      <c r="I4628" s="49">
        <v>45987</v>
      </c>
      <c r="J4628" s="44">
        <v>2</v>
      </c>
      <c r="K4628" s="51">
        <f>IF(H4628&lt;='Расчёт не доделан'!$C$20,IF(I4628-'Расчёт не доделан'!$C$20&lt;1,J4628,I4628-'Расчёт не доделан'!$C$20),J4628)</f>
        <v>2</v>
      </c>
    </row>
    <row r="4629" spans="1:11" ht="11.1" customHeight="1" outlineLevel="1" x14ac:dyDescent="0.2">
      <c r="A4629" s="39" t="str">
        <f t="shared" si="216"/>
        <v>0019613245908</v>
      </c>
      <c r="B4629" s="39">
        <f t="shared" si="217"/>
        <v>1</v>
      </c>
      <c r="C4629" s="39" t="str">
        <f t="shared" si="218"/>
        <v>Пелешок Андрей Владимирович1</v>
      </c>
      <c r="D4629" s="42" t="s">
        <v>4336</v>
      </c>
      <c r="E4629" s="43" t="s">
        <v>4337</v>
      </c>
      <c r="F4629" s="43" t="s">
        <v>225</v>
      </c>
      <c r="G4629" s="43" t="s">
        <v>253</v>
      </c>
      <c r="H4629" s="49">
        <v>45908</v>
      </c>
      <c r="I4629" s="49">
        <v>45921</v>
      </c>
      <c r="J4629" s="44">
        <v>14</v>
      </c>
      <c r="K4629" s="51">
        <f>IF(H4629&lt;='Расчёт не доделан'!$C$20,IF(I4629-'Расчёт не доделан'!$C$20&lt;1,J4629,I4629-'Расчёт не доделан'!$C$20),J4629)</f>
        <v>14</v>
      </c>
    </row>
    <row r="4630" spans="1:11" ht="11.1" customHeight="1" outlineLevel="1" x14ac:dyDescent="0.2">
      <c r="A4630" s="39" t="str">
        <f t="shared" si="216"/>
        <v>0018971245894</v>
      </c>
      <c r="B4630" s="39">
        <f t="shared" si="217"/>
        <v>1</v>
      </c>
      <c r="C4630" s="39" t="str">
        <f t="shared" si="218"/>
        <v>Пензева Олеся Валерьевна1</v>
      </c>
      <c r="D4630" s="42" t="s">
        <v>4338</v>
      </c>
      <c r="E4630" s="43" t="s">
        <v>4339</v>
      </c>
      <c r="F4630" s="43" t="s">
        <v>240</v>
      </c>
      <c r="G4630" s="43" t="s">
        <v>262</v>
      </c>
      <c r="H4630" s="49">
        <v>45894</v>
      </c>
      <c r="I4630" s="49">
        <v>45900</v>
      </c>
      <c r="J4630" s="44">
        <v>7</v>
      </c>
      <c r="K4630" s="51">
        <f>IF(H4630&lt;='Расчёт не доделан'!$C$20,IF(I4630-'Расчёт не доделан'!$C$20&lt;1,J4630,I4630-'Расчёт не доделан'!$C$20),J4630)</f>
        <v>7</v>
      </c>
    </row>
    <row r="4631" spans="1:11" ht="11.1" customHeight="1" outlineLevel="1" x14ac:dyDescent="0.2">
      <c r="A4631" s="39" t="str">
        <f t="shared" si="216"/>
        <v>0018971245957</v>
      </c>
      <c r="B4631" s="39">
        <f t="shared" si="217"/>
        <v>2</v>
      </c>
      <c r="C4631" s="39" t="str">
        <f t="shared" si="218"/>
        <v>Пензева Олеся Валерьевна2</v>
      </c>
      <c r="D4631" s="42" t="s">
        <v>4338</v>
      </c>
      <c r="E4631" s="43" t="s">
        <v>4339</v>
      </c>
      <c r="F4631" s="43" t="s">
        <v>240</v>
      </c>
      <c r="G4631" s="43" t="s">
        <v>262</v>
      </c>
      <c r="H4631" s="49">
        <v>45957</v>
      </c>
      <c r="I4631" s="49">
        <v>45963</v>
      </c>
      <c r="J4631" s="44">
        <v>7</v>
      </c>
      <c r="K4631" s="51">
        <f>IF(H4631&lt;='Расчёт не доделан'!$C$20,IF(I4631-'Расчёт не доделан'!$C$20&lt;1,J4631,I4631-'Расчёт не доделан'!$C$20),J4631)</f>
        <v>7</v>
      </c>
    </row>
    <row r="4632" spans="1:11" ht="11.1" customHeight="1" outlineLevel="1" x14ac:dyDescent="0.2">
      <c r="A4632" s="39" t="str">
        <f t="shared" si="216"/>
        <v>0020374045880</v>
      </c>
      <c r="B4632" s="39">
        <f t="shared" si="217"/>
        <v>1</v>
      </c>
      <c r="C4632" s="39" t="str">
        <f t="shared" si="218"/>
        <v>Пенькова Анастасия Андреевна1</v>
      </c>
      <c r="D4632" s="42" t="s">
        <v>4340</v>
      </c>
      <c r="E4632" s="43" t="s">
        <v>4341</v>
      </c>
      <c r="F4632" s="43" t="s">
        <v>229</v>
      </c>
      <c r="G4632" s="43" t="s">
        <v>237</v>
      </c>
      <c r="H4632" s="49">
        <v>45880</v>
      </c>
      <c r="I4632" s="49">
        <v>45893</v>
      </c>
      <c r="J4632" s="44">
        <v>14</v>
      </c>
      <c r="K4632" s="51">
        <f>IF(H4632&lt;='Расчёт не доделан'!$C$20,IF(I4632-'Расчёт не доделан'!$C$20&lt;1,J4632,I4632-'Расчёт не доделан'!$C$20),J4632)</f>
        <v>14</v>
      </c>
    </row>
    <row r="4633" spans="1:11" ht="11.1" customHeight="1" outlineLevel="1" x14ac:dyDescent="0.2">
      <c r="A4633" s="39" t="str">
        <f t="shared" si="216"/>
        <v>0020374045978</v>
      </c>
      <c r="B4633" s="39">
        <f t="shared" si="217"/>
        <v>2</v>
      </c>
      <c r="C4633" s="39" t="str">
        <f t="shared" si="218"/>
        <v>Пенькова Анастасия Андреевна2</v>
      </c>
      <c r="D4633" s="42" t="s">
        <v>4340</v>
      </c>
      <c r="E4633" s="43" t="s">
        <v>4341</v>
      </c>
      <c r="F4633" s="43" t="s">
        <v>229</v>
      </c>
      <c r="G4633" s="43" t="s">
        <v>237</v>
      </c>
      <c r="H4633" s="49">
        <v>45978</v>
      </c>
      <c r="I4633" s="49">
        <v>45984</v>
      </c>
      <c r="J4633" s="44">
        <v>7</v>
      </c>
      <c r="K4633" s="51">
        <f>IF(H4633&lt;='Расчёт не доделан'!$C$20,IF(I4633-'Расчёт не доделан'!$C$20&lt;1,J4633,I4633-'Расчёт не доделан'!$C$20),J4633)</f>
        <v>7</v>
      </c>
    </row>
    <row r="4634" spans="1:11" ht="23.1" customHeight="1" outlineLevel="1" x14ac:dyDescent="0.2">
      <c r="A4634" s="39" t="str">
        <f t="shared" si="216"/>
        <v>0018354845966</v>
      </c>
      <c r="B4634" s="39">
        <f t="shared" si="217"/>
        <v>1</v>
      </c>
      <c r="C4634" s="39" t="str">
        <f t="shared" si="218"/>
        <v>Пенягина Людмила Викторовна1</v>
      </c>
      <c r="D4634" s="42" t="s">
        <v>4342</v>
      </c>
      <c r="E4634" s="43" t="s">
        <v>4343</v>
      </c>
      <c r="F4634" s="43" t="s">
        <v>217</v>
      </c>
      <c r="G4634" s="43" t="s">
        <v>222</v>
      </c>
      <c r="H4634" s="49">
        <v>45966</v>
      </c>
      <c r="I4634" s="49">
        <v>45968</v>
      </c>
      <c r="J4634" s="44">
        <v>3</v>
      </c>
      <c r="K4634" s="51">
        <f>IF(H4634&lt;='Расчёт не доделан'!$C$20,IF(I4634-'Расчёт не доделан'!$C$20&lt;1,J4634,I4634-'Расчёт не доделан'!$C$20),J4634)</f>
        <v>3</v>
      </c>
    </row>
    <row r="4635" spans="1:11" ht="23.1" customHeight="1" outlineLevel="1" x14ac:dyDescent="0.2">
      <c r="A4635" s="39" t="str">
        <f t="shared" si="216"/>
        <v>0018354845859</v>
      </c>
      <c r="B4635" s="39">
        <f t="shared" si="217"/>
        <v>2</v>
      </c>
      <c r="C4635" s="39" t="str">
        <f t="shared" si="218"/>
        <v>Пенягина Людмила Викторовна2</v>
      </c>
      <c r="D4635" s="42" t="s">
        <v>4342</v>
      </c>
      <c r="E4635" s="43" t="s">
        <v>4343</v>
      </c>
      <c r="F4635" s="43" t="s">
        <v>217</v>
      </c>
      <c r="G4635" s="43" t="s">
        <v>222</v>
      </c>
      <c r="H4635" s="49">
        <v>45859</v>
      </c>
      <c r="I4635" s="49">
        <v>45863</v>
      </c>
      <c r="J4635" s="44">
        <v>5</v>
      </c>
      <c r="K4635" s="51">
        <f>IF(H4635&lt;='Расчёт не доделан'!$C$20,IF(I4635-'Расчёт не доделан'!$C$20&lt;1,J4635,I4635-'Расчёт не доделан'!$C$20),J4635)</f>
        <v>5</v>
      </c>
    </row>
    <row r="4636" spans="1:11" ht="23.1" customHeight="1" outlineLevel="1" x14ac:dyDescent="0.2">
      <c r="A4636" s="39" t="str">
        <f t="shared" si="216"/>
        <v>0018354846015</v>
      </c>
      <c r="B4636" s="39">
        <f t="shared" si="217"/>
        <v>3</v>
      </c>
      <c r="C4636" s="39" t="str">
        <f t="shared" si="218"/>
        <v>Пенягина Людмила Викторовна3</v>
      </c>
      <c r="D4636" s="42" t="s">
        <v>4342</v>
      </c>
      <c r="E4636" s="43" t="s">
        <v>4343</v>
      </c>
      <c r="F4636" s="43" t="s">
        <v>217</v>
      </c>
      <c r="G4636" s="43" t="s">
        <v>222</v>
      </c>
      <c r="H4636" s="49">
        <v>46015</v>
      </c>
      <c r="I4636" s="49">
        <v>46017</v>
      </c>
      <c r="J4636" s="44">
        <v>3</v>
      </c>
      <c r="K4636" s="51">
        <f>IF(H4636&lt;='Расчёт не доделан'!$C$20,IF(I4636-'Расчёт не доделан'!$C$20&lt;1,J4636,I4636-'Расчёт не доделан'!$C$20),J4636)</f>
        <v>3</v>
      </c>
    </row>
    <row r="4637" spans="1:11" ht="23.1" customHeight="1" outlineLevel="1" x14ac:dyDescent="0.2">
      <c r="A4637" s="39" t="str">
        <f t="shared" si="216"/>
        <v>0018354845866</v>
      </c>
      <c r="B4637" s="39">
        <f t="shared" si="217"/>
        <v>4</v>
      </c>
      <c r="C4637" s="39" t="str">
        <f t="shared" si="218"/>
        <v>Пенягина Людмила Викторовна4</v>
      </c>
      <c r="D4637" s="42" t="s">
        <v>4342</v>
      </c>
      <c r="E4637" s="43" t="s">
        <v>4343</v>
      </c>
      <c r="F4637" s="43" t="s">
        <v>217</v>
      </c>
      <c r="G4637" s="43" t="s">
        <v>222</v>
      </c>
      <c r="H4637" s="49">
        <v>45866</v>
      </c>
      <c r="I4637" s="49">
        <v>45870</v>
      </c>
      <c r="J4637" s="44">
        <v>5</v>
      </c>
      <c r="K4637" s="51">
        <f>IF(H4637&lt;='Расчёт не доделан'!$C$20,IF(I4637-'Расчёт не доделан'!$C$20&lt;1,J4637,I4637-'Расчёт не доделан'!$C$20),J4637)</f>
        <v>5</v>
      </c>
    </row>
    <row r="4638" spans="1:11" ht="23.1" customHeight="1" outlineLevel="1" x14ac:dyDescent="0.2">
      <c r="A4638" s="39" t="str">
        <f t="shared" si="216"/>
        <v>0018354845929</v>
      </c>
      <c r="B4638" s="39">
        <f t="shared" si="217"/>
        <v>5</v>
      </c>
      <c r="C4638" s="39" t="str">
        <f t="shared" si="218"/>
        <v>Пенягина Людмила Викторовна5</v>
      </c>
      <c r="D4638" s="42" t="s">
        <v>4342</v>
      </c>
      <c r="E4638" s="43" t="s">
        <v>4343</v>
      </c>
      <c r="F4638" s="43" t="s">
        <v>217</v>
      </c>
      <c r="G4638" s="43" t="s">
        <v>222</v>
      </c>
      <c r="H4638" s="49">
        <v>45929</v>
      </c>
      <c r="I4638" s="49">
        <v>45942</v>
      </c>
      <c r="J4638" s="44">
        <v>14</v>
      </c>
      <c r="K4638" s="51">
        <f>IF(H4638&lt;='Расчёт не доделан'!$C$20,IF(I4638-'Расчёт не доделан'!$C$20&lt;1,J4638,I4638-'Расчёт не доделан'!$C$20),J4638)</f>
        <v>14</v>
      </c>
    </row>
    <row r="4639" spans="1:11" ht="23.1" customHeight="1" outlineLevel="1" x14ac:dyDescent="0.2">
      <c r="A4639" s="39" t="str">
        <f t="shared" si="216"/>
        <v>0018354846020</v>
      </c>
      <c r="B4639" s="39">
        <f t="shared" si="217"/>
        <v>6</v>
      </c>
      <c r="C4639" s="39" t="str">
        <f t="shared" si="218"/>
        <v>Пенягина Людмила Викторовна6</v>
      </c>
      <c r="D4639" s="42" t="s">
        <v>4342</v>
      </c>
      <c r="E4639" s="43" t="s">
        <v>4343</v>
      </c>
      <c r="F4639" s="43" t="s">
        <v>217</v>
      </c>
      <c r="G4639" s="43" t="s">
        <v>222</v>
      </c>
      <c r="H4639" s="49">
        <v>46020</v>
      </c>
      <c r="I4639" s="49">
        <v>46021</v>
      </c>
      <c r="J4639" s="44">
        <v>2</v>
      </c>
      <c r="K4639" s="51">
        <f>IF(H4639&lt;='Расчёт не доделан'!$C$20,IF(I4639-'Расчёт не доделан'!$C$20&lt;1,J4639,I4639-'Расчёт не доделан'!$C$20),J4639)</f>
        <v>2</v>
      </c>
    </row>
    <row r="4640" spans="1:11" ht="23.1" customHeight="1" outlineLevel="1" x14ac:dyDescent="0.2">
      <c r="A4640" s="39" t="str">
        <f t="shared" si="216"/>
        <v>0015151645931</v>
      </c>
      <c r="B4640" s="39">
        <f t="shared" si="217"/>
        <v>1</v>
      </c>
      <c r="C4640" s="39" t="str">
        <f t="shared" si="218"/>
        <v>Пеняйчев Алексей Геннадьевич1</v>
      </c>
      <c r="D4640" s="42" t="s">
        <v>4344</v>
      </c>
      <c r="E4640" s="43" t="s">
        <v>4345</v>
      </c>
      <c r="F4640" s="43" t="s">
        <v>240</v>
      </c>
      <c r="G4640" s="43" t="s">
        <v>302</v>
      </c>
      <c r="H4640" s="49">
        <v>45931</v>
      </c>
      <c r="I4640" s="49">
        <v>45958</v>
      </c>
      <c r="J4640" s="44">
        <v>28</v>
      </c>
      <c r="K4640" s="51">
        <f>IF(H4640&lt;='Расчёт не доделан'!$C$20,IF(I4640-'Расчёт не доделан'!$C$20&lt;1,J4640,I4640-'Расчёт не доделан'!$C$20),J4640)</f>
        <v>13</v>
      </c>
    </row>
    <row r="4641" spans="1:11" ht="23.1" customHeight="1" outlineLevel="1" x14ac:dyDescent="0.2">
      <c r="A4641" s="39" t="str">
        <f t="shared" si="216"/>
        <v>0020379045882</v>
      </c>
      <c r="B4641" s="39">
        <f t="shared" si="217"/>
        <v>1</v>
      </c>
      <c r="C4641" s="39" t="str">
        <f t="shared" si="218"/>
        <v>Пепеляев Александр Максимович1</v>
      </c>
      <c r="D4641" s="42" t="s">
        <v>4346</v>
      </c>
      <c r="E4641" s="43" t="s">
        <v>4347</v>
      </c>
      <c r="F4641" s="43" t="s">
        <v>240</v>
      </c>
      <c r="G4641" s="43" t="s">
        <v>262</v>
      </c>
      <c r="H4641" s="49">
        <v>45882</v>
      </c>
      <c r="I4641" s="49">
        <v>45898</v>
      </c>
      <c r="J4641" s="44">
        <v>17</v>
      </c>
      <c r="K4641" s="51">
        <f>IF(H4641&lt;='Расчёт не доделан'!$C$20,IF(I4641-'Расчёт не доделан'!$C$20&lt;1,J4641,I4641-'Расчёт не доделан'!$C$20),J4641)</f>
        <v>17</v>
      </c>
    </row>
    <row r="4642" spans="1:11" ht="23.1" customHeight="1" outlineLevel="1" x14ac:dyDescent="0.2">
      <c r="A4642" s="39" t="str">
        <f t="shared" si="216"/>
        <v>0020379045985</v>
      </c>
      <c r="B4642" s="39">
        <f t="shared" si="217"/>
        <v>2</v>
      </c>
      <c r="C4642" s="39" t="str">
        <f t="shared" si="218"/>
        <v>Пепеляев Александр Максимович2</v>
      </c>
      <c r="D4642" s="42" t="s">
        <v>4346</v>
      </c>
      <c r="E4642" s="43" t="s">
        <v>4347</v>
      </c>
      <c r="F4642" s="43" t="s">
        <v>240</v>
      </c>
      <c r="G4642" s="43" t="s">
        <v>262</v>
      </c>
      <c r="H4642" s="49">
        <v>45985</v>
      </c>
      <c r="I4642" s="49">
        <v>45989</v>
      </c>
      <c r="J4642" s="44">
        <v>5</v>
      </c>
      <c r="K4642" s="51">
        <f>IF(H4642&lt;='Расчёт не доделан'!$C$20,IF(I4642-'Расчёт не доделан'!$C$20&lt;1,J4642,I4642-'Расчёт не доделан'!$C$20),J4642)</f>
        <v>5</v>
      </c>
    </row>
    <row r="4643" spans="1:11" ht="11.1" customHeight="1" outlineLevel="1" x14ac:dyDescent="0.2">
      <c r="A4643" s="39" t="str">
        <f t="shared" si="216"/>
        <v>0018726145901</v>
      </c>
      <c r="B4643" s="39">
        <f t="shared" si="217"/>
        <v>1</v>
      </c>
      <c r="C4643" s="39" t="str">
        <f t="shared" si="218"/>
        <v>Первов Павел Владимирович1</v>
      </c>
      <c r="D4643" s="42" t="s">
        <v>4348</v>
      </c>
      <c r="E4643" s="43" t="s">
        <v>4349</v>
      </c>
      <c r="F4643" s="43" t="s">
        <v>244</v>
      </c>
      <c r="G4643" s="43" t="s">
        <v>315</v>
      </c>
      <c r="H4643" s="49">
        <v>45901</v>
      </c>
      <c r="I4643" s="49">
        <v>45907</v>
      </c>
      <c r="J4643" s="44">
        <v>7</v>
      </c>
      <c r="K4643" s="51">
        <f>IF(H4643&lt;='Расчёт не доделан'!$C$20,IF(I4643-'Расчёт не доделан'!$C$20&lt;1,J4643,I4643-'Расчёт не доделан'!$C$20),J4643)</f>
        <v>7</v>
      </c>
    </row>
    <row r="4644" spans="1:11" ht="11.1" customHeight="1" outlineLevel="1" x14ac:dyDescent="0.2">
      <c r="A4644" s="39" t="str">
        <f t="shared" si="216"/>
        <v>0018726145915</v>
      </c>
      <c r="B4644" s="39">
        <f t="shared" si="217"/>
        <v>2</v>
      </c>
      <c r="C4644" s="39" t="str">
        <f t="shared" si="218"/>
        <v>Первов Павел Владимирович2</v>
      </c>
      <c r="D4644" s="42" t="s">
        <v>4348</v>
      </c>
      <c r="E4644" s="43" t="s">
        <v>4349</v>
      </c>
      <c r="F4644" s="43" t="s">
        <v>244</v>
      </c>
      <c r="G4644" s="43" t="s">
        <v>315</v>
      </c>
      <c r="H4644" s="49">
        <v>45915</v>
      </c>
      <c r="I4644" s="49">
        <v>45917</v>
      </c>
      <c r="J4644" s="44">
        <v>3</v>
      </c>
      <c r="K4644" s="51">
        <f>IF(H4644&lt;='Расчёт не доделан'!$C$20,IF(I4644-'Расчёт не доделан'!$C$20&lt;1,J4644,I4644-'Расчёт не доделан'!$C$20),J4644)</f>
        <v>3</v>
      </c>
    </row>
    <row r="4645" spans="1:11" ht="11.1" customHeight="1" outlineLevel="1" x14ac:dyDescent="0.2">
      <c r="A4645" s="39" t="str">
        <f t="shared" si="216"/>
        <v>0018726145859</v>
      </c>
      <c r="B4645" s="39">
        <f t="shared" si="217"/>
        <v>3</v>
      </c>
      <c r="C4645" s="39" t="str">
        <f t="shared" si="218"/>
        <v>Первов Павел Владимирович3</v>
      </c>
      <c r="D4645" s="42" t="s">
        <v>4348</v>
      </c>
      <c r="E4645" s="43" t="s">
        <v>4349</v>
      </c>
      <c r="F4645" s="43" t="s">
        <v>244</v>
      </c>
      <c r="G4645" s="43" t="s">
        <v>315</v>
      </c>
      <c r="H4645" s="49">
        <v>45859</v>
      </c>
      <c r="I4645" s="49">
        <v>45872</v>
      </c>
      <c r="J4645" s="44">
        <v>14</v>
      </c>
      <c r="K4645" s="51">
        <f>IF(H4645&lt;='Расчёт не доделан'!$C$20,IF(I4645-'Расчёт не доделан'!$C$20&lt;1,J4645,I4645-'Расчёт не доделан'!$C$20),J4645)</f>
        <v>14</v>
      </c>
    </row>
    <row r="4646" spans="1:11" ht="11.1" customHeight="1" outlineLevel="1" x14ac:dyDescent="0.2">
      <c r="A4646" s="39" t="str">
        <f t="shared" si="216"/>
        <v>0018726146021</v>
      </c>
      <c r="B4646" s="39">
        <f t="shared" si="217"/>
        <v>4</v>
      </c>
      <c r="C4646" s="39" t="str">
        <f t="shared" si="218"/>
        <v>Первов Павел Владимирович4</v>
      </c>
      <c r="D4646" s="42" t="s">
        <v>4348</v>
      </c>
      <c r="E4646" s="43" t="s">
        <v>4349</v>
      </c>
      <c r="F4646" s="43" t="s">
        <v>244</v>
      </c>
      <c r="G4646" s="43" t="s">
        <v>315</v>
      </c>
      <c r="H4646" s="49">
        <v>46021</v>
      </c>
      <c r="I4646" s="49">
        <v>46021</v>
      </c>
      <c r="J4646" s="44">
        <v>1</v>
      </c>
      <c r="K4646" s="51">
        <f>IF(H4646&lt;='Расчёт не доделан'!$C$20,IF(I4646-'Расчёт не доделан'!$C$20&lt;1,J4646,I4646-'Расчёт не доделан'!$C$20),J4646)</f>
        <v>1</v>
      </c>
    </row>
    <row r="4647" spans="1:11" ht="11.1" customHeight="1" outlineLevel="1" x14ac:dyDescent="0.2">
      <c r="A4647" s="39" t="str">
        <f t="shared" si="216"/>
        <v>0020594445845</v>
      </c>
      <c r="B4647" s="39">
        <f t="shared" si="217"/>
        <v>1</v>
      </c>
      <c r="C4647" s="39" t="str">
        <f t="shared" si="218"/>
        <v>Перевалов Роман Вячеславович1</v>
      </c>
      <c r="D4647" s="42" t="s">
        <v>4350</v>
      </c>
      <c r="E4647" s="43" t="s">
        <v>4351</v>
      </c>
      <c r="F4647" s="43" t="s">
        <v>229</v>
      </c>
      <c r="G4647" s="43" t="s">
        <v>315</v>
      </c>
      <c r="H4647" s="49">
        <v>45845</v>
      </c>
      <c r="I4647" s="49">
        <v>45858</v>
      </c>
      <c r="J4647" s="44">
        <v>14</v>
      </c>
      <c r="K4647" s="51">
        <f>IF(H4647&lt;='Расчёт не доделан'!$C$20,IF(I4647-'Расчёт не доделан'!$C$20&lt;1,J4647,I4647-'Расчёт не доделан'!$C$20),J4647)</f>
        <v>14</v>
      </c>
    </row>
    <row r="4648" spans="1:11" ht="11.1" customHeight="1" outlineLevel="1" x14ac:dyDescent="0.2">
      <c r="A4648" s="39" t="str">
        <f t="shared" si="216"/>
        <v>0020594446008</v>
      </c>
      <c r="B4648" s="39">
        <f t="shared" si="217"/>
        <v>2</v>
      </c>
      <c r="C4648" s="39" t="str">
        <f t="shared" si="218"/>
        <v>Перевалов Роман Вячеславович2</v>
      </c>
      <c r="D4648" s="42" t="s">
        <v>4350</v>
      </c>
      <c r="E4648" s="43" t="s">
        <v>4351</v>
      </c>
      <c r="F4648" s="43" t="s">
        <v>229</v>
      </c>
      <c r="G4648" s="43" t="s">
        <v>315</v>
      </c>
      <c r="H4648" s="49">
        <v>46008</v>
      </c>
      <c r="I4648" s="49">
        <v>46021</v>
      </c>
      <c r="J4648" s="44">
        <v>14</v>
      </c>
      <c r="K4648" s="51">
        <f>IF(H4648&lt;='Расчёт не доделан'!$C$20,IF(I4648-'Расчёт не доделан'!$C$20&lt;1,J4648,I4648-'Расчёт не доделан'!$C$20),J4648)</f>
        <v>14</v>
      </c>
    </row>
    <row r="4649" spans="1:11" ht="11.1" customHeight="1" outlineLevel="1" x14ac:dyDescent="0.2">
      <c r="A4649" s="39" t="str">
        <f t="shared" si="216"/>
        <v>0015681845852</v>
      </c>
      <c r="B4649" s="39">
        <f t="shared" si="217"/>
        <v>1</v>
      </c>
      <c r="C4649" s="39" t="str">
        <f t="shared" si="218"/>
        <v>Перевезенцев Артемий Владимирович1</v>
      </c>
      <c r="D4649" s="42" t="s">
        <v>4352</v>
      </c>
      <c r="E4649" s="43" t="s">
        <v>4353</v>
      </c>
      <c r="F4649" s="43" t="s">
        <v>240</v>
      </c>
      <c r="G4649" s="43" t="s">
        <v>230</v>
      </c>
      <c r="H4649" s="49">
        <v>45852</v>
      </c>
      <c r="I4649" s="49">
        <v>45865</v>
      </c>
      <c r="J4649" s="44">
        <v>14</v>
      </c>
      <c r="K4649" s="51">
        <f>IF(H4649&lt;='Расчёт не доделан'!$C$20,IF(I4649-'Расчёт не доделан'!$C$20&lt;1,J4649,I4649-'Расчёт не доделан'!$C$20),J4649)</f>
        <v>14</v>
      </c>
    </row>
    <row r="4650" spans="1:11" ht="11.1" customHeight="1" outlineLevel="1" x14ac:dyDescent="0.2">
      <c r="A4650" s="39" t="str">
        <f t="shared" si="216"/>
        <v>0014112645936</v>
      </c>
      <c r="B4650" s="39">
        <f t="shared" si="217"/>
        <v>1</v>
      </c>
      <c r="C4650" s="39" t="str">
        <f t="shared" si="218"/>
        <v>Перевезенцев Максим Юрьевич1</v>
      </c>
      <c r="D4650" s="42" t="s">
        <v>4354</v>
      </c>
      <c r="E4650" s="43" t="s">
        <v>4355</v>
      </c>
      <c r="F4650" s="43" t="s">
        <v>249</v>
      </c>
      <c r="G4650" s="43" t="s">
        <v>237</v>
      </c>
      <c r="H4650" s="49">
        <v>45936</v>
      </c>
      <c r="I4650" s="49">
        <v>45949</v>
      </c>
      <c r="J4650" s="44">
        <v>14</v>
      </c>
      <c r="K4650" s="51">
        <f>IF(H4650&lt;='Расчёт не доделан'!$C$20,IF(I4650-'Расчёт не доделан'!$C$20&lt;1,J4650,I4650-'Расчёт не доделан'!$C$20),J4650)</f>
        <v>4</v>
      </c>
    </row>
    <row r="4651" spans="1:11" ht="11.1" customHeight="1" outlineLevel="1" x14ac:dyDescent="0.2">
      <c r="A4651" s="39" t="str">
        <f t="shared" si="216"/>
        <v>0014112645894</v>
      </c>
      <c r="B4651" s="39">
        <f t="shared" si="217"/>
        <v>2</v>
      </c>
      <c r="C4651" s="39" t="str">
        <f t="shared" si="218"/>
        <v>Перевезенцев Максим Юрьевич2</v>
      </c>
      <c r="D4651" s="42" t="s">
        <v>4354</v>
      </c>
      <c r="E4651" s="43" t="s">
        <v>4355</v>
      </c>
      <c r="F4651" s="43" t="s">
        <v>249</v>
      </c>
      <c r="G4651" s="43" t="s">
        <v>237</v>
      </c>
      <c r="H4651" s="49">
        <v>45894</v>
      </c>
      <c r="I4651" s="49">
        <v>45900</v>
      </c>
      <c r="J4651" s="44">
        <v>7</v>
      </c>
      <c r="K4651" s="51">
        <f>IF(H4651&lt;='Расчёт не доделан'!$C$20,IF(I4651-'Расчёт не доделан'!$C$20&lt;1,J4651,I4651-'Расчёт не доделан'!$C$20),J4651)</f>
        <v>7</v>
      </c>
    </row>
    <row r="4652" spans="1:11" ht="11.1" customHeight="1" outlineLevel="1" x14ac:dyDescent="0.2">
      <c r="A4652" s="39" t="str">
        <f t="shared" si="216"/>
        <v>0021130345894</v>
      </c>
      <c r="B4652" s="39">
        <f t="shared" si="217"/>
        <v>1</v>
      </c>
      <c r="C4652" s="39" t="str">
        <f t="shared" si="218"/>
        <v>Перминов Вячеслав Александрович1</v>
      </c>
      <c r="D4652" s="42" t="s">
        <v>4356</v>
      </c>
      <c r="E4652" s="43" t="s">
        <v>4357</v>
      </c>
      <c r="F4652" s="43" t="s">
        <v>459</v>
      </c>
      <c r="G4652" s="43" t="s">
        <v>460</v>
      </c>
      <c r="H4652" s="49">
        <v>45894</v>
      </c>
      <c r="I4652" s="49">
        <v>45907</v>
      </c>
      <c r="J4652" s="44">
        <v>14</v>
      </c>
      <c r="K4652" s="51">
        <f>IF(H4652&lt;='Расчёт не доделан'!$C$20,IF(I4652-'Расчёт не доделан'!$C$20&lt;1,J4652,I4652-'Расчёт не доделан'!$C$20),J4652)</f>
        <v>14</v>
      </c>
    </row>
    <row r="4653" spans="1:11" ht="11.1" customHeight="1" outlineLevel="1" x14ac:dyDescent="0.2">
      <c r="A4653" s="39" t="str">
        <f t="shared" si="216"/>
        <v>0021130345866</v>
      </c>
      <c r="B4653" s="39">
        <f t="shared" si="217"/>
        <v>2</v>
      </c>
      <c r="C4653" s="39" t="str">
        <f t="shared" si="218"/>
        <v>Перминов Вячеслав Александрович2</v>
      </c>
      <c r="D4653" s="42" t="s">
        <v>4356</v>
      </c>
      <c r="E4653" s="43" t="s">
        <v>4357</v>
      </c>
      <c r="F4653" s="43" t="s">
        <v>459</v>
      </c>
      <c r="G4653" s="43" t="s">
        <v>460</v>
      </c>
      <c r="H4653" s="49">
        <v>45866</v>
      </c>
      <c r="I4653" s="49">
        <v>45870</v>
      </c>
      <c r="J4653" s="44">
        <v>5</v>
      </c>
      <c r="K4653" s="51">
        <f>IF(H4653&lt;='Расчёт не доделан'!$C$20,IF(I4653-'Расчёт не доделан'!$C$20&lt;1,J4653,I4653-'Расчёт не доделан'!$C$20),J4653)</f>
        <v>5</v>
      </c>
    </row>
    <row r="4654" spans="1:11" ht="23.1" customHeight="1" outlineLevel="1" x14ac:dyDescent="0.2">
      <c r="A4654" s="39" t="str">
        <f t="shared" si="216"/>
        <v>0021130346019</v>
      </c>
      <c r="B4654" s="39">
        <f t="shared" si="217"/>
        <v>3</v>
      </c>
      <c r="C4654" s="39" t="str">
        <f t="shared" si="218"/>
        <v>Перминов Вячеслав Александрович3</v>
      </c>
      <c r="D4654" s="42" t="s">
        <v>4356</v>
      </c>
      <c r="E4654" s="43" t="s">
        <v>4357</v>
      </c>
      <c r="F4654" s="43" t="s">
        <v>459</v>
      </c>
      <c r="G4654" s="43" t="s">
        <v>460</v>
      </c>
      <c r="H4654" s="49">
        <v>46019</v>
      </c>
      <c r="I4654" s="49">
        <v>46022</v>
      </c>
      <c r="J4654" s="44">
        <v>4</v>
      </c>
      <c r="K4654" s="51">
        <f>IF(H4654&lt;='Расчёт не доделан'!$C$20,IF(I4654-'Расчёт не доделан'!$C$20&lt;1,J4654,I4654-'Расчёт не доделан'!$C$20),J4654)</f>
        <v>4</v>
      </c>
    </row>
    <row r="4655" spans="1:11" ht="23.1" customHeight="1" outlineLevel="1" x14ac:dyDescent="0.2">
      <c r="A4655" s="39" t="str">
        <f t="shared" si="216"/>
        <v>0016204745873</v>
      </c>
      <c r="B4655" s="39">
        <f t="shared" si="217"/>
        <v>1</v>
      </c>
      <c r="C4655" s="39" t="str">
        <f t="shared" si="218"/>
        <v>Пермяков Евгений Леонидович1</v>
      </c>
      <c r="D4655" s="42" t="s">
        <v>4358</v>
      </c>
      <c r="E4655" s="43" t="s">
        <v>4359</v>
      </c>
      <c r="F4655" s="43" t="s">
        <v>244</v>
      </c>
      <c r="G4655" s="43" t="s">
        <v>500</v>
      </c>
      <c r="H4655" s="49">
        <v>45873</v>
      </c>
      <c r="I4655" s="49">
        <v>45886</v>
      </c>
      <c r="J4655" s="44">
        <v>14</v>
      </c>
      <c r="K4655" s="51">
        <f>IF(H4655&lt;='Расчёт не доделан'!$C$20,IF(I4655-'Расчёт не доделан'!$C$20&lt;1,J4655,I4655-'Расчёт не доделан'!$C$20),J4655)</f>
        <v>14</v>
      </c>
    </row>
    <row r="4656" spans="1:11" ht="11.1" customHeight="1" outlineLevel="1" x14ac:dyDescent="0.2">
      <c r="A4656" s="39" t="str">
        <f t="shared" si="216"/>
        <v>0016204745966</v>
      </c>
      <c r="B4656" s="39">
        <f t="shared" si="217"/>
        <v>2</v>
      </c>
      <c r="C4656" s="39" t="str">
        <f t="shared" si="218"/>
        <v>Пермяков Евгений Леонидович2</v>
      </c>
      <c r="D4656" s="42" t="s">
        <v>4358</v>
      </c>
      <c r="E4656" s="43" t="s">
        <v>4359</v>
      </c>
      <c r="F4656" s="43" t="s">
        <v>244</v>
      </c>
      <c r="G4656" s="43" t="s">
        <v>500</v>
      </c>
      <c r="H4656" s="49">
        <v>45966</v>
      </c>
      <c r="I4656" s="49">
        <v>45968</v>
      </c>
      <c r="J4656" s="44">
        <v>3</v>
      </c>
      <c r="K4656" s="51">
        <f>IF(H4656&lt;='Расчёт не доделан'!$C$20,IF(I4656-'Расчёт не доделан'!$C$20&lt;1,J4656,I4656-'Расчёт не доделан'!$C$20),J4656)</f>
        <v>3</v>
      </c>
    </row>
    <row r="4657" spans="1:11" ht="11.1" customHeight="1" outlineLevel="1" x14ac:dyDescent="0.2">
      <c r="A4657" s="39" t="str">
        <f t="shared" si="216"/>
        <v>0020835345962</v>
      </c>
      <c r="B4657" s="39">
        <f t="shared" si="217"/>
        <v>1</v>
      </c>
      <c r="C4657" s="39" t="str">
        <f t="shared" si="218"/>
        <v>Перцева Мария Ильинична1</v>
      </c>
      <c r="D4657" s="42" t="s">
        <v>4360</v>
      </c>
      <c r="E4657" s="43" t="s">
        <v>4361</v>
      </c>
      <c r="F4657" s="43" t="s">
        <v>240</v>
      </c>
      <c r="G4657" s="43" t="s">
        <v>241</v>
      </c>
      <c r="H4657" s="49">
        <v>45962</v>
      </c>
      <c r="I4657" s="49">
        <v>45962</v>
      </c>
      <c r="J4657" s="44">
        <v>1</v>
      </c>
      <c r="K4657" s="51">
        <f>IF(H4657&lt;='Расчёт не доделан'!$C$20,IF(I4657-'Расчёт не доделан'!$C$20&lt;1,J4657,I4657-'Расчёт не доделан'!$C$20),J4657)</f>
        <v>1</v>
      </c>
    </row>
    <row r="4658" spans="1:11" ht="11.1" customHeight="1" outlineLevel="1" x14ac:dyDescent="0.2">
      <c r="A4658" s="39" t="str">
        <f t="shared" si="216"/>
        <v>0020835345873</v>
      </c>
      <c r="B4658" s="39">
        <f t="shared" si="217"/>
        <v>2</v>
      </c>
      <c r="C4658" s="39" t="str">
        <f t="shared" si="218"/>
        <v>Перцева Мария Ильинична2</v>
      </c>
      <c r="D4658" s="42" t="s">
        <v>4360</v>
      </c>
      <c r="E4658" s="43" t="s">
        <v>4361</v>
      </c>
      <c r="F4658" s="43" t="s">
        <v>240</v>
      </c>
      <c r="G4658" s="43" t="s">
        <v>241</v>
      </c>
      <c r="H4658" s="49">
        <v>45873</v>
      </c>
      <c r="I4658" s="49">
        <v>45886</v>
      </c>
      <c r="J4658" s="44">
        <v>14</v>
      </c>
      <c r="K4658" s="51">
        <f>IF(H4658&lt;='Расчёт не доделан'!$C$20,IF(I4658-'Расчёт не доделан'!$C$20&lt;1,J4658,I4658-'Расчёт не доделан'!$C$20),J4658)</f>
        <v>14</v>
      </c>
    </row>
    <row r="4659" spans="1:11" ht="11.1" customHeight="1" outlineLevel="1" x14ac:dyDescent="0.2">
      <c r="A4659" s="39" t="str">
        <f t="shared" si="216"/>
        <v>0020835345936</v>
      </c>
      <c r="B4659" s="39">
        <f t="shared" si="217"/>
        <v>3</v>
      </c>
      <c r="C4659" s="39" t="str">
        <f t="shared" si="218"/>
        <v>Перцева Мария Ильинична3</v>
      </c>
      <c r="D4659" s="42" t="s">
        <v>4360</v>
      </c>
      <c r="E4659" s="43" t="s">
        <v>4361</v>
      </c>
      <c r="F4659" s="43" t="s">
        <v>240</v>
      </c>
      <c r="G4659" s="43" t="s">
        <v>241</v>
      </c>
      <c r="H4659" s="49">
        <v>45936</v>
      </c>
      <c r="I4659" s="49">
        <v>45940</v>
      </c>
      <c r="J4659" s="44">
        <v>5</v>
      </c>
      <c r="K4659" s="51">
        <f>IF(H4659&lt;='Расчёт не доделан'!$C$20,IF(I4659-'Расчёт не доделан'!$C$20&lt;1,J4659,I4659-'Расчёт не доделан'!$C$20),J4659)</f>
        <v>5</v>
      </c>
    </row>
    <row r="4660" spans="1:11" ht="11.1" customHeight="1" outlineLevel="1" x14ac:dyDescent="0.2">
      <c r="A4660" s="39" t="str">
        <f t="shared" si="216"/>
        <v>0020835346020</v>
      </c>
      <c r="B4660" s="39">
        <f t="shared" si="217"/>
        <v>4</v>
      </c>
      <c r="C4660" s="39" t="str">
        <f t="shared" si="218"/>
        <v>Перцева Мария Ильинична4</v>
      </c>
      <c r="D4660" s="42" t="s">
        <v>4360</v>
      </c>
      <c r="E4660" s="43" t="s">
        <v>4361</v>
      </c>
      <c r="F4660" s="43" t="s">
        <v>240</v>
      </c>
      <c r="G4660" s="43" t="s">
        <v>241</v>
      </c>
      <c r="H4660" s="49">
        <v>46020</v>
      </c>
      <c r="I4660" s="49">
        <v>46021</v>
      </c>
      <c r="J4660" s="44">
        <v>2</v>
      </c>
      <c r="K4660" s="51">
        <f>IF(H4660&lt;='Расчёт не доделан'!$C$20,IF(I4660-'Расчёт не доделан'!$C$20&lt;1,J4660,I4660-'Расчёт не доделан'!$C$20),J4660)</f>
        <v>2</v>
      </c>
    </row>
    <row r="4661" spans="1:11" ht="11.1" customHeight="1" outlineLevel="1" x14ac:dyDescent="0.2">
      <c r="A4661" s="39" t="str">
        <f t="shared" si="216"/>
        <v>0018616445901</v>
      </c>
      <c r="B4661" s="39">
        <f t="shared" si="217"/>
        <v>1</v>
      </c>
      <c r="C4661" s="39" t="str">
        <f t="shared" si="218"/>
        <v>Першичева Марина Сергеевна1</v>
      </c>
      <c r="D4661" s="42" t="s">
        <v>4362</v>
      </c>
      <c r="E4661" s="43" t="s">
        <v>4363</v>
      </c>
      <c r="F4661" s="43" t="s">
        <v>221</v>
      </c>
      <c r="G4661" s="43" t="s">
        <v>262</v>
      </c>
      <c r="H4661" s="49">
        <v>45901</v>
      </c>
      <c r="I4661" s="49">
        <v>45901</v>
      </c>
      <c r="J4661" s="44">
        <v>1</v>
      </c>
      <c r="K4661" s="51">
        <f>IF(H4661&lt;='Расчёт не доделан'!$C$20,IF(I4661-'Расчёт не доделан'!$C$20&lt;1,J4661,I4661-'Расчёт не доделан'!$C$20),J4661)</f>
        <v>1</v>
      </c>
    </row>
    <row r="4662" spans="1:11" ht="11.1" customHeight="1" outlineLevel="1" x14ac:dyDescent="0.2">
      <c r="A4662" s="39" t="str">
        <f t="shared" si="216"/>
        <v>0018616445859</v>
      </c>
      <c r="B4662" s="39">
        <f t="shared" si="217"/>
        <v>2</v>
      </c>
      <c r="C4662" s="39" t="str">
        <f t="shared" si="218"/>
        <v>Першичева Марина Сергеевна2</v>
      </c>
      <c r="D4662" s="42" t="s">
        <v>4362</v>
      </c>
      <c r="E4662" s="43" t="s">
        <v>4363</v>
      </c>
      <c r="F4662" s="43" t="s">
        <v>221</v>
      </c>
      <c r="G4662" s="43" t="s">
        <v>262</v>
      </c>
      <c r="H4662" s="49">
        <v>45859</v>
      </c>
      <c r="I4662" s="49">
        <v>45872</v>
      </c>
      <c r="J4662" s="44">
        <v>14</v>
      </c>
      <c r="K4662" s="51">
        <f>IF(H4662&lt;='Расчёт не доделан'!$C$20,IF(I4662-'Расчёт не доделан'!$C$20&lt;1,J4662,I4662-'Расчёт не доделан'!$C$20),J4662)</f>
        <v>14</v>
      </c>
    </row>
    <row r="4663" spans="1:11" ht="11.1" customHeight="1" outlineLevel="1" x14ac:dyDescent="0.2">
      <c r="A4663" s="39" t="str">
        <f t="shared" si="216"/>
        <v>0019712845993</v>
      </c>
      <c r="B4663" s="39">
        <f t="shared" si="217"/>
        <v>1</v>
      </c>
      <c r="C4663" s="39" t="str">
        <f t="shared" si="218"/>
        <v>Перьев Дмитрий Георгиевич1</v>
      </c>
      <c r="D4663" s="42" t="s">
        <v>4364</v>
      </c>
      <c r="E4663" s="43" t="s">
        <v>4365</v>
      </c>
      <c r="F4663" s="43" t="s">
        <v>229</v>
      </c>
      <c r="G4663" s="43" t="s">
        <v>230</v>
      </c>
      <c r="H4663" s="49">
        <v>45993</v>
      </c>
      <c r="I4663" s="49">
        <v>45996</v>
      </c>
      <c r="J4663" s="44">
        <v>4</v>
      </c>
      <c r="K4663" s="51">
        <f>IF(H4663&lt;='Расчёт не доделан'!$C$20,IF(I4663-'Расчёт не доделан'!$C$20&lt;1,J4663,I4663-'Расчёт не доделан'!$C$20),J4663)</f>
        <v>4</v>
      </c>
    </row>
    <row r="4664" spans="1:11" ht="11.1" customHeight="1" outlineLevel="1" x14ac:dyDescent="0.2">
      <c r="A4664" s="39" t="str">
        <f t="shared" si="216"/>
        <v>0019712845936</v>
      </c>
      <c r="B4664" s="39">
        <f t="shared" si="217"/>
        <v>2</v>
      </c>
      <c r="C4664" s="39" t="str">
        <f t="shared" si="218"/>
        <v>Перьев Дмитрий Георгиевич2</v>
      </c>
      <c r="D4664" s="42" t="s">
        <v>4364</v>
      </c>
      <c r="E4664" s="43" t="s">
        <v>4365</v>
      </c>
      <c r="F4664" s="43" t="s">
        <v>229</v>
      </c>
      <c r="G4664" s="43" t="s">
        <v>230</v>
      </c>
      <c r="H4664" s="49">
        <v>45936</v>
      </c>
      <c r="I4664" s="49">
        <v>45940</v>
      </c>
      <c r="J4664" s="44">
        <v>5</v>
      </c>
      <c r="K4664" s="51">
        <f>IF(H4664&lt;='Расчёт не доделан'!$C$20,IF(I4664-'Расчёт не доделан'!$C$20&lt;1,J4664,I4664-'Расчёт не доделан'!$C$20),J4664)</f>
        <v>5</v>
      </c>
    </row>
    <row r="4665" spans="1:11" ht="11.1" customHeight="1" outlineLevel="1" x14ac:dyDescent="0.2">
      <c r="A4665" s="39" t="str">
        <f t="shared" si="216"/>
        <v>0019712845880</v>
      </c>
      <c r="B4665" s="39">
        <f t="shared" si="217"/>
        <v>3</v>
      </c>
      <c r="C4665" s="39" t="str">
        <f t="shared" si="218"/>
        <v>Перьев Дмитрий Георгиевич3</v>
      </c>
      <c r="D4665" s="42" t="s">
        <v>4364</v>
      </c>
      <c r="E4665" s="43" t="s">
        <v>4365</v>
      </c>
      <c r="F4665" s="43" t="s">
        <v>229</v>
      </c>
      <c r="G4665" s="43" t="s">
        <v>230</v>
      </c>
      <c r="H4665" s="49">
        <v>45880</v>
      </c>
      <c r="I4665" s="49">
        <v>45893</v>
      </c>
      <c r="J4665" s="44">
        <v>14</v>
      </c>
      <c r="K4665" s="51">
        <f>IF(H4665&lt;='Расчёт не доделан'!$C$20,IF(I4665-'Расчёт не доделан'!$C$20&lt;1,J4665,I4665-'Расчёт не доделан'!$C$20),J4665)</f>
        <v>14</v>
      </c>
    </row>
    <row r="4666" spans="1:11" ht="11.1" customHeight="1" outlineLevel="1" x14ac:dyDescent="0.2">
      <c r="A4666" s="39" t="str">
        <f t="shared" si="216"/>
        <v>0014918345943</v>
      </c>
      <c r="B4666" s="39">
        <f t="shared" si="217"/>
        <v>1</v>
      </c>
      <c r="C4666" s="39" t="str">
        <f t="shared" si="218"/>
        <v>Петелин Артем Эдуардович1</v>
      </c>
      <c r="D4666" s="42" t="s">
        <v>4366</v>
      </c>
      <c r="E4666" s="43" t="s">
        <v>4367</v>
      </c>
      <c r="F4666" s="43" t="s">
        <v>240</v>
      </c>
      <c r="G4666" s="43" t="s">
        <v>262</v>
      </c>
      <c r="H4666" s="49">
        <v>45943</v>
      </c>
      <c r="I4666" s="49">
        <v>45949</v>
      </c>
      <c r="J4666" s="44">
        <v>7</v>
      </c>
      <c r="K4666" s="51">
        <f>IF(H4666&lt;='Расчёт не доделан'!$C$20,IF(I4666-'Расчёт не доделан'!$C$20&lt;1,J4666,I4666-'Расчёт не доделан'!$C$20),J4666)</f>
        <v>4</v>
      </c>
    </row>
    <row r="4667" spans="1:11" ht="11.1" customHeight="1" outlineLevel="1" x14ac:dyDescent="0.2">
      <c r="A4667" s="39" t="str">
        <f t="shared" si="216"/>
        <v>0014918345852</v>
      </c>
      <c r="B4667" s="39">
        <f t="shared" si="217"/>
        <v>2</v>
      </c>
      <c r="C4667" s="39" t="str">
        <f t="shared" si="218"/>
        <v>Петелин Артем Эдуардович2</v>
      </c>
      <c r="D4667" s="42" t="s">
        <v>4366</v>
      </c>
      <c r="E4667" s="43" t="s">
        <v>4367</v>
      </c>
      <c r="F4667" s="43" t="s">
        <v>240</v>
      </c>
      <c r="G4667" s="43" t="s">
        <v>262</v>
      </c>
      <c r="H4667" s="49">
        <v>45852</v>
      </c>
      <c r="I4667" s="49">
        <v>45865</v>
      </c>
      <c r="J4667" s="44">
        <v>14</v>
      </c>
      <c r="K4667" s="51">
        <f>IF(H4667&lt;='Расчёт не доделан'!$C$20,IF(I4667-'Расчёт не доделан'!$C$20&lt;1,J4667,I4667-'Расчёт не доделан'!$C$20),J4667)</f>
        <v>14</v>
      </c>
    </row>
    <row r="4668" spans="1:11" ht="11.1" customHeight="1" outlineLevel="1" x14ac:dyDescent="0.2">
      <c r="A4668" s="39" t="str">
        <f t="shared" si="216"/>
        <v>0017187045852</v>
      </c>
      <c r="B4668" s="39">
        <f t="shared" si="217"/>
        <v>1</v>
      </c>
      <c r="C4668" s="39" t="str">
        <f t="shared" si="218"/>
        <v>Петер Анастасия Александровна1</v>
      </c>
      <c r="D4668" s="42" t="s">
        <v>4368</v>
      </c>
      <c r="E4668" s="43" t="s">
        <v>4369</v>
      </c>
      <c r="F4668" s="43" t="s">
        <v>244</v>
      </c>
      <c r="G4668" s="43" t="s">
        <v>315</v>
      </c>
      <c r="H4668" s="49">
        <v>45852</v>
      </c>
      <c r="I4668" s="49">
        <v>45856</v>
      </c>
      <c r="J4668" s="44">
        <v>5</v>
      </c>
      <c r="K4668" s="51">
        <f>IF(H4668&lt;='Расчёт не доделан'!$C$20,IF(I4668-'Расчёт не доделан'!$C$20&lt;1,J4668,I4668-'Расчёт не доделан'!$C$20),J4668)</f>
        <v>5</v>
      </c>
    </row>
    <row r="4669" spans="1:11" ht="11.1" customHeight="1" outlineLevel="1" x14ac:dyDescent="0.2">
      <c r="A4669" s="39" t="str">
        <f t="shared" si="216"/>
        <v>0017187045915</v>
      </c>
      <c r="B4669" s="39">
        <f t="shared" si="217"/>
        <v>2</v>
      </c>
      <c r="C4669" s="39" t="str">
        <f t="shared" si="218"/>
        <v>Петер Анастасия Александровна2</v>
      </c>
      <c r="D4669" s="42" t="s">
        <v>4368</v>
      </c>
      <c r="E4669" s="43" t="s">
        <v>4369</v>
      </c>
      <c r="F4669" s="43" t="s">
        <v>244</v>
      </c>
      <c r="G4669" s="43" t="s">
        <v>315</v>
      </c>
      <c r="H4669" s="49">
        <v>45915</v>
      </c>
      <c r="I4669" s="49">
        <v>45919</v>
      </c>
      <c r="J4669" s="44">
        <v>5</v>
      </c>
      <c r="K4669" s="51">
        <f>IF(H4669&lt;='Расчёт не доделан'!$C$20,IF(I4669-'Расчёт не доделан'!$C$20&lt;1,J4669,I4669-'Расчёт не доделан'!$C$20),J4669)</f>
        <v>5</v>
      </c>
    </row>
    <row r="4670" spans="1:11" ht="11.1" customHeight="1" outlineLevel="1" x14ac:dyDescent="0.2">
      <c r="A4670" s="39" t="str">
        <f t="shared" si="216"/>
        <v>0017187046021</v>
      </c>
      <c r="B4670" s="39">
        <f t="shared" si="217"/>
        <v>3</v>
      </c>
      <c r="C4670" s="39" t="str">
        <f t="shared" si="218"/>
        <v>Петер Анастасия Александровна3</v>
      </c>
      <c r="D4670" s="42" t="s">
        <v>4368</v>
      </c>
      <c r="E4670" s="43" t="s">
        <v>4369</v>
      </c>
      <c r="F4670" s="43" t="s">
        <v>244</v>
      </c>
      <c r="G4670" s="43" t="s">
        <v>315</v>
      </c>
      <c r="H4670" s="49">
        <v>46021</v>
      </c>
      <c r="I4670" s="49">
        <v>46021</v>
      </c>
      <c r="J4670" s="44">
        <v>1</v>
      </c>
      <c r="K4670" s="51">
        <f>IF(H4670&lt;='Расчёт не доделан'!$C$20,IF(I4670-'Расчёт не доделан'!$C$20&lt;1,J4670,I4670-'Расчёт не доделан'!$C$20),J4670)</f>
        <v>1</v>
      </c>
    </row>
    <row r="4671" spans="1:11" ht="11.1" customHeight="1" outlineLevel="1" x14ac:dyDescent="0.2">
      <c r="A4671" s="39" t="str">
        <f t="shared" si="216"/>
        <v>0017244445901</v>
      </c>
      <c r="B4671" s="39">
        <f t="shared" si="217"/>
        <v>1</v>
      </c>
      <c r="C4671" s="39" t="str">
        <f t="shared" si="218"/>
        <v>Петренко Елена Викторовна1</v>
      </c>
      <c r="D4671" s="42" t="s">
        <v>4370</v>
      </c>
      <c r="E4671" s="43" t="s">
        <v>4371</v>
      </c>
      <c r="F4671" s="43" t="s">
        <v>221</v>
      </c>
      <c r="G4671" s="43" t="s">
        <v>241</v>
      </c>
      <c r="H4671" s="49">
        <v>45901</v>
      </c>
      <c r="I4671" s="49">
        <v>45914</v>
      </c>
      <c r="J4671" s="44">
        <v>14</v>
      </c>
      <c r="K4671" s="51">
        <f>IF(H4671&lt;='Расчёт не доделан'!$C$20,IF(I4671-'Расчёт не доделан'!$C$20&lt;1,J4671,I4671-'Расчёт не доделан'!$C$20),J4671)</f>
        <v>14</v>
      </c>
    </row>
    <row r="4672" spans="1:11" ht="11.1" customHeight="1" outlineLevel="1" x14ac:dyDescent="0.2">
      <c r="A4672" s="39" t="str">
        <f t="shared" si="216"/>
        <v>0017244445943</v>
      </c>
      <c r="B4672" s="39">
        <f t="shared" si="217"/>
        <v>2</v>
      </c>
      <c r="C4672" s="39" t="str">
        <f t="shared" si="218"/>
        <v>Петренко Елена Викторовна2</v>
      </c>
      <c r="D4672" s="42" t="s">
        <v>4370</v>
      </c>
      <c r="E4672" s="43" t="s">
        <v>4371</v>
      </c>
      <c r="F4672" s="43" t="s">
        <v>221</v>
      </c>
      <c r="G4672" s="43" t="s">
        <v>241</v>
      </c>
      <c r="H4672" s="49">
        <v>45943</v>
      </c>
      <c r="I4672" s="49">
        <v>45949</v>
      </c>
      <c r="J4672" s="44">
        <v>7</v>
      </c>
      <c r="K4672" s="51">
        <f>IF(H4672&lt;='Расчёт не доделан'!$C$20,IF(I4672-'Расчёт не доделан'!$C$20&lt;1,J4672,I4672-'Расчёт не доделан'!$C$20),J4672)</f>
        <v>4</v>
      </c>
    </row>
    <row r="4673" spans="1:11" ht="11.1" customHeight="1" outlineLevel="1" x14ac:dyDescent="0.2">
      <c r="A4673" s="39" t="str">
        <f t="shared" si="216"/>
        <v>0015576545887</v>
      </c>
      <c r="B4673" s="39">
        <f t="shared" si="217"/>
        <v>1</v>
      </c>
      <c r="C4673" s="39" t="str">
        <f t="shared" si="218"/>
        <v>Петренко Николай Валерьевич1</v>
      </c>
      <c r="D4673" s="42" t="s">
        <v>4372</v>
      </c>
      <c r="E4673" s="43" t="s">
        <v>4373</v>
      </c>
      <c r="F4673" s="43" t="s">
        <v>268</v>
      </c>
      <c r="G4673" s="43" t="s">
        <v>218</v>
      </c>
      <c r="H4673" s="49">
        <v>45887</v>
      </c>
      <c r="I4673" s="49">
        <v>45900</v>
      </c>
      <c r="J4673" s="44">
        <v>14</v>
      </c>
      <c r="K4673" s="51">
        <f>IF(H4673&lt;='Расчёт не доделан'!$C$20,IF(I4673-'Расчёт не доделан'!$C$20&lt;1,J4673,I4673-'Расчёт не доделан'!$C$20),J4673)</f>
        <v>14</v>
      </c>
    </row>
    <row r="4674" spans="1:11" ht="11.1" customHeight="1" outlineLevel="1" x14ac:dyDescent="0.2">
      <c r="A4674" s="39" t="str">
        <f t="shared" si="216"/>
        <v>0015576546015</v>
      </c>
      <c r="B4674" s="39">
        <f t="shared" si="217"/>
        <v>2</v>
      </c>
      <c r="C4674" s="39" t="str">
        <f t="shared" si="218"/>
        <v>Петренко Николай Валерьевич2</v>
      </c>
      <c r="D4674" s="42" t="s">
        <v>4372</v>
      </c>
      <c r="E4674" s="43" t="s">
        <v>4373</v>
      </c>
      <c r="F4674" s="43" t="s">
        <v>268</v>
      </c>
      <c r="G4674" s="43" t="s">
        <v>218</v>
      </c>
      <c r="H4674" s="49">
        <v>46015</v>
      </c>
      <c r="I4674" s="49">
        <v>46021</v>
      </c>
      <c r="J4674" s="44">
        <v>7</v>
      </c>
      <c r="K4674" s="51">
        <f>IF(H4674&lt;='Расчёт не доделан'!$C$20,IF(I4674-'Расчёт не доделан'!$C$20&lt;1,J4674,I4674-'Расчёт не доделан'!$C$20),J4674)</f>
        <v>7</v>
      </c>
    </row>
    <row r="4675" spans="1:11" ht="11.1" customHeight="1" outlineLevel="1" x14ac:dyDescent="0.2">
      <c r="A4675" s="39" t="str">
        <f t="shared" ref="A4675:A4738" si="219">D4675&amp;H4675</f>
        <v>0021230545901</v>
      </c>
      <c r="B4675" s="39">
        <f t="shared" ref="B4675:B4738" si="220">IF(E4674=E4675,B4674+1,1)</f>
        <v>1</v>
      </c>
      <c r="C4675" s="39" t="str">
        <f t="shared" ref="C4675:C4738" si="221">E4675&amp;B4675</f>
        <v>Петров Александр Валерьевич1</v>
      </c>
      <c r="D4675" s="42" t="s">
        <v>4374</v>
      </c>
      <c r="E4675" s="43" t="s">
        <v>4375</v>
      </c>
      <c r="F4675" s="43" t="s">
        <v>217</v>
      </c>
      <c r="G4675" s="43" t="s">
        <v>253</v>
      </c>
      <c r="H4675" s="49">
        <v>45901</v>
      </c>
      <c r="I4675" s="49">
        <v>45913</v>
      </c>
      <c r="J4675" s="44">
        <v>13</v>
      </c>
      <c r="K4675" s="51">
        <f>IF(H4675&lt;='Расчёт не доделан'!$C$20,IF(I4675-'Расчёт не доделан'!$C$20&lt;1,J4675,I4675-'Расчёт не доделан'!$C$20),J4675)</f>
        <v>13</v>
      </c>
    </row>
    <row r="4676" spans="1:11" ht="11.1" customHeight="1" outlineLevel="1" x14ac:dyDescent="0.2">
      <c r="A4676" s="39" t="str">
        <f t="shared" si="219"/>
        <v>0020544245873</v>
      </c>
      <c r="B4676" s="39">
        <f t="shared" si="220"/>
        <v>1</v>
      </c>
      <c r="C4676" s="39" t="str">
        <f t="shared" si="221"/>
        <v>Петров Алексей Владимирович1</v>
      </c>
      <c r="D4676" s="42" t="s">
        <v>4376</v>
      </c>
      <c r="E4676" s="43" t="s">
        <v>4377</v>
      </c>
      <c r="F4676" s="43" t="s">
        <v>268</v>
      </c>
      <c r="G4676" s="43" t="s">
        <v>230</v>
      </c>
      <c r="H4676" s="49">
        <v>45873</v>
      </c>
      <c r="I4676" s="49">
        <v>45886</v>
      </c>
      <c r="J4676" s="44">
        <v>14</v>
      </c>
      <c r="K4676" s="51">
        <f>IF(H4676&lt;='Расчёт не доделан'!$C$20,IF(I4676-'Расчёт не доделан'!$C$20&lt;1,J4676,I4676-'Расчёт не доделан'!$C$20),J4676)</f>
        <v>14</v>
      </c>
    </row>
    <row r="4677" spans="1:11" ht="11.1" customHeight="1" outlineLevel="1" x14ac:dyDescent="0.2">
      <c r="A4677" s="39" t="str">
        <f t="shared" si="219"/>
        <v>0020544245908</v>
      </c>
      <c r="B4677" s="39">
        <f t="shared" si="220"/>
        <v>2</v>
      </c>
      <c r="C4677" s="39" t="str">
        <f t="shared" si="221"/>
        <v>Петров Алексей Владимирович2</v>
      </c>
      <c r="D4677" s="42" t="s">
        <v>4376</v>
      </c>
      <c r="E4677" s="43" t="s">
        <v>4377</v>
      </c>
      <c r="F4677" s="43" t="s">
        <v>268</v>
      </c>
      <c r="G4677" s="43" t="s">
        <v>230</v>
      </c>
      <c r="H4677" s="49">
        <v>45908</v>
      </c>
      <c r="I4677" s="49">
        <v>45910</v>
      </c>
      <c r="J4677" s="44">
        <v>3</v>
      </c>
      <c r="K4677" s="51">
        <f>IF(H4677&lt;='Расчёт не доделан'!$C$20,IF(I4677-'Расчёт не доделан'!$C$20&lt;1,J4677,I4677-'Расчёт не доделан'!$C$20),J4677)</f>
        <v>3</v>
      </c>
    </row>
    <row r="4678" spans="1:11" ht="11.1" customHeight="1" outlineLevel="1" x14ac:dyDescent="0.2">
      <c r="A4678" s="39" t="str">
        <f t="shared" si="219"/>
        <v>0020544245974</v>
      </c>
      <c r="B4678" s="39">
        <f t="shared" si="220"/>
        <v>3</v>
      </c>
      <c r="C4678" s="39" t="str">
        <f t="shared" si="221"/>
        <v>Петров Алексей Владимирович3</v>
      </c>
      <c r="D4678" s="42" t="s">
        <v>4376</v>
      </c>
      <c r="E4678" s="43" t="s">
        <v>4377</v>
      </c>
      <c r="F4678" s="43" t="s">
        <v>268</v>
      </c>
      <c r="G4678" s="43" t="s">
        <v>230</v>
      </c>
      <c r="H4678" s="49">
        <v>45974</v>
      </c>
      <c r="I4678" s="49">
        <v>45975</v>
      </c>
      <c r="J4678" s="44">
        <v>2</v>
      </c>
      <c r="K4678" s="51">
        <f>IF(H4678&lt;='Расчёт не доделан'!$C$20,IF(I4678-'Расчёт не доделан'!$C$20&lt;1,J4678,I4678-'Расчёт не доделан'!$C$20),J4678)</f>
        <v>2</v>
      </c>
    </row>
    <row r="4679" spans="1:11" ht="11.1" customHeight="1" outlineLevel="1" x14ac:dyDescent="0.2">
      <c r="A4679" s="39" t="str">
        <f t="shared" si="219"/>
        <v>0018452245962</v>
      </c>
      <c r="B4679" s="39">
        <f t="shared" si="220"/>
        <v>1</v>
      </c>
      <c r="C4679" s="39" t="str">
        <f t="shared" si="221"/>
        <v>Петров Владимир Викторович1</v>
      </c>
      <c r="D4679" s="42" t="s">
        <v>4378</v>
      </c>
      <c r="E4679" s="43" t="s">
        <v>4379</v>
      </c>
      <c r="F4679" s="43" t="s">
        <v>244</v>
      </c>
      <c r="G4679" s="43" t="s">
        <v>262</v>
      </c>
      <c r="H4679" s="49">
        <v>45962</v>
      </c>
      <c r="I4679" s="49">
        <v>45962</v>
      </c>
      <c r="J4679" s="44">
        <v>1</v>
      </c>
      <c r="K4679" s="51">
        <f>IF(H4679&lt;='Расчёт не доделан'!$C$20,IF(I4679-'Расчёт не доделан'!$C$20&lt;1,J4679,I4679-'Расчёт не доделан'!$C$20),J4679)</f>
        <v>1</v>
      </c>
    </row>
    <row r="4680" spans="1:11" ht="11.1" customHeight="1" outlineLevel="1" x14ac:dyDescent="0.2">
      <c r="A4680" s="39" t="str">
        <f t="shared" si="219"/>
        <v>0018452245966</v>
      </c>
      <c r="B4680" s="39">
        <f t="shared" si="220"/>
        <v>2</v>
      </c>
      <c r="C4680" s="39" t="str">
        <f t="shared" si="221"/>
        <v>Петров Владимир Викторович2</v>
      </c>
      <c r="D4680" s="42" t="s">
        <v>4378</v>
      </c>
      <c r="E4680" s="43" t="s">
        <v>4379</v>
      </c>
      <c r="F4680" s="43" t="s">
        <v>244</v>
      </c>
      <c r="G4680" s="43" t="s">
        <v>262</v>
      </c>
      <c r="H4680" s="49">
        <v>45966</v>
      </c>
      <c r="I4680" s="49">
        <v>45968</v>
      </c>
      <c r="J4680" s="44">
        <v>3</v>
      </c>
      <c r="K4680" s="51">
        <f>IF(H4680&lt;='Расчёт не доделан'!$C$20,IF(I4680-'Расчёт не доделан'!$C$20&lt;1,J4680,I4680-'Расчёт не доделан'!$C$20),J4680)</f>
        <v>3</v>
      </c>
    </row>
    <row r="4681" spans="1:11" ht="11.1" customHeight="1" outlineLevel="1" x14ac:dyDescent="0.2">
      <c r="A4681" s="39" t="str">
        <f t="shared" si="219"/>
        <v>0018452245845</v>
      </c>
      <c r="B4681" s="39">
        <f t="shared" si="220"/>
        <v>3</v>
      </c>
      <c r="C4681" s="39" t="str">
        <f t="shared" si="221"/>
        <v>Петров Владимир Викторович3</v>
      </c>
      <c r="D4681" s="42" t="s">
        <v>4378</v>
      </c>
      <c r="E4681" s="43" t="s">
        <v>4379</v>
      </c>
      <c r="F4681" s="43" t="s">
        <v>244</v>
      </c>
      <c r="G4681" s="43" t="s">
        <v>262</v>
      </c>
      <c r="H4681" s="49">
        <v>45845</v>
      </c>
      <c r="I4681" s="49">
        <v>45858</v>
      </c>
      <c r="J4681" s="44">
        <v>14</v>
      </c>
      <c r="K4681" s="51">
        <f>IF(H4681&lt;='Расчёт не доделан'!$C$20,IF(I4681-'Расчёт не доделан'!$C$20&lt;1,J4681,I4681-'Расчёт не доделан'!$C$20),J4681)</f>
        <v>14</v>
      </c>
    </row>
    <row r="4682" spans="1:11" ht="23.1" customHeight="1" outlineLevel="1" x14ac:dyDescent="0.2">
      <c r="A4682" s="39" t="str">
        <f t="shared" si="219"/>
        <v>0018452245943</v>
      </c>
      <c r="B4682" s="39">
        <f t="shared" si="220"/>
        <v>4</v>
      </c>
      <c r="C4682" s="39" t="str">
        <f t="shared" si="221"/>
        <v>Петров Владимир Викторович4</v>
      </c>
      <c r="D4682" s="42" t="s">
        <v>4378</v>
      </c>
      <c r="E4682" s="43" t="s">
        <v>4379</v>
      </c>
      <c r="F4682" s="43" t="s">
        <v>244</v>
      </c>
      <c r="G4682" s="43" t="s">
        <v>262</v>
      </c>
      <c r="H4682" s="49">
        <v>45943</v>
      </c>
      <c r="I4682" s="49">
        <v>45949</v>
      </c>
      <c r="J4682" s="44">
        <v>7</v>
      </c>
      <c r="K4682" s="51">
        <f>IF(H4682&lt;='Расчёт не доделан'!$C$20,IF(I4682-'Расчёт не доделан'!$C$20&lt;1,J4682,I4682-'Расчёт не доделан'!$C$20),J4682)</f>
        <v>4</v>
      </c>
    </row>
    <row r="4683" spans="1:11" ht="23.1" customHeight="1" outlineLevel="1" x14ac:dyDescent="0.2">
      <c r="A4683" s="39" t="str">
        <f t="shared" si="219"/>
        <v>0018452245859</v>
      </c>
      <c r="B4683" s="39">
        <f t="shared" si="220"/>
        <v>5</v>
      </c>
      <c r="C4683" s="39" t="str">
        <f t="shared" si="221"/>
        <v>Петров Владимир Викторович5</v>
      </c>
      <c r="D4683" s="42" t="s">
        <v>4378</v>
      </c>
      <c r="E4683" s="43" t="s">
        <v>4379</v>
      </c>
      <c r="F4683" s="43" t="s">
        <v>244</v>
      </c>
      <c r="G4683" s="43" t="s">
        <v>262</v>
      </c>
      <c r="H4683" s="49">
        <v>45859</v>
      </c>
      <c r="I4683" s="49">
        <v>45861</v>
      </c>
      <c r="J4683" s="44">
        <v>3</v>
      </c>
      <c r="K4683" s="51">
        <f>IF(H4683&lt;='Расчёт не доделан'!$C$20,IF(I4683-'Расчёт не доделан'!$C$20&lt;1,J4683,I4683-'Расчёт не доделан'!$C$20),J4683)</f>
        <v>3</v>
      </c>
    </row>
    <row r="4684" spans="1:11" ht="23.1" customHeight="1" outlineLevel="1" x14ac:dyDescent="0.2">
      <c r="A4684" s="39" t="str">
        <f t="shared" si="219"/>
        <v>0016782445901</v>
      </c>
      <c r="B4684" s="39">
        <f t="shared" si="220"/>
        <v>1</v>
      </c>
      <c r="C4684" s="39" t="str">
        <f t="shared" si="221"/>
        <v>Петров Игорь Александрович1</v>
      </c>
      <c r="D4684" s="42" t="s">
        <v>4380</v>
      </c>
      <c r="E4684" s="43" t="s">
        <v>4381</v>
      </c>
      <c r="F4684" s="43" t="s">
        <v>217</v>
      </c>
      <c r="G4684" s="43" t="s">
        <v>222</v>
      </c>
      <c r="H4684" s="49">
        <v>45901</v>
      </c>
      <c r="I4684" s="49">
        <v>45901</v>
      </c>
      <c r="J4684" s="44">
        <v>1</v>
      </c>
      <c r="K4684" s="51">
        <f>IF(H4684&lt;='Расчёт не доделан'!$C$20,IF(I4684-'Расчёт не доделан'!$C$20&lt;1,J4684,I4684-'Расчёт не доделан'!$C$20),J4684)</f>
        <v>1</v>
      </c>
    </row>
    <row r="4685" spans="1:11" ht="23.1" customHeight="1" outlineLevel="1" x14ac:dyDescent="0.2">
      <c r="A4685" s="39" t="str">
        <f t="shared" si="219"/>
        <v>0016782445936</v>
      </c>
      <c r="B4685" s="39">
        <f t="shared" si="220"/>
        <v>2</v>
      </c>
      <c r="C4685" s="39" t="str">
        <f t="shared" si="221"/>
        <v>Петров Игорь Александрович2</v>
      </c>
      <c r="D4685" s="42" t="s">
        <v>4380</v>
      </c>
      <c r="E4685" s="43" t="s">
        <v>4381</v>
      </c>
      <c r="F4685" s="43" t="s">
        <v>217</v>
      </c>
      <c r="G4685" s="43" t="s">
        <v>222</v>
      </c>
      <c r="H4685" s="49">
        <v>45936</v>
      </c>
      <c r="I4685" s="49">
        <v>45940</v>
      </c>
      <c r="J4685" s="44">
        <v>5</v>
      </c>
      <c r="K4685" s="51">
        <f>IF(H4685&lt;='Расчёт не доделан'!$C$20,IF(I4685-'Расчёт не доделан'!$C$20&lt;1,J4685,I4685-'Расчёт не доделан'!$C$20),J4685)</f>
        <v>5</v>
      </c>
    </row>
    <row r="4686" spans="1:11" ht="11.1" customHeight="1" outlineLevel="1" x14ac:dyDescent="0.2">
      <c r="A4686" s="39" t="str">
        <f t="shared" si="219"/>
        <v>0016782445866</v>
      </c>
      <c r="B4686" s="39">
        <f t="shared" si="220"/>
        <v>3</v>
      </c>
      <c r="C4686" s="39" t="str">
        <f t="shared" si="221"/>
        <v>Петров Игорь Александрович3</v>
      </c>
      <c r="D4686" s="42" t="s">
        <v>4380</v>
      </c>
      <c r="E4686" s="43" t="s">
        <v>4381</v>
      </c>
      <c r="F4686" s="43" t="s">
        <v>217</v>
      </c>
      <c r="G4686" s="43" t="s">
        <v>222</v>
      </c>
      <c r="H4686" s="49">
        <v>45866</v>
      </c>
      <c r="I4686" s="49">
        <v>45879</v>
      </c>
      <c r="J4686" s="44">
        <v>14</v>
      </c>
      <c r="K4686" s="51">
        <f>IF(H4686&lt;='Расчёт не доделан'!$C$20,IF(I4686-'Расчёт не доделан'!$C$20&lt;1,J4686,I4686-'Расчёт не доделан'!$C$20),J4686)</f>
        <v>14</v>
      </c>
    </row>
    <row r="4687" spans="1:11" ht="11.1" customHeight="1" outlineLevel="1" x14ac:dyDescent="0.2">
      <c r="A4687" s="39" t="str">
        <f t="shared" si="219"/>
        <v>0019491545937</v>
      </c>
      <c r="B4687" s="39">
        <f t="shared" si="220"/>
        <v>1</v>
      </c>
      <c r="C4687" s="39" t="str">
        <f t="shared" si="221"/>
        <v>Петров Сергей Александрович1</v>
      </c>
      <c r="D4687" s="42" t="s">
        <v>4382</v>
      </c>
      <c r="E4687" s="43" t="s">
        <v>4383</v>
      </c>
      <c r="F4687" s="43" t="s">
        <v>217</v>
      </c>
      <c r="G4687" s="43" t="s">
        <v>218</v>
      </c>
      <c r="H4687" s="49">
        <v>45937</v>
      </c>
      <c r="I4687" s="49">
        <v>45943</v>
      </c>
      <c r="J4687" s="44">
        <v>7</v>
      </c>
      <c r="K4687" s="51">
        <f>IF(H4687&lt;='Расчёт не доделан'!$C$20,IF(I4687-'Расчёт не доделан'!$C$20&lt;1,J4687,I4687-'Расчёт не доделан'!$C$20),J4687)</f>
        <v>7</v>
      </c>
    </row>
    <row r="4688" spans="1:11" ht="11.1" customHeight="1" outlineLevel="1" x14ac:dyDescent="0.2">
      <c r="A4688" s="39" t="str">
        <f t="shared" si="219"/>
        <v>0021155345873</v>
      </c>
      <c r="B4688" s="39">
        <f t="shared" si="220"/>
        <v>1</v>
      </c>
      <c r="C4688" s="39" t="str">
        <f t="shared" si="221"/>
        <v>Петров Сергей Евгеньевич1</v>
      </c>
      <c r="D4688" s="42" t="s">
        <v>4384</v>
      </c>
      <c r="E4688" s="43" t="s">
        <v>4385</v>
      </c>
      <c r="F4688" s="43" t="s">
        <v>225</v>
      </c>
      <c r="G4688" s="43" t="s">
        <v>302</v>
      </c>
      <c r="H4688" s="49">
        <v>45873</v>
      </c>
      <c r="I4688" s="49">
        <v>45878</v>
      </c>
      <c r="J4688" s="44">
        <v>6</v>
      </c>
      <c r="K4688" s="51">
        <f>IF(H4688&lt;='Расчёт не доделан'!$C$20,IF(I4688-'Расчёт не доделан'!$C$20&lt;1,J4688,I4688-'Расчёт не доделан'!$C$20),J4688)</f>
        <v>6</v>
      </c>
    </row>
    <row r="4689" spans="1:11" ht="11.1" customHeight="1" outlineLevel="1" x14ac:dyDescent="0.2">
      <c r="A4689" s="39" t="str">
        <f t="shared" si="219"/>
        <v>0021155345915</v>
      </c>
      <c r="B4689" s="39">
        <f t="shared" si="220"/>
        <v>2</v>
      </c>
      <c r="C4689" s="39" t="str">
        <f t="shared" si="221"/>
        <v>Петров Сергей Евгеньевич2</v>
      </c>
      <c r="D4689" s="42" t="s">
        <v>4384</v>
      </c>
      <c r="E4689" s="43" t="s">
        <v>4385</v>
      </c>
      <c r="F4689" s="43" t="s">
        <v>225</v>
      </c>
      <c r="G4689" s="43" t="s">
        <v>302</v>
      </c>
      <c r="H4689" s="49">
        <v>45915</v>
      </c>
      <c r="I4689" s="49">
        <v>45928</v>
      </c>
      <c r="J4689" s="44">
        <v>14</v>
      </c>
      <c r="K4689" s="51">
        <f>IF(H4689&lt;='Расчёт не доделан'!$C$20,IF(I4689-'Расчёт не доделан'!$C$20&lt;1,J4689,I4689-'Расчёт не доделан'!$C$20),J4689)</f>
        <v>14</v>
      </c>
    </row>
    <row r="4690" spans="1:11" ht="23.1" customHeight="1" outlineLevel="1" x14ac:dyDescent="0.2">
      <c r="A4690" s="39" t="str">
        <f t="shared" si="219"/>
        <v>0016418945979</v>
      </c>
      <c r="B4690" s="39">
        <f t="shared" si="220"/>
        <v>1</v>
      </c>
      <c r="C4690" s="39" t="str">
        <f t="shared" si="221"/>
        <v>Петрова Алёна Дмитриевна1</v>
      </c>
      <c r="D4690" s="42" t="s">
        <v>4386</v>
      </c>
      <c r="E4690" s="43" t="s">
        <v>4387</v>
      </c>
      <c r="F4690" s="43" t="s">
        <v>221</v>
      </c>
      <c r="G4690" s="43" t="s">
        <v>241</v>
      </c>
      <c r="H4690" s="49">
        <v>45979</v>
      </c>
      <c r="I4690" s="49">
        <v>45982</v>
      </c>
      <c r="J4690" s="44">
        <v>4</v>
      </c>
      <c r="K4690" s="51">
        <f>IF(H4690&lt;='Расчёт не доделан'!$C$20,IF(I4690-'Расчёт не доделан'!$C$20&lt;1,J4690,I4690-'Расчёт не доделан'!$C$20),J4690)</f>
        <v>4</v>
      </c>
    </row>
    <row r="4691" spans="1:11" ht="11.1" customHeight="1" outlineLevel="1" x14ac:dyDescent="0.2">
      <c r="A4691" s="39" t="str">
        <f t="shared" si="219"/>
        <v>0016418946020</v>
      </c>
      <c r="B4691" s="39">
        <f t="shared" si="220"/>
        <v>2</v>
      </c>
      <c r="C4691" s="39" t="str">
        <f t="shared" si="221"/>
        <v>Петрова Алёна Дмитриевна2</v>
      </c>
      <c r="D4691" s="42" t="s">
        <v>4386</v>
      </c>
      <c r="E4691" s="43" t="s">
        <v>4387</v>
      </c>
      <c r="F4691" s="43" t="s">
        <v>221</v>
      </c>
      <c r="G4691" s="43" t="s">
        <v>241</v>
      </c>
      <c r="H4691" s="49">
        <v>46020</v>
      </c>
      <c r="I4691" s="49">
        <v>46021</v>
      </c>
      <c r="J4691" s="44">
        <v>2</v>
      </c>
      <c r="K4691" s="51">
        <f>IF(H4691&lt;='Расчёт не доделан'!$C$20,IF(I4691-'Расчёт не доделан'!$C$20&lt;1,J4691,I4691-'Расчёт не доделан'!$C$20),J4691)</f>
        <v>2</v>
      </c>
    </row>
    <row r="4692" spans="1:11" ht="11.1" customHeight="1" outlineLevel="1" x14ac:dyDescent="0.2">
      <c r="A4692" s="39" t="str">
        <f t="shared" si="219"/>
        <v>0017112245966</v>
      </c>
      <c r="B4692" s="39">
        <f t="shared" si="220"/>
        <v>1</v>
      </c>
      <c r="C4692" s="39" t="str">
        <f t="shared" si="221"/>
        <v>Петрова Ирина Анатольевна1</v>
      </c>
      <c r="D4692" s="42" t="s">
        <v>4388</v>
      </c>
      <c r="E4692" s="43" t="s">
        <v>4389</v>
      </c>
      <c r="F4692" s="43" t="s">
        <v>694</v>
      </c>
      <c r="G4692" s="43" t="s">
        <v>302</v>
      </c>
      <c r="H4692" s="49">
        <v>45966</v>
      </c>
      <c r="I4692" s="49">
        <v>45968</v>
      </c>
      <c r="J4692" s="44">
        <v>3</v>
      </c>
      <c r="K4692" s="51">
        <f>IF(H4692&lt;='Расчёт не доделан'!$C$20,IF(I4692-'Расчёт не доделан'!$C$20&lt;1,J4692,I4692-'Расчёт не доделан'!$C$20),J4692)</f>
        <v>3</v>
      </c>
    </row>
    <row r="4693" spans="1:11" ht="11.1" customHeight="1" outlineLevel="1" x14ac:dyDescent="0.2">
      <c r="A4693" s="39" t="str">
        <f t="shared" si="219"/>
        <v>0017112245853</v>
      </c>
      <c r="B4693" s="39">
        <f t="shared" si="220"/>
        <v>2</v>
      </c>
      <c r="C4693" s="39" t="str">
        <f t="shared" si="221"/>
        <v>Петрова Ирина Анатольевна2</v>
      </c>
      <c r="D4693" s="42" t="s">
        <v>4388</v>
      </c>
      <c r="E4693" s="43" t="s">
        <v>4389</v>
      </c>
      <c r="F4693" s="43" t="s">
        <v>694</v>
      </c>
      <c r="G4693" s="43" t="s">
        <v>302</v>
      </c>
      <c r="H4693" s="49">
        <v>45853</v>
      </c>
      <c r="I4693" s="49">
        <v>45855</v>
      </c>
      <c r="J4693" s="44">
        <v>3</v>
      </c>
      <c r="K4693" s="51">
        <f>IF(H4693&lt;='Расчёт не доделан'!$C$20,IF(I4693-'Расчёт не доделан'!$C$20&lt;1,J4693,I4693-'Расчёт не доделан'!$C$20),J4693)</f>
        <v>3</v>
      </c>
    </row>
    <row r="4694" spans="1:11" ht="11.1" customHeight="1" outlineLevel="1" x14ac:dyDescent="0.2">
      <c r="A4694" s="39" t="str">
        <f t="shared" si="219"/>
        <v>0017112245922</v>
      </c>
      <c r="B4694" s="39">
        <f t="shared" si="220"/>
        <v>3</v>
      </c>
      <c r="C4694" s="39" t="str">
        <f t="shared" si="221"/>
        <v>Петрова Ирина Анатольевна3</v>
      </c>
      <c r="D4694" s="42" t="s">
        <v>4388</v>
      </c>
      <c r="E4694" s="43" t="s">
        <v>4389</v>
      </c>
      <c r="F4694" s="43" t="s">
        <v>694</v>
      </c>
      <c r="G4694" s="43" t="s">
        <v>302</v>
      </c>
      <c r="H4694" s="49">
        <v>45922</v>
      </c>
      <c r="I4694" s="49">
        <v>45935</v>
      </c>
      <c r="J4694" s="44">
        <v>14</v>
      </c>
      <c r="K4694" s="51">
        <f>IF(H4694&lt;='Расчёт не доделан'!$C$20,IF(I4694-'Расчёт не доделан'!$C$20&lt;1,J4694,I4694-'Расчёт не доделан'!$C$20),J4694)</f>
        <v>14</v>
      </c>
    </row>
    <row r="4695" spans="1:11" ht="23.1" customHeight="1" outlineLevel="1" x14ac:dyDescent="0.2">
      <c r="A4695" s="39" t="str">
        <f t="shared" si="219"/>
        <v>0020953345957</v>
      </c>
      <c r="B4695" s="39">
        <f t="shared" si="220"/>
        <v>1</v>
      </c>
      <c r="C4695" s="39" t="str">
        <f t="shared" si="221"/>
        <v>Петрова Яна Александровна1</v>
      </c>
      <c r="D4695" s="42" t="s">
        <v>4390</v>
      </c>
      <c r="E4695" s="43" t="s">
        <v>4391</v>
      </c>
      <c r="F4695" s="43" t="s">
        <v>217</v>
      </c>
      <c r="G4695" s="43" t="s">
        <v>253</v>
      </c>
      <c r="H4695" s="49">
        <v>45957</v>
      </c>
      <c r="I4695" s="49">
        <v>45963</v>
      </c>
      <c r="J4695" s="44">
        <v>7</v>
      </c>
      <c r="K4695" s="51">
        <f>IF(H4695&lt;='Расчёт не доделан'!$C$20,IF(I4695-'Расчёт не доделан'!$C$20&lt;1,J4695,I4695-'Расчёт не доделан'!$C$20),J4695)</f>
        <v>7</v>
      </c>
    </row>
    <row r="4696" spans="1:11" ht="23.1" customHeight="1" outlineLevel="1" x14ac:dyDescent="0.2">
      <c r="A4696" s="39" t="str">
        <f t="shared" si="219"/>
        <v>0020953345866</v>
      </c>
      <c r="B4696" s="39">
        <f t="shared" si="220"/>
        <v>2</v>
      </c>
      <c r="C4696" s="39" t="str">
        <f t="shared" si="221"/>
        <v>Петрова Яна Александровна2</v>
      </c>
      <c r="D4696" s="42" t="s">
        <v>4390</v>
      </c>
      <c r="E4696" s="43" t="s">
        <v>4391</v>
      </c>
      <c r="F4696" s="43" t="s">
        <v>217</v>
      </c>
      <c r="G4696" s="43" t="s">
        <v>253</v>
      </c>
      <c r="H4696" s="49">
        <v>45866</v>
      </c>
      <c r="I4696" s="49">
        <v>45879</v>
      </c>
      <c r="J4696" s="44">
        <v>14</v>
      </c>
      <c r="K4696" s="51">
        <f>IF(H4696&lt;='Расчёт не доделан'!$C$20,IF(I4696-'Расчёт не доделан'!$C$20&lt;1,J4696,I4696-'Расчёт не доделан'!$C$20),J4696)</f>
        <v>14</v>
      </c>
    </row>
    <row r="4697" spans="1:11" ht="11.1" customHeight="1" outlineLevel="1" x14ac:dyDescent="0.2">
      <c r="A4697" s="39" t="str">
        <f t="shared" si="219"/>
        <v>0016353145901</v>
      </c>
      <c r="B4697" s="39">
        <f t="shared" si="220"/>
        <v>1</v>
      </c>
      <c r="C4697" s="39" t="str">
        <f t="shared" si="221"/>
        <v>Петросян Ануш Овсеповна1</v>
      </c>
      <c r="D4697" s="42" t="s">
        <v>4392</v>
      </c>
      <c r="E4697" s="43" t="s">
        <v>4393</v>
      </c>
      <c r="F4697" s="43" t="s">
        <v>221</v>
      </c>
      <c r="G4697" s="43" t="s">
        <v>241</v>
      </c>
      <c r="H4697" s="49">
        <v>45901</v>
      </c>
      <c r="I4697" s="49">
        <v>45902</v>
      </c>
      <c r="J4697" s="44">
        <v>2</v>
      </c>
      <c r="K4697" s="51">
        <f>IF(H4697&lt;='Расчёт не доделан'!$C$20,IF(I4697-'Расчёт не доделан'!$C$20&lt;1,J4697,I4697-'Расчёт не доделан'!$C$20),J4697)</f>
        <v>2</v>
      </c>
    </row>
    <row r="4698" spans="1:11" ht="11.1" customHeight="1" outlineLevel="1" x14ac:dyDescent="0.2">
      <c r="A4698" s="39" t="str">
        <f t="shared" si="219"/>
        <v>0016353145999</v>
      </c>
      <c r="B4698" s="39">
        <f t="shared" si="220"/>
        <v>2</v>
      </c>
      <c r="C4698" s="39" t="str">
        <f t="shared" si="221"/>
        <v>Петросян Ануш Овсеповна2</v>
      </c>
      <c r="D4698" s="42" t="s">
        <v>4392</v>
      </c>
      <c r="E4698" s="43" t="s">
        <v>4393</v>
      </c>
      <c r="F4698" s="43" t="s">
        <v>221</v>
      </c>
      <c r="G4698" s="43" t="s">
        <v>241</v>
      </c>
      <c r="H4698" s="49">
        <v>45999</v>
      </c>
      <c r="I4698" s="49">
        <v>46000</v>
      </c>
      <c r="J4698" s="44">
        <v>2</v>
      </c>
      <c r="K4698" s="51">
        <f>IF(H4698&lt;='Расчёт не доделан'!$C$20,IF(I4698-'Расчёт не доделан'!$C$20&lt;1,J4698,I4698-'Расчёт не доделан'!$C$20),J4698)</f>
        <v>2</v>
      </c>
    </row>
    <row r="4699" spans="1:11" ht="11.1" customHeight="1" outlineLevel="1" x14ac:dyDescent="0.2">
      <c r="A4699" s="39" t="str">
        <f t="shared" si="219"/>
        <v>0016353145849</v>
      </c>
      <c r="B4699" s="39">
        <f t="shared" si="220"/>
        <v>3</v>
      </c>
      <c r="C4699" s="39" t="str">
        <f t="shared" si="221"/>
        <v>Петросян Ануш Овсеповна3</v>
      </c>
      <c r="D4699" s="42" t="s">
        <v>4392</v>
      </c>
      <c r="E4699" s="43" t="s">
        <v>4393</v>
      </c>
      <c r="F4699" s="43" t="s">
        <v>221</v>
      </c>
      <c r="G4699" s="43" t="s">
        <v>241</v>
      </c>
      <c r="H4699" s="49">
        <v>45849</v>
      </c>
      <c r="I4699" s="49">
        <v>45863</v>
      </c>
      <c r="J4699" s="44">
        <v>15</v>
      </c>
      <c r="K4699" s="51">
        <f>IF(H4699&lt;='Расчёт не доделан'!$C$20,IF(I4699-'Расчёт не доделан'!$C$20&lt;1,J4699,I4699-'Расчёт не доделан'!$C$20),J4699)</f>
        <v>15</v>
      </c>
    </row>
    <row r="4700" spans="1:11" ht="11.1" customHeight="1" outlineLevel="1" x14ac:dyDescent="0.2">
      <c r="A4700" s="39" t="str">
        <f t="shared" si="219"/>
        <v>0016353145957</v>
      </c>
      <c r="B4700" s="39">
        <f t="shared" si="220"/>
        <v>4</v>
      </c>
      <c r="C4700" s="39" t="str">
        <f t="shared" si="221"/>
        <v>Петросян Ануш Овсеповна4</v>
      </c>
      <c r="D4700" s="42" t="s">
        <v>4392</v>
      </c>
      <c r="E4700" s="43" t="s">
        <v>4393</v>
      </c>
      <c r="F4700" s="43" t="s">
        <v>221</v>
      </c>
      <c r="G4700" s="43" t="s">
        <v>241</v>
      </c>
      <c r="H4700" s="49">
        <v>45957</v>
      </c>
      <c r="I4700" s="49">
        <v>45962</v>
      </c>
      <c r="J4700" s="44">
        <v>6</v>
      </c>
      <c r="K4700" s="51">
        <f>IF(H4700&lt;='Расчёт не доделан'!$C$20,IF(I4700-'Расчёт не доделан'!$C$20&lt;1,J4700,I4700-'Расчёт не доделан'!$C$20),J4700)</f>
        <v>6</v>
      </c>
    </row>
    <row r="4701" spans="1:11" ht="11.1" customHeight="1" outlineLevel="1" x14ac:dyDescent="0.2">
      <c r="A4701" s="39" t="str">
        <f t="shared" si="219"/>
        <v>0016066345901</v>
      </c>
      <c r="B4701" s="39">
        <f t="shared" si="220"/>
        <v>1</v>
      </c>
      <c r="C4701" s="39" t="str">
        <f t="shared" si="221"/>
        <v>Петросян Сурен Арутюнович1</v>
      </c>
      <c r="D4701" s="42" t="s">
        <v>4394</v>
      </c>
      <c r="E4701" s="43" t="s">
        <v>4395</v>
      </c>
      <c r="F4701" s="43" t="s">
        <v>217</v>
      </c>
      <c r="G4701" s="43" t="s">
        <v>230</v>
      </c>
      <c r="H4701" s="49">
        <v>45901</v>
      </c>
      <c r="I4701" s="49">
        <v>45905</v>
      </c>
      <c r="J4701" s="44">
        <v>5</v>
      </c>
      <c r="K4701" s="51">
        <f>IF(H4701&lt;='Расчёт не доделан'!$C$20,IF(I4701-'Расчёт не доделан'!$C$20&lt;1,J4701,I4701-'Расчёт не доделан'!$C$20),J4701)</f>
        <v>5</v>
      </c>
    </row>
    <row r="4702" spans="1:11" ht="11.1" customHeight="1" outlineLevel="1" x14ac:dyDescent="0.2">
      <c r="A4702" s="39" t="str">
        <f t="shared" si="219"/>
        <v>0016066345931</v>
      </c>
      <c r="B4702" s="39">
        <f t="shared" si="220"/>
        <v>2</v>
      </c>
      <c r="C4702" s="39" t="str">
        <f t="shared" si="221"/>
        <v>Петросян Сурен Арутюнович2</v>
      </c>
      <c r="D4702" s="42" t="s">
        <v>4394</v>
      </c>
      <c r="E4702" s="43" t="s">
        <v>4395</v>
      </c>
      <c r="F4702" s="43" t="s">
        <v>217</v>
      </c>
      <c r="G4702" s="43" t="s">
        <v>230</v>
      </c>
      <c r="H4702" s="49">
        <v>45931</v>
      </c>
      <c r="I4702" s="49">
        <v>45944</v>
      </c>
      <c r="J4702" s="44">
        <v>14</v>
      </c>
      <c r="K4702" s="51">
        <f>IF(H4702&lt;='Расчёт не доделан'!$C$20,IF(I4702-'Расчёт не доделан'!$C$20&lt;1,J4702,I4702-'Расчёт не доделан'!$C$20),J4702)</f>
        <v>14</v>
      </c>
    </row>
    <row r="4703" spans="1:11" ht="11.1" customHeight="1" outlineLevel="1" x14ac:dyDescent="0.2">
      <c r="A4703" s="39" t="str">
        <f t="shared" si="219"/>
        <v>0016066345859</v>
      </c>
      <c r="B4703" s="39">
        <f t="shared" si="220"/>
        <v>3</v>
      </c>
      <c r="C4703" s="39" t="str">
        <f t="shared" si="221"/>
        <v>Петросян Сурен Арутюнович3</v>
      </c>
      <c r="D4703" s="42" t="s">
        <v>4394</v>
      </c>
      <c r="E4703" s="43" t="s">
        <v>4395</v>
      </c>
      <c r="F4703" s="43" t="s">
        <v>217</v>
      </c>
      <c r="G4703" s="43" t="s">
        <v>230</v>
      </c>
      <c r="H4703" s="49">
        <v>45859</v>
      </c>
      <c r="I4703" s="49">
        <v>45863</v>
      </c>
      <c r="J4703" s="44">
        <v>5</v>
      </c>
      <c r="K4703" s="51">
        <f>IF(H4703&lt;='Расчёт не доделан'!$C$20,IF(I4703-'Расчёт не доделан'!$C$20&lt;1,J4703,I4703-'Расчёт не доделан'!$C$20),J4703)</f>
        <v>5</v>
      </c>
    </row>
    <row r="4704" spans="1:11" ht="23.1" customHeight="1" outlineLevel="1" x14ac:dyDescent="0.2">
      <c r="A4704" s="39" t="str">
        <f t="shared" si="219"/>
        <v>0019272545964</v>
      </c>
      <c r="B4704" s="39">
        <f t="shared" si="220"/>
        <v>1</v>
      </c>
      <c r="C4704" s="39" t="str">
        <f t="shared" si="221"/>
        <v>Петрунин Никита Эдуардович1</v>
      </c>
      <c r="D4704" s="42" t="s">
        <v>4396</v>
      </c>
      <c r="E4704" s="43" t="s">
        <v>4397</v>
      </c>
      <c r="F4704" s="43" t="s">
        <v>249</v>
      </c>
      <c r="G4704" s="43" t="s">
        <v>218</v>
      </c>
      <c r="H4704" s="49">
        <v>45964</v>
      </c>
      <c r="I4704" s="49">
        <v>45971</v>
      </c>
      <c r="J4704" s="44">
        <v>7</v>
      </c>
      <c r="K4704" s="51">
        <f>IF(H4704&lt;='Расчёт не доделан'!$C$20,IF(I4704-'Расчёт не доделан'!$C$20&lt;1,J4704,I4704-'Расчёт не доделан'!$C$20),J4704)</f>
        <v>7</v>
      </c>
    </row>
    <row r="4705" spans="1:11" ht="23.1" customHeight="1" outlineLevel="1" x14ac:dyDescent="0.2">
      <c r="A4705" s="39" t="str">
        <f t="shared" si="219"/>
        <v>0019272545957</v>
      </c>
      <c r="B4705" s="39">
        <f t="shared" si="220"/>
        <v>2</v>
      </c>
      <c r="C4705" s="39" t="str">
        <f t="shared" si="221"/>
        <v>Петрунин Никита Эдуардович2</v>
      </c>
      <c r="D4705" s="42" t="s">
        <v>4396</v>
      </c>
      <c r="E4705" s="43" t="s">
        <v>4397</v>
      </c>
      <c r="F4705" s="43" t="s">
        <v>249</v>
      </c>
      <c r="G4705" s="43" t="s">
        <v>218</v>
      </c>
      <c r="H4705" s="49">
        <v>45957</v>
      </c>
      <c r="I4705" s="49">
        <v>45963</v>
      </c>
      <c r="J4705" s="44">
        <v>7</v>
      </c>
      <c r="K4705" s="51">
        <f>IF(H4705&lt;='Расчёт не доделан'!$C$20,IF(I4705-'Расчёт не доделан'!$C$20&lt;1,J4705,I4705-'Расчёт не доделан'!$C$20),J4705)</f>
        <v>7</v>
      </c>
    </row>
    <row r="4706" spans="1:11" ht="23.1" customHeight="1" outlineLevel="1" x14ac:dyDescent="0.2">
      <c r="A4706" s="39" t="str">
        <f t="shared" si="219"/>
        <v>0015508145887</v>
      </c>
      <c r="B4706" s="39">
        <f t="shared" si="220"/>
        <v>1</v>
      </c>
      <c r="C4706" s="39" t="str">
        <f t="shared" si="221"/>
        <v>Петрунина Оксана Валерьевна1</v>
      </c>
      <c r="D4706" s="42" t="s">
        <v>4398</v>
      </c>
      <c r="E4706" s="43" t="s">
        <v>4399</v>
      </c>
      <c r="F4706" s="43" t="s">
        <v>265</v>
      </c>
      <c r="G4706" s="43" t="s">
        <v>230</v>
      </c>
      <c r="H4706" s="49">
        <v>45887</v>
      </c>
      <c r="I4706" s="49">
        <v>45900</v>
      </c>
      <c r="J4706" s="44">
        <v>14</v>
      </c>
      <c r="K4706" s="51">
        <f>IF(H4706&lt;='Расчёт не доделан'!$C$20,IF(I4706-'Расчёт не доделан'!$C$20&lt;1,J4706,I4706-'Расчёт не доделан'!$C$20),J4706)</f>
        <v>14</v>
      </c>
    </row>
    <row r="4707" spans="1:11" ht="11.1" customHeight="1" outlineLevel="1" x14ac:dyDescent="0.2">
      <c r="A4707" s="39" t="str">
        <f t="shared" si="219"/>
        <v>0021058845936</v>
      </c>
      <c r="B4707" s="39">
        <f t="shared" si="220"/>
        <v>1</v>
      </c>
      <c r="C4707" s="39" t="str">
        <f t="shared" si="221"/>
        <v>Петрушин Иван Александрович1</v>
      </c>
      <c r="D4707" s="42" t="s">
        <v>4400</v>
      </c>
      <c r="E4707" s="43" t="s">
        <v>4401</v>
      </c>
      <c r="F4707" s="43" t="s">
        <v>240</v>
      </c>
      <c r="G4707" s="43" t="s">
        <v>302</v>
      </c>
      <c r="H4707" s="49">
        <v>45936</v>
      </c>
      <c r="I4707" s="49">
        <v>45938</v>
      </c>
      <c r="J4707" s="44">
        <v>3</v>
      </c>
      <c r="K4707" s="51">
        <f>IF(H4707&lt;='Расчёт не доделан'!$C$20,IF(I4707-'Расчёт не доделан'!$C$20&lt;1,J4707,I4707-'Расчёт не доделан'!$C$20),J4707)</f>
        <v>3</v>
      </c>
    </row>
    <row r="4708" spans="1:11" ht="11.1" customHeight="1" outlineLevel="1" x14ac:dyDescent="0.2">
      <c r="A4708" s="39" t="str">
        <f t="shared" si="219"/>
        <v>0021058845862</v>
      </c>
      <c r="B4708" s="39">
        <f t="shared" si="220"/>
        <v>2</v>
      </c>
      <c r="C4708" s="39" t="str">
        <f t="shared" si="221"/>
        <v>Петрушин Иван Александрович2</v>
      </c>
      <c r="D4708" s="42" t="s">
        <v>4400</v>
      </c>
      <c r="E4708" s="43" t="s">
        <v>4401</v>
      </c>
      <c r="F4708" s="43" t="s">
        <v>240</v>
      </c>
      <c r="G4708" s="43" t="s">
        <v>302</v>
      </c>
      <c r="H4708" s="49">
        <v>45862</v>
      </c>
      <c r="I4708" s="49">
        <v>45863</v>
      </c>
      <c r="J4708" s="44">
        <v>2</v>
      </c>
      <c r="K4708" s="51">
        <f>IF(H4708&lt;='Расчёт не доделан'!$C$20,IF(I4708-'Расчёт не доделан'!$C$20&lt;1,J4708,I4708-'Расчёт не доделан'!$C$20),J4708)</f>
        <v>2</v>
      </c>
    </row>
    <row r="4709" spans="1:11" ht="11.1" customHeight="1" outlineLevel="1" x14ac:dyDescent="0.2">
      <c r="A4709" s="39" t="str">
        <f t="shared" si="219"/>
        <v>0021058845866</v>
      </c>
      <c r="B4709" s="39">
        <f t="shared" si="220"/>
        <v>3</v>
      </c>
      <c r="C4709" s="39" t="str">
        <f t="shared" si="221"/>
        <v>Петрушин Иван Александрович3</v>
      </c>
      <c r="D4709" s="42" t="s">
        <v>4400</v>
      </c>
      <c r="E4709" s="43" t="s">
        <v>4401</v>
      </c>
      <c r="F4709" s="43" t="s">
        <v>240</v>
      </c>
      <c r="G4709" s="43" t="s">
        <v>302</v>
      </c>
      <c r="H4709" s="49">
        <v>45866</v>
      </c>
      <c r="I4709" s="49">
        <v>45867</v>
      </c>
      <c r="J4709" s="44">
        <v>2</v>
      </c>
      <c r="K4709" s="51">
        <f>IF(H4709&lt;='Расчёт не доделан'!$C$20,IF(I4709-'Расчёт не доделан'!$C$20&lt;1,J4709,I4709-'Расчёт не доделан'!$C$20),J4709)</f>
        <v>2</v>
      </c>
    </row>
    <row r="4710" spans="1:11" ht="11.1" customHeight="1" outlineLevel="1" x14ac:dyDescent="0.2">
      <c r="A4710" s="39" t="str">
        <f t="shared" si="219"/>
        <v>0018363645966</v>
      </c>
      <c r="B4710" s="39">
        <f t="shared" si="220"/>
        <v>1</v>
      </c>
      <c r="C4710" s="39" t="str">
        <f t="shared" si="221"/>
        <v>Петрушина Анна Сергеевна1</v>
      </c>
      <c r="D4710" s="42" t="s">
        <v>4402</v>
      </c>
      <c r="E4710" s="43" t="s">
        <v>4403</v>
      </c>
      <c r="F4710" s="43" t="s">
        <v>240</v>
      </c>
      <c r="G4710" s="43" t="s">
        <v>302</v>
      </c>
      <c r="H4710" s="49">
        <v>45966</v>
      </c>
      <c r="I4710" s="49">
        <v>45968</v>
      </c>
      <c r="J4710" s="44">
        <v>3</v>
      </c>
      <c r="K4710" s="51">
        <f>IF(H4710&lt;='Расчёт не доделан'!$C$20,IF(I4710-'Расчёт не доделан'!$C$20&lt;1,J4710,I4710-'Расчёт не доделан'!$C$20),J4710)</f>
        <v>3</v>
      </c>
    </row>
    <row r="4711" spans="1:11" ht="11.1" customHeight="1" outlineLevel="1" x14ac:dyDescent="0.2">
      <c r="A4711" s="39" t="str">
        <f t="shared" si="219"/>
        <v>0018363645971</v>
      </c>
      <c r="B4711" s="39">
        <f t="shared" si="220"/>
        <v>2</v>
      </c>
      <c r="C4711" s="39" t="str">
        <f t="shared" si="221"/>
        <v>Петрушина Анна Сергеевна2</v>
      </c>
      <c r="D4711" s="42" t="s">
        <v>4402</v>
      </c>
      <c r="E4711" s="43" t="s">
        <v>4403</v>
      </c>
      <c r="F4711" s="43" t="s">
        <v>240</v>
      </c>
      <c r="G4711" s="43" t="s">
        <v>302</v>
      </c>
      <c r="H4711" s="49">
        <v>45971</v>
      </c>
      <c r="I4711" s="49">
        <v>45973</v>
      </c>
      <c r="J4711" s="44">
        <v>3</v>
      </c>
      <c r="K4711" s="51">
        <f>IF(H4711&lt;='Расчёт не доделан'!$C$20,IF(I4711-'Расчёт не доделан'!$C$20&lt;1,J4711,I4711-'Расчёт не доделан'!$C$20),J4711)</f>
        <v>3</v>
      </c>
    </row>
    <row r="4712" spans="1:11" ht="11.1" customHeight="1" outlineLevel="1" x14ac:dyDescent="0.2">
      <c r="A4712" s="39" t="str">
        <f t="shared" si="219"/>
        <v>0018363645887</v>
      </c>
      <c r="B4712" s="39">
        <f t="shared" si="220"/>
        <v>3</v>
      </c>
      <c r="C4712" s="39" t="str">
        <f t="shared" si="221"/>
        <v>Петрушина Анна Сергеевна3</v>
      </c>
      <c r="D4712" s="42" t="s">
        <v>4402</v>
      </c>
      <c r="E4712" s="43" t="s">
        <v>4403</v>
      </c>
      <c r="F4712" s="43" t="s">
        <v>240</v>
      </c>
      <c r="G4712" s="43" t="s">
        <v>302</v>
      </c>
      <c r="H4712" s="49">
        <v>45887</v>
      </c>
      <c r="I4712" s="49">
        <v>45900</v>
      </c>
      <c r="J4712" s="44">
        <v>14</v>
      </c>
      <c r="K4712" s="51">
        <f>IF(H4712&lt;='Расчёт не доделан'!$C$20,IF(I4712-'Расчёт не доделан'!$C$20&lt;1,J4712,I4712-'Расчёт не доделан'!$C$20),J4712)</f>
        <v>14</v>
      </c>
    </row>
    <row r="4713" spans="1:11" ht="11.1" customHeight="1" outlineLevel="1" x14ac:dyDescent="0.2">
      <c r="A4713" s="39" t="str">
        <f t="shared" si="219"/>
        <v>0020997245901</v>
      </c>
      <c r="B4713" s="39">
        <f t="shared" si="220"/>
        <v>1</v>
      </c>
      <c r="C4713" s="39" t="str">
        <f t="shared" si="221"/>
        <v>Петухова Ирина Сергеевна1</v>
      </c>
      <c r="D4713" s="42" t="s">
        <v>4404</v>
      </c>
      <c r="E4713" s="43" t="s">
        <v>4405</v>
      </c>
      <c r="F4713" s="43" t="s">
        <v>268</v>
      </c>
      <c r="G4713" s="43" t="s">
        <v>262</v>
      </c>
      <c r="H4713" s="49">
        <v>45901</v>
      </c>
      <c r="I4713" s="49">
        <v>45914</v>
      </c>
      <c r="J4713" s="44">
        <v>14</v>
      </c>
      <c r="K4713" s="51">
        <f>IF(H4713&lt;='Расчёт не доделан'!$C$20,IF(I4713-'Расчёт не доделан'!$C$20&lt;1,J4713,I4713-'Расчёт не доделан'!$C$20),J4713)</f>
        <v>14</v>
      </c>
    </row>
    <row r="4714" spans="1:11" ht="23.1" customHeight="1" outlineLevel="1" x14ac:dyDescent="0.2">
      <c r="A4714" s="39" t="str">
        <f t="shared" si="219"/>
        <v>0020997245845</v>
      </c>
      <c r="B4714" s="39">
        <f t="shared" si="220"/>
        <v>2</v>
      </c>
      <c r="C4714" s="39" t="str">
        <f t="shared" si="221"/>
        <v>Петухова Ирина Сергеевна2</v>
      </c>
      <c r="D4714" s="42" t="s">
        <v>4404</v>
      </c>
      <c r="E4714" s="43" t="s">
        <v>4405</v>
      </c>
      <c r="F4714" s="43" t="s">
        <v>268</v>
      </c>
      <c r="G4714" s="43" t="s">
        <v>262</v>
      </c>
      <c r="H4714" s="49">
        <v>45845</v>
      </c>
      <c r="I4714" s="49">
        <v>45858</v>
      </c>
      <c r="J4714" s="44">
        <v>14</v>
      </c>
      <c r="K4714" s="51">
        <f>IF(H4714&lt;='Расчёт не доделан'!$C$20,IF(I4714-'Расчёт не доделан'!$C$20&lt;1,J4714,I4714-'Расчёт не доделан'!$C$20),J4714)</f>
        <v>14</v>
      </c>
    </row>
    <row r="4715" spans="1:11" ht="23.1" customHeight="1" outlineLevel="1" x14ac:dyDescent="0.2">
      <c r="A4715" s="39" t="str">
        <f t="shared" si="219"/>
        <v>0020997246013</v>
      </c>
      <c r="B4715" s="39">
        <f t="shared" si="220"/>
        <v>3</v>
      </c>
      <c r="C4715" s="39" t="str">
        <f t="shared" si="221"/>
        <v>Петухова Ирина Сергеевна3</v>
      </c>
      <c r="D4715" s="42" t="s">
        <v>4404</v>
      </c>
      <c r="E4715" s="43" t="s">
        <v>4405</v>
      </c>
      <c r="F4715" s="43" t="s">
        <v>268</v>
      </c>
      <c r="G4715" s="43" t="s">
        <v>262</v>
      </c>
      <c r="H4715" s="49">
        <v>46013</v>
      </c>
      <c r="I4715" s="49">
        <v>46021</v>
      </c>
      <c r="J4715" s="44">
        <v>9</v>
      </c>
      <c r="K4715" s="51">
        <f>IF(H4715&lt;='Расчёт не доделан'!$C$20,IF(I4715-'Расчёт не доделан'!$C$20&lt;1,J4715,I4715-'Расчёт не доделан'!$C$20),J4715)</f>
        <v>9</v>
      </c>
    </row>
    <row r="4716" spans="1:11" ht="23.1" customHeight="1" outlineLevel="1" x14ac:dyDescent="0.2">
      <c r="A4716" s="39" t="str">
        <f t="shared" si="219"/>
        <v>0018042345966</v>
      </c>
      <c r="B4716" s="39">
        <f t="shared" si="220"/>
        <v>1</v>
      </c>
      <c r="C4716" s="39" t="str">
        <f t="shared" si="221"/>
        <v>Печёнкин Александр Сергеевич1</v>
      </c>
      <c r="D4716" s="42" t="s">
        <v>4406</v>
      </c>
      <c r="E4716" s="43" t="s">
        <v>4407</v>
      </c>
      <c r="F4716" s="43" t="s">
        <v>229</v>
      </c>
      <c r="G4716" s="43" t="s">
        <v>230</v>
      </c>
      <c r="H4716" s="49">
        <v>45966</v>
      </c>
      <c r="I4716" s="49">
        <v>45968</v>
      </c>
      <c r="J4716" s="44">
        <v>3</v>
      </c>
      <c r="K4716" s="51">
        <f>IF(H4716&lt;='Расчёт не доделан'!$C$20,IF(I4716-'Расчёт не доделан'!$C$20&lt;1,J4716,I4716-'Расчёт не доделан'!$C$20),J4716)</f>
        <v>3</v>
      </c>
    </row>
    <row r="4717" spans="1:11" ht="23.1" customHeight="1" outlineLevel="1" x14ac:dyDescent="0.2">
      <c r="A4717" s="39" t="str">
        <f t="shared" si="219"/>
        <v>0018042345845</v>
      </c>
      <c r="B4717" s="39">
        <f t="shared" si="220"/>
        <v>2</v>
      </c>
      <c r="C4717" s="39" t="str">
        <f t="shared" si="221"/>
        <v>Печёнкин Александр Сергеевич2</v>
      </c>
      <c r="D4717" s="42" t="s">
        <v>4406</v>
      </c>
      <c r="E4717" s="43" t="s">
        <v>4407</v>
      </c>
      <c r="F4717" s="43" t="s">
        <v>229</v>
      </c>
      <c r="G4717" s="43" t="s">
        <v>230</v>
      </c>
      <c r="H4717" s="49">
        <v>45845</v>
      </c>
      <c r="I4717" s="49">
        <v>45849</v>
      </c>
      <c r="J4717" s="44">
        <v>5</v>
      </c>
      <c r="K4717" s="51">
        <f>IF(H4717&lt;='Расчёт не доделан'!$C$20,IF(I4717-'Расчёт не доделан'!$C$20&lt;1,J4717,I4717-'Расчёт не доделан'!$C$20),J4717)</f>
        <v>5</v>
      </c>
    </row>
    <row r="4718" spans="1:11" ht="11.1" customHeight="1" outlineLevel="1" x14ac:dyDescent="0.2">
      <c r="A4718" s="39" t="str">
        <f t="shared" si="219"/>
        <v>0017437645859</v>
      </c>
      <c r="B4718" s="39">
        <f t="shared" si="220"/>
        <v>1</v>
      </c>
      <c r="C4718" s="39" t="str">
        <f t="shared" si="221"/>
        <v>Пешков Роман Евгеньевич1</v>
      </c>
      <c r="D4718" s="42" t="s">
        <v>4408</v>
      </c>
      <c r="E4718" s="43" t="s">
        <v>4409</v>
      </c>
      <c r="F4718" s="43" t="s">
        <v>240</v>
      </c>
      <c r="G4718" s="43" t="s">
        <v>302</v>
      </c>
      <c r="H4718" s="49">
        <v>45859</v>
      </c>
      <c r="I4718" s="49">
        <v>45865</v>
      </c>
      <c r="J4718" s="44">
        <v>7</v>
      </c>
      <c r="K4718" s="51">
        <f>IF(H4718&lt;='Расчёт не доделан'!$C$20,IF(I4718-'Расчёт не доделан'!$C$20&lt;1,J4718,I4718-'Расчёт не доделан'!$C$20),J4718)</f>
        <v>7</v>
      </c>
    </row>
    <row r="4719" spans="1:11" ht="11.1" customHeight="1" outlineLevel="1" x14ac:dyDescent="0.2">
      <c r="A4719" s="39" t="str">
        <f t="shared" si="219"/>
        <v>0017437645922</v>
      </c>
      <c r="B4719" s="39">
        <f t="shared" si="220"/>
        <v>2</v>
      </c>
      <c r="C4719" s="39" t="str">
        <f t="shared" si="221"/>
        <v>Пешков Роман Евгеньевич2</v>
      </c>
      <c r="D4719" s="42" t="s">
        <v>4408</v>
      </c>
      <c r="E4719" s="43" t="s">
        <v>4409</v>
      </c>
      <c r="F4719" s="43" t="s">
        <v>240</v>
      </c>
      <c r="G4719" s="43" t="s">
        <v>302</v>
      </c>
      <c r="H4719" s="49">
        <v>45922</v>
      </c>
      <c r="I4719" s="49">
        <v>45935</v>
      </c>
      <c r="J4719" s="44">
        <v>14</v>
      </c>
      <c r="K4719" s="51">
        <f>IF(H4719&lt;='Расчёт не доделан'!$C$20,IF(I4719-'Расчёт не доделан'!$C$20&lt;1,J4719,I4719-'Расчёт не доделан'!$C$20),J4719)</f>
        <v>14</v>
      </c>
    </row>
    <row r="4720" spans="1:11" ht="11.1" customHeight="1" outlineLevel="1" x14ac:dyDescent="0.2">
      <c r="A4720" s="39" t="str">
        <f t="shared" si="219"/>
        <v>0018569445908</v>
      </c>
      <c r="B4720" s="39">
        <f t="shared" si="220"/>
        <v>1</v>
      </c>
      <c r="C4720" s="39" t="str">
        <f t="shared" si="221"/>
        <v>Пилюгин Василий Владимирович1</v>
      </c>
      <c r="D4720" s="42" t="s">
        <v>4410</v>
      </c>
      <c r="E4720" s="43" t="s">
        <v>4411</v>
      </c>
      <c r="F4720" s="43" t="s">
        <v>217</v>
      </c>
      <c r="G4720" s="43" t="s">
        <v>218</v>
      </c>
      <c r="H4720" s="49">
        <v>45908</v>
      </c>
      <c r="I4720" s="49">
        <v>45914</v>
      </c>
      <c r="J4720" s="44">
        <v>7</v>
      </c>
      <c r="K4720" s="51">
        <f>IF(H4720&lt;='Расчёт не доделан'!$C$20,IF(I4720-'Расчёт не доделан'!$C$20&lt;1,J4720,I4720-'Расчёт не доделан'!$C$20),J4720)</f>
        <v>7</v>
      </c>
    </row>
    <row r="4721" spans="1:11" ht="11.1" customHeight="1" outlineLevel="1" x14ac:dyDescent="0.2">
      <c r="A4721" s="39" t="str">
        <f t="shared" si="219"/>
        <v>0018569445973</v>
      </c>
      <c r="B4721" s="39">
        <f t="shared" si="220"/>
        <v>2</v>
      </c>
      <c r="C4721" s="39" t="str">
        <f t="shared" si="221"/>
        <v>Пилюгин Василий Владимирович2</v>
      </c>
      <c r="D4721" s="42" t="s">
        <v>4410</v>
      </c>
      <c r="E4721" s="43" t="s">
        <v>4411</v>
      </c>
      <c r="F4721" s="43" t="s">
        <v>217</v>
      </c>
      <c r="G4721" s="43" t="s">
        <v>218</v>
      </c>
      <c r="H4721" s="49">
        <v>45973</v>
      </c>
      <c r="I4721" s="49">
        <v>45986</v>
      </c>
      <c r="J4721" s="44">
        <v>14</v>
      </c>
      <c r="K4721" s="51">
        <f>IF(H4721&lt;='Расчёт не доделан'!$C$20,IF(I4721-'Расчёт не доделан'!$C$20&lt;1,J4721,I4721-'Расчёт не доделан'!$C$20),J4721)</f>
        <v>14</v>
      </c>
    </row>
    <row r="4722" spans="1:11" ht="11.1" customHeight="1" outlineLevel="1" x14ac:dyDescent="0.2">
      <c r="A4722" s="39" t="str">
        <f t="shared" si="219"/>
        <v>0021186945873</v>
      </c>
      <c r="B4722" s="39">
        <f t="shared" si="220"/>
        <v>1</v>
      </c>
      <c r="C4722" s="39" t="str">
        <f t="shared" si="221"/>
        <v>Пименов Александр Вячеславович1</v>
      </c>
      <c r="D4722" s="42" t="s">
        <v>4412</v>
      </c>
      <c r="E4722" s="43" t="s">
        <v>4413</v>
      </c>
      <c r="F4722" s="43" t="s">
        <v>229</v>
      </c>
      <c r="G4722" s="43" t="s">
        <v>237</v>
      </c>
      <c r="H4722" s="49">
        <v>45873</v>
      </c>
      <c r="I4722" s="49">
        <v>45877</v>
      </c>
      <c r="J4722" s="44">
        <v>5</v>
      </c>
      <c r="K4722" s="51">
        <f>IF(H4722&lt;='Расчёт не доделан'!$C$20,IF(I4722-'Расчёт не доделан'!$C$20&lt;1,J4722,I4722-'Расчёт не доделан'!$C$20),J4722)</f>
        <v>5</v>
      </c>
    </row>
    <row r="4723" spans="1:11" ht="11.1" customHeight="1" outlineLevel="1" x14ac:dyDescent="0.2">
      <c r="A4723" s="39" t="str">
        <f t="shared" si="219"/>
        <v>0021186945936</v>
      </c>
      <c r="B4723" s="39">
        <f t="shared" si="220"/>
        <v>2</v>
      </c>
      <c r="C4723" s="39" t="str">
        <f t="shared" si="221"/>
        <v>Пименов Александр Вячеславович2</v>
      </c>
      <c r="D4723" s="42" t="s">
        <v>4412</v>
      </c>
      <c r="E4723" s="43" t="s">
        <v>4413</v>
      </c>
      <c r="F4723" s="43" t="s">
        <v>229</v>
      </c>
      <c r="G4723" s="43" t="s">
        <v>237</v>
      </c>
      <c r="H4723" s="49">
        <v>45936</v>
      </c>
      <c r="I4723" s="49">
        <v>45949</v>
      </c>
      <c r="J4723" s="44">
        <v>14</v>
      </c>
      <c r="K4723" s="51">
        <f>IF(H4723&lt;='Расчёт не доделан'!$C$20,IF(I4723-'Расчёт не доделан'!$C$20&lt;1,J4723,I4723-'Расчёт не доделан'!$C$20),J4723)</f>
        <v>4</v>
      </c>
    </row>
    <row r="4724" spans="1:11" ht="23.1" customHeight="1" outlineLevel="1" x14ac:dyDescent="0.2">
      <c r="A4724" s="39" t="str">
        <f t="shared" si="219"/>
        <v>0013329545845</v>
      </c>
      <c r="B4724" s="39">
        <f t="shared" si="220"/>
        <v>1</v>
      </c>
      <c r="C4724" s="39" t="str">
        <f t="shared" si="221"/>
        <v>Пинчук Андрей Владимирович1</v>
      </c>
      <c r="D4724" s="42" t="s">
        <v>4414</v>
      </c>
      <c r="E4724" s="43" t="s">
        <v>4415</v>
      </c>
      <c r="F4724" s="43" t="s">
        <v>694</v>
      </c>
      <c r="G4724" s="43" t="s">
        <v>237</v>
      </c>
      <c r="H4724" s="49">
        <v>45845</v>
      </c>
      <c r="I4724" s="49">
        <v>45858</v>
      </c>
      <c r="J4724" s="44">
        <v>14</v>
      </c>
      <c r="K4724" s="51">
        <f>IF(H4724&lt;='Расчёт не доделан'!$C$20,IF(I4724-'Расчёт не доделан'!$C$20&lt;1,J4724,I4724-'Расчёт не доделан'!$C$20),J4724)</f>
        <v>14</v>
      </c>
    </row>
    <row r="4725" spans="1:11" ht="23.1" customHeight="1" outlineLevel="1" x14ac:dyDescent="0.2">
      <c r="A4725" s="39" t="str">
        <f t="shared" si="219"/>
        <v>0013329545915</v>
      </c>
      <c r="B4725" s="39">
        <f t="shared" si="220"/>
        <v>2</v>
      </c>
      <c r="C4725" s="39" t="str">
        <f t="shared" si="221"/>
        <v>Пинчук Андрей Владимирович2</v>
      </c>
      <c r="D4725" s="42" t="s">
        <v>4414</v>
      </c>
      <c r="E4725" s="43" t="s">
        <v>4415</v>
      </c>
      <c r="F4725" s="43" t="s">
        <v>694</v>
      </c>
      <c r="G4725" s="43" t="s">
        <v>237</v>
      </c>
      <c r="H4725" s="49">
        <v>45915</v>
      </c>
      <c r="I4725" s="49">
        <v>45921</v>
      </c>
      <c r="J4725" s="44">
        <v>7</v>
      </c>
      <c r="K4725" s="51">
        <f>IF(H4725&lt;='Расчёт не доделан'!$C$20,IF(I4725-'Расчёт не доделан'!$C$20&lt;1,J4725,I4725-'Расчёт не доделан'!$C$20),J4725)</f>
        <v>7</v>
      </c>
    </row>
    <row r="4726" spans="1:11" ht="23.1" customHeight="1" outlineLevel="1" x14ac:dyDescent="0.2">
      <c r="A4726" s="39" t="str">
        <f t="shared" si="219"/>
        <v>0016757745901</v>
      </c>
      <c r="B4726" s="39">
        <f t="shared" si="220"/>
        <v>1</v>
      </c>
      <c r="C4726" s="39" t="str">
        <f t="shared" si="221"/>
        <v>Пинчук Марина Валерьевна1</v>
      </c>
      <c r="D4726" s="42" t="s">
        <v>4416</v>
      </c>
      <c r="E4726" s="43" t="s">
        <v>4417</v>
      </c>
      <c r="F4726" s="43" t="s">
        <v>265</v>
      </c>
      <c r="G4726" s="43" t="s">
        <v>230</v>
      </c>
      <c r="H4726" s="49">
        <v>45901</v>
      </c>
      <c r="I4726" s="49">
        <v>45914</v>
      </c>
      <c r="J4726" s="44">
        <v>14</v>
      </c>
      <c r="K4726" s="51">
        <f>IF(H4726&lt;='Расчёт не доделан'!$C$20,IF(I4726-'Расчёт не доделан'!$C$20&lt;1,J4726,I4726-'Расчёт не доделан'!$C$20),J4726)</f>
        <v>14</v>
      </c>
    </row>
    <row r="4727" spans="1:11" ht="23.1" customHeight="1" outlineLevel="1" x14ac:dyDescent="0.2">
      <c r="A4727" s="39" t="str">
        <f t="shared" si="219"/>
        <v>0016757745890</v>
      </c>
      <c r="B4727" s="39">
        <f t="shared" si="220"/>
        <v>2</v>
      </c>
      <c r="C4727" s="39" t="str">
        <f t="shared" si="221"/>
        <v>Пинчук Марина Валерьевна2</v>
      </c>
      <c r="D4727" s="42" t="s">
        <v>4416</v>
      </c>
      <c r="E4727" s="43" t="s">
        <v>4417</v>
      </c>
      <c r="F4727" s="43" t="s">
        <v>265</v>
      </c>
      <c r="G4727" s="43" t="s">
        <v>230</v>
      </c>
      <c r="H4727" s="49">
        <v>45890</v>
      </c>
      <c r="I4727" s="49">
        <v>45891</v>
      </c>
      <c r="J4727" s="44">
        <v>2</v>
      </c>
      <c r="K4727" s="51">
        <f>IF(H4727&lt;='Расчёт не доделан'!$C$20,IF(I4727-'Расчёт не доделан'!$C$20&lt;1,J4727,I4727-'Расчёт не доделан'!$C$20),J4727)</f>
        <v>2</v>
      </c>
    </row>
    <row r="4728" spans="1:11" ht="23.1" customHeight="1" outlineLevel="1" x14ac:dyDescent="0.2">
      <c r="A4728" s="39" t="str">
        <f t="shared" si="219"/>
        <v>0016757746020</v>
      </c>
      <c r="B4728" s="39">
        <f t="shared" si="220"/>
        <v>3</v>
      </c>
      <c r="C4728" s="39" t="str">
        <f t="shared" si="221"/>
        <v>Пинчук Марина Валерьевна3</v>
      </c>
      <c r="D4728" s="42" t="s">
        <v>4416</v>
      </c>
      <c r="E4728" s="43" t="s">
        <v>4417</v>
      </c>
      <c r="F4728" s="43" t="s">
        <v>265</v>
      </c>
      <c r="G4728" s="43" t="s">
        <v>230</v>
      </c>
      <c r="H4728" s="49">
        <v>46020</v>
      </c>
      <c r="I4728" s="49">
        <v>46022</v>
      </c>
      <c r="J4728" s="44">
        <v>3</v>
      </c>
      <c r="K4728" s="51">
        <f>IF(H4728&lt;='Расчёт не доделан'!$C$20,IF(I4728-'Расчёт не доделан'!$C$20&lt;1,J4728,I4728-'Расчёт не доделан'!$C$20),J4728)</f>
        <v>3</v>
      </c>
    </row>
    <row r="4729" spans="1:11" ht="23.1" customHeight="1" outlineLevel="1" x14ac:dyDescent="0.2">
      <c r="A4729" s="39" t="str">
        <f t="shared" si="219"/>
        <v>0012610645999</v>
      </c>
      <c r="B4729" s="39">
        <f t="shared" si="220"/>
        <v>1</v>
      </c>
      <c r="C4729" s="39" t="str">
        <f t="shared" si="221"/>
        <v>Пирогов Андрей Васильевич1</v>
      </c>
      <c r="D4729" s="42" t="s">
        <v>4418</v>
      </c>
      <c r="E4729" s="43" t="s">
        <v>4419</v>
      </c>
      <c r="F4729" s="43" t="s">
        <v>233</v>
      </c>
      <c r="G4729" s="43" t="s">
        <v>230</v>
      </c>
      <c r="H4729" s="49">
        <v>45999</v>
      </c>
      <c r="I4729" s="49">
        <v>46000</v>
      </c>
      <c r="J4729" s="44">
        <v>2</v>
      </c>
      <c r="K4729" s="51">
        <f>IF(H4729&lt;='Расчёт не доделан'!$C$20,IF(I4729-'Расчёт не доделан'!$C$20&lt;1,J4729,I4729-'Расчёт не доделан'!$C$20),J4729)</f>
        <v>2</v>
      </c>
    </row>
    <row r="4730" spans="1:11" ht="23.1" customHeight="1" outlineLevel="1" x14ac:dyDescent="0.2">
      <c r="A4730" s="39" t="str">
        <f t="shared" si="219"/>
        <v>0012610645954</v>
      </c>
      <c r="B4730" s="39">
        <f t="shared" si="220"/>
        <v>2</v>
      </c>
      <c r="C4730" s="39" t="str">
        <f t="shared" si="221"/>
        <v>Пирогов Андрей Васильевич2</v>
      </c>
      <c r="D4730" s="42" t="s">
        <v>4418</v>
      </c>
      <c r="E4730" s="43" t="s">
        <v>4419</v>
      </c>
      <c r="F4730" s="43" t="s">
        <v>233</v>
      </c>
      <c r="G4730" s="43" t="s">
        <v>230</v>
      </c>
      <c r="H4730" s="49">
        <v>45954</v>
      </c>
      <c r="I4730" s="49">
        <v>45954</v>
      </c>
      <c r="J4730" s="44">
        <v>1</v>
      </c>
      <c r="K4730" s="51">
        <f>IF(H4730&lt;='Расчёт не доделан'!$C$20,IF(I4730-'Расчёт не доделан'!$C$20&lt;1,J4730,I4730-'Расчёт не доделан'!$C$20),J4730)</f>
        <v>1</v>
      </c>
    </row>
    <row r="4731" spans="1:11" ht="11.1" customHeight="1" outlineLevel="1" x14ac:dyDescent="0.2">
      <c r="A4731" s="39" t="str">
        <f t="shared" si="219"/>
        <v>0012610645866</v>
      </c>
      <c r="B4731" s="39">
        <f t="shared" si="220"/>
        <v>3</v>
      </c>
      <c r="C4731" s="39" t="str">
        <f t="shared" si="221"/>
        <v>Пирогов Андрей Васильевич3</v>
      </c>
      <c r="D4731" s="42" t="s">
        <v>4418</v>
      </c>
      <c r="E4731" s="43" t="s">
        <v>4419</v>
      </c>
      <c r="F4731" s="43" t="s">
        <v>233</v>
      </c>
      <c r="G4731" s="43" t="s">
        <v>230</v>
      </c>
      <c r="H4731" s="49">
        <v>45866</v>
      </c>
      <c r="I4731" s="49">
        <v>45879</v>
      </c>
      <c r="J4731" s="44">
        <v>14</v>
      </c>
      <c r="K4731" s="51">
        <f>IF(H4731&lt;='Расчёт не доделан'!$C$20,IF(I4731-'Расчёт не доделан'!$C$20&lt;1,J4731,I4731-'Расчёт не доделан'!$C$20),J4731)</f>
        <v>14</v>
      </c>
    </row>
    <row r="4732" spans="1:11" ht="11.1" customHeight="1" outlineLevel="1" x14ac:dyDescent="0.2">
      <c r="A4732" s="39" t="str">
        <f t="shared" si="219"/>
        <v>0021315645852</v>
      </c>
      <c r="B4732" s="39">
        <f t="shared" si="220"/>
        <v>1</v>
      </c>
      <c r="C4732" s="39" t="str">
        <f t="shared" si="221"/>
        <v>Пискунова Татьяна Леонидовна1</v>
      </c>
      <c r="D4732" s="42" t="s">
        <v>4420</v>
      </c>
      <c r="E4732" s="43" t="s">
        <v>4421</v>
      </c>
      <c r="F4732" s="43" t="s">
        <v>240</v>
      </c>
      <c r="G4732" s="43" t="s">
        <v>302</v>
      </c>
      <c r="H4732" s="49">
        <v>45852</v>
      </c>
      <c r="I4732" s="49">
        <v>45865</v>
      </c>
      <c r="J4732" s="44">
        <v>14</v>
      </c>
      <c r="K4732" s="51">
        <f>IF(H4732&lt;='Расчёт не доделан'!$C$20,IF(I4732-'Расчёт не доделан'!$C$20&lt;1,J4732,I4732-'Расчёт не доделан'!$C$20),J4732)</f>
        <v>14</v>
      </c>
    </row>
    <row r="4733" spans="1:11" ht="11.1" customHeight="1" outlineLevel="1" x14ac:dyDescent="0.2">
      <c r="A4733" s="39" t="str">
        <f t="shared" si="219"/>
        <v>0021315645950</v>
      </c>
      <c r="B4733" s="39">
        <f t="shared" si="220"/>
        <v>2</v>
      </c>
      <c r="C4733" s="39" t="str">
        <f t="shared" si="221"/>
        <v>Пискунова Татьяна Леонидовна2</v>
      </c>
      <c r="D4733" s="42" t="s">
        <v>4420</v>
      </c>
      <c r="E4733" s="43" t="s">
        <v>4421</v>
      </c>
      <c r="F4733" s="43" t="s">
        <v>240</v>
      </c>
      <c r="G4733" s="43" t="s">
        <v>302</v>
      </c>
      <c r="H4733" s="49">
        <v>45950</v>
      </c>
      <c r="I4733" s="49">
        <v>45963</v>
      </c>
      <c r="J4733" s="44">
        <v>14</v>
      </c>
      <c r="K4733" s="51">
        <f>IF(H4733&lt;='Расчёт не доделан'!$C$20,IF(I4733-'Расчёт не доделан'!$C$20&lt;1,J4733,I4733-'Расчёт не доделан'!$C$20),J4733)</f>
        <v>14</v>
      </c>
    </row>
    <row r="4734" spans="1:11" ht="11.1" customHeight="1" outlineLevel="1" x14ac:dyDescent="0.2">
      <c r="A4734" s="39" t="str">
        <f t="shared" si="219"/>
        <v>0017162245966</v>
      </c>
      <c r="B4734" s="39">
        <f t="shared" si="220"/>
        <v>1</v>
      </c>
      <c r="C4734" s="39" t="str">
        <f t="shared" si="221"/>
        <v>Писнячевский Николай Константинович1</v>
      </c>
      <c r="D4734" s="42" t="s">
        <v>4422</v>
      </c>
      <c r="E4734" s="43" t="s">
        <v>4423</v>
      </c>
      <c r="F4734" s="43" t="s">
        <v>240</v>
      </c>
      <c r="G4734" s="43" t="s">
        <v>222</v>
      </c>
      <c r="H4734" s="49">
        <v>45966</v>
      </c>
      <c r="I4734" s="49">
        <v>45968</v>
      </c>
      <c r="J4734" s="44">
        <v>3</v>
      </c>
      <c r="K4734" s="51">
        <f>IF(H4734&lt;='Расчёт не доделан'!$C$20,IF(I4734-'Расчёт не доделан'!$C$20&lt;1,J4734,I4734-'Расчёт не доделан'!$C$20),J4734)</f>
        <v>3</v>
      </c>
    </row>
    <row r="4735" spans="1:11" ht="11.1" customHeight="1" outlineLevel="1" x14ac:dyDescent="0.2">
      <c r="A4735" s="39" t="str">
        <f t="shared" si="219"/>
        <v>0017162245862</v>
      </c>
      <c r="B4735" s="39">
        <f t="shared" si="220"/>
        <v>2</v>
      </c>
      <c r="C4735" s="39" t="str">
        <f t="shared" si="221"/>
        <v>Писнячевский Николай Константинович2</v>
      </c>
      <c r="D4735" s="42" t="s">
        <v>4422</v>
      </c>
      <c r="E4735" s="43" t="s">
        <v>4423</v>
      </c>
      <c r="F4735" s="43" t="s">
        <v>240</v>
      </c>
      <c r="G4735" s="43" t="s">
        <v>222</v>
      </c>
      <c r="H4735" s="49">
        <v>45862</v>
      </c>
      <c r="I4735" s="49">
        <v>45877</v>
      </c>
      <c r="J4735" s="44">
        <v>16</v>
      </c>
      <c r="K4735" s="51">
        <f>IF(H4735&lt;='Расчёт не доделан'!$C$20,IF(I4735-'Расчёт не доделан'!$C$20&lt;1,J4735,I4735-'Расчёт не доделан'!$C$20),J4735)</f>
        <v>16</v>
      </c>
    </row>
    <row r="4736" spans="1:11" ht="11.1" customHeight="1" outlineLevel="1" x14ac:dyDescent="0.2">
      <c r="A4736" s="39" t="str">
        <f t="shared" si="219"/>
        <v>0017162245893</v>
      </c>
      <c r="B4736" s="39">
        <f t="shared" si="220"/>
        <v>3</v>
      </c>
      <c r="C4736" s="39" t="str">
        <f t="shared" si="221"/>
        <v>Писнячевский Николай Константинович3</v>
      </c>
      <c r="D4736" s="42" t="s">
        <v>4422</v>
      </c>
      <c r="E4736" s="43" t="s">
        <v>4423</v>
      </c>
      <c r="F4736" s="43" t="s">
        <v>240</v>
      </c>
      <c r="G4736" s="43" t="s">
        <v>222</v>
      </c>
      <c r="H4736" s="49">
        <v>45893</v>
      </c>
      <c r="I4736" s="49">
        <v>45895</v>
      </c>
      <c r="J4736" s="44">
        <v>3</v>
      </c>
      <c r="K4736" s="51">
        <f>IF(H4736&lt;='Расчёт не доделан'!$C$20,IF(I4736-'Расчёт не доделан'!$C$20&lt;1,J4736,I4736-'Расчёт не доделан'!$C$20),J4736)</f>
        <v>3</v>
      </c>
    </row>
    <row r="4737" spans="1:11" ht="11.1" customHeight="1" outlineLevel="1" x14ac:dyDescent="0.2">
      <c r="A4737" s="39" t="str">
        <f t="shared" si="219"/>
        <v>0017162245896</v>
      </c>
      <c r="B4737" s="39">
        <f t="shared" si="220"/>
        <v>4</v>
      </c>
      <c r="C4737" s="39" t="str">
        <f t="shared" si="221"/>
        <v>Писнячевский Николай Константинович4</v>
      </c>
      <c r="D4737" s="42" t="s">
        <v>4422</v>
      </c>
      <c r="E4737" s="43" t="s">
        <v>4423</v>
      </c>
      <c r="F4737" s="43" t="s">
        <v>240</v>
      </c>
      <c r="G4737" s="43" t="s">
        <v>222</v>
      </c>
      <c r="H4737" s="49">
        <v>45896</v>
      </c>
      <c r="I4737" s="49">
        <v>45898</v>
      </c>
      <c r="J4737" s="44">
        <v>3</v>
      </c>
      <c r="K4737" s="51">
        <f>IF(H4737&lt;='Расчёт не доделан'!$C$20,IF(I4737-'Расчёт не доделан'!$C$20&lt;1,J4737,I4737-'Расчёт не доделан'!$C$20),J4737)</f>
        <v>3</v>
      </c>
    </row>
    <row r="4738" spans="1:11" ht="11.1" customHeight="1" outlineLevel="1" x14ac:dyDescent="0.2">
      <c r="A4738" s="39" t="str">
        <f t="shared" si="219"/>
        <v>0019645445880</v>
      </c>
      <c r="B4738" s="39">
        <f t="shared" si="220"/>
        <v>1</v>
      </c>
      <c r="C4738" s="39" t="str">
        <f t="shared" si="221"/>
        <v>Письменская Ольга Аркадьевна1</v>
      </c>
      <c r="D4738" s="42" t="s">
        <v>4424</v>
      </c>
      <c r="E4738" s="43" t="s">
        <v>4425</v>
      </c>
      <c r="F4738" s="43" t="s">
        <v>240</v>
      </c>
      <c r="G4738" s="43" t="s">
        <v>262</v>
      </c>
      <c r="H4738" s="49">
        <v>45880</v>
      </c>
      <c r="I4738" s="49">
        <v>45893</v>
      </c>
      <c r="J4738" s="44">
        <v>14</v>
      </c>
      <c r="K4738" s="51">
        <f>IF(H4738&lt;='Расчёт не доделан'!$C$20,IF(I4738-'Расчёт не доделан'!$C$20&lt;1,J4738,I4738-'Расчёт не доделан'!$C$20),J4738)</f>
        <v>14</v>
      </c>
    </row>
    <row r="4739" spans="1:11" ht="11.1" customHeight="1" outlineLevel="1" x14ac:dyDescent="0.2">
      <c r="A4739" s="39" t="str">
        <f t="shared" ref="A4739:A4802" si="222">D4739&amp;H4739</f>
        <v>0019645445952</v>
      </c>
      <c r="B4739" s="39">
        <f t="shared" ref="B4739:B4802" si="223">IF(E4738=E4739,B4738+1,1)</f>
        <v>2</v>
      </c>
      <c r="C4739" s="39" t="str">
        <f t="shared" ref="C4739:C4802" si="224">E4739&amp;B4739</f>
        <v>Письменская Ольга Аркадьевна2</v>
      </c>
      <c r="D4739" s="42" t="s">
        <v>4424</v>
      </c>
      <c r="E4739" s="43" t="s">
        <v>4425</v>
      </c>
      <c r="F4739" s="43" t="s">
        <v>240</v>
      </c>
      <c r="G4739" s="43" t="s">
        <v>262</v>
      </c>
      <c r="H4739" s="49">
        <v>45952</v>
      </c>
      <c r="I4739" s="49">
        <v>45954</v>
      </c>
      <c r="J4739" s="44">
        <v>3</v>
      </c>
      <c r="K4739" s="51">
        <f>IF(H4739&lt;='Расчёт не доделан'!$C$20,IF(I4739-'Расчёт не доделан'!$C$20&lt;1,J4739,I4739-'Расчёт не доделан'!$C$20),J4739)</f>
        <v>3</v>
      </c>
    </row>
    <row r="4740" spans="1:11" ht="11.1" customHeight="1" outlineLevel="1" x14ac:dyDescent="0.2">
      <c r="A4740" s="39" t="str">
        <f t="shared" si="222"/>
        <v>0019645445957</v>
      </c>
      <c r="B4740" s="39">
        <f t="shared" si="223"/>
        <v>3</v>
      </c>
      <c r="C4740" s="39" t="str">
        <f t="shared" si="224"/>
        <v>Письменская Ольга Аркадьевна3</v>
      </c>
      <c r="D4740" s="42" t="s">
        <v>4424</v>
      </c>
      <c r="E4740" s="43" t="s">
        <v>4425</v>
      </c>
      <c r="F4740" s="43" t="s">
        <v>240</v>
      </c>
      <c r="G4740" s="43" t="s">
        <v>262</v>
      </c>
      <c r="H4740" s="49">
        <v>45957</v>
      </c>
      <c r="I4740" s="49">
        <v>45962</v>
      </c>
      <c r="J4740" s="44">
        <v>6</v>
      </c>
      <c r="K4740" s="51">
        <f>IF(H4740&lt;='Расчёт не доделан'!$C$20,IF(I4740-'Расчёт не доделан'!$C$20&lt;1,J4740,I4740-'Расчёт не доделан'!$C$20),J4740)</f>
        <v>6</v>
      </c>
    </row>
    <row r="4741" spans="1:11" ht="11.1" customHeight="1" outlineLevel="1" x14ac:dyDescent="0.2">
      <c r="A4741" s="39" t="str">
        <f t="shared" si="222"/>
        <v>0019645446020</v>
      </c>
      <c r="B4741" s="39">
        <f t="shared" si="223"/>
        <v>4</v>
      </c>
      <c r="C4741" s="39" t="str">
        <f t="shared" si="224"/>
        <v>Письменская Ольга Аркадьевна4</v>
      </c>
      <c r="D4741" s="42" t="s">
        <v>4424</v>
      </c>
      <c r="E4741" s="43" t="s">
        <v>4425</v>
      </c>
      <c r="F4741" s="43" t="s">
        <v>240</v>
      </c>
      <c r="G4741" s="43" t="s">
        <v>262</v>
      </c>
      <c r="H4741" s="49">
        <v>46020</v>
      </c>
      <c r="I4741" s="49">
        <v>46020</v>
      </c>
      <c r="J4741" s="44">
        <v>1</v>
      </c>
      <c r="K4741" s="51">
        <f>IF(H4741&lt;='Расчёт не доделан'!$C$20,IF(I4741-'Расчёт не доделан'!$C$20&lt;1,J4741,I4741-'Расчёт не доделан'!$C$20),J4741)</f>
        <v>1</v>
      </c>
    </row>
    <row r="4742" spans="1:11" ht="11.1" customHeight="1" outlineLevel="1" x14ac:dyDescent="0.2">
      <c r="A4742" s="39" t="str">
        <f t="shared" si="222"/>
        <v>0019645446021</v>
      </c>
      <c r="B4742" s="39">
        <f t="shared" si="223"/>
        <v>5</v>
      </c>
      <c r="C4742" s="39" t="str">
        <f t="shared" si="224"/>
        <v>Письменская Ольга Аркадьевна5</v>
      </c>
      <c r="D4742" s="42" t="s">
        <v>4424</v>
      </c>
      <c r="E4742" s="43" t="s">
        <v>4425</v>
      </c>
      <c r="F4742" s="43" t="s">
        <v>240</v>
      </c>
      <c r="G4742" s="43" t="s">
        <v>262</v>
      </c>
      <c r="H4742" s="49">
        <v>46021</v>
      </c>
      <c r="I4742" s="49">
        <v>46022</v>
      </c>
      <c r="J4742" s="44">
        <v>2</v>
      </c>
      <c r="K4742" s="51">
        <f>IF(H4742&lt;='Расчёт не доделан'!$C$20,IF(I4742-'Расчёт не доделан'!$C$20&lt;1,J4742,I4742-'Расчёт не доделан'!$C$20),J4742)</f>
        <v>2</v>
      </c>
    </row>
    <row r="4743" spans="1:11" ht="11.1" customHeight="1" outlineLevel="1" x14ac:dyDescent="0.2">
      <c r="A4743" s="39" t="str">
        <f t="shared" si="222"/>
        <v>0020045245996</v>
      </c>
      <c r="B4743" s="39">
        <f t="shared" si="223"/>
        <v>1</v>
      </c>
      <c r="C4743" s="39" t="str">
        <f t="shared" si="224"/>
        <v>Пичугин Александр Сергеевич1</v>
      </c>
      <c r="D4743" s="42" t="s">
        <v>4426</v>
      </c>
      <c r="E4743" s="43" t="s">
        <v>4427</v>
      </c>
      <c r="F4743" s="43" t="s">
        <v>244</v>
      </c>
      <c r="G4743" s="43" t="s">
        <v>230</v>
      </c>
      <c r="H4743" s="49">
        <v>45996</v>
      </c>
      <c r="I4743" s="49">
        <v>45998</v>
      </c>
      <c r="J4743" s="44">
        <v>3</v>
      </c>
      <c r="K4743" s="51">
        <f>IF(H4743&lt;='Расчёт не доделан'!$C$20,IF(I4743-'Расчёт не доделан'!$C$20&lt;1,J4743,I4743-'Расчёт не доделан'!$C$20),J4743)</f>
        <v>3</v>
      </c>
    </row>
    <row r="4744" spans="1:11" ht="11.1" customHeight="1" outlineLevel="1" x14ac:dyDescent="0.2">
      <c r="A4744" s="39" t="str">
        <f t="shared" si="222"/>
        <v>0020045245969</v>
      </c>
      <c r="B4744" s="39">
        <f t="shared" si="223"/>
        <v>2</v>
      </c>
      <c r="C4744" s="39" t="str">
        <f t="shared" si="224"/>
        <v>Пичугин Александр Сергеевич2</v>
      </c>
      <c r="D4744" s="42" t="s">
        <v>4426</v>
      </c>
      <c r="E4744" s="43" t="s">
        <v>4427</v>
      </c>
      <c r="F4744" s="43" t="s">
        <v>244</v>
      </c>
      <c r="G4744" s="43" t="s">
        <v>230</v>
      </c>
      <c r="H4744" s="49">
        <v>45969</v>
      </c>
      <c r="I4744" s="49">
        <v>45975</v>
      </c>
      <c r="J4744" s="44">
        <v>7</v>
      </c>
      <c r="K4744" s="51">
        <f>IF(H4744&lt;='Расчёт не доделан'!$C$20,IF(I4744-'Расчёт не доделан'!$C$20&lt;1,J4744,I4744-'Расчёт не доделан'!$C$20),J4744)</f>
        <v>7</v>
      </c>
    </row>
    <row r="4745" spans="1:11" ht="11.1" customHeight="1" outlineLevel="1" x14ac:dyDescent="0.2">
      <c r="A4745" s="39" t="str">
        <f t="shared" si="222"/>
        <v>0020045245878</v>
      </c>
      <c r="B4745" s="39">
        <f t="shared" si="223"/>
        <v>3</v>
      </c>
      <c r="C4745" s="39" t="str">
        <f t="shared" si="224"/>
        <v>Пичугин Александр Сергеевич3</v>
      </c>
      <c r="D4745" s="42" t="s">
        <v>4426</v>
      </c>
      <c r="E4745" s="43" t="s">
        <v>4427</v>
      </c>
      <c r="F4745" s="43" t="s">
        <v>244</v>
      </c>
      <c r="G4745" s="43" t="s">
        <v>230</v>
      </c>
      <c r="H4745" s="49">
        <v>45878</v>
      </c>
      <c r="I4745" s="49">
        <v>45881</v>
      </c>
      <c r="J4745" s="44">
        <v>4</v>
      </c>
      <c r="K4745" s="51">
        <f>IF(H4745&lt;='Расчёт не доделан'!$C$20,IF(I4745-'Расчёт не доделан'!$C$20&lt;1,J4745,I4745-'Расчёт не доделан'!$C$20),J4745)</f>
        <v>4</v>
      </c>
    </row>
    <row r="4746" spans="1:11" ht="11.1" customHeight="1" outlineLevel="1" x14ac:dyDescent="0.2">
      <c r="A4746" s="39" t="str">
        <f t="shared" si="222"/>
        <v>0020045245910</v>
      </c>
      <c r="B4746" s="39">
        <f t="shared" si="223"/>
        <v>4</v>
      </c>
      <c r="C4746" s="39" t="str">
        <f t="shared" si="224"/>
        <v>Пичугин Александр Сергеевич4</v>
      </c>
      <c r="D4746" s="42" t="s">
        <v>4426</v>
      </c>
      <c r="E4746" s="43" t="s">
        <v>4427</v>
      </c>
      <c r="F4746" s="43" t="s">
        <v>244</v>
      </c>
      <c r="G4746" s="43" t="s">
        <v>230</v>
      </c>
      <c r="H4746" s="49">
        <v>45910</v>
      </c>
      <c r="I4746" s="49">
        <v>45914</v>
      </c>
      <c r="J4746" s="44">
        <v>5</v>
      </c>
      <c r="K4746" s="51">
        <f>IF(H4746&lt;='Расчёт не доделан'!$C$20,IF(I4746-'Расчёт не доделан'!$C$20&lt;1,J4746,I4746-'Расчёт не доделан'!$C$20),J4746)</f>
        <v>5</v>
      </c>
    </row>
    <row r="4747" spans="1:11" ht="11.1" customHeight="1" outlineLevel="1" x14ac:dyDescent="0.2">
      <c r="A4747" s="39" t="str">
        <f t="shared" si="222"/>
        <v>0020045245855</v>
      </c>
      <c r="B4747" s="39">
        <f t="shared" si="223"/>
        <v>5</v>
      </c>
      <c r="C4747" s="39" t="str">
        <f t="shared" si="224"/>
        <v>Пичугин Александр Сергеевич5</v>
      </c>
      <c r="D4747" s="42" t="s">
        <v>4426</v>
      </c>
      <c r="E4747" s="43" t="s">
        <v>4427</v>
      </c>
      <c r="F4747" s="43" t="s">
        <v>244</v>
      </c>
      <c r="G4747" s="43" t="s">
        <v>230</v>
      </c>
      <c r="H4747" s="49">
        <v>45855</v>
      </c>
      <c r="I4747" s="49">
        <v>45868</v>
      </c>
      <c r="J4747" s="44">
        <v>14</v>
      </c>
      <c r="K4747" s="51">
        <f>IF(H4747&lt;='Расчёт не доделан'!$C$20,IF(I4747-'Расчёт не доделан'!$C$20&lt;1,J4747,I4747-'Расчёт не доделан'!$C$20),J4747)</f>
        <v>14</v>
      </c>
    </row>
    <row r="4748" spans="1:11" ht="11.1" customHeight="1" outlineLevel="1" x14ac:dyDescent="0.2">
      <c r="A4748" s="39" t="str">
        <f t="shared" si="222"/>
        <v>0020301545852</v>
      </c>
      <c r="B4748" s="39">
        <f t="shared" si="223"/>
        <v>1</v>
      </c>
      <c r="C4748" s="39" t="str">
        <f t="shared" si="224"/>
        <v>Пичугин Владимир Валерьевич1</v>
      </c>
      <c r="D4748" s="42" t="s">
        <v>4428</v>
      </c>
      <c r="E4748" s="43" t="s">
        <v>4429</v>
      </c>
      <c r="F4748" s="43" t="s">
        <v>268</v>
      </c>
      <c r="G4748" s="43" t="s">
        <v>367</v>
      </c>
      <c r="H4748" s="49">
        <v>45852</v>
      </c>
      <c r="I4748" s="49">
        <v>45865</v>
      </c>
      <c r="J4748" s="44">
        <v>14</v>
      </c>
      <c r="K4748" s="51">
        <f>IF(H4748&lt;='Расчёт не доделан'!$C$20,IF(I4748-'Расчёт не доделан'!$C$20&lt;1,J4748,I4748-'Расчёт не доделан'!$C$20),J4748)</f>
        <v>14</v>
      </c>
    </row>
    <row r="4749" spans="1:11" ht="11.1" customHeight="1" outlineLevel="1" x14ac:dyDescent="0.2">
      <c r="A4749" s="39" t="str">
        <f t="shared" si="222"/>
        <v>0020301545922</v>
      </c>
      <c r="B4749" s="39">
        <f t="shared" si="223"/>
        <v>2</v>
      </c>
      <c r="C4749" s="39" t="str">
        <f t="shared" si="224"/>
        <v>Пичугин Владимир Валерьевич2</v>
      </c>
      <c r="D4749" s="42" t="s">
        <v>4428</v>
      </c>
      <c r="E4749" s="43" t="s">
        <v>4429</v>
      </c>
      <c r="F4749" s="43" t="s">
        <v>268</v>
      </c>
      <c r="G4749" s="43" t="s">
        <v>367</v>
      </c>
      <c r="H4749" s="49">
        <v>45922</v>
      </c>
      <c r="I4749" s="49">
        <v>45926</v>
      </c>
      <c r="J4749" s="44">
        <v>5</v>
      </c>
      <c r="K4749" s="51">
        <f>IF(H4749&lt;='Расчёт не доделан'!$C$20,IF(I4749-'Расчёт не доделан'!$C$20&lt;1,J4749,I4749-'Расчёт не доделан'!$C$20),J4749)</f>
        <v>5</v>
      </c>
    </row>
    <row r="4750" spans="1:11" ht="11.1" customHeight="1" outlineLevel="1" x14ac:dyDescent="0.2">
      <c r="A4750" s="39" t="str">
        <f t="shared" si="222"/>
        <v>0020301545929</v>
      </c>
      <c r="B4750" s="39">
        <f t="shared" si="223"/>
        <v>3</v>
      </c>
      <c r="C4750" s="39" t="str">
        <f t="shared" si="224"/>
        <v>Пичугин Владимир Валерьевич3</v>
      </c>
      <c r="D4750" s="42" t="s">
        <v>4428</v>
      </c>
      <c r="E4750" s="43" t="s">
        <v>4429</v>
      </c>
      <c r="F4750" s="43" t="s">
        <v>268</v>
      </c>
      <c r="G4750" s="43" t="s">
        <v>367</v>
      </c>
      <c r="H4750" s="49">
        <v>45929</v>
      </c>
      <c r="I4750" s="49">
        <v>45930</v>
      </c>
      <c r="J4750" s="44">
        <v>2</v>
      </c>
      <c r="K4750" s="51">
        <f>IF(H4750&lt;='Расчёт не доделан'!$C$20,IF(I4750-'Расчёт не доделан'!$C$20&lt;1,J4750,I4750-'Расчёт не доделан'!$C$20),J4750)</f>
        <v>2</v>
      </c>
    </row>
    <row r="4751" spans="1:11" ht="11.1" customHeight="1" outlineLevel="1" x14ac:dyDescent="0.2">
      <c r="A4751" s="39" t="str">
        <f t="shared" si="222"/>
        <v>0018064145880</v>
      </c>
      <c r="B4751" s="39">
        <f t="shared" si="223"/>
        <v>1</v>
      </c>
      <c r="C4751" s="39" t="str">
        <f t="shared" si="224"/>
        <v>Пичугин Иван Андреевич1</v>
      </c>
      <c r="D4751" s="42" t="s">
        <v>4430</v>
      </c>
      <c r="E4751" s="43" t="s">
        <v>4431</v>
      </c>
      <c r="F4751" s="43" t="s">
        <v>240</v>
      </c>
      <c r="G4751" s="43" t="s">
        <v>302</v>
      </c>
      <c r="H4751" s="49">
        <v>45880</v>
      </c>
      <c r="I4751" s="49">
        <v>45893</v>
      </c>
      <c r="J4751" s="44">
        <v>14</v>
      </c>
      <c r="K4751" s="51">
        <f>IF(H4751&lt;='Расчёт не доделан'!$C$20,IF(I4751-'Расчёт не доделан'!$C$20&lt;1,J4751,I4751-'Расчёт не доделан'!$C$20),J4751)</f>
        <v>14</v>
      </c>
    </row>
    <row r="4752" spans="1:11" ht="11.1" customHeight="1" outlineLevel="1" x14ac:dyDescent="0.2">
      <c r="A4752" s="39" t="str">
        <f t="shared" si="222"/>
        <v>0016949845954</v>
      </c>
      <c r="B4752" s="39">
        <f t="shared" si="223"/>
        <v>1</v>
      </c>
      <c r="C4752" s="39" t="str">
        <f t="shared" si="224"/>
        <v>Плаксин Эдуард Владимирович1</v>
      </c>
      <c r="D4752" s="42" t="s">
        <v>4432</v>
      </c>
      <c r="E4752" s="43" t="s">
        <v>4433</v>
      </c>
      <c r="F4752" s="43" t="s">
        <v>240</v>
      </c>
      <c r="G4752" s="43" t="s">
        <v>331</v>
      </c>
      <c r="H4752" s="49">
        <v>45954</v>
      </c>
      <c r="I4752" s="49">
        <v>45968</v>
      </c>
      <c r="J4752" s="44">
        <v>14</v>
      </c>
      <c r="K4752" s="51">
        <f>IF(H4752&lt;='Расчёт не доделан'!$C$20,IF(I4752-'Расчёт не доделан'!$C$20&lt;1,J4752,I4752-'Расчёт не доделан'!$C$20),J4752)</f>
        <v>14</v>
      </c>
    </row>
    <row r="4753" spans="1:11" ht="11.1" customHeight="1" outlineLevel="1" x14ac:dyDescent="0.2">
      <c r="A4753" s="39" t="str">
        <f t="shared" si="222"/>
        <v>0017299546013</v>
      </c>
      <c r="B4753" s="39">
        <f t="shared" si="223"/>
        <v>1</v>
      </c>
      <c r="C4753" s="39" t="str">
        <f t="shared" si="224"/>
        <v>Платова Юлия Алексеевна1</v>
      </c>
      <c r="D4753" s="42" t="s">
        <v>4434</v>
      </c>
      <c r="E4753" s="43" t="s">
        <v>4435</v>
      </c>
      <c r="F4753" s="43" t="s">
        <v>217</v>
      </c>
      <c r="G4753" s="43" t="s">
        <v>218</v>
      </c>
      <c r="H4753" s="49">
        <v>46013</v>
      </c>
      <c r="I4753" s="49">
        <v>46022</v>
      </c>
      <c r="J4753" s="44">
        <v>10</v>
      </c>
      <c r="K4753" s="51">
        <f>IF(H4753&lt;='Расчёт не доделан'!$C$20,IF(I4753-'Расчёт не доделан'!$C$20&lt;1,J4753,I4753-'Расчёт не доделан'!$C$20),J4753)</f>
        <v>10</v>
      </c>
    </row>
    <row r="4754" spans="1:11" ht="11.1" customHeight="1" outlineLevel="1" x14ac:dyDescent="0.2">
      <c r="A4754" s="39" t="str">
        <f t="shared" si="222"/>
        <v>0020542545852</v>
      </c>
      <c r="B4754" s="39">
        <f t="shared" si="223"/>
        <v>1</v>
      </c>
      <c r="C4754" s="39" t="str">
        <f t="shared" si="224"/>
        <v>Платоненко Сергей Викторович1</v>
      </c>
      <c r="D4754" s="42" t="s">
        <v>4436</v>
      </c>
      <c r="E4754" s="43" t="s">
        <v>4437</v>
      </c>
      <c r="F4754" s="43" t="s">
        <v>459</v>
      </c>
      <c r="G4754" s="43" t="s">
        <v>218</v>
      </c>
      <c r="H4754" s="49">
        <v>45852</v>
      </c>
      <c r="I4754" s="49">
        <v>45856</v>
      </c>
      <c r="J4754" s="44">
        <v>5</v>
      </c>
      <c r="K4754" s="51">
        <f>IF(H4754&lt;='Расчёт не доделан'!$C$20,IF(I4754-'Расчёт не доделан'!$C$20&lt;1,J4754,I4754-'Расчёт не доделан'!$C$20),J4754)</f>
        <v>5</v>
      </c>
    </row>
    <row r="4755" spans="1:11" ht="11.1" customHeight="1" outlineLevel="1" x14ac:dyDescent="0.2">
      <c r="A4755" s="39" t="str">
        <f t="shared" si="222"/>
        <v>0020542545917</v>
      </c>
      <c r="B4755" s="39">
        <f t="shared" si="223"/>
        <v>2</v>
      </c>
      <c r="C4755" s="39" t="str">
        <f t="shared" si="224"/>
        <v>Платоненко Сергей Викторович2</v>
      </c>
      <c r="D4755" s="42" t="s">
        <v>4436</v>
      </c>
      <c r="E4755" s="43" t="s">
        <v>4437</v>
      </c>
      <c r="F4755" s="43" t="s">
        <v>459</v>
      </c>
      <c r="G4755" s="43" t="s">
        <v>218</v>
      </c>
      <c r="H4755" s="49">
        <v>45917</v>
      </c>
      <c r="I4755" s="49">
        <v>45919</v>
      </c>
      <c r="J4755" s="44">
        <v>3</v>
      </c>
      <c r="K4755" s="51">
        <f>IF(H4755&lt;='Расчёт не доделан'!$C$20,IF(I4755-'Расчёт не доделан'!$C$20&lt;1,J4755,I4755-'Расчёт не доделан'!$C$20),J4755)</f>
        <v>3</v>
      </c>
    </row>
    <row r="4756" spans="1:11" ht="11.1" customHeight="1" outlineLevel="1" x14ac:dyDescent="0.2">
      <c r="A4756" s="39" t="str">
        <f t="shared" si="222"/>
        <v>0018612445852</v>
      </c>
      <c r="B4756" s="39">
        <f t="shared" si="223"/>
        <v>1</v>
      </c>
      <c r="C4756" s="39" t="str">
        <f t="shared" si="224"/>
        <v>Платонов Максим Андреевич1</v>
      </c>
      <c r="D4756" s="42" t="s">
        <v>4438</v>
      </c>
      <c r="E4756" s="43" t="s">
        <v>4439</v>
      </c>
      <c r="F4756" s="43" t="s">
        <v>240</v>
      </c>
      <c r="G4756" s="43" t="s">
        <v>302</v>
      </c>
      <c r="H4756" s="49">
        <v>45852</v>
      </c>
      <c r="I4756" s="49">
        <v>45856</v>
      </c>
      <c r="J4756" s="44">
        <v>5</v>
      </c>
      <c r="K4756" s="51">
        <f>IF(H4756&lt;='Расчёт не доделан'!$C$20,IF(I4756-'Расчёт не доделан'!$C$20&lt;1,J4756,I4756-'Расчёт не доделан'!$C$20),J4756)</f>
        <v>5</v>
      </c>
    </row>
    <row r="4757" spans="1:11" ht="11.1" customHeight="1" outlineLevel="1" x14ac:dyDescent="0.2">
      <c r="A4757" s="39" t="str">
        <f t="shared" si="222"/>
        <v>0018612445915</v>
      </c>
      <c r="B4757" s="39">
        <f t="shared" si="223"/>
        <v>2</v>
      </c>
      <c r="C4757" s="39" t="str">
        <f t="shared" si="224"/>
        <v>Платонов Максим Андреевич2</v>
      </c>
      <c r="D4757" s="42" t="s">
        <v>4438</v>
      </c>
      <c r="E4757" s="43" t="s">
        <v>4439</v>
      </c>
      <c r="F4757" s="43" t="s">
        <v>240</v>
      </c>
      <c r="G4757" s="43" t="s">
        <v>302</v>
      </c>
      <c r="H4757" s="49">
        <v>45915</v>
      </c>
      <c r="I4757" s="49">
        <v>45928</v>
      </c>
      <c r="J4757" s="44">
        <v>14</v>
      </c>
      <c r="K4757" s="51">
        <f>IF(H4757&lt;='Расчёт не доделан'!$C$20,IF(I4757-'Расчёт не доделан'!$C$20&lt;1,J4757,I4757-'Расчёт не доделан'!$C$20),J4757)</f>
        <v>14</v>
      </c>
    </row>
    <row r="4758" spans="1:11" ht="11.1" customHeight="1" outlineLevel="1" x14ac:dyDescent="0.2">
      <c r="A4758" s="39" t="str">
        <f t="shared" si="222"/>
        <v>0018612445887</v>
      </c>
      <c r="B4758" s="39">
        <f t="shared" si="223"/>
        <v>3</v>
      </c>
      <c r="C4758" s="39" t="str">
        <f t="shared" si="224"/>
        <v>Платонов Максим Андреевич3</v>
      </c>
      <c r="D4758" s="42" t="s">
        <v>4438</v>
      </c>
      <c r="E4758" s="43" t="s">
        <v>4439</v>
      </c>
      <c r="F4758" s="43" t="s">
        <v>240</v>
      </c>
      <c r="G4758" s="43" t="s">
        <v>302</v>
      </c>
      <c r="H4758" s="49">
        <v>45887</v>
      </c>
      <c r="I4758" s="49">
        <v>45891</v>
      </c>
      <c r="J4758" s="44">
        <v>5</v>
      </c>
      <c r="K4758" s="51">
        <f>IF(H4758&lt;='Расчёт не доделан'!$C$20,IF(I4758-'Расчёт не доделан'!$C$20&lt;1,J4758,I4758-'Расчёт не доделан'!$C$20),J4758)</f>
        <v>5</v>
      </c>
    </row>
    <row r="4759" spans="1:11" ht="11.1" customHeight="1" outlineLevel="1" x14ac:dyDescent="0.2">
      <c r="A4759" s="39" t="str">
        <f t="shared" si="222"/>
        <v>0016144145901</v>
      </c>
      <c r="B4759" s="39">
        <f t="shared" si="223"/>
        <v>1</v>
      </c>
      <c r="C4759" s="39" t="str">
        <f t="shared" si="224"/>
        <v>Платонова Екатерина Андреевна1</v>
      </c>
      <c r="D4759" s="42" t="s">
        <v>4440</v>
      </c>
      <c r="E4759" s="43" t="s">
        <v>4441</v>
      </c>
      <c r="F4759" s="43" t="s">
        <v>221</v>
      </c>
      <c r="G4759" s="43" t="s">
        <v>241</v>
      </c>
      <c r="H4759" s="49">
        <v>45901</v>
      </c>
      <c r="I4759" s="49">
        <v>45901</v>
      </c>
      <c r="J4759" s="44">
        <v>1</v>
      </c>
      <c r="K4759" s="51">
        <f>IF(H4759&lt;='Расчёт не доделан'!$C$20,IF(I4759-'Расчёт не доделан'!$C$20&lt;1,J4759,I4759-'Расчёт не доделан'!$C$20),J4759)</f>
        <v>1</v>
      </c>
    </row>
    <row r="4760" spans="1:11" ht="23.1" customHeight="1" outlineLevel="1" x14ac:dyDescent="0.2">
      <c r="A4760" s="39" t="str">
        <f t="shared" si="222"/>
        <v>0016144145923</v>
      </c>
      <c r="B4760" s="39">
        <f t="shared" si="223"/>
        <v>2</v>
      </c>
      <c r="C4760" s="39" t="str">
        <f t="shared" si="224"/>
        <v>Платонова Екатерина Андреевна2</v>
      </c>
      <c r="D4760" s="42" t="s">
        <v>4440</v>
      </c>
      <c r="E4760" s="43" t="s">
        <v>4441</v>
      </c>
      <c r="F4760" s="43" t="s">
        <v>221</v>
      </c>
      <c r="G4760" s="43" t="s">
        <v>241</v>
      </c>
      <c r="H4760" s="49">
        <v>45923</v>
      </c>
      <c r="I4760" s="49">
        <v>45936</v>
      </c>
      <c r="J4760" s="44">
        <v>14</v>
      </c>
      <c r="K4760" s="51">
        <f>IF(H4760&lt;='Расчёт не доделан'!$C$20,IF(I4760-'Расчёт не доделан'!$C$20&lt;1,J4760,I4760-'Расчёт не доделан'!$C$20),J4760)</f>
        <v>14</v>
      </c>
    </row>
    <row r="4761" spans="1:11" ht="11.1" customHeight="1" outlineLevel="1" x14ac:dyDescent="0.2">
      <c r="A4761" s="39" t="str">
        <f t="shared" si="222"/>
        <v>0016144145896</v>
      </c>
      <c r="B4761" s="39">
        <f t="shared" si="223"/>
        <v>3</v>
      </c>
      <c r="C4761" s="39" t="str">
        <f t="shared" si="224"/>
        <v>Платонова Екатерина Андреевна3</v>
      </c>
      <c r="D4761" s="42" t="s">
        <v>4440</v>
      </c>
      <c r="E4761" s="43" t="s">
        <v>4441</v>
      </c>
      <c r="F4761" s="43" t="s">
        <v>221</v>
      </c>
      <c r="G4761" s="43" t="s">
        <v>241</v>
      </c>
      <c r="H4761" s="49">
        <v>45896</v>
      </c>
      <c r="I4761" s="49">
        <v>45898</v>
      </c>
      <c r="J4761" s="44">
        <v>3</v>
      </c>
      <c r="K4761" s="51">
        <f>IF(H4761&lt;='Расчёт не доделан'!$C$20,IF(I4761-'Расчёт не доделан'!$C$20&lt;1,J4761,I4761-'Расчёт не доделан'!$C$20),J4761)</f>
        <v>3</v>
      </c>
    </row>
    <row r="4762" spans="1:11" ht="11.1" customHeight="1" outlineLevel="1" x14ac:dyDescent="0.2">
      <c r="A4762" s="39" t="str">
        <f t="shared" si="222"/>
        <v>0014966245936</v>
      </c>
      <c r="B4762" s="39">
        <f t="shared" si="223"/>
        <v>1</v>
      </c>
      <c r="C4762" s="39" t="str">
        <f t="shared" si="224"/>
        <v>Платонова Ольга Валерьевна1</v>
      </c>
      <c r="D4762" s="42" t="s">
        <v>4442</v>
      </c>
      <c r="E4762" s="43" t="s">
        <v>4443</v>
      </c>
      <c r="F4762" s="43" t="s">
        <v>221</v>
      </c>
      <c r="G4762" s="43" t="s">
        <v>237</v>
      </c>
      <c r="H4762" s="49">
        <v>45936</v>
      </c>
      <c r="I4762" s="49">
        <v>45940</v>
      </c>
      <c r="J4762" s="44">
        <v>5</v>
      </c>
      <c r="K4762" s="51">
        <f>IF(H4762&lt;='Расчёт не доделан'!$C$20,IF(I4762-'Расчёт не доделан'!$C$20&lt;1,J4762,I4762-'Расчёт не доделан'!$C$20),J4762)</f>
        <v>5</v>
      </c>
    </row>
    <row r="4763" spans="1:11" ht="11.1" customHeight="1" outlineLevel="1" x14ac:dyDescent="0.2">
      <c r="A4763" s="39" t="str">
        <f t="shared" si="222"/>
        <v>0014966245845</v>
      </c>
      <c r="B4763" s="39">
        <f t="shared" si="223"/>
        <v>2</v>
      </c>
      <c r="C4763" s="39" t="str">
        <f t="shared" si="224"/>
        <v>Платонова Ольга Валерьевна2</v>
      </c>
      <c r="D4763" s="42" t="s">
        <v>4442</v>
      </c>
      <c r="E4763" s="43" t="s">
        <v>4443</v>
      </c>
      <c r="F4763" s="43" t="s">
        <v>221</v>
      </c>
      <c r="G4763" s="43" t="s">
        <v>237</v>
      </c>
      <c r="H4763" s="49">
        <v>45845</v>
      </c>
      <c r="I4763" s="49">
        <v>45861</v>
      </c>
      <c r="J4763" s="44">
        <v>17</v>
      </c>
      <c r="K4763" s="51">
        <f>IF(H4763&lt;='Расчёт не доделан'!$C$20,IF(I4763-'Расчёт не доделан'!$C$20&lt;1,J4763,I4763-'Расчёт не доделан'!$C$20),J4763)</f>
        <v>17</v>
      </c>
    </row>
    <row r="4764" spans="1:11" ht="11.1" customHeight="1" outlineLevel="1" x14ac:dyDescent="0.2">
      <c r="A4764" s="39" t="str">
        <f t="shared" si="222"/>
        <v>0014966245978</v>
      </c>
      <c r="B4764" s="39">
        <f t="shared" si="223"/>
        <v>3</v>
      </c>
      <c r="C4764" s="39" t="str">
        <f t="shared" si="224"/>
        <v>Платонова Ольга Валерьевна3</v>
      </c>
      <c r="D4764" s="42" t="s">
        <v>4442</v>
      </c>
      <c r="E4764" s="43" t="s">
        <v>4443</v>
      </c>
      <c r="F4764" s="43" t="s">
        <v>221</v>
      </c>
      <c r="G4764" s="43" t="s">
        <v>237</v>
      </c>
      <c r="H4764" s="49">
        <v>45978</v>
      </c>
      <c r="I4764" s="49">
        <v>45982</v>
      </c>
      <c r="J4764" s="44">
        <v>5</v>
      </c>
      <c r="K4764" s="51">
        <f>IF(H4764&lt;='Расчёт не доделан'!$C$20,IF(I4764-'Расчёт не доделан'!$C$20&lt;1,J4764,I4764-'Расчёт не доделан'!$C$20),J4764)</f>
        <v>5</v>
      </c>
    </row>
    <row r="4765" spans="1:11" ht="11.1" customHeight="1" outlineLevel="1" x14ac:dyDescent="0.2">
      <c r="A4765" s="39" t="str">
        <f t="shared" si="222"/>
        <v>0015963145992</v>
      </c>
      <c r="B4765" s="39">
        <f t="shared" si="223"/>
        <v>1</v>
      </c>
      <c r="C4765" s="39" t="str">
        <f t="shared" si="224"/>
        <v>Плевако Семен Ильич1</v>
      </c>
      <c r="D4765" s="42" t="s">
        <v>4444</v>
      </c>
      <c r="E4765" s="43" t="s">
        <v>4445</v>
      </c>
      <c r="F4765" s="43" t="s">
        <v>240</v>
      </c>
      <c r="G4765" s="43" t="s">
        <v>302</v>
      </c>
      <c r="H4765" s="49">
        <v>45992</v>
      </c>
      <c r="I4765" s="49">
        <v>45996</v>
      </c>
      <c r="J4765" s="44">
        <v>5</v>
      </c>
      <c r="K4765" s="51">
        <f>IF(H4765&lt;='Расчёт не доделан'!$C$20,IF(I4765-'Расчёт не доделан'!$C$20&lt;1,J4765,I4765-'Расчёт не доделан'!$C$20),J4765)</f>
        <v>5</v>
      </c>
    </row>
    <row r="4766" spans="1:11" ht="23.1" customHeight="1" outlineLevel="1" x14ac:dyDescent="0.2">
      <c r="A4766" s="39" t="str">
        <f t="shared" si="222"/>
        <v>0015963145873</v>
      </c>
      <c r="B4766" s="39">
        <f t="shared" si="223"/>
        <v>2</v>
      </c>
      <c r="C4766" s="39" t="str">
        <f t="shared" si="224"/>
        <v>Плевако Семен Ильич2</v>
      </c>
      <c r="D4766" s="42" t="s">
        <v>4444</v>
      </c>
      <c r="E4766" s="43" t="s">
        <v>4445</v>
      </c>
      <c r="F4766" s="43" t="s">
        <v>240</v>
      </c>
      <c r="G4766" s="43" t="s">
        <v>302</v>
      </c>
      <c r="H4766" s="49">
        <v>45873</v>
      </c>
      <c r="I4766" s="49">
        <v>45886</v>
      </c>
      <c r="J4766" s="44">
        <v>14</v>
      </c>
      <c r="K4766" s="51">
        <f>IF(H4766&lt;='Расчёт не доделан'!$C$20,IF(I4766-'Расчёт не доделан'!$C$20&lt;1,J4766,I4766-'Расчёт не доделан'!$C$20),J4766)</f>
        <v>14</v>
      </c>
    </row>
    <row r="4767" spans="1:11" ht="23.1" customHeight="1" outlineLevel="1" x14ac:dyDescent="0.2">
      <c r="A4767" s="39" t="str">
        <f t="shared" si="222"/>
        <v>0015963145966</v>
      </c>
      <c r="B4767" s="39">
        <f t="shared" si="223"/>
        <v>3</v>
      </c>
      <c r="C4767" s="39" t="str">
        <f t="shared" si="224"/>
        <v>Плевако Семен Ильич3</v>
      </c>
      <c r="D4767" s="42" t="s">
        <v>4444</v>
      </c>
      <c r="E4767" s="43" t="s">
        <v>4445</v>
      </c>
      <c r="F4767" s="43" t="s">
        <v>240</v>
      </c>
      <c r="G4767" s="43" t="s">
        <v>302</v>
      </c>
      <c r="H4767" s="49">
        <v>45966</v>
      </c>
      <c r="I4767" s="49">
        <v>45968</v>
      </c>
      <c r="J4767" s="44">
        <v>3</v>
      </c>
      <c r="K4767" s="51">
        <f>IF(H4767&lt;='Расчёт не доделан'!$C$20,IF(I4767-'Расчёт не доделан'!$C$20&lt;1,J4767,I4767-'Расчёт не доделан'!$C$20),J4767)</f>
        <v>3</v>
      </c>
    </row>
    <row r="4768" spans="1:11" ht="23.1" customHeight="1" outlineLevel="1" x14ac:dyDescent="0.2">
      <c r="A4768" s="39" t="str">
        <f t="shared" si="222"/>
        <v>0015963145945</v>
      </c>
      <c r="B4768" s="39">
        <f t="shared" si="223"/>
        <v>4</v>
      </c>
      <c r="C4768" s="39" t="str">
        <f t="shared" si="224"/>
        <v>Плевако Семен Ильич4</v>
      </c>
      <c r="D4768" s="42" t="s">
        <v>4444</v>
      </c>
      <c r="E4768" s="43" t="s">
        <v>4445</v>
      </c>
      <c r="F4768" s="43" t="s">
        <v>240</v>
      </c>
      <c r="G4768" s="43" t="s">
        <v>302</v>
      </c>
      <c r="H4768" s="49">
        <v>45945</v>
      </c>
      <c r="I4768" s="49">
        <v>45947</v>
      </c>
      <c r="J4768" s="44">
        <v>3</v>
      </c>
      <c r="K4768" s="51">
        <f>IF(H4768&lt;='Расчёт не доделан'!$C$20,IF(I4768-'Расчёт не доделан'!$C$20&lt;1,J4768,I4768-'Расчёт не доделан'!$C$20),J4768)</f>
        <v>2</v>
      </c>
    </row>
    <row r="4769" spans="1:11" ht="11.1" customHeight="1" outlineLevel="1" x14ac:dyDescent="0.2">
      <c r="A4769" s="39" t="str">
        <f t="shared" si="222"/>
        <v>0020376745950</v>
      </c>
      <c r="B4769" s="39">
        <f t="shared" si="223"/>
        <v>1</v>
      </c>
      <c r="C4769" s="39" t="str">
        <f t="shared" si="224"/>
        <v>Плесовских Евгений Сергеевич1</v>
      </c>
      <c r="D4769" s="42" t="s">
        <v>4446</v>
      </c>
      <c r="E4769" s="43" t="s">
        <v>4447</v>
      </c>
      <c r="F4769" s="43" t="s">
        <v>265</v>
      </c>
      <c r="G4769" s="43" t="s">
        <v>230</v>
      </c>
      <c r="H4769" s="49">
        <v>45950</v>
      </c>
      <c r="I4769" s="49">
        <v>45956</v>
      </c>
      <c r="J4769" s="44">
        <v>7</v>
      </c>
      <c r="K4769" s="51">
        <f>IF(H4769&lt;='Расчёт не доделан'!$C$20,IF(I4769-'Расчёт не доделан'!$C$20&lt;1,J4769,I4769-'Расчёт не доделан'!$C$20),J4769)</f>
        <v>7</v>
      </c>
    </row>
    <row r="4770" spans="1:11" ht="11.1" customHeight="1" outlineLevel="1" x14ac:dyDescent="0.2">
      <c r="A4770" s="39" t="str">
        <f t="shared" si="222"/>
        <v>0020376745859</v>
      </c>
      <c r="B4770" s="39">
        <f t="shared" si="223"/>
        <v>2</v>
      </c>
      <c r="C4770" s="39" t="str">
        <f t="shared" si="224"/>
        <v>Плесовских Евгений Сергеевич2</v>
      </c>
      <c r="D4770" s="42" t="s">
        <v>4446</v>
      </c>
      <c r="E4770" s="43" t="s">
        <v>4447</v>
      </c>
      <c r="F4770" s="43" t="s">
        <v>265</v>
      </c>
      <c r="G4770" s="43" t="s">
        <v>230</v>
      </c>
      <c r="H4770" s="49">
        <v>45859</v>
      </c>
      <c r="I4770" s="49">
        <v>45872</v>
      </c>
      <c r="J4770" s="44">
        <v>14</v>
      </c>
      <c r="K4770" s="51">
        <f>IF(H4770&lt;='Расчёт не доделан'!$C$20,IF(I4770-'Расчёт не доделан'!$C$20&lt;1,J4770,I4770-'Расчёт не доделан'!$C$20),J4770)</f>
        <v>14</v>
      </c>
    </row>
    <row r="4771" spans="1:11" ht="23.1" customHeight="1" outlineLevel="1" x14ac:dyDescent="0.2">
      <c r="A4771" s="39" t="str">
        <f t="shared" si="222"/>
        <v>0019607245966</v>
      </c>
      <c r="B4771" s="39">
        <f t="shared" si="223"/>
        <v>1</v>
      </c>
      <c r="C4771" s="39" t="str">
        <f t="shared" si="224"/>
        <v>Плетнёв Артём Александрович1</v>
      </c>
      <c r="D4771" s="42" t="s">
        <v>4448</v>
      </c>
      <c r="E4771" s="43" t="s">
        <v>4449</v>
      </c>
      <c r="F4771" s="43" t="s">
        <v>217</v>
      </c>
      <c r="G4771" s="43" t="s">
        <v>237</v>
      </c>
      <c r="H4771" s="49">
        <v>45966</v>
      </c>
      <c r="I4771" s="49">
        <v>45968</v>
      </c>
      <c r="J4771" s="44">
        <v>3</v>
      </c>
      <c r="K4771" s="51">
        <f>IF(H4771&lt;='Расчёт не доделан'!$C$20,IF(I4771-'Расчёт не доделан'!$C$20&lt;1,J4771,I4771-'Расчёт не доделан'!$C$20),J4771)</f>
        <v>3</v>
      </c>
    </row>
    <row r="4772" spans="1:11" ht="11.1" customHeight="1" outlineLevel="1" x14ac:dyDescent="0.2">
      <c r="A4772" s="39" t="str">
        <f t="shared" si="222"/>
        <v>0019607245915</v>
      </c>
      <c r="B4772" s="39">
        <f t="shared" si="223"/>
        <v>2</v>
      </c>
      <c r="C4772" s="39" t="str">
        <f t="shared" si="224"/>
        <v>Плетнёв Артём Александрович2</v>
      </c>
      <c r="D4772" s="42" t="s">
        <v>4448</v>
      </c>
      <c r="E4772" s="43" t="s">
        <v>4449</v>
      </c>
      <c r="F4772" s="43" t="s">
        <v>217</v>
      </c>
      <c r="G4772" s="43" t="s">
        <v>237</v>
      </c>
      <c r="H4772" s="49">
        <v>45915</v>
      </c>
      <c r="I4772" s="49">
        <v>45928</v>
      </c>
      <c r="J4772" s="44">
        <v>14</v>
      </c>
      <c r="K4772" s="51">
        <f>IF(H4772&lt;='Расчёт не доделан'!$C$20,IF(I4772-'Расчёт не доделан'!$C$20&lt;1,J4772,I4772-'Расчёт не доделан'!$C$20),J4772)</f>
        <v>14</v>
      </c>
    </row>
    <row r="4773" spans="1:11" ht="11.1" customHeight="1" outlineLevel="1" x14ac:dyDescent="0.2">
      <c r="A4773" s="39" t="str">
        <f t="shared" si="222"/>
        <v>0019607246020</v>
      </c>
      <c r="B4773" s="39">
        <f t="shared" si="223"/>
        <v>3</v>
      </c>
      <c r="C4773" s="39" t="str">
        <f t="shared" si="224"/>
        <v>Плетнёв Артём Александрович3</v>
      </c>
      <c r="D4773" s="42" t="s">
        <v>4448</v>
      </c>
      <c r="E4773" s="43" t="s">
        <v>4449</v>
      </c>
      <c r="F4773" s="43" t="s">
        <v>217</v>
      </c>
      <c r="G4773" s="43" t="s">
        <v>237</v>
      </c>
      <c r="H4773" s="49">
        <v>46020</v>
      </c>
      <c r="I4773" s="49">
        <v>46021</v>
      </c>
      <c r="J4773" s="44">
        <v>2</v>
      </c>
      <c r="K4773" s="51">
        <f>IF(H4773&lt;='Расчёт не доделан'!$C$20,IF(I4773-'Расчёт не доделан'!$C$20&lt;1,J4773,I4773-'Расчёт не доделан'!$C$20),J4773)</f>
        <v>2</v>
      </c>
    </row>
    <row r="4774" spans="1:11" ht="11.1" customHeight="1" outlineLevel="1" x14ac:dyDescent="0.2">
      <c r="A4774" s="39" t="str">
        <f t="shared" si="222"/>
        <v>0015337345901</v>
      </c>
      <c r="B4774" s="39">
        <f t="shared" si="223"/>
        <v>1</v>
      </c>
      <c r="C4774" s="39" t="str">
        <f t="shared" si="224"/>
        <v>Плеханова Елена Ивановна1</v>
      </c>
      <c r="D4774" s="42" t="s">
        <v>4450</v>
      </c>
      <c r="E4774" s="43" t="s">
        <v>4451</v>
      </c>
      <c r="F4774" s="43" t="s">
        <v>233</v>
      </c>
      <c r="G4774" s="43" t="s">
        <v>218</v>
      </c>
      <c r="H4774" s="49">
        <v>45901</v>
      </c>
      <c r="I4774" s="49">
        <v>45905</v>
      </c>
      <c r="J4774" s="44">
        <v>5</v>
      </c>
      <c r="K4774" s="51">
        <f>IF(H4774&lt;='Расчёт не доделан'!$C$20,IF(I4774-'Расчёт не доделан'!$C$20&lt;1,J4774,I4774-'Расчёт не доделан'!$C$20),J4774)</f>
        <v>5</v>
      </c>
    </row>
    <row r="4775" spans="1:11" ht="11.1" customHeight="1" outlineLevel="1" x14ac:dyDescent="0.2">
      <c r="A4775" s="39" t="str">
        <f t="shared" si="222"/>
        <v>0015337345964</v>
      </c>
      <c r="B4775" s="39">
        <f t="shared" si="223"/>
        <v>2</v>
      </c>
      <c r="C4775" s="39" t="str">
        <f t="shared" si="224"/>
        <v>Плеханова Елена Ивановна2</v>
      </c>
      <c r="D4775" s="42" t="s">
        <v>4450</v>
      </c>
      <c r="E4775" s="43" t="s">
        <v>4451</v>
      </c>
      <c r="F4775" s="43" t="s">
        <v>233</v>
      </c>
      <c r="G4775" s="43" t="s">
        <v>218</v>
      </c>
      <c r="H4775" s="49">
        <v>45964</v>
      </c>
      <c r="I4775" s="49">
        <v>45978</v>
      </c>
      <c r="J4775" s="44">
        <v>14</v>
      </c>
      <c r="K4775" s="51">
        <f>IF(H4775&lt;='Расчёт не доделан'!$C$20,IF(I4775-'Расчёт не доделан'!$C$20&lt;1,J4775,I4775-'Расчёт не доделан'!$C$20),J4775)</f>
        <v>14</v>
      </c>
    </row>
    <row r="4776" spans="1:11" ht="11.1" customHeight="1" outlineLevel="1" x14ac:dyDescent="0.2">
      <c r="A4776" s="39" t="str">
        <f t="shared" si="222"/>
        <v>0015337345873</v>
      </c>
      <c r="B4776" s="39">
        <f t="shared" si="223"/>
        <v>3</v>
      </c>
      <c r="C4776" s="39" t="str">
        <f t="shared" si="224"/>
        <v>Плеханова Елена Ивановна3</v>
      </c>
      <c r="D4776" s="42" t="s">
        <v>4450</v>
      </c>
      <c r="E4776" s="43" t="s">
        <v>4451</v>
      </c>
      <c r="F4776" s="43" t="s">
        <v>233</v>
      </c>
      <c r="G4776" s="43" t="s">
        <v>218</v>
      </c>
      <c r="H4776" s="49">
        <v>45873</v>
      </c>
      <c r="I4776" s="49">
        <v>45877</v>
      </c>
      <c r="J4776" s="44">
        <v>5</v>
      </c>
      <c r="K4776" s="51">
        <f>IF(H4776&lt;='Расчёт не доделан'!$C$20,IF(I4776-'Расчёт не доделан'!$C$20&lt;1,J4776,I4776-'Расчёт не доделан'!$C$20),J4776)</f>
        <v>5</v>
      </c>
    </row>
    <row r="4777" spans="1:11" ht="23.1" customHeight="1" outlineLevel="1" x14ac:dyDescent="0.2">
      <c r="A4777" s="39" t="str">
        <f t="shared" si="222"/>
        <v>0021301745889</v>
      </c>
      <c r="B4777" s="39">
        <f t="shared" si="223"/>
        <v>1</v>
      </c>
      <c r="C4777" s="39" t="str">
        <f t="shared" si="224"/>
        <v>Плодухин Максим Олегович1</v>
      </c>
      <c r="D4777" s="42" t="s">
        <v>4452</v>
      </c>
      <c r="E4777" s="43" t="s">
        <v>4453</v>
      </c>
      <c r="F4777" s="43" t="s">
        <v>265</v>
      </c>
      <c r="G4777" s="43" t="s">
        <v>318</v>
      </c>
      <c r="H4777" s="49">
        <v>45889</v>
      </c>
      <c r="I4777" s="49">
        <v>45902</v>
      </c>
      <c r="J4777" s="44">
        <v>14</v>
      </c>
      <c r="K4777" s="51">
        <f>IF(H4777&lt;='Расчёт не доделан'!$C$20,IF(I4777-'Расчёт не доделан'!$C$20&lt;1,J4777,I4777-'Расчёт не доделан'!$C$20),J4777)</f>
        <v>14</v>
      </c>
    </row>
    <row r="4778" spans="1:11" ht="23.1" customHeight="1" outlineLevel="1" x14ac:dyDescent="0.2">
      <c r="A4778" s="39" t="str">
        <f t="shared" si="222"/>
        <v>0021301745957</v>
      </c>
      <c r="B4778" s="39">
        <f t="shared" si="223"/>
        <v>2</v>
      </c>
      <c r="C4778" s="39" t="str">
        <f t="shared" si="224"/>
        <v>Плодухин Максим Олегович2</v>
      </c>
      <c r="D4778" s="42" t="s">
        <v>4452</v>
      </c>
      <c r="E4778" s="43" t="s">
        <v>4453</v>
      </c>
      <c r="F4778" s="43" t="s">
        <v>265</v>
      </c>
      <c r="G4778" s="43" t="s">
        <v>318</v>
      </c>
      <c r="H4778" s="49">
        <v>45957</v>
      </c>
      <c r="I4778" s="49">
        <v>45961</v>
      </c>
      <c r="J4778" s="44">
        <v>5</v>
      </c>
      <c r="K4778" s="51">
        <f>IF(H4778&lt;='Расчёт не доделан'!$C$20,IF(I4778-'Расчёт не доделан'!$C$20&lt;1,J4778,I4778-'Расчёт не доделан'!$C$20),J4778)</f>
        <v>5</v>
      </c>
    </row>
    <row r="4779" spans="1:11" ht="23.1" customHeight="1" outlineLevel="1" x14ac:dyDescent="0.2">
      <c r="A4779" s="39" t="str">
        <f t="shared" si="222"/>
        <v>0017325245936</v>
      </c>
      <c r="B4779" s="39">
        <f t="shared" si="223"/>
        <v>1</v>
      </c>
      <c r="C4779" s="39" t="str">
        <f t="shared" si="224"/>
        <v>Пляскин Владислав Максимович1</v>
      </c>
      <c r="D4779" s="42" t="s">
        <v>4454</v>
      </c>
      <c r="E4779" s="43" t="s">
        <v>4455</v>
      </c>
      <c r="F4779" s="43" t="s">
        <v>240</v>
      </c>
      <c r="G4779" s="43" t="s">
        <v>230</v>
      </c>
      <c r="H4779" s="49">
        <v>45936</v>
      </c>
      <c r="I4779" s="49">
        <v>45949</v>
      </c>
      <c r="J4779" s="44">
        <v>14</v>
      </c>
      <c r="K4779" s="51">
        <f>IF(H4779&lt;='Расчёт не доделан'!$C$20,IF(I4779-'Расчёт не доделан'!$C$20&lt;1,J4779,I4779-'Расчёт не доделан'!$C$20),J4779)</f>
        <v>4</v>
      </c>
    </row>
    <row r="4780" spans="1:11" ht="11.1" customHeight="1" outlineLevel="1" x14ac:dyDescent="0.2">
      <c r="A4780" s="39" t="str">
        <f t="shared" si="222"/>
        <v>0014688045894</v>
      </c>
      <c r="B4780" s="39">
        <f t="shared" si="223"/>
        <v>1</v>
      </c>
      <c r="C4780" s="39" t="str">
        <f t="shared" si="224"/>
        <v>Поваляев Александр Сергеевич1</v>
      </c>
      <c r="D4780" s="42" t="s">
        <v>4456</v>
      </c>
      <c r="E4780" s="43" t="s">
        <v>4457</v>
      </c>
      <c r="F4780" s="43" t="s">
        <v>233</v>
      </c>
      <c r="G4780" s="43" t="s">
        <v>218</v>
      </c>
      <c r="H4780" s="49">
        <v>45894</v>
      </c>
      <c r="I4780" s="49">
        <v>45898</v>
      </c>
      <c r="J4780" s="44">
        <v>5</v>
      </c>
      <c r="K4780" s="51">
        <f>IF(H4780&lt;='Расчёт не доделан'!$C$20,IF(I4780-'Расчёт не доделан'!$C$20&lt;1,J4780,I4780-'Расчёт не доделан'!$C$20),J4780)</f>
        <v>5</v>
      </c>
    </row>
    <row r="4781" spans="1:11" ht="11.1" customHeight="1" outlineLevel="1" x14ac:dyDescent="0.2">
      <c r="A4781" s="39" t="str">
        <f t="shared" si="222"/>
        <v>0014688046020</v>
      </c>
      <c r="B4781" s="39">
        <f t="shared" si="223"/>
        <v>2</v>
      </c>
      <c r="C4781" s="39" t="str">
        <f t="shared" si="224"/>
        <v>Поваляев Александр Сергеевич2</v>
      </c>
      <c r="D4781" s="42" t="s">
        <v>4456</v>
      </c>
      <c r="E4781" s="43" t="s">
        <v>4457</v>
      </c>
      <c r="F4781" s="43" t="s">
        <v>233</v>
      </c>
      <c r="G4781" s="43" t="s">
        <v>218</v>
      </c>
      <c r="H4781" s="49">
        <v>46020</v>
      </c>
      <c r="I4781" s="49">
        <v>46021</v>
      </c>
      <c r="J4781" s="44">
        <v>2</v>
      </c>
      <c r="K4781" s="51">
        <f>IF(H4781&lt;='Расчёт не доделан'!$C$20,IF(I4781-'Расчёт не доделан'!$C$20&lt;1,J4781,I4781-'Расчёт не доделан'!$C$20),J4781)</f>
        <v>2</v>
      </c>
    </row>
    <row r="4782" spans="1:11" ht="11.1" customHeight="1" outlineLevel="1" x14ac:dyDescent="0.2">
      <c r="A4782" s="39" t="str">
        <f t="shared" si="222"/>
        <v>0021312545936</v>
      </c>
      <c r="B4782" s="39">
        <f t="shared" si="223"/>
        <v>1</v>
      </c>
      <c r="C4782" s="39" t="str">
        <f t="shared" si="224"/>
        <v>Поварчук Александр Михайлович1</v>
      </c>
      <c r="D4782" s="42" t="s">
        <v>4458</v>
      </c>
      <c r="E4782" s="43" t="s">
        <v>4459</v>
      </c>
      <c r="F4782" s="43" t="s">
        <v>229</v>
      </c>
      <c r="G4782" s="43" t="s">
        <v>262</v>
      </c>
      <c r="H4782" s="49">
        <v>45936</v>
      </c>
      <c r="I4782" s="49">
        <v>45942</v>
      </c>
      <c r="J4782" s="44">
        <v>7</v>
      </c>
      <c r="K4782" s="51">
        <f>IF(H4782&lt;='Расчёт не доделан'!$C$20,IF(I4782-'Расчёт не доделан'!$C$20&lt;1,J4782,I4782-'Расчёт не доделан'!$C$20),J4782)</f>
        <v>7</v>
      </c>
    </row>
    <row r="4783" spans="1:11" ht="11.1" customHeight="1" outlineLevel="1" x14ac:dyDescent="0.2">
      <c r="A4783" s="39" t="str">
        <f t="shared" si="222"/>
        <v>0021312545852</v>
      </c>
      <c r="B4783" s="39">
        <f t="shared" si="223"/>
        <v>2</v>
      </c>
      <c r="C4783" s="39" t="str">
        <f t="shared" si="224"/>
        <v>Поварчук Александр Михайлович2</v>
      </c>
      <c r="D4783" s="42" t="s">
        <v>4458</v>
      </c>
      <c r="E4783" s="43" t="s">
        <v>4459</v>
      </c>
      <c r="F4783" s="43" t="s">
        <v>229</v>
      </c>
      <c r="G4783" s="43" t="s">
        <v>262</v>
      </c>
      <c r="H4783" s="49">
        <v>45852</v>
      </c>
      <c r="I4783" s="49">
        <v>45865</v>
      </c>
      <c r="J4783" s="44">
        <v>14</v>
      </c>
      <c r="K4783" s="51">
        <f>IF(H4783&lt;='Расчёт не доделан'!$C$20,IF(I4783-'Расчёт не доделан'!$C$20&lt;1,J4783,I4783-'Расчёт не доделан'!$C$20),J4783)</f>
        <v>14</v>
      </c>
    </row>
    <row r="4784" spans="1:11" ht="11.1" customHeight="1" outlineLevel="1" x14ac:dyDescent="0.2">
      <c r="A4784" s="39" t="str">
        <f t="shared" si="222"/>
        <v>0021443545901</v>
      </c>
      <c r="B4784" s="39">
        <f t="shared" si="223"/>
        <v>1</v>
      </c>
      <c r="C4784" s="39" t="str">
        <f t="shared" si="224"/>
        <v>Поветьев Максим Дмитриевич1</v>
      </c>
      <c r="D4784" s="42" t="s">
        <v>4460</v>
      </c>
      <c r="E4784" s="43" t="s">
        <v>4461</v>
      </c>
      <c r="F4784" s="43" t="s">
        <v>265</v>
      </c>
      <c r="G4784" s="43" t="s">
        <v>230</v>
      </c>
      <c r="H4784" s="49">
        <v>45901</v>
      </c>
      <c r="I4784" s="49">
        <v>45907</v>
      </c>
      <c r="J4784" s="44">
        <v>7</v>
      </c>
      <c r="K4784" s="51">
        <f>IF(H4784&lt;='Расчёт не доделан'!$C$20,IF(I4784-'Расчёт не доделан'!$C$20&lt;1,J4784,I4784-'Расчёт не доделан'!$C$20),J4784)</f>
        <v>7</v>
      </c>
    </row>
    <row r="4785" spans="1:11" ht="11.1" customHeight="1" outlineLevel="1" x14ac:dyDescent="0.2">
      <c r="A4785" s="39" t="str">
        <f t="shared" si="222"/>
        <v>0021443545845</v>
      </c>
      <c r="B4785" s="39">
        <f t="shared" si="223"/>
        <v>2</v>
      </c>
      <c r="C4785" s="39" t="str">
        <f t="shared" si="224"/>
        <v>Поветьев Максим Дмитриевич2</v>
      </c>
      <c r="D4785" s="42" t="s">
        <v>4460</v>
      </c>
      <c r="E4785" s="43" t="s">
        <v>4461</v>
      </c>
      <c r="F4785" s="43" t="s">
        <v>265</v>
      </c>
      <c r="G4785" s="43" t="s">
        <v>230</v>
      </c>
      <c r="H4785" s="49">
        <v>45845</v>
      </c>
      <c r="I4785" s="49">
        <v>45858</v>
      </c>
      <c r="J4785" s="44">
        <v>14</v>
      </c>
      <c r="K4785" s="51">
        <f>IF(H4785&lt;='Расчёт не доделан'!$C$20,IF(I4785-'Расчёт не доделан'!$C$20&lt;1,J4785,I4785-'Расчёт не доделан'!$C$20),J4785)</f>
        <v>14</v>
      </c>
    </row>
    <row r="4786" spans="1:11" ht="11.1" customHeight="1" outlineLevel="1" x14ac:dyDescent="0.2">
      <c r="A4786" s="39" t="str">
        <f t="shared" si="222"/>
        <v>0021443546013</v>
      </c>
      <c r="B4786" s="39">
        <f t="shared" si="223"/>
        <v>3</v>
      </c>
      <c r="C4786" s="39" t="str">
        <f t="shared" si="224"/>
        <v>Поветьев Максим Дмитриевич3</v>
      </c>
      <c r="D4786" s="42" t="s">
        <v>4460</v>
      </c>
      <c r="E4786" s="43" t="s">
        <v>4461</v>
      </c>
      <c r="F4786" s="43" t="s">
        <v>265</v>
      </c>
      <c r="G4786" s="43" t="s">
        <v>230</v>
      </c>
      <c r="H4786" s="49">
        <v>46013</v>
      </c>
      <c r="I4786" s="49">
        <v>46019</v>
      </c>
      <c r="J4786" s="44">
        <v>7</v>
      </c>
      <c r="K4786" s="51">
        <f>IF(H4786&lt;='Расчёт не доделан'!$C$20,IF(I4786-'Расчёт не доделан'!$C$20&lt;1,J4786,I4786-'Расчёт не доделан'!$C$20),J4786)</f>
        <v>7</v>
      </c>
    </row>
    <row r="4787" spans="1:11" ht="11.1" customHeight="1" outlineLevel="1" x14ac:dyDescent="0.2">
      <c r="A4787" s="39" t="str">
        <f t="shared" si="222"/>
        <v>0020686745841</v>
      </c>
      <c r="B4787" s="39">
        <f t="shared" si="223"/>
        <v>1</v>
      </c>
      <c r="C4787" s="39" t="str">
        <f t="shared" si="224"/>
        <v>Повираева Марина Леонидовна1</v>
      </c>
      <c r="D4787" s="42" t="s">
        <v>4462</v>
      </c>
      <c r="E4787" s="43" t="s">
        <v>4463</v>
      </c>
      <c r="F4787" s="43" t="s">
        <v>249</v>
      </c>
      <c r="G4787" s="43" t="s">
        <v>604</v>
      </c>
      <c r="H4787" s="49">
        <v>45841</v>
      </c>
      <c r="I4787" s="49">
        <v>45842</v>
      </c>
      <c r="J4787" s="44">
        <v>2</v>
      </c>
      <c r="K4787" s="51">
        <f>IF(H4787&lt;='Расчёт не доделан'!$C$20,IF(I4787-'Расчёт не доделан'!$C$20&lt;1,J4787,I4787-'Расчёт не доделан'!$C$20),J4787)</f>
        <v>2</v>
      </c>
    </row>
    <row r="4788" spans="1:11" ht="11.1" customHeight="1" outlineLevel="1" x14ac:dyDescent="0.2">
      <c r="A4788" s="39" t="str">
        <f t="shared" si="222"/>
        <v>0020686745995</v>
      </c>
      <c r="B4788" s="39">
        <f t="shared" si="223"/>
        <v>2</v>
      </c>
      <c r="C4788" s="39" t="str">
        <f t="shared" si="224"/>
        <v>Повираева Марина Леонидовна2</v>
      </c>
      <c r="D4788" s="42" t="s">
        <v>4462</v>
      </c>
      <c r="E4788" s="43" t="s">
        <v>4463</v>
      </c>
      <c r="F4788" s="43" t="s">
        <v>249</v>
      </c>
      <c r="G4788" s="43" t="s">
        <v>604</v>
      </c>
      <c r="H4788" s="49">
        <v>45995</v>
      </c>
      <c r="I4788" s="49">
        <v>45995</v>
      </c>
      <c r="J4788" s="44">
        <v>1</v>
      </c>
      <c r="K4788" s="51">
        <f>IF(H4788&lt;='Расчёт не доделан'!$C$20,IF(I4788-'Расчёт не доделан'!$C$20&lt;1,J4788,I4788-'Расчёт не доделан'!$C$20),J4788)</f>
        <v>1</v>
      </c>
    </row>
    <row r="4789" spans="1:11" ht="11.1" customHeight="1" outlineLevel="1" x14ac:dyDescent="0.2">
      <c r="A4789" s="39" t="str">
        <f t="shared" si="222"/>
        <v>0020686745845</v>
      </c>
      <c r="B4789" s="39">
        <f t="shared" si="223"/>
        <v>3</v>
      </c>
      <c r="C4789" s="39" t="str">
        <f t="shared" si="224"/>
        <v>Повираева Марина Леонидовна3</v>
      </c>
      <c r="D4789" s="42" t="s">
        <v>4462</v>
      </c>
      <c r="E4789" s="43" t="s">
        <v>4463</v>
      </c>
      <c r="F4789" s="43" t="s">
        <v>249</v>
      </c>
      <c r="G4789" s="43" t="s">
        <v>604</v>
      </c>
      <c r="H4789" s="49">
        <v>45845</v>
      </c>
      <c r="I4789" s="49">
        <v>45846</v>
      </c>
      <c r="J4789" s="44">
        <v>2</v>
      </c>
      <c r="K4789" s="51">
        <f>IF(H4789&lt;='Расчёт не доделан'!$C$20,IF(I4789-'Расчёт не доделан'!$C$20&lt;1,J4789,I4789-'Расчёт не доделан'!$C$20),J4789)</f>
        <v>2</v>
      </c>
    </row>
    <row r="4790" spans="1:11" ht="11.1" customHeight="1" outlineLevel="1" x14ac:dyDescent="0.2">
      <c r="A4790" s="39" t="str">
        <f t="shared" si="222"/>
        <v>0020686745938</v>
      </c>
      <c r="B4790" s="39">
        <f t="shared" si="223"/>
        <v>4</v>
      </c>
      <c r="C4790" s="39" t="str">
        <f t="shared" si="224"/>
        <v>Повираева Марина Леонидовна4</v>
      </c>
      <c r="D4790" s="42" t="s">
        <v>4462</v>
      </c>
      <c r="E4790" s="43" t="s">
        <v>4463</v>
      </c>
      <c r="F4790" s="43" t="s">
        <v>249</v>
      </c>
      <c r="G4790" s="43" t="s">
        <v>604</v>
      </c>
      <c r="H4790" s="49">
        <v>45938</v>
      </c>
      <c r="I4790" s="49">
        <v>45940</v>
      </c>
      <c r="J4790" s="44">
        <v>3</v>
      </c>
      <c r="K4790" s="51">
        <f>IF(H4790&lt;='Расчёт не доделан'!$C$20,IF(I4790-'Расчёт не доделан'!$C$20&lt;1,J4790,I4790-'Расчёт не доделан'!$C$20),J4790)</f>
        <v>3</v>
      </c>
    </row>
    <row r="4791" spans="1:11" ht="11.1" customHeight="1" outlineLevel="1" x14ac:dyDescent="0.2">
      <c r="A4791" s="39" t="str">
        <f t="shared" si="222"/>
        <v>0020686745943</v>
      </c>
      <c r="B4791" s="39">
        <f t="shared" si="223"/>
        <v>5</v>
      </c>
      <c r="C4791" s="39" t="str">
        <f t="shared" si="224"/>
        <v>Повираева Марина Леонидовна5</v>
      </c>
      <c r="D4791" s="42" t="s">
        <v>4462</v>
      </c>
      <c r="E4791" s="43" t="s">
        <v>4463</v>
      </c>
      <c r="F4791" s="43" t="s">
        <v>249</v>
      </c>
      <c r="G4791" s="43" t="s">
        <v>604</v>
      </c>
      <c r="H4791" s="49">
        <v>45943</v>
      </c>
      <c r="I4791" s="49">
        <v>45947</v>
      </c>
      <c r="J4791" s="44">
        <v>5</v>
      </c>
      <c r="K4791" s="51">
        <f>IF(H4791&lt;='Расчёт не доделан'!$C$20,IF(I4791-'Расчёт не доделан'!$C$20&lt;1,J4791,I4791-'Расчёт не доделан'!$C$20),J4791)</f>
        <v>2</v>
      </c>
    </row>
    <row r="4792" spans="1:11" ht="11.1" customHeight="1" outlineLevel="1" x14ac:dyDescent="0.2">
      <c r="A4792" s="39" t="str">
        <f t="shared" si="222"/>
        <v>0020686745883</v>
      </c>
      <c r="B4792" s="39">
        <f t="shared" si="223"/>
        <v>6</v>
      </c>
      <c r="C4792" s="39" t="str">
        <f t="shared" si="224"/>
        <v>Повираева Марина Леонидовна6</v>
      </c>
      <c r="D4792" s="42" t="s">
        <v>4462</v>
      </c>
      <c r="E4792" s="43" t="s">
        <v>4463</v>
      </c>
      <c r="F4792" s="43" t="s">
        <v>249</v>
      </c>
      <c r="G4792" s="43" t="s">
        <v>604</v>
      </c>
      <c r="H4792" s="49">
        <v>45883</v>
      </c>
      <c r="I4792" s="49">
        <v>45884</v>
      </c>
      <c r="J4792" s="44">
        <v>2</v>
      </c>
      <c r="K4792" s="51">
        <f>IF(H4792&lt;='Расчёт не доделан'!$C$20,IF(I4792-'Расчёт не доделан'!$C$20&lt;1,J4792,I4792-'Расчёт не доделан'!$C$20),J4792)</f>
        <v>2</v>
      </c>
    </row>
    <row r="4793" spans="1:11" ht="11.1" customHeight="1" outlineLevel="1" x14ac:dyDescent="0.2">
      <c r="A4793" s="39" t="str">
        <f t="shared" si="222"/>
        <v>0020686745887</v>
      </c>
      <c r="B4793" s="39">
        <f t="shared" si="223"/>
        <v>7</v>
      </c>
      <c r="C4793" s="39" t="str">
        <f t="shared" si="224"/>
        <v>Повираева Марина Леонидовна7</v>
      </c>
      <c r="D4793" s="42" t="s">
        <v>4462</v>
      </c>
      <c r="E4793" s="43" t="s">
        <v>4463</v>
      </c>
      <c r="F4793" s="43" t="s">
        <v>249</v>
      </c>
      <c r="G4793" s="43" t="s">
        <v>604</v>
      </c>
      <c r="H4793" s="49">
        <v>45887</v>
      </c>
      <c r="I4793" s="49">
        <v>45888</v>
      </c>
      <c r="J4793" s="44">
        <v>2</v>
      </c>
      <c r="K4793" s="51">
        <f>IF(H4793&lt;='Расчёт не доделан'!$C$20,IF(I4793-'Расчёт не доделан'!$C$20&lt;1,J4793,I4793-'Расчёт не доделан'!$C$20),J4793)</f>
        <v>2</v>
      </c>
    </row>
    <row r="4794" spans="1:11" ht="11.1" customHeight="1" outlineLevel="1" x14ac:dyDescent="0.2">
      <c r="A4794" s="39" t="str">
        <f t="shared" si="222"/>
        <v>0020686745866</v>
      </c>
      <c r="B4794" s="39">
        <f t="shared" si="223"/>
        <v>8</v>
      </c>
      <c r="C4794" s="39" t="str">
        <f t="shared" si="224"/>
        <v>Повираева Марина Леонидовна8</v>
      </c>
      <c r="D4794" s="42" t="s">
        <v>4462</v>
      </c>
      <c r="E4794" s="43" t="s">
        <v>4463</v>
      </c>
      <c r="F4794" s="43" t="s">
        <v>249</v>
      </c>
      <c r="G4794" s="43" t="s">
        <v>604</v>
      </c>
      <c r="H4794" s="49">
        <v>45866</v>
      </c>
      <c r="I4794" s="49">
        <v>45868</v>
      </c>
      <c r="J4794" s="44">
        <v>3</v>
      </c>
      <c r="K4794" s="51">
        <f>IF(H4794&lt;='Расчёт не доделан'!$C$20,IF(I4794-'Расчёт не доделан'!$C$20&lt;1,J4794,I4794-'Расчёт не доделан'!$C$20),J4794)</f>
        <v>3</v>
      </c>
    </row>
    <row r="4795" spans="1:11" ht="11.1" customHeight="1" outlineLevel="1" x14ac:dyDescent="0.2">
      <c r="A4795" s="39" t="str">
        <f t="shared" si="222"/>
        <v>0015890345966</v>
      </c>
      <c r="B4795" s="39">
        <f t="shared" si="223"/>
        <v>1</v>
      </c>
      <c r="C4795" s="39" t="str">
        <f t="shared" si="224"/>
        <v>Повышев Алексей Владимирович1</v>
      </c>
      <c r="D4795" s="42" t="s">
        <v>4464</v>
      </c>
      <c r="E4795" s="43" t="s">
        <v>4465</v>
      </c>
      <c r="F4795" s="43" t="s">
        <v>233</v>
      </c>
      <c r="G4795" s="43" t="s">
        <v>218</v>
      </c>
      <c r="H4795" s="49">
        <v>45966</v>
      </c>
      <c r="I4795" s="49">
        <v>45979</v>
      </c>
      <c r="J4795" s="44">
        <v>14</v>
      </c>
      <c r="K4795" s="51">
        <f>IF(H4795&lt;='Расчёт не доделан'!$C$20,IF(I4795-'Расчёт не доделан'!$C$20&lt;1,J4795,I4795-'Расчёт не доделан'!$C$20),J4795)</f>
        <v>14</v>
      </c>
    </row>
    <row r="4796" spans="1:11" ht="11.1" customHeight="1" outlineLevel="1" x14ac:dyDescent="0.2">
      <c r="A4796" s="39" t="str">
        <f t="shared" si="222"/>
        <v>0015890345852</v>
      </c>
      <c r="B4796" s="39">
        <f t="shared" si="223"/>
        <v>2</v>
      </c>
      <c r="C4796" s="39" t="str">
        <f t="shared" si="224"/>
        <v>Повышев Алексей Владимирович2</v>
      </c>
      <c r="D4796" s="42" t="s">
        <v>4464</v>
      </c>
      <c r="E4796" s="43" t="s">
        <v>4465</v>
      </c>
      <c r="F4796" s="43" t="s">
        <v>233</v>
      </c>
      <c r="G4796" s="43" t="s">
        <v>218</v>
      </c>
      <c r="H4796" s="49">
        <v>45852</v>
      </c>
      <c r="I4796" s="49">
        <v>45858</v>
      </c>
      <c r="J4796" s="44">
        <v>7</v>
      </c>
      <c r="K4796" s="51">
        <f>IF(H4796&lt;='Расчёт не доделан'!$C$20,IF(I4796-'Расчёт не доделан'!$C$20&lt;1,J4796,I4796-'Расчёт не доделан'!$C$20),J4796)</f>
        <v>7</v>
      </c>
    </row>
    <row r="4797" spans="1:11" ht="11.1" customHeight="1" outlineLevel="1" x14ac:dyDescent="0.2">
      <c r="A4797" s="39" t="str">
        <f t="shared" si="222"/>
        <v>0018936645901</v>
      </c>
      <c r="B4797" s="39">
        <f t="shared" si="223"/>
        <v>1</v>
      </c>
      <c r="C4797" s="39" t="str">
        <f t="shared" si="224"/>
        <v>Погадаева Анастасия Владимировна1</v>
      </c>
      <c r="D4797" s="42" t="s">
        <v>4466</v>
      </c>
      <c r="E4797" s="43" t="s">
        <v>4467</v>
      </c>
      <c r="F4797" s="43" t="s">
        <v>233</v>
      </c>
      <c r="G4797" s="43" t="s">
        <v>230</v>
      </c>
      <c r="H4797" s="49">
        <v>45901</v>
      </c>
      <c r="I4797" s="49">
        <v>45905</v>
      </c>
      <c r="J4797" s="44">
        <v>5</v>
      </c>
      <c r="K4797" s="51">
        <f>IF(H4797&lt;='Расчёт не доделан'!$C$20,IF(I4797-'Расчёт не доделан'!$C$20&lt;1,J4797,I4797-'Расчёт не доделан'!$C$20),J4797)</f>
        <v>5</v>
      </c>
    </row>
    <row r="4798" spans="1:11" ht="11.1" customHeight="1" outlineLevel="1" x14ac:dyDescent="0.2">
      <c r="A4798" s="39" t="str">
        <f t="shared" si="222"/>
        <v>0018936645859</v>
      </c>
      <c r="B4798" s="39">
        <f t="shared" si="223"/>
        <v>2</v>
      </c>
      <c r="C4798" s="39" t="str">
        <f t="shared" si="224"/>
        <v>Погадаева Анастасия Владимировна2</v>
      </c>
      <c r="D4798" s="42" t="s">
        <v>4466</v>
      </c>
      <c r="E4798" s="43" t="s">
        <v>4467</v>
      </c>
      <c r="F4798" s="43" t="s">
        <v>233</v>
      </c>
      <c r="G4798" s="43" t="s">
        <v>230</v>
      </c>
      <c r="H4798" s="49">
        <v>45859</v>
      </c>
      <c r="I4798" s="49">
        <v>45865</v>
      </c>
      <c r="J4798" s="44">
        <v>7</v>
      </c>
      <c r="K4798" s="51">
        <f>IF(H4798&lt;='Расчёт не доделан'!$C$20,IF(I4798-'Расчёт не доделан'!$C$20&lt;1,J4798,I4798-'Расчёт не доделан'!$C$20),J4798)</f>
        <v>7</v>
      </c>
    </row>
    <row r="4799" spans="1:11" ht="23.1" customHeight="1" outlineLevel="1" x14ac:dyDescent="0.2">
      <c r="A4799" s="39" t="str">
        <f t="shared" si="222"/>
        <v>0018936646016</v>
      </c>
      <c r="B4799" s="39">
        <f t="shared" si="223"/>
        <v>3</v>
      </c>
      <c r="C4799" s="39" t="str">
        <f t="shared" si="224"/>
        <v>Погадаева Анастасия Владимировна3</v>
      </c>
      <c r="D4799" s="42" t="s">
        <v>4466</v>
      </c>
      <c r="E4799" s="43" t="s">
        <v>4467</v>
      </c>
      <c r="F4799" s="43" t="s">
        <v>233</v>
      </c>
      <c r="G4799" s="43" t="s">
        <v>230</v>
      </c>
      <c r="H4799" s="49">
        <v>46016</v>
      </c>
      <c r="I4799" s="49">
        <v>46020</v>
      </c>
      <c r="J4799" s="44">
        <v>5</v>
      </c>
      <c r="K4799" s="51">
        <f>IF(H4799&lt;='Расчёт не доделан'!$C$20,IF(I4799-'Расчёт не доделан'!$C$20&lt;1,J4799,I4799-'Расчёт не доделан'!$C$20),J4799)</f>
        <v>5</v>
      </c>
    </row>
    <row r="4800" spans="1:11" ht="11.1" customHeight="1" outlineLevel="1" x14ac:dyDescent="0.2">
      <c r="A4800" s="39" t="str">
        <f t="shared" si="222"/>
        <v>0018936646021</v>
      </c>
      <c r="B4800" s="39">
        <f t="shared" si="223"/>
        <v>4</v>
      </c>
      <c r="C4800" s="39" t="str">
        <f t="shared" si="224"/>
        <v>Погадаева Анастасия Владимировна4</v>
      </c>
      <c r="D4800" s="42" t="s">
        <v>4466</v>
      </c>
      <c r="E4800" s="43" t="s">
        <v>4467</v>
      </c>
      <c r="F4800" s="43" t="s">
        <v>233</v>
      </c>
      <c r="G4800" s="43" t="s">
        <v>230</v>
      </c>
      <c r="H4800" s="49">
        <v>46021</v>
      </c>
      <c r="I4800" s="49">
        <v>46022</v>
      </c>
      <c r="J4800" s="44">
        <v>2</v>
      </c>
      <c r="K4800" s="51">
        <f>IF(H4800&lt;='Расчёт не доделан'!$C$20,IF(I4800-'Расчёт не доделан'!$C$20&lt;1,J4800,I4800-'Расчёт не доделан'!$C$20),J4800)</f>
        <v>2</v>
      </c>
    </row>
    <row r="4801" spans="1:11" ht="11.1" customHeight="1" outlineLevel="1" x14ac:dyDescent="0.2">
      <c r="A4801" s="39" t="str">
        <f t="shared" si="222"/>
        <v>0018987345901</v>
      </c>
      <c r="B4801" s="39">
        <f t="shared" si="223"/>
        <v>1</v>
      </c>
      <c r="C4801" s="39" t="str">
        <f t="shared" si="224"/>
        <v>Погорельская Яна Сергеевна1</v>
      </c>
      <c r="D4801" s="42" t="s">
        <v>4468</v>
      </c>
      <c r="E4801" s="43" t="s">
        <v>4469</v>
      </c>
      <c r="F4801" s="43" t="s">
        <v>244</v>
      </c>
      <c r="G4801" s="43" t="s">
        <v>230</v>
      </c>
      <c r="H4801" s="49">
        <v>45901</v>
      </c>
      <c r="I4801" s="49">
        <v>45905</v>
      </c>
      <c r="J4801" s="44">
        <v>5</v>
      </c>
      <c r="K4801" s="51">
        <f>IF(H4801&lt;='Расчёт не доделан'!$C$20,IF(I4801-'Расчёт не доделан'!$C$20&lt;1,J4801,I4801-'Расчёт не доделан'!$C$20),J4801)</f>
        <v>5</v>
      </c>
    </row>
    <row r="4802" spans="1:11" ht="11.1" customHeight="1" outlineLevel="1" x14ac:dyDescent="0.2">
      <c r="A4802" s="39" t="str">
        <f t="shared" si="222"/>
        <v>0018987345966</v>
      </c>
      <c r="B4802" s="39">
        <f t="shared" si="223"/>
        <v>2</v>
      </c>
      <c r="C4802" s="39" t="str">
        <f t="shared" si="224"/>
        <v>Погорельская Яна Сергеевна2</v>
      </c>
      <c r="D4802" s="42" t="s">
        <v>4468</v>
      </c>
      <c r="E4802" s="43" t="s">
        <v>4469</v>
      </c>
      <c r="F4802" s="43" t="s">
        <v>244</v>
      </c>
      <c r="G4802" s="43" t="s">
        <v>230</v>
      </c>
      <c r="H4802" s="49">
        <v>45966</v>
      </c>
      <c r="I4802" s="49">
        <v>45966</v>
      </c>
      <c r="J4802" s="44">
        <v>1</v>
      </c>
      <c r="K4802" s="51">
        <f>IF(H4802&lt;='Расчёт не доделан'!$C$20,IF(I4802-'Расчёт не доделан'!$C$20&lt;1,J4802,I4802-'Расчёт не доделан'!$C$20),J4802)</f>
        <v>1</v>
      </c>
    </row>
    <row r="4803" spans="1:11" ht="11.1" customHeight="1" outlineLevel="1" x14ac:dyDescent="0.2">
      <c r="A4803" s="39" t="str">
        <f t="shared" ref="A4803:A4866" si="225">D4803&amp;H4803</f>
        <v>0018987346006</v>
      </c>
      <c r="B4803" s="39">
        <f t="shared" ref="B4803:B4866" si="226">IF(E4802=E4803,B4802+1,1)</f>
        <v>3</v>
      </c>
      <c r="C4803" s="39" t="str">
        <f t="shared" ref="C4803:C4866" si="227">E4803&amp;B4803</f>
        <v>Погорельская Яна Сергеевна3</v>
      </c>
      <c r="D4803" s="42" t="s">
        <v>4468</v>
      </c>
      <c r="E4803" s="43" t="s">
        <v>4469</v>
      </c>
      <c r="F4803" s="43" t="s">
        <v>244</v>
      </c>
      <c r="G4803" s="43" t="s">
        <v>230</v>
      </c>
      <c r="H4803" s="49">
        <v>46006</v>
      </c>
      <c r="I4803" s="49">
        <v>46009</v>
      </c>
      <c r="J4803" s="44">
        <v>4</v>
      </c>
      <c r="K4803" s="51">
        <f>IF(H4803&lt;='Расчёт не доделан'!$C$20,IF(I4803-'Расчёт не доделан'!$C$20&lt;1,J4803,I4803-'Расчёт не доделан'!$C$20),J4803)</f>
        <v>4</v>
      </c>
    </row>
    <row r="4804" spans="1:11" ht="11.1" customHeight="1" outlineLevel="1" x14ac:dyDescent="0.2">
      <c r="A4804" s="39" t="str">
        <f t="shared" si="225"/>
        <v>0009750145936</v>
      </c>
      <c r="B4804" s="39">
        <f t="shared" si="226"/>
        <v>1</v>
      </c>
      <c r="C4804" s="39" t="str">
        <f t="shared" si="227"/>
        <v>Погуляева Дарья Сергеевна1</v>
      </c>
      <c r="D4804" s="42" t="s">
        <v>4470</v>
      </c>
      <c r="E4804" s="43" t="s">
        <v>4471</v>
      </c>
      <c r="F4804" s="43" t="s">
        <v>233</v>
      </c>
      <c r="G4804" s="43" t="s">
        <v>218</v>
      </c>
      <c r="H4804" s="49">
        <v>45936</v>
      </c>
      <c r="I4804" s="49">
        <v>45942</v>
      </c>
      <c r="J4804" s="44">
        <v>7</v>
      </c>
      <c r="K4804" s="51">
        <f>IF(H4804&lt;='Расчёт не доделан'!$C$20,IF(I4804-'Расчёт не доделан'!$C$20&lt;1,J4804,I4804-'Расчёт не доделан'!$C$20),J4804)</f>
        <v>7</v>
      </c>
    </row>
    <row r="4805" spans="1:11" ht="11.1" customHeight="1" outlineLevel="1" x14ac:dyDescent="0.2">
      <c r="A4805" s="39" t="str">
        <f t="shared" si="225"/>
        <v>0009750145859</v>
      </c>
      <c r="B4805" s="39">
        <f t="shared" si="226"/>
        <v>2</v>
      </c>
      <c r="C4805" s="39" t="str">
        <f t="shared" si="227"/>
        <v>Погуляева Дарья Сергеевна2</v>
      </c>
      <c r="D4805" s="42" t="s">
        <v>4470</v>
      </c>
      <c r="E4805" s="43" t="s">
        <v>4471</v>
      </c>
      <c r="F4805" s="43" t="s">
        <v>233</v>
      </c>
      <c r="G4805" s="43" t="s">
        <v>218</v>
      </c>
      <c r="H4805" s="49">
        <v>45859</v>
      </c>
      <c r="I4805" s="49">
        <v>45865</v>
      </c>
      <c r="J4805" s="44">
        <v>7</v>
      </c>
      <c r="K4805" s="51">
        <f>IF(H4805&lt;='Расчёт не доделан'!$C$20,IF(I4805-'Расчёт не доделан'!$C$20&lt;1,J4805,I4805-'Расчёт не доделан'!$C$20),J4805)</f>
        <v>7</v>
      </c>
    </row>
    <row r="4806" spans="1:11" ht="11.1" customHeight="1" outlineLevel="1" x14ac:dyDescent="0.2">
      <c r="A4806" s="39" t="str">
        <f t="shared" si="225"/>
        <v>0009750146020</v>
      </c>
      <c r="B4806" s="39">
        <f t="shared" si="226"/>
        <v>3</v>
      </c>
      <c r="C4806" s="39" t="str">
        <f t="shared" si="227"/>
        <v>Погуляева Дарья Сергеевна3</v>
      </c>
      <c r="D4806" s="42" t="s">
        <v>4470</v>
      </c>
      <c r="E4806" s="43" t="s">
        <v>4471</v>
      </c>
      <c r="F4806" s="43" t="s">
        <v>233</v>
      </c>
      <c r="G4806" s="43" t="s">
        <v>218</v>
      </c>
      <c r="H4806" s="49">
        <v>46020</v>
      </c>
      <c r="I4806" s="49">
        <v>46021</v>
      </c>
      <c r="J4806" s="44">
        <v>2</v>
      </c>
      <c r="K4806" s="51">
        <f>IF(H4806&lt;='Расчёт не доделан'!$C$20,IF(I4806-'Расчёт не доделан'!$C$20&lt;1,J4806,I4806-'Расчёт не доделан'!$C$20),J4806)</f>
        <v>2</v>
      </c>
    </row>
    <row r="4807" spans="1:11" ht="11.1" customHeight="1" outlineLevel="1" x14ac:dyDescent="0.2">
      <c r="A4807" s="39" t="str">
        <f t="shared" si="225"/>
        <v>0019001445997</v>
      </c>
      <c r="B4807" s="39">
        <f t="shared" si="226"/>
        <v>1</v>
      </c>
      <c r="C4807" s="39" t="str">
        <f t="shared" si="227"/>
        <v>Поддубный Игорь Юрьевич1</v>
      </c>
      <c r="D4807" s="42" t="s">
        <v>4472</v>
      </c>
      <c r="E4807" s="43" t="s">
        <v>4473</v>
      </c>
      <c r="F4807" s="43" t="s">
        <v>244</v>
      </c>
      <c r="G4807" s="43" t="s">
        <v>262</v>
      </c>
      <c r="H4807" s="49">
        <v>45997</v>
      </c>
      <c r="I4807" s="49">
        <v>46003</v>
      </c>
      <c r="J4807" s="44">
        <v>7</v>
      </c>
      <c r="K4807" s="51">
        <f>IF(H4807&lt;='Расчёт не доделан'!$C$20,IF(I4807-'Расчёт не доделан'!$C$20&lt;1,J4807,I4807-'Расчёт не доделан'!$C$20),J4807)</f>
        <v>7</v>
      </c>
    </row>
    <row r="4808" spans="1:11" ht="11.1" customHeight="1" outlineLevel="1" x14ac:dyDescent="0.2">
      <c r="A4808" s="39" t="str">
        <f t="shared" si="225"/>
        <v>0019001445869</v>
      </c>
      <c r="B4808" s="39">
        <f t="shared" si="226"/>
        <v>2</v>
      </c>
      <c r="C4808" s="39" t="str">
        <f t="shared" si="227"/>
        <v>Поддубный Игорь Юрьевич2</v>
      </c>
      <c r="D4808" s="42" t="s">
        <v>4472</v>
      </c>
      <c r="E4808" s="43" t="s">
        <v>4473</v>
      </c>
      <c r="F4808" s="43" t="s">
        <v>244</v>
      </c>
      <c r="G4808" s="43" t="s">
        <v>262</v>
      </c>
      <c r="H4808" s="49">
        <v>45869</v>
      </c>
      <c r="I4808" s="49">
        <v>45882</v>
      </c>
      <c r="J4808" s="44">
        <v>14</v>
      </c>
      <c r="K4808" s="51">
        <f>IF(H4808&lt;='Расчёт не доделан'!$C$20,IF(I4808-'Расчёт не доделан'!$C$20&lt;1,J4808,I4808-'Расчёт не доделан'!$C$20),J4808)</f>
        <v>14</v>
      </c>
    </row>
    <row r="4809" spans="1:11" ht="11.1" customHeight="1" outlineLevel="1" x14ac:dyDescent="0.2">
      <c r="A4809" s="39" t="str">
        <f t="shared" si="225"/>
        <v>0021030145901</v>
      </c>
      <c r="B4809" s="39">
        <f t="shared" si="226"/>
        <v>1</v>
      </c>
      <c r="C4809" s="39" t="str">
        <f t="shared" si="227"/>
        <v>Подливаева Оксана Дмитриевна1</v>
      </c>
      <c r="D4809" s="42" t="s">
        <v>4474</v>
      </c>
      <c r="E4809" s="43" t="s">
        <v>4475</v>
      </c>
      <c r="F4809" s="43" t="s">
        <v>233</v>
      </c>
      <c r="G4809" s="43" t="s">
        <v>237</v>
      </c>
      <c r="H4809" s="49">
        <v>45901</v>
      </c>
      <c r="I4809" s="49">
        <v>45914</v>
      </c>
      <c r="J4809" s="44">
        <v>14</v>
      </c>
      <c r="K4809" s="51">
        <f>IF(H4809&lt;='Расчёт не доделан'!$C$20,IF(I4809-'Расчёт не доделан'!$C$20&lt;1,J4809,I4809-'Расчёт не доделан'!$C$20),J4809)</f>
        <v>14</v>
      </c>
    </row>
    <row r="4810" spans="1:11" ht="11.1" customHeight="1" outlineLevel="1" x14ac:dyDescent="0.2">
      <c r="A4810" s="39" t="str">
        <f t="shared" si="225"/>
        <v>0021030145962</v>
      </c>
      <c r="B4810" s="39">
        <f t="shared" si="226"/>
        <v>2</v>
      </c>
      <c r="C4810" s="39" t="str">
        <f t="shared" si="227"/>
        <v>Подливаева Оксана Дмитриевна2</v>
      </c>
      <c r="D4810" s="42" t="s">
        <v>4474</v>
      </c>
      <c r="E4810" s="43" t="s">
        <v>4475</v>
      </c>
      <c r="F4810" s="43" t="s">
        <v>233</v>
      </c>
      <c r="G4810" s="43" t="s">
        <v>237</v>
      </c>
      <c r="H4810" s="49">
        <v>45962</v>
      </c>
      <c r="I4810" s="49">
        <v>45962</v>
      </c>
      <c r="J4810" s="44">
        <v>1</v>
      </c>
      <c r="K4810" s="51">
        <f>IF(H4810&lt;='Расчёт не доделан'!$C$20,IF(I4810-'Расчёт не доделан'!$C$20&lt;1,J4810,I4810-'Расчёт не доделан'!$C$20),J4810)</f>
        <v>1</v>
      </c>
    </row>
    <row r="4811" spans="1:11" ht="11.1" customHeight="1" outlineLevel="1" x14ac:dyDescent="0.2">
      <c r="A4811" s="39" t="str">
        <f t="shared" si="225"/>
        <v>0021030145840</v>
      </c>
      <c r="B4811" s="39">
        <f t="shared" si="226"/>
        <v>3</v>
      </c>
      <c r="C4811" s="39" t="str">
        <f t="shared" si="227"/>
        <v>Подливаева Оксана Дмитриевна3</v>
      </c>
      <c r="D4811" s="42" t="s">
        <v>4474</v>
      </c>
      <c r="E4811" s="43" t="s">
        <v>4475</v>
      </c>
      <c r="F4811" s="43" t="s">
        <v>233</v>
      </c>
      <c r="G4811" s="43" t="s">
        <v>237</v>
      </c>
      <c r="H4811" s="49">
        <v>45840</v>
      </c>
      <c r="I4811" s="49">
        <v>45842</v>
      </c>
      <c r="J4811" s="44">
        <v>3</v>
      </c>
      <c r="K4811" s="51">
        <f>IF(H4811&lt;='Расчёт не доделан'!$C$20,IF(I4811-'Расчёт не доделан'!$C$20&lt;1,J4811,I4811-'Расчёт не доделан'!$C$20),J4811)</f>
        <v>3</v>
      </c>
    </row>
    <row r="4812" spans="1:11" ht="11.1" customHeight="1" outlineLevel="1" x14ac:dyDescent="0.2">
      <c r="A4812" s="39" t="str">
        <f t="shared" si="225"/>
        <v>0021030145951</v>
      </c>
      <c r="B4812" s="39">
        <f t="shared" si="226"/>
        <v>4</v>
      </c>
      <c r="C4812" s="39" t="str">
        <f t="shared" si="227"/>
        <v>Подливаева Оксана Дмитриевна4</v>
      </c>
      <c r="D4812" s="42" t="s">
        <v>4474</v>
      </c>
      <c r="E4812" s="43" t="s">
        <v>4475</v>
      </c>
      <c r="F4812" s="43" t="s">
        <v>233</v>
      </c>
      <c r="G4812" s="43" t="s">
        <v>237</v>
      </c>
      <c r="H4812" s="49">
        <v>45951</v>
      </c>
      <c r="I4812" s="49">
        <v>45951</v>
      </c>
      <c r="J4812" s="44">
        <v>1</v>
      </c>
      <c r="K4812" s="51">
        <f>IF(H4812&lt;='Расчёт не доделан'!$C$20,IF(I4812-'Расчёт не доделан'!$C$20&lt;1,J4812,I4812-'Расчёт не доделан'!$C$20),J4812)</f>
        <v>1</v>
      </c>
    </row>
    <row r="4813" spans="1:11" ht="11.1" customHeight="1" outlineLevel="1" x14ac:dyDescent="0.2">
      <c r="A4813" s="39" t="str">
        <f t="shared" si="225"/>
        <v>0014716945873</v>
      </c>
      <c r="B4813" s="39">
        <f t="shared" si="226"/>
        <v>1</v>
      </c>
      <c r="C4813" s="39" t="str">
        <f t="shared" si="227"/>
        <v>Подлипалов Михаил Юрьевич1</v>
      </c>
      <c r="D4813" s="42" t="s">
        <v>4476</v>
      </c>
      <c r="E4813" s="43" t="s">
        <v>4477</v>
      </c>
      <c r="F4813" s="43" t="s">
        <v>225</v>
      </c>
      <c r="G4813" s="43" t="s">
        <v>302</v>
      </c>
      <c r="H4813" s="49">
        <v>45873</v>
      </c>
      <c r="I4813" s="49">
        <v>45886</v>
      </c>
      <c r="J4813" s="44">
        <v>14</v>
      </c>
      <c r="K4813" s="51">
        <f>IF(H4813&lt;='Расчёт не доделан'!$C$20,IF(I4813-'Расчёт не доделан'!$C$20&lt;1,J4813,I4813-'Расчёт не доделан'!$C$20),J4813)</f>
        <v>14</v>
      </c>
    </row>
    <row r="4814" spans="1:11" ht="11.1" customHeight="1" outlineLevel="1" x14ac:dyDescent="0.2">
      <c r="A4814" s="39" t="str">
        <f t="shared" si="225"/>
        <v>0014716945966</v>
      </c>
      <c r="B4814" s="39">
        <f t="shared" si="226"/>
        <v>2</v>
      </c>
      <c r="C4814" s="39" t="str">
        <f t="shared" si="227"/>
        <v>Подлипалов Михаил Юрьевич2</v>
      </c>
      <c r="D4814" s="42" t="s">
        <v>4476</v>
      </c>
      <c r="E4814" s="43" t="s">
        <v>4477</v>
      </c>
      <c r="F4814" s="43" t="s">
        <v>225</v>
      </c>
      <c r="G4814" s="43" t="s">
        <v>302</v>
      </c>
      <c r="H4814" s="49">
        <v>45966</v>
      </c>
      <c r="I4814" s="49">
        <v>45968</v>
      </c>
      <c r="J4814" s="44">
        <v>3</v>
      </c>
      <c r="K4814" s="51">
        <f>IF(H4814&lt;='Расчёт не доделан'!$C$20,IF(I4814-'Расчёт не доделан'!$C$20&lt;1,J4814,I4814-'Расчёт не доделан'!$C$20),J4814)</f>
        <v>3</v>
      </c>
    </row>
    <row r="4815" spans="1:11" ht="11.1" customHeight="1" outlineLevel="1" x14ac:dyDescent="0.2">
      <c r="A4815" s="39" t="str">
        <f t="shared" si="225"/>
        <v>0020368845873</v>
      </c>
      <c r="B4815" s="39">
        <f t="shared" si="226"/>
        <v>1</v>
      </c>
      <c r="C4815" s="39" t="str">
        <f t="shared" si="227"/>
        <v>Подольский Николай Николаевич1</v>
      </c>
      <c r="D4815" s="42" t="s">
        <v>4478</v>
      </c>
      <c r="E4815" s="43" t="s">
        <v>4479</v>
      </c>
      <c r="F4815" s="43" t="s">
        <v>459</v>
      </c>
      <c r="G4815" s="43" t="s">
        <v>438</v>
      </c>
      <c r="H4815" s="49">
        <v>45873</v>
      </c>
      <c r="I4815" s="49">
        <v>45886</v>
      </c>
      <c r="J4815" s="44">
        <v>14</v>
      </c>
      <c r="K4815" s="51">
        <f>IF(H4815&lt;='Расчёт не доделан'!$C$20,IF(I4815-'Расчёт не доделан'!$C$20&lt;1,J4815,I4815-'Расчёт не доделан'!$C$20),J4815)</f>
        <v>14</v>
      </c>
    </row>
    <row r="4816" spans="1:11" ht="11.1" customHeight="1" outlineLevel="1" x14ac:dyDescent="0.2">
      <c r="A4816" s="39" t="str">
        <f t="shared" si="225"/>
        <v>0020368845936</v>
      </c>
      <c r="B4816" s="39">
        <f t="shared" si="226"/>
        <v>2</v>
      </c>
      <c r="C4816" s="39" t="str">
        <f t="shared" si="227"/>
        <v>Подольский Николай Николаевич2</v>
      </c>
      <c r="D4816" s="42" t="s">
        <v>4478</v>
      </c>
      <c r="E4816" s="43" t="s">
        <v>4479</v>
      </c>
      <c r="F4816" s="43" t="s">
        <v>459</v>
      </c>
      <c r="G4816" s="43" t="s">
        <v>438</v>
      </c>
      <c r="H4816" s="49">
        <v>45936</v>
      </c>
      <c r="I4816" s="49">
        <v>45942</v>
      </c>
      <c r="J4816" s="44">
        <v>7</v>
      </c>
      <c r="K4816" s="51">
        <f>IF(H4816&lt;='Расчёт не доделан'!$C$20,IF(I4816-'Расчёт не доделан'!$C$20&lt;1,J4816,I4816-'Расчёт не доделан'!$C$20),J4816)</f>
        <v>7</v>
      </c>
    </row>
    <row r="4817" spans="1:11" ht="23.1" customHeight="1" outlineLevel="1" x14ac:dyDescent="0.2">
      <c r="A4817" s="39" t="str">
        <f t="shared" si="225"/>
        <v>0020368845999</v>
      </c>
      <c r="B4817" s="39">
        <f t="shared" si="226"/>
        <v>3</v>
      </c>
      <c r="C4817" s="39" t="str">
        <f t="shared" si="227"/>
        <v>Подольский Николай Николаевич3</v>
      </c>
      <c r="D4817" s="42" t="s">
        <v>4478</v>
      </c>
      <c r="E4817" s="43" t="s">
        <v>4479</v>
      </c>
      <c r="F4817" s="43" t="s">
        <v>459</v>
      </c>
      <c r="G4817" s="43" t="s">
        <v>438</v>
      </c>
      <c r="H4817" s="49">
        <v>45999</v>
      </c>
      <c r="I4817" s="49">
        <v>46012</v>
      </c>
      <c r="J4817" s="44">
        <v>14</v>
      </c>
      <c r="K4817" s="51">
        <f>IF(H4817&lt;='Расчёт не доделан'!$C$20,IF(I4817-'Расчёт не доделан'!$C$20&lt;1,J4817,I4817-'Расчёт не доделан'!$C$20),J4817)</f>
        <v>14</v>
      </c>
    </row>
    <row r="4818" spans="1:11" ht="23.1" customHeight="1" outlineLevel="1" x14ac:dyDescent="0.2">
      <c r="A4818" s="39" t="str">
        <f t="shared" si="225"/>
        <v>0020368845978</v>
      </c>
      <c r="B4818" s="39">
        <f t="shared" si="226"/>
        <v>4</v>
      </c>
      <c r="C4818" s="39" t="str">
        <f t="shared" si="227"/>
        <v>Подольский Николай Николаевич4</v>
      </c>
      <c r="D4818" s="42" t="s">
        <v>4478</v>
      </c>
      <c r="E4818" s="43" t="s">
        <v>4479</v>
      </c>
      <c r="F4818" s="43" t="s">
        <v>459</v>
      </c>
      <c r="G4818" s="43" t="s">
        <v>438</v>
      </c>
      <c r="H4818" s="49">
        <v>45978</v>
      </c>
      <c r="I4818" s="49">
        <v>45984</v>
      </c>
      <c r="J4818" s="44">
        <v>7</v>
      </c>
      <c r="K4818" s="51">
        <f>IF(H4818&lt;='Расчёт не доделан'!$C$20,IF(I4818-'Расчёт не доделан'!$C$20&lt;1,J4818,I4818-'Расчёт не доделан'!$C$20),J4818)</f>
        <v>7</v>
      </c>
    </row>
    <row r="4819" spans="1:11" ht="11.1" customHeight="1" outlineLevel="1" x14ac:dyDescent="0.2">
      <c r="A4819" s="39" t="str">
        <f t="shared" si="225"/>
        <v>0009214545908</v>
      </c>
      <c r="B4819" s="39">
        <f t="shared" si="226"/>
        <v>1</v>
      </c>
      <c r="C4819" s="39" t="str">
        <f t="shared" si="227"/>
        <v>Подшибякин Андрей Викторович1</v>
      </c>
      <c r="D4819" s="42" t="s">
        <v>4480</v>
      </c>
      <c r="E4819" s="43" t="s">
        <v>4481</v>
      </c>
      <c r="F4819" s="43" t="s">
        <v>221</v>
      </c>
      <c r="G4819" s="43" t="s">
        <v>296</v>
      </c>
      <c r="H4819" s="49">
        <v>45908</v>
      </c>
      <c r="I4819" s="49">
        <v>45921</v>
      </c>
      <c r="J4819" s="44">
        <v>14</v>
      </c>
      <c r="K4819" s="51">
        <f>IF(H4819&lt;='Расчёт не доделан'!$C$20,IF(I4819-'Расчёт не доделан'!$C$20&lt;1,J4819,I4819-'Расчёт не доделан'!$C$20),J4819)</f>
        <v>14</v>
      </c>
    </row>
    <row r="4820" spans="1:11" ht="11.1" customHeight="1" outlineLevel="1" x14ac:dyDescent="0.2">
      <c r="A4820" s="39" t="str">
        <f t="shared" si="225"/>
        <v>0009214545859</v>
      </c>
      <c r="B4820" s="39">
        <f t="shared" si="226"/>
        <v>2</v>
      </c>
      <c r="C4820" s="39" t="str">
        <f t="shared" si="227"/>
        <v>Подшибякин Андрей Викторович2</v>
      </c>
      <c r="D4820" s="42" t="s">
        <v>4480</v>
      </c>
      <c r="E4820" s="43" t="s">
        <v>4481</v>
      </c>
      <c r="F4820" s="43" t="s">
        <v>221</v>
      </c>
      <c r="G4820" s="43" t="s">
        <v>296</v>
      </c>
      <c r="H4820" s="49">
        <v>45859</v>
      </c>
      <c r="I4820" s="49">
        <v>45865</v>
      </c>
      <c r="J4820" s="44">
        <v>7</v>
      </c>
      <c r="K4820" s="51">
        <f>IF(H4820&lt;='Расчёт не доделан'!$C$20,IF(I4820-'Расчёт не доделан'!$C$20&lt;1,J4820,I4820-'Расчёт не доделан'!$C$20),J4820)</f>
        <v>7</v>
      </c>
    </row>
    <row r="4821" spans="1:11" ht="11.1" customHeight="1" outlineLevel="1" x14ac:dyDescent="0.2">
      <c r="A4821" s="39" t="str">
        <f t="shared" si="225"/>
        <v>0017440346015</v>
      </c>
      <c r="B4821" s="39">
        <f t="shared" si="226"/>
        <v>1</v>
      </c>
      <c r="C4821" s="39" t="str">
        <f t="shared" si="227"/>
        <v>Поединков Илья Николаевич1</v>
      </c>
      <c r="D4821" s="42" t="s">
        <v>4482</v>
      </c>
      <c r="E4821" s="43" t="s">
        <v>4483</v>
      </c>
      <c r="F4821" s="43" t="s">
        <v>265</v>
      </c>
      <c r="G4821" s="43" t="s">
        <v>230</v>
      </c>
      <c r="H4821" s="49">
        <v>46015</v>
      </c>
      <c r="I4821" s="49">
        <v>46021</v>
      </c>
      <c r="J4821" s="44">
        <v>7</v>
      </c>
      <c r="K4821" s="51">
        <f>IF(H4821&lt;='Расчёт не доделан'!$C$20,IF(I4821-'Расчёт не доделан'!$C$20&lt;1,J4821,I4821-'Расчёт не доделан'!$C$20),J4821)</f>
        <v>7</v>
      </c>
    </row>
    <row r="4822" spans="1:11" ht="11.1" customHeight="1" outlineLevel="1" x14ac:dyDescent="0.2">
      <c r="A4822" s="39" t="str">
        <f t="shared" si="225"/>
        <v>0017440345894</v>
      </c>
      <c r="B4822" s="39">
        <f t="shared" si="226"/>
        <v>2</v>
      </c>
      <c r="C4822" s="39" t="str">
        <f t="shared" si="227"/>
        <v>Поединков Илья Николаевич2</v>
      </c>
      <c r="D4822" s="42" t="s">
        <v>4482</v>
      </c>
      <c r="E4822" s="43" t="s">
        <v>4483</v>
      </c>
      <c r="F4822" s="43" t="s">
        <v>265</v>
      </c>
      <c r="G4822" s="43" t="s">
        <v>230</v>
      </c>
      <c r="H4822" s="49">
        <v>45894</v>
      </c>
      <c r="I4822" s="49">
        <v>45900</v>
      </c>
      <c r="J4822" s="44">
        <v>7</v>
      </c>
      <c r="K4822" s="51">
        <f>IF(H4822&lt;='Расчёт не доделан'!$C$20,IF(I4822-'Расчёт не доделан'!$C$20&lt;1,J4822,I4822-'Расчёт не доделан'!$C$20),J4822)</f>
        <v>7</v>
      </c>
    </row>
    <row r="4823" spans="1:11" ht="11.1" customHeight="1" outlineLevel="1" x14ac:dyDescent="0.2">
      <c r="A4823" s="39" t="str">
        <f t="shared" si="225"/>
        <v>0021309445887</v>
      </c>
      <c r="B4823" s="39">
        <f t="shared" si="226"/>
        <v>1</v>
      </c>
      <c r="C4823" s="39" t="str">
        <f t="shared" si="227"/>
        <v>Позигун Игорь Валерьевич1</v>
      </c>
      <c r="D4823" s="42" t="s">
        <v>4484</v>
      </c>
      <c r="E4823" s="43" t="s">
        <v>4485</v>
      </c>
      <c r="F4823" s="43" t="s">
        <v>459</v>
      </c>
      <c r="G4823" s="43" t="s">
        <v>253</v>
      </c>
      <c r="H4823" s="49">
        <v>45887</v>
      </c>
      <c r="I4823" s="49">
        <v>45900</v>
      </c>
      <c r="J4823" s="44">
        <v>14</v>
      </c>
      <c r="K4823" s="51">
        <f>IF(H4823&lt;='Расчёт не доделан'!$C$20,IF(I4823-'Расчёт не доделан'!$C$20&lt;1,J4823,I4823-'Расчёт не доделан'!$C$20),J4823)</f>
        <v>14</v>
      </c>
    </row>
    <row r="4824" spans="1:11" ht="11.1" customHeight="1" outlineLevel="1" x14ac:dyDescent="0.2">
      <c r="A4824" s="39" t="str">
        <f t="shared" si="225"/>
        <v>0019023145852</v>
      </c>
      <c r="B4824" s="39">
        <f t="shared" si="226"/>
        <v>1</v>
      </c>
      <c r="C4824" s="39" t="str">
        <f t="shared" si="227"/>
        <v>Покатов Андрей Владимирович1</v>
      </c>
      <c r="D4824" s="42" t="s">
        <v>4486</v>
      </c>
      <c r="E4824" s="43" t="s">
        <v>4487</v>
      </c>
      <c r="F4824" s="43" t="s">
        <v>265</v>
      </c>
      <c r="G4824" s="43" t="s">
        <v>230</v>
      </c>
      <c r="H4824" s="49">
        <v>45852</v>
      </c>
      <c r="I4824" s="49">
        <v>45856</v>
      </c>
      <c r="J4824" s="44">
        <v>5</v>
      </c>
      <c r="K4824" s="51">
        <f>IF(H4824&lt;='Расчёт не доделан'!$C$20,IF(I4824-'Расчёт не доделан'!$C$20&lt;1,J4824,I4824-'Расчёт не доделан'!$C$20),J4824)</f>
        <v>5</v>
      </c>
    </row>
    <row r="4825" spans="1:11" ht="11.1" customHeight="1" outlineLevel="1" x14ac:dyDescent="0.2">
      <c r="A4825" s="39" t="str">
        <f t="shared" si="225"/>
        <v>0019023145887</v>
      </c>
      <c r="B4825" s="39">
        <f t="shared" si="226"/>
        <v>2</v>
      </c>
      <c r="C4825" s="39" t="str">
        <f t="shared" si="227"/>
        <v>Покатов Андрей Владимирович2</v>
      </c>
      <c r="D4825" s="42" t="s">
        <v>4486</v>
      </c>
      <c r="E4825" s="43" t="s">
        <v>4487</v>
      </c>
      <c r="F4825" s="43" t="s">
        <v>265</v>
      </c>
      <c r="G4825" s="43" t="s">
        <v>230</v>
      </c>
      <c r="H4825" s="49">
        <v>45887</v>
      </c>
      <c r="I4825" s="49">
        <v>45900</v>
      </c>
      <c r="J4825" s="44">
        <v>14</v>
      </c>
      <c r="K4825" s="51">
        <f>IF(H4825&lt;='Расчёт не доделан'!$C$20,IF(I4825-'Расчёт не доделан'!$C$20&lt;1,J4825,I4825-'Расчёт не доделан'!$C$20),J4825)</f>
        <v>14</v>
      </c>
    </row>
    <row r="4826" spans="1:11" ht="11.1" customHeight="1" outlineLevel="1" x14ac:dyDescent="0.2">
      <c r="A4826" s="39" t="str">
        <f t="shared" si="225"/>
        <v>0019023145866</v>
      </c>
      <c r="B4826" s="39">
        <f t="shared" si="226"/>
        <v>3</v>
      </c>
      <c r="C4826" s="39" t="str">
        <f t="shared" si="227"/>
        <v>Покатов Андрей Владимирович3</v>
      </c>
      <c r="D4826" s="42" t="s">
        <v>4486</v>
      </c>
      <c r="E4826" s="43" t="s">
        <v>4487</v>
      </c>
      <c r="F4826" s="43" t="s">
        <v>265</v>
      </c>
      <c r="G4826" s="43" t="s">
        <v>230</v>
      </c>
      <c r="H4826" s="49">
        <v>45866</v>
      </c>
      <c r="I4826" s="49">
        <v>45867</v>
      </c>
      <c r="J4826" s="44">
        <v>2</v>
      </c>
      <c r="K4826" s="51">
        <f>IF(H4826&lt;='Расчёт не доделан'!$C$20,IF(I4826-'Расчёт не доделан'!$C$20&lt;1,J4826,I4826-'Расчёт не доделан'!$C$20),J4826)</f>
        <v>2</v>
      </c>
    </row>
    <row r="4827" spans="1:11" ht="11.1" customHeight="1" outlineLevel="1" x14ac:dyDescent="0.2">
      <c r="A4827" s="39" t="str">
        <f t="shared" si="225"/>
        <v>0017640545845</v>
      </c>
      <c r="B4827" s="39">
        <f t="shared" si="226"/>
        <v>1</v>
      </c>
      <c r="C4827" s="39" t="str">
        <f t="shared" si="227"/>
        <v>Полевщиков Александр Игоревич1</v>
      </c>
      <c r="D4827" s="42" t="s">
        <v>4488</v>
      </c>
      <c r="E4827" s="43" t="s">
        <v>4489</v>
      </c>
      <c r="F4827" s="43" t="s">
        <v>240</v>
      </c>
      <c r="G4827" s="43" t="s">
        <v>299</v>
      </c>
      <c r="H4827" s="49">
        <v>45845</v>
      </c>
      <c r="I4827" s="49">
        <v>45858</v>
      </c>
      <c r="J4827" s="44">
        <v>14</v>
      </c>
      <c r="K4827" s="51">
        <f>IF(H4827&lt;='Расчёт не доделан'!$C$20,IF(I4827-'Расчёт не доделан'!$C$20&lt;1,J4827,I4827-'Расчёт не доделан'!$C$20),J4827)</f>
        <v>14</v>
      </c>
    </row>
    <row r="4828" spans="1:11" ht="23.1" customHeight="1" outlineLevel="1" x14ac:dyDescent="0.2">
      <c r="A4828" s="39" t="str">
        <f t="shared" si="225"/>
        <v>0017640545915</v>
      </c>
      <c r="B4828" s="39">
        <f t="shared" si="226"/>
        <v>2</v>
      </c>
      <c r="C4828" s="39" t="str">
        <f t="shared" si="227"/>
        <v>Полевщиков Александр Игоревич2</v>
      </c>
      <c r="D4828" s="42" t="s">
        <v>4488</v>
      </c>
      <c r="E4828" s="43" t="s">
        <v>4489</v>
      </c>
      <c r="F4828" s="43" t="s">
        <v>240</v>
      </c>
      <c r="G4828" s="43" t="s">
        <v>299</v>
      </c>
      <c r="H4828" s="49">
        <v>45915</v>
      </c>
      <c r="I4828" s="49">
        <v>45928</v>
      </c>
      <c r="J4828" s="44">
        <v>14</v>
      </c>
      <c r="K4828" s="51">
        <f>IF(H4828&lt;='Расчёт не доделан'!$C$20,IF(I4828-'Расчёт не доделан'!$C$20&lt;1,J4828,I4828-'Расчёт не доделан'!$C$20),J4828)</f>
        <v>14</v>
      </c>
    </row>
    <row r="4829" spans="1:11" ht="23.1" customHeight="1" outlineLevel="1" x14ac:dyDescent="0.2">
      <c r="A4829" s="39" t="str">
        <f t="shared" si="225"/>
        <v>0021309045842</v>
      </c>
      <c r="B4829" s="39">
        <f t="shared" si="226"/>
        <v>1</v>
      </c>
      <c r="C4829" s="39" t="str">
        <f t="shared" si="227"/>
        <v>Ползиков Сергей Александрович1</v>
      </c>
      <c r="D4829" s="42" t="s">
        <v>4490</v>
      </c>
      <c r="E4829" s="43" t="s">
        <v>4491</v>
      </c>
      <c r="F4829" s="43" t="s">
        <v>268</v>
      </c>
      <c r="G4829" s="43" t="s">
        <v>230</v>
      </c>
      <c r="H4829" s="49">
        <v>45842</v>
      </c>
      <c r="I4829" s="49">
        <v>45846</v>
      </c>
      <c r="J4829" s="44">
        <v>5</v>
      </c>
      <c r="K4829" s="51">
        <f>IF(H4829&lt;='Расчёт не доделан'!$C$20,IF(I4829-'Расчёт не доделан'!$C$20&lt;1,J4829,I4829-'Расчёт не доделан'!$C$20),J4829)</f>
        <v>5</v>
      </c>
    </row>
    <row r="4830" spans="1:11" ht="11.1" customHeight="1" outlineLevel="1" x14ac:dyDescent="0.2">
      <c r="A4830" s="39" t="str">
        <f t="shared" si="225"/>
        <v>0021309045880</v>
      </c>
      <c r="B4830" s="39">
        <f t="shared" si="226"/>
        <v>2</v>
      </c>
      <c r="C4830" s="39" t="str">
        <f t="shared" si="227"/>
        <v>Ползиков Сергей Александрович2</v>
      </c>
      <c r="D4830" s="42" t="s">
        <v>4490</v>
      </c>
      <c r="E4830" s="43" t="s">
        <v>4491</v>
      </c>
      <c r="F4830" s="43" t="s">
        <v>268</v>
      </c>
      <c r="G4830" s="43" t="s">
        <v>230</v>
      </c>
      <c r="H4830" s="49">
        <v>45880</v>
      </c>
      <c r="I4830" s="49">
        <v>45894</v>
      </c>
      <c r="J4830" s="44">
        <v>15</v>
      </c>
      <c r="K4830" s="51">
        <f>IF(H4830&lt;='Расчёт не доделан'!$C$20,IF(I4830-'Расчёт не доделан'!$C$20&lt;1,J4830,I4830-'Расчёт не доделан'!$C$20),J4830)</f>
        <v>15</v>
      </c>
    </row>
    <row r="4831" spans="1:11" ht="11.1" customHeight="1" outlineLevel="1" x14ac:dyDescent="0.2">
      <c r="A4831" s="39" t="str">
        <f t="shared" si="225"/>
        <v>0021309045975</v>
      </c>
      <c r="B4831" s="39">
        <f t="shared" si="226"/>
        <v>3</v>
      </c>
      <c r="C4831" s="39" t="str">
        <f t="shared" si="227"/>
        <v>Ползиков Сергей Александрович3</v>
      </c>
      <c r="D4831" s="42" t="s">
        <v>4490</v>
      </c>
      <c r="E4831" s="43" t="s">
        <v>4491</v>
      </c>
      <c r="F4831" s="43" t="s">
        <v>268</v>
      </c>
      <c r="G4831" s="43" t="s">
        <v>230</v>
      </c>
      <c r="H4831" s="49">
        <v>45975</v>
      </c>
      <c r="I4831" s="49">
        <v>45978</v>
      </c>
      <c r="J4831" s="44">
        <v>4</v>
      </c>
      <c r="K4831" s="51">
        <f>IF(H4831&lt;='Расчёт не доделан'!$C$20,IF(I4831-'Расчёт не доделан'!$C$20&lt;1,J4831,I4831-'Расчёт не доделан'!$C$20),J4831)</f>
        <v>4</v>
      </c>
    </row>
    <row r="4832" spans="1:11" ht="11.1" customHeight="1" outlineLevel="1" x14ac:dyDescent="0.2">
      <c r="A4832" s="39" t="str">
        <f t="shared" si="225"/>
        <v>0021309045930</v>
      </c>
      <c r="B4832" s="39">
        <f t="shared" si="226"/>
        <v>4</v>
      </c>
      <c r="C4832" s="39" t="str">
        <f t="shared" si="227"/>
        <v>Ползиков Сергей Александрович4</v>
      </c>
      <c r="D4832" s="42" t="s">
        <v>4490</v>
      </c>
      <c r="E4832" s="43" t="s">
        <v>4491</v>
      </c>
      <c r="F4832" s="43" t="s">
        <v>268</v>
      </c>
      <c r="G4832" s="43" t="s">
        <v>230</v>
      </c>
      <c r="H4832" s="49">
        <v>45930</v>
      </c>
      <c r="I4832" s="49">
        <v>45933</v>
      </c>
      <c r="J4832" s="44">
        <v>4</v>
      </c>
      <c r="K4832" s="51">
        <f>IF(H4832&lt;='Расчёт не доделан'!$C$20,IF(I4832-'Расчёт не доделан'!$C$20&lt;1,J4832,I4832-'Расчёт не доделан'!$C$20),J4832)</f>
        <v>4</v>
      </c>
    </row>
    <row r="4833" spans="1:11" ht="11.1" customHeight="1" outlineLevel="1" x14ac:dyDescent="0.2">
      <c r="A4833" s="39" t="str">
        <f t="shared" si="225"/>
        <v>0019256745882</v>
      </c>
      <c r="B4833" s="39">
        <f t="shared" si="226"/>
        <v>1</v>
      </c>
      <c r="C4833" s="39" t="str">
        <f t="shared" si="227"/>
        <v>Половнёв Павел Владиславович1</v>
      </c>
      <c r="D4833" s="42" t="s">
        <v>4492</v>
      </c>
      <c r="E4833" s="43" t="s">
        <v>4493</v>
      </c>
      <c r="F4833" s="43" t="s">
        <v>265</v>
      </c>
      <c r="G4833" s="43" t="s">
        <v>230</v>
      </c>
      <c r="H4833" s="49">
        <v>45882</v>
      </c>
      <c r="I4833" s="49">
        <v>45895</v>
      </c>
      <c r="J4833" s="44">
        <v>14</v>
      </c>
      <c r="K4833" s="51">
        <f>IF(H4833&lt;='Расчёт не доделан'!$C$20,IF(I4833-'Расчёт не доделан'!$C$20&lt;1,J4833,I4833-'Расчёт не доделан'!$C$20),J4833)</f>
        <v>14</v>
      </c>
    </row>
    <row r="4834" spans="1:11" ht="11.1" customHeight="1" outlineLevel="1" x14ac:dyDescent="0.2">
      <c r="A4834" s="39" t="str">
        <f t="shared" si="225"/>
        <v>0019256746006</v>
      </c>
      <c r="B4834" s="39">
        <f t="shared" si="226"/>
        <v>2</v>
      </c>
      <c r="C4834" s="39" t="str">
        <f t="shared" si="227"/>
        <v>Половнёв Павел Владиславович2</v>
      </c>
      <c r="D4834" s="42" t="s">
        <v>4492</v>
      </c>
      <c r="E4834" s="43" t="s">
        <v>4493</v>
      </c>
      <c r="F4834" s="43" t="s">
        <v>265</v>
      </c>
      <c r="G4834" s="43" t="s">
        <v>230</v>
      </c>
      <c r="H4834" s="49">
        <v>46006</v>
      </c>
      <c r="I4834" s="49">
        <v>46010</v>
      </c>
      <c r="J4834" s="44">
        <v>5</v>
      </c>
      <c r="K4834" s="51">
        <f>IF(H4834&lt;='Расчёт не доделан'!$C$20,IF(I4834-'Расчёт не доделан'!$C$20&lt;1,J4834,I4834-'Расчёт не доделан'!$C$20),J4834)</f>
        <v>5</v>
      </c>
    </row>
    <row r="4835" spans="1:11" ht="11.1" customHeight="1" outlineLevel="1" x14ac:dyDescent="0.2">
      <c r="A4835" s="39" t="str">
        <f t="shared" si="225"/>
        <v>0020772345887</v>
      </c>
      <c r="B4835" s="39">
        <f t="shared" si="226"/>
        <v>1</v>
      </c>
      <c r="C4835" s="39" t="str">
        <f t="shared" si="227"/>
        <v>Половников Роман Александрович1</v>
      </c>
      <c r="D4835" s="42" t="s">
        <v>4494</v>
      </c>
      <c r="E4835" s="43" t="s">
        <v>4495</v>
      </c>
      <c r="F4835" s="43" t="s">
        <v>240</v>
      </c>
      <c r="G4835" s="43" t="s">
        <v>302</v>
      </c>
      <c r="H4835" s="49">
        <v>45887</v>
      </c>
      <c r="I4835" s="49">
        <v>45900</v>
      </c>
      <c r="J4835" s="44">
        <v>14</v>
      </c>
      <c r="K4835" s="51">
        <f>IF(H4835&lt;='Расчёт не доделан'!$C$20,IF(I4835-'Расчёт не доделан'!$C$20&lt;1,J4835,I4835-'Расчёт не доделан'!$C$20),J4835)</f>
        <v>14</v>
      </c>
    </row>
    <row r="4836" spans="1:11" ht="11.1" customHeight="1" outlineLevel="1" x14ac:dyDescent="0.2">
      <c r="A4836" s="39" t="str">
        <f t="shared" si="225"/>
        <v>0019648145922</v>
      </c>
      <c r="B4836" s="39">
        <f t="shared" si="226"/>
        <v>1</v>
      </c>
      <c r="C4836" s="39" t="str">
        <f t="shared" si="227"/>
        <v>Полтавцев Виктор Константинович1</v>
      </c>
      <c r="D4836" s="42" t="s">
        <v>4496</v>
      </c>
      <c r="E4836" s="43" t="s">
        <v>4497</v>
      </c>
      <c r="F4836" s="43" t="s">
        <v>249</v>
      </c>
      <c r="G4836" s="43" t="s">
        <v>218</v>
      </c>
      <c r="H4836" s="49">
        <v>45922</v>
      </c>
      <c r="I4836" s="49">
        <v>45926</v>
      </c>
      <c r="J4836" s="44">
        <v>5</v>
      </c>
      <c r="K4836" s="51">
        <f>IF(H4836&lt;='Расчёт не доделан'!$C$20,IF(I4836-'Расчёт не доделан'!$C$20&lt;1,J4836,I4836-'Расчёт не доделан'!$C$20),J4836)</f>
        <v>5</v>
      </c>
    </row>
    <row r="4837" spans="1:11" ht="11.1" customHeight="1" outlineLevel="1" x14ac:dyDescent="0.2">
      <c r="A4837" s="39" t="str">
        <f t="shared" si="225"/>
        <v>0019648145987</v>
      </c>
      <c r="B4837" s="39">
        <f t="shared" si="226"/>
        <v>2</v>
      </c>
      <c r="C4837" s="39" t="str">
        <f t="shared" si="227"/>
        <v>Полтавцев Виктор Константинович2</v>
      </c>
      <c r="D4837" s="42" t="s">
        <v>4496</v>
      </c>
      <c r="E4837" s="43" t="s">
        <v>4497</v>
      </c>
      <c r="F4837" s="43" t="s">
        <v>249</v>
      </c>
      <c r="G4837" s="43" t="s">
        <v>218</v>
      </c>
      <c r="H4837" s="49">
        <v>45987</v>
      </c>
      <c r="I4837" s="49">
        <v>45989</v>
      </c>
      <c r="J4837" s="44">
        <v>3</v>
      </c>
      <c r="K4837" s="51">
        <f>IF(H4837&lt;='Расчёт не доделан'!$C$20,IF(I4837-'Расчёт не доделан'!$C$20&lt;1,J4837,I4837-'Расчёт не доделан'!$C$20),J4837)</f>
        <v>3</v>
      </c>
    </row>
    <row r="4838" spans="1:11" ht="11.1" customHeight="1" outlineLevel="1" x14ac:dyDescent="0.2">
      <c r="A4838" s="39" t="str">
        <f t="shared" si="225"/>
        <v>0019648145866</v>
      </c>
      <c r="B4838" s="39">
        <f t="shared" si="226"/>
        <v>3</v>
      </c>
      <c r="C4838" s="39" t="str">
        <f t="shared" si="227"/>
        <v>Полтавцев Виктор Константинович3</v>
      </c>
      <c r="D4838" s="42" t="s">
        <v>4496</v>
      </c>
      <c r="E4838" s="43" t="s">
        <v>4497</v>
      </c>
      <c r="F4838" s="43" t="s">
        <v>249</v>
      </c>
      <c r="G4838" s="43" t="s">
        <v>218</v>
      </c>
      <c r="H4838" s="49">
        <v>45866</v>
      </c>
      <c r="I4838" s="49">
        <v>45879</v>
      </c>
      <c r="J4838" s="44">
        <v>14</v>
      </c>
      <c r="K4838" s="51">
        <f>IF(H4838&lt;='Расчёт не доделан'!$C$20,IF(I4838-'Расчёт не доделан'!$C$20&lt;1,J4838,I4838-'Расчёт не доделан'!$C$20),J4838)</f>
        <v>14</v>
      </c>
    </row>
    <row r="4839" spans="1:11" ht="11.1" customHeight="1" outlineLevel="1" x14ac:dyDescent="0.2">
      <c r="A4839" s="39" t="str">
        <f t="shared" si="225"/>
        <v>0020864045901</v>
      </c>
      <c r="B4839" s="39">
        <f t="shared" si="226"/>
        <v>1</v>
      </c>
      <c r="C4839" s="39" t="str">
        <f t="shared" si="227"/>
        <v>Полугрудов Александр Андреевич1</v>
      </c>
      <c r="D4839" s="42" t="s">
        <v>4498</v>
      </c>
      <c r="E4839" s="43" t="s">
        <v>4499</v>
      </c>
      <c r="F4839" s="43" t="s">
        <v>244</v>
      </c>
      <c r="G4839" s="43" t="s">
        <v>230</v>
      </c>
      <c r="H4839" s="49">
        <v>45901</v>
      </c>
      <c r="I4839" s="49">
        <v>45907</v>
      </c>
      <c r="J4839" s="44">
        <v>7</v>
      </c>
      <c r="K4839" s="51">
        <f>IF(H4839&lt;='Расчёт не доделан'!$C$20,IF(I4839-'Расчёт не доделан'!$C$20&lt;1,J4839,I4839-'Расчёт не доделан'!$C$20),J4839)</f>
        <v>7</v>
      </c>
    </row>
    <row r="4840" spans="1:11" ht="11.1" customHeight="1" outlineLevel="1" x14ac:dyDescent="0.2">
      <c r="A4840" s="39" t="str">
        <f t="shared" si="225"/>
        <v>0020864045917</v>
      </c>
      <c r="B4840" s="39">
        <f t="shared" si="226"/>
        <v>2</v>
      </c>
      <c r="C4840" s="39" t="str">
        <f t="shared" si="227"/>
        <v>Полугрудов Александр Андреевич2</v>
      </c>
      <c r="D4840" s="42" t="s">
        <v>4498</v>
      </c>
      <c r="E4840" s="43" t="s">
        <v>4499</v>
      </c>
      <c r="F4840" s="43" t="s">
        <v>244</v>
      </c>
      <c r="G4840" s="43" t="s">
        <v>230</v>
      </c>
      <c r="H4840" s="49">
        <v>45917</v>
      </c>
      <c r="I4840" s="49">
        <v>45921</v>
      </c>
      <c r="J4840" s="44">
        <v>5</v>
      </c>
      <c r="K4840" s="51">
        <f>IF(H4840&lt;='Расчёт не доделан'!$C$20,IF(I4840-'Расчёт не доделан'!$C$20&lt;1,J4840,I4840-'Расчёт не доделан'!$C$20),J4840)</f>
        <v>5</v>
      </c>
    </row>
    <row r="4841" spans="1:11" ht="11.1" customHeight="1" outlineLevel="1" x14ac:dyDescent="0.2">
      <c r="A4841" s="39" t="str">
        <f t="shared" si="225"/>
        <v>0020864045862</v>
      </c>
      <c r="B4841" s="39">
        <f t="shared" si="226"/>
        <v>3</v>
      </c>
      <c r="C4841" s="39" t="str">
        <f t="shared" si="227"/>
        <v>Полугрудов Александр Андреевич3</v>
      </c>
      <c r="D4841" s="42" t="s">
        <v>4498</v>
      </c>
      <c r="E4841" s="43" t="s">
        <v>4499</v>
      </c>
      <c r="F4841" s="43" t="s">
        <v>244</v>
      </c>
      <c r="G4841" s="43" t="s">
        <v>230</v>
      </c>
      <c r="H4841" s="49">
        <v>45862</v>
      </c>
      <c r="I4841" s="49">
        <v>45869</v>
      </c>
      <c r="J4841" s="44">
        <v>8</v>
      </c>
      <c r="K4841" s="51">
        <f>IF(H4841&lt;='Расчёт не доделан'!$C$20,IF(I4841-'Расчёт не доделан'!$C$20&lt;1,J4841,I4841-'Расчёт не доделан'!$C$20),J4841)</f>
        <v>8</v>
      </c>
    </row>
    <row r="4842" spans="1:11" ht="11.1" customHeight="1" outlineLevel="1" x14ac:dyDescent="0.2">
      <c r="A4842" s="39" t="str">
        <f t="shared" si="225"/>
        <v>0019046445873</v>
      </c>
      <c r="B4842" s="39">
        <f t="shared" si="226"/>
        <v>1</v>
      </c>
      <c r="C4842" s="39" t="str">
        <f t="shared" si="227"/>
        <v>Полуденцев Владимир Евгеньевич1</v>
      </c>
      <c r="D4842" s="42" t="s">
        <v>4500</v>
      </c>
      <c r="E4842" s="43" t="s">
        <v>4501</v>
      </c>
      <c r="F4842" s="43" t="s">
        <v>229</v>
      </c>
      <c r="G4842" s="43" t="s">
        <v>218</v>
      </c>
      <c r="H4842" s="49">
        <v>45873</v>
      </c>
      <c r="I4842" s="49">
        <v>45886</v>
      </c>
      <c r="J4842" s="44">
        <v>14</v>
      </c>
      <c r="K4842" s="51">
        <f>IF(H4842&lt;='Расчёт не доделан'!$C$20,IF(I4842-'Расчёт не доделан'!$C$20&lt;1,J4842,I4842-'Расчёт не доделан'!$C$20),J4842)</f>
        <v>14</v>
      </c>
    </row>
    <row r="4843" spans="1:11" ht="11.1" customHeight="1" outlineLevel="1" x14ac:dyDescent="0.2">
      <c r="A4843" s="39" t="str">
        <f t="shared" si="225"/>
        <v>0019046445966</v>
      </c>
      <c r="B4843" s="39">
        <f t="shared" si="226"/>
        <v>2</v>
      </c>
      <c r="C4843" s="39" t="str">
        <f t="shared" si="227"/>
        <v>Полуденцев Владимир Евгеньевич2</v>
      </c>
      <c r="D4843" s="42" t="s">
        <v>4500</v>
      </c>
      <c r="E4843" s="43" t="s">
        <v>4501</v>
      </c>
      <c r="F4843" s="43" t="s">
        <v>229</v>
      </c>
      <c r="G4843" s="43" t="s">
        <v>218</v>
      </c>
      <c r="H4843" s="49">
        <v>45966</v>
      </c>
      <c r="I4843" s="49">
        <v>45968</v>
      </c>
      <c r="J4843" s="44">
        <v>3</v>
      </c>
      <c r="K4843" s="51">
        <f>IF(H4843&lt;='Расчёт не доделан'!$C$20,IF(I4843-'Расчёт не доделан'!$C$20&lt;1,J4843,I4843-'Расчёт не доделан'!$C$20),J4843)</f>
        <v>3</v>
      </c>
    </row>
    <row r="4844" spans="1:11" ht="11.1" customHeight="1" outlineLevel="1" x14ac:dyDescent="0.2">
      <c r="A4844" s="39" t="str">
        <f t="shared" si="225"/>
        <v>0021030445839</v>
      </c>
      <c r="B4844" s="39">
        <f t="shared" si="226"/>
        <v>1</v>
      </c>
      <c r="C4844" s="39" t="str">
        <f t="shared" si="227"/>
        <v>Полынов Никита Александрович1</v>
      </c>
      <c r="D4844" s="42" t="s">
        <v>4502</v>
      </c>
      <c r="E4844" s="43" t="s">
        <v>4503</v>
      </c>
      <c r="F4844" s="43" t="s">
        <v>244</v>
      </c>
      <c r="G4844" s="43" t="s">
        <v>230</v>
      </c>
      <c r="H4844" s="49">
        <v>45839</v>
      </c>
      <c r="I4844" s="49">
        <v>45852</v>
      </c>
      <c r="J4844" s="44">
        <v>14</v>
      </c>
      <c r="K4844" s="51">
        <f>IF(H4844&lt;='Расчёт не доделан'!$C$20,IF(I4844-'Расчёт не доделан'!$C$20&lt;1,J4844,I4844-'Расчёт не доделан'!$C$20),J4844)</f>
        <v>14</v>
      </c>
    </row>
    <row r="4845" spans="1:11" ht="11.1" customHeight="1" outlineLevel="1" x14ac:dyDescent="0.2">
      <c r="A4845" s="39" t="str">
        <f t="shared" si="225"/>
        <v>0021030445922</v>
      </c>
      <c r="B4845" s="39">
        <f t="shared" si="226"/>
        <v>2</v>
      </c>
      <c r="C4845" s="39" t="str">
        <f t="shared" si="227"/>
        <v>Полынов Никита Александрович2</v>
      </c>
      <c r="D4845" s="42" t="s">
        <v>4502</v>
      </c>
      <c r="E4845" s="43" t="s">
        <v>4503</v>
      </c>
      <c r="F4845" s="43" t="s">
        <v>244</v>
      </c>
      <c r="G4845" s="43" t="s">
        <v>230</v>
      </c>
      <c r="H4845" s="49">
        <v>45922</v>
      </c>
      <c r="I4845" s="49">
        <v>45928</v>
      </c>
      <c r="J4845" s="44">
        <v>7</v>
      </c>
      <c r="K4845" s="51">
        <f>IF(H4845&lt;='Расчёт не доделан'!$C$20,IF(I4845-'Расчёт не доделан'!$C$20&lt;1,J4845,I4845-'Расчёт не доделан'!$C$20),J4845)</f>
        <v>7</v>
      </c>
    </row>
    <row r="4846" spans="1:11" ht="11.1" customHeight="1" outlineLevel="1" x14ac:dyDescent="0.2">
      <c r="A4846" s="39" t="str">
        <f t="shared" si="225"/>
        <v>0013947145943</v>
      </c>
      <c r="B4846" s="39">
        <f t="shared" si="226"/>
        <v>1</v>
      </c>
      <c r="C4846" s="39" t="str">
        <f t="shared" si="227"/>
        <v>Польянова Наталья Николаевна1</v>
      </c>
      <c r="D4846" s="42" t="s">
        <v>4504</v>
      </c>
      <c r="E4846" s="43" t="s">
        <v>4505</v>
      </c>
      <c r="F4846" s="43" t="s">
        <v>233</v>
      </c>
      <c r="G4846" s="43" t="s">
        <v>230</v>
      </c>
      <c r="H4846" s="49">
        <v>45943</v>
      </c>
      <c r="I4846" s="49">
        <v>45956</v>
      </c>
      <c r="J4846" s="44">
        <v>14</v>
      </c>
      <c r="K4846" s="51">
        <f>IF(H4846&lt;='Расчёт не доделан'!$C$20,IF(I4846-'Расчёт не доделан'!$C$20&lt;1,J4846,I4846-'Расчёт не доделан'!$C$20),J4846)</f>
        <v>11</v>
      </c>
    </row>
    <row r="4847" spans="1:11" ht="23.1" customHeight="1" outlineLevel="1" x14ac:dyDescent="0.2">
      <c r="A4847" s="39" t="str">
        <f t="shared" si="225"/>
        <v>0013947145852</v>
      </c>
      <c r="B4847" s="39">
        <f t="shared" si="226"/>
        <v>2</v>
      </c>
      <c r="C4847" s="39" t="str">
        <f t="shared" si="227"/>
        <v>Польянова Наталья Николаевна2</v>
      </c>
      <c r="D4847" s="42" t="s">
        <v>4504</v>
      </c>
      <c r="E4847" s="43" t="s">
        <v>4505</v>
      </c>
      <c r="F4847" s="43" t="s">
        <v>233</v>
      </c>
      <c r="G4847" s="43" t="s">
        <v>230</v>
      </c>
      <c r="H4847" s="49">
        <v>45852</v>
      </c>
      <c r="I4847" s="49">
        <v>45858</v>
      </c>
      <c r="J4847" s="44">
        <v>7</v>
      </c>
      <c r="K4847" s="51">
        <f>IF(H4847&lt;='Расчёт не доделан'!$C$20,IF(I4847-'Расчёт не доделан'!$C$20&lt;1,J4847,I4847-'Расчёт не доделан'!$C$20),J4847)</f>
        <v>7</v>
      </c>
    </row>
    <row r="4848" spans="1:11" ht="23.1" customHeight="1" outlineLevel="1" x14ac:dyDescent="0.2">
      <c r="A4848" s="39" t="str">
        <f t="shared" si="225"/>
        <v>0018457845966</v>
      </c>
      <c r="B4848" s="39">
        <f t="shared" si="226"/>
        <v>1</v>
      </c>
      <c r="C4848" s="39" t="str">
        <f t="shared" si="227"/>
        <v>Полякина Нина Борисовна1</v>
      </c>
      <c r="D4848" s="42" t="s">
        <v>4506</v>
      </c>
      <c r="E4848" s="43" t="s">
        <v>4507</v>
      </c>
      <c r="F4848" s="43" t="s">
        <v>225</v>
      </c>
      <c r="G4848" s="43" t="s">
        <v>299</v>
      </c>
      <c r="H4848" s="49">
        <v>45966</v>
      </c>
      <c r="I4848" s="49">
        <v>45968</v>
      </c>
      <c r="J4848" s="44">
        <v>3</v>
      </c>
      <c r="K4848" s="51">
        <f>IF(H4848&lt;='Расчёт не доделан'!$C$20,IF(I4848-'Расчёт не доделан'!$C$20&lt;1,J4848,I4848-'Расчёт не доделан'!$C$20),J4848)</f>
        <v>3</v>
      </c>
    </row>
    <row r="4849" spans="1:11" ht="11.1" customHeight="1" outlineLevel="1" x14ac:dyDescent="0.2">
      <c r="A4849" s="39" t="str">
        <f t="shared" si="225"/>
        <v>0018457846013</v>
      </c>
      <c r="B4849" s="39">
        <f t="shared" si="226"/>
        <v>2</v>
      </c>
      <c r="C4849" s="39" t="str">
        <f t="shared" si="227"/>
        <v>Полякина Нина Борисовна2</v>
      </c>
      <c r="D4849" s="42" t="s">
        <v>4506</v>
      </c>
      <c r="E4849" s="43" t="s">
        <v>4507</v>
      </c>
      <c r="F4849" s="43" t="s">
        <v>225</v>
      </c>
      <c r="G4849" s="43" t="s">
        <v>299</v>
      </c>
      <c r="H4849" s="49">
        <v>46013</v>
      </c>
      <c r="I4849" s="49">
        <v>46021</v>
      </c>
      <c r="J4849" s="44">
        <v>9</v>
      </c>
      <c r="K4849" s="51">
        <f>IF(H4849&lt;='Расчёт не доделан'!$C$20,IF(I4849-'Расчёт не доделан'!$C$20&lt;1,J4849,I4849-'Расчёт не доделан'!$C$20),J4849)</f>
        <v>9</v>
      </c>
    </row>
    <row r="4850" spans="1:11" ht="11.1" customHeight="1" outlineLevel="1" x14ac:dyDescent="0.2">
      <c r="A4850" s="39" t="str">
        <f t="shared" si="225"/>
        <v>0018676345867</v>
      </c>
      <c r="B4850" s="39">
        <f t="shared" si="226"/>
        <v>1</v>
      </c>
      <c r="C4850" s="39" t="str">
        <f t="shared" si="227"/>
        <v>Поляков Александр Абсамадович1</v>
      </c>
      <c r="D4850" s="42" t="s">
        <v>4508</v>
      </c>
      <c r="E4850" s="43" t="s">
        <v>4509</v>
      </c>
      <c r="F4850" s="43" t="s">
        <v>229</v>
      </c>
      <c r="G4850" s="43" t="s">
        <v>218</v>
      </c>
      <c r="H4850" s="49">
        <v>45867</v>
      </c>
      <c r="I4850" s="49">
        <v>45880</v>
      </c>
      <c r="J4850" s="44">
        <v>14</v>
      </c>
      <c r="K4850" s="51">
        <f>IF(H4850&lt;='Расчёт не доделан'!$C$20,IF(I4850-'Расчёт не доделан'!$C$20&lt;1,J4850,I4850-'Расчёт не доделан'!$C$20),J4850)</f>
        <v>14</v>
      </c>
    </row>
    <row r="4851" spans="1:11" ht="11.1" customHeight="1" outlineLevel="1" x14ac:dyDescent="0.2">
      <c r="A4851" s="39" t="str">
        <f t="shared" si="225"/>
        <v>0018008345873</v>
      </c>
      <c r="B4851" s="39">
        <f t="shared" si="226"/>
        <v>1</v>
      </c>
      <c r="C4851" s="39" t="str">
        <f t="shared" si="227"/>
        <v>Поляков Дмитрий Игоревич1</v>
      </c>
      <c r="D4851" s="42" t="s">
        <v>4510</v>
      </c>
      <c r="E4851" s="43" t="s">
        <v>4511</v>
      </c>
      <c r="F4851" s="43" t="s">
        <v>293</v>
      </c>
      <c r="G4851" s="43" t="s">
        <v>262</v>
      </c>
      <c r="H4851" s="49">
        <v>45873</v>
      </c>
      <c r="I4851" s="49">
        <v>45879</v>
      </c>
      <c r="J4851" s="44">
        <v>7</v>
      </c>
      <c r="K4851" s="51">
        <f>IF(H4851&lt;='Расчёт не доделан'!$C$20,IF(I4851-'Расчёт не доделан'!$C$20&lt;1,J4851,I4851-'Расчёт не доделан'!$C$20),J4851)</f>
        <v>7</v>
      </c>
    </row>
    <row r="4852" spans="1:11" ht="11.1" customHeight="1" outlineLevel="1" x14ac:dyDescent="0.2">
      <c r="A4852" s="39" t="str">
        <f t="shared" si="225"/>
        <v>0018008345978</v>
      </c>
      <c r="B4852" s="39">
        <f t="shared" si="226"/>
        <v>2</v>
      </c>
      <c r="C4852" s="39" t="str">
        <f t="shared" si="227"/>
        <v>Поляков Дмитрий Игоревич2</v>
      </c>
      <c r="D4852" s="42" t="s">
        <v>4510</v>
      </c>
      <c r="E4852" s="43" t="s">
        <v>4511</v>
      </c>
      <c r="F4852" s="43" t="s">
        <v>293</v>
      </c>
      <c r="G4852" s="43" t="s">
        <v>262</v>
      </c>
      <c r="H4852" s="49">
        <v>45978</v>
      </c>
      <c r="I4852" s="49">
        <v>45984</v>
      </c>
      <c r="J4852" s="44">
        <v>7</v>
      </c>
      <c r="K4852" s="51">
        <f>IF(H4852&lt;='Расчёт не доделан'!$C$20,IF(I4852-'Расчёт не доделан'!$C$20&lt;1,J4852,I4852-'Расчёт не доделан'!$C$20),J4852)</f>
        <v>7</v>
      </c>
    </row>
    <row r="4853" spans="1:11" ht="11.1" customHeight="1" outlineLevel="1" x14ac:dyDescent="0.2">
      <c r="A4853" s="39" t="str">
        <f t="shared" si="225"/>
        <v>0018008345866</v>
      </c>
      <c r="B4853" s="39">
        <f t="shared" si="226"/>
        <v>3</v>
      </c>
      <c r="C4853" s="39" t="str">
        <f t="shared" si="227"/>
        <v>Поляков Дмитрий Игоревич3</v>
      </c>
      <c r="D4853" s="42" t="s">
        <v>4510</v>
      </c>
      <c r="E4853" s="43" t="s">
        <v>4511</v>
      </c>
      <c r="F4853" s="43" t="s">
        <v>293</v>
      </c>
      <c r="G4853" s="43" t="s">
        <v>262</v>
      </c>
      <c r="H4853" s="49">
        <v>45866</v>
      </c>
      <c r="I4853" s="49">
        <v>45872</v>
      </c>
      <c r="J4853" s="44">
        <v>7</v>
      </c>
      <c r="K4853" s="51">
        <f>IF(H4853&lt;='Расчёт не доделан'!$C$20,IF(I4853-'Расчёт не доделан'!$C$20&lt;1,J4853,I4853-'Расчёт не доделан'!$C$20),J4853)</f>
        <v>7</v>
      </c>
    </row>
    <row r="4854" spans="1:11" ht="11.1" customHeight="1" outlineLevel="1" x14ac:dyDescent="0.2">
      <c r="A4854" s="39" t="str">
        <f t="shared" si="225"/>
        <v>0020782545880</v>
      </c>
      <c r="B4854" s="39">
        <f t="shared" si="226"/>
        <v>1</v>
      </c>
      <c r="C4854" s="39" t="str">
        <f t="shared" si="227"/>
        <v>Полякова Вера Юрьевна1</v>
      </c>
      <c r="D4854" s="42" t="s">
        <v>4512</v>
      </c>
      <c r="E4854" s="43" t="s">
        <v>4513</v>
      </c>
      <c r="F4854" s="43" t="s">
        <v>265</v>
      </c>
      <c r="G4854" s="43" t="s">
        <v>253</v>
      </c>
      <c r="H4854" s="49">
        <v>45880</v>
      </c>
      <c r="I4854" s="49">
        <v>45893</v>
      </c>
      <c r="J4854" s="44">
        <v>14</v>
      </c>
      <c r="K4854" s="51">
        <f>IF(H4854&lt;='Расчёт не доделан'!$C$20,IF(I4854-'Расчёт не доделан'!$C$20&lt;1,J4854,I4854-'Расчёт не доделан'!$C$20),J4854)</f>
        <v>14</v>
      </c>
    </row>
    <row r="4855" spans="1:11" ht="11.1" customHeight="1" outlineLevel="1" x14ac:dyDescent="0.2">
      <c r="A4855" s="39" t="str">
        <f t="shared" si="225"/>
        <v>0020782545912</v>
      </c>
      <c r="B4855" s="39">
        <f t="shared" si="226"/>
        <v>2</v>
      </c>
      <c r="C4855" s="39" t="str">
        <f t="shared" si="227"/>
        <v>Полякова Вера Юрьевна2</v>
      </c>
      <c r="D4855" s="42" t="s">
        <v>4512</v>
      </c>
      <c r="E4855" s="43" t="s">
        <v>4513</v>
      </c>
      <c r="F4855" s="43" t="s">
        <v>265</v>
      </c>
      <c r="G4855" s="43" t="s">
        <v>253</v>
      </c>
      <c r="H4855" s="49">
        <v>45912</v>
      </c>
      <c r="I4855" s="49">
        <v>45922</v>
      </c>
      <c r="J4855" s="44">
        <v>11</v>
      </c>
      <c r="K4855" s="51">
        <f>IF(H4855&lt;='Расчёт не доделан'!$C$20,IF(I4855-'Расчёт не доделан'!$C$20&lt;1,J4855,I4855-'Расчёт не доделан'!$C$20),J4855)</f>
        <v>11</v>
      </c>
    </row>
    <row r="4856" spans="1:11" ht="11.1" customHeight="1" outlineLevel="1" x14ac:dyDescent="0.2">
      <c r="A4856" s="39" t="str">
        <f t="shared" si="225"/>
        <v>0021121745894</v>
      </c>
      <c r="B4856" s="39">
        <f t="shared" si="226"/>
        <v>1</v>
      </c>
      <c r="C4856" s="39" t="str">
        <f t="shared" si="227"/>
        <v>Полякова Юлия Сергеевна1</v>
      </c>
      <c r="D4856" s="42" t="s">
        <v>4514</v>
      </c>
      <c r="E4856" s="43" t="s">
        <v>4515</v>
      </c>
      <c r="F4856" s="43" t="s">
        <v>240</v>
      </c>
      <c r="G4856" s="43" t="s">
        <v>302</v>
      </c>
      <c r="H4856" s="49">
        <v>45894</v>
      </c>
      <c r="I4856" s="49">
        <v>45907</v>
      </c>
      <c r="J4856" s="44">
        <v>14</v>
      </c>
      <c r="K4856" s="51">
        <f>IF(H4856&lt;='Расчёт не доделан'!$C$20,IF(I4856-'Расчёт не доделан'!$C$20&lt;1,J4856,I4856-'Расчёт не доделан'!$C$20),J4856)</f>
        <v>14</v>
      </c>
    </row>
    <row r="4857" spans="1:11" ht="11.1" customHeight="1" outlineLevel="1" x14ac:dyDescent="0.2">
      <c r="A4857" s="39" t="str">
        <f t="shared" si="225"/>
        <v>0018826045839</v>
      </c>
      <c r="B4857" s="39">
        <f t="shared" si="226"/>
        <v>1</v>
      </c>
      <c r="C4857" s="39" t="str">
        <f t="shared" si="227"/>
        <v>Пономарева Алена Николаевна1</v>
      </c>
      <c r="D4857" s="42" t="s">
        <v>4516</v>
      </c>
      <c r="E4857" s="43" t="s">
        <v>4517</v>
      </c>
      <c r="F4857" s="43" t="s">
        <v>240</v>
      </c>
      <c r="G4857" s="43" t="s">
        <v>299</v>
      </c>
      <c r="H4857" s="49">
        <v>45839</v>
      </c>
      <c r="I4857" s="49">
        <v>45852</v>
      </c>
      <c r="J4857" s="44">
        <v>14</v>
      </c>
      <c r="K4857" s="51">
        <f>IF(H4857&lt;='Расчёт не доделан'!$C$20,IF(I4857-'Расчёт не доделан'!$C$20&lt;1,J4857,I4857-'Расчёт не доделан'!$C$20),J4857)</f>
        <v>14</v>
      </c>
    </row>
    <row r="4858" spans="1:11" ht="23.1" customHeight="1" outlineLevel="1" x14ac:dyDescent="0.2">
      <c r="A4858" s="39" t="str">
        <f t="shared" si="225"/>
        <v>0018826045964</v>
      </c>
      <c r="B4858" s="39">
        <f t="shared" si="226"/>
        <v>2</v>
      </c>
      <c r="C4858" s="39" t="str">
        <f t="shared" si="227"/>
        <v>Пономарева Алена Николаевна2</v>
      </c>
      <c r="D4858" s="42" t="s">
        <v>4516</v>
      </c>
      <c r="E4858" s="43" t="s">
        <v>4517</v>
      </c>
      <c r="F4858" s="43" t="s">
        <v>240</v>
      </c>
      <c r="G4858" s="43" t="s">
        <v>299</v>
      </c>
      <c r="H4858" s="49">
        <v>45964</v>
      </c>
      <c r="I4858" s="49">
        <v>45978</v>
      </c>
      <c r="J4858" s="44">
        <v>14</v>
      </c>
      <c r="K4858" s="51">
        <f>IF(H4858&lt;='Расчёт не доделан'!$C$20,IF(I4858-'Расчёт не доделан'!$C$20&lt;1,J4858,I4858-'Расчёт не доделан'!$C$20),J4858)</f>
        <v>14</v>
      </c>
    </row>
    <row r="4859" spans="1:11" ht="23.1" customHeight="1" outlineLevel="1" x14ac:dyDescent="0.2">
      <c r="A4859" s="39" t="str">
        <f t="shared" si="225"/>
        <v>0018007845943</v>
      </c>
      <c r="B4859" s="39">
        <f t="shared" si="226"/>
        <v>1</v>
      </c>
      <c r="C4859" s="39" t="str">
        <f t="shared" si="227"/>
        <v>Пономарева Анастасия Александровна1</v>
      </c>
      <c r="D4859" s="42" t="s">
        <v>4518</v>
      </c>
      <c r="E4859" s="43" t="s">
        <v>4519</v>
      </c>
      <c r="F4859" s="43" t="s">
        <v>240</v>
      </c>
      <c r="G4859" s="43" t="s">
        <v>262</v>
      </c>
      <c r="H4859" s="49">
        <v>45943</v>
      </c>
      <c r="I4859" s="49">
        <v>45956</v>
      </c>
      <c r="J4859" s="44">
        <v>14</v>
      </c>
      <c r="K4859" s="51">
        <f>IF(H4859&lt;='Расчёт не доделан'!$C$20,IF(I4859-'Расчёт не доделан'!$C$20&lt;1,J4859,I4859-'Расчёт не доделан'!$C$20),J4859)</f>
        <v>11</v>
      </c>
    </row>
    <row r="4860" spans="1:11" ht="23.1" customHeight="1" outlineLevel="1" x14ac:dyDescent="0.2">
      <c r="A4860" s="39" t="str">
        <f t="shared" si="225"/>
        <v>0018007845982</v>
      </c>
      <c r="B4860" s="39">
        <f t="shared" si="226"/>
        <v>2</v>
      </c>
      <c r="C4860" s="39" t="str">
        <f t="shared" si="227"/>
        <v>Пономарева Анастасия Александровна2</v>
      </c>
      <c r="D4860" s="42" t="s">
        <v>4518</v>
      </c>
      <c r="E4860" s="43" t="s">
        <v>4519</v>
      </c>
      <c r="F4860" s="43" t="s">
        <v>240</v>
      </c>
      <c r="G4860" s="43" t="s">
        <v>262</v>
      </c>
      <c r="H4860" s="49">
        <v>45982</v>
      </c>
      <c r="I4860" s="49">
        <v>45982</v>
      </c>
      <c r="J4860" s="44">
        <v>1</v>
      </c>
      <c r="K4860" s="51">
        <f>IF(H4860&lt;='Расчёт не доделан'!$C$20,IF(I4860-'Расчёт не доделан'!$C$20&lt;1,J4860,I4860-'Расчёт не доделан'!$C$20),J4860)</f>
        <v>1</v>
      </c>
    </row>
    <row r="4861" spans="1:11" ht="23.1" customHeight="1" outlineLevel="1" x14ac:dyDescent="0.2">
      <c r="A4861" s="39" t="str">
        <f t="shared" si="225"/>
        <v>0018007845985</v>
      </c>
      <c r="B4861" s="39">
        <f t="shared" si="226"/>
        <v>3</v>
      </c>
      <c r="C4861" s="39" t="str">
        <f t="shared" si="227"/>
        <v>Пономарева Анастасия Александровна3</v>
      </c>
      <c r="D4861" s="42" t="s">
        <v>4518</v>
      </c>
      <c r="E4861" s="43" t="s">
        <v>4519</v>
      </c>
      <c r="F4861" s="43" t="s">
        <v>240</v>
      </c>
      <c r="G4861" s="43" t="s">
        <v>262</v>
      </c>
      <c r="H4861" s="49">
        <v>45985</v>
      </c>
      <c r="I4861" s="49">
        <v>45989</v>
      </c>
      <c r="J4861" s="44">
        <v>5</v>
      </c>
      <c r="K4861" s="51">
        <f>IF(H4861&lt;='Расчёт не доделан'!$C$20,IF(I4861-'Расчёт не доделан'!$C$20&lt;1,J4861,I4861-'Расчёт не доделан'!$C$20),J4861)</f>
        <v>5</v>
      </c>
    </row>
    <row r="4862" spans="1:11" ht="23.1" customHeight="1" outlineLevel="1" x14ac:dyDescent="0.2">
      <c r="A4862" s="39" t="str">
        <f t="shared" si="225"/>
        <v>0020923945966</v>
      </c>
      <c r="B4862" s="39">
        <f t="shared" si="226"/>
        <v>1</v>
      </c>
      <c r="C4862" s="39" t="str">
        <f t="shared" si="227"/>
        <v>Попадюк Сергей Александрович1</v>
      </c>
      <c r="D4862" s="42" t="s">
        <v>4520</v>
      </c>
      <c r="E4862" s="43" t="s">
        <v>4521</v>
      </c>
      <c r="F4862" s="43" t="s">
        <v>217</v>
      </c>
      <c r="G4862" s="43" t="s">
        <v>237</v>
      </c>
      <c r="H4862" s="49">
        <v>45966</v>
      </c>
      <c r="I4862" s="49">
        <v>45968</v>
      </c>
      <c r="J4862" s="44">
        <v>3</v>
      </c>
      <c r="K4862" s="51">
        <f>IF(H4862&lt;='Расчёт не доделан'!$C$20,IF(I4862-'Расчёт не доделан'!$C$20&lt;1,J4862,I4862-'Расчёт не доделан'!$C$20),J4862)</f>
        <v>3</v>
      </c>
    </row>
    <row r="4863" spans="1:11" ht="23.1" customHeight="1" outlineLevel="1" x14ac:dyDescent="0.2">
      <c r="A4863" s="39" t="str">
        <f t="shared" si="225"/>
        <v>0020923945845</v>
      </c>
      <c r="B4863" s="39">
        <f t="shared" si="226"/>
        <v>2</v>
      </c>
      <c r="C4863" s="39" t="str">
        <f t="shared" si="227"/>
        <v>Попадюк Сергей Александрович2</v>
      </c>
      <c r="D4863" s="42" t="s">
        <v>4520</v>
      </c>
      <c r="E4863" s="43" t="s">
        <v>4521</v>
      </c>
      <c r="F4863" s="43" t="s">
        <v>217</v>
      </c>
      <c r="G4863" s="43" t="s">
        <v>237</v>
      </c>
      <c r="H4863" s="49">
        <v>45845</v>
      </c>
      <c r="I4863" s="49">
        <v>45858</v>
      </c>
      <c r="J4863" s="44">
        <v>14</v>
      </c>
      <c r="K4863" s="51">
        <f>IF(H4863&lt;='Расчёт не доделан'!$C$20,IF(I4863-'Расчёт не доделан'!$C$20&lt;1,J4863,I4863-'Расчёт не доделан'!$C$20),J4863)</f>
        <v>14</v>
      </c>
    </row>
    <row r="4864" spans="1:11" ht="11.1" customHeight="1" outlineLevel="1" x14ac:dyDescent="0.2">
      <c r="A4864" s="39" t="str">
        <f t="shared" si="225"/>
        <v>0016889845964</v>
      </c>
      <c r="B4864" s="39">
        <f t="shared" si="226"/>
        <v>1</v>
      </c>
      <c r="C4864" s="39" t="str">
        <f t="shared" si="227"/>
        <v>Попков Владимир Владимирович1</v>
      </c>
      <c r="D4864" s="42" t="s">
        <v>4522</v>
      </c>
      <c r="E4864" s="43" t="s">
        <v>4523</v>
      </c>
      <c r="F4864" s="43" t="s">
        <v>217</v>
      </c>
      <c r="G4864" s="43" t="s">
        <v>241</v>
      </c>
      <c r="H4864" s="49">
        <v>45964</v>
      </c>
      <c r="I4864" s="49">
        <v>45972</v>
      </c>
      <c r="J4864" s="44">
        <v>8</v>
      </c>
      <c r="K4864" s="51">
        <f>IF(H4864&lt;='Расчёт не доделан'!$C$20,IF(I4864-'Расчёт не доделан'!$C$20&lt;1,J4864,I4864-'Расчёт не доделан'!$C$20),J4864)</f>
        <v>8</v>
      </c>
    </row>
    <row r="4865" spans="1:11" ht="11.1" customHeight="1" outlineLevel="1" x14ac:dyDescent="0.2">
      <c r="A4865" s="39" t="str">
        <f t="shared" si="225"/>
        <v>0016889845866</v>
      </c>
      <c r="B4865" s="39">
        <f t="shared" si="226"/>
        <v>2</v>
      </c>
      <c r="C4865" s="39" t="str">
        <f t="shared" si="227"/>
        <v>Попков Владимир Владимирович2</v>
      </c>
      <c r="D4865" s="42" t="s">
        <v>4522</v>
      </c>
      <c r="E4865" s="43" t="s">
        <v>4523</v>
      </c>
      <c r="F4865" s="43" t="s">
        <v>217</v>
      </c>
      <c r="G4865" s="43" t="s">
        <v>241</v>
      </c>
      <c r="H4865" s="49">
        <v>45866</v>
      </c>
      <c r="I4865" s="49">
        <v>45872</v>
      </c>
      <c r="J4865" s="44">
        <v>7</v>
      </c>
      <c r="K4865" s="51">
        <f>IF(H4865&lt;='Расчёт не доделан'!$C$20,IF(I4865-'Расчёт не доделан'!$C$20&lt;1,J4865,I4865-'Расчёт не доделан'!$C$20),J4865)</f>
        <v>7</v>
      </c>
    </row>
    <row r="4866" spans="1:11" ht="11.1" customHeight="1" outlineLevel="1" x14ac:dyDescent="0.2">
      <c r="A4866" s="39" t="str">
        <f t="shared" si="225"/>
        <v>0018286145936</v>
      </c>
      <c r="B4866" s="39">
        <f t="shared" si="226"/>
        <v>1</v>
      </c>
      <c r="C4866" s="39" t="str">
        <f t="shared" si="227"/>
        <v>Попков Сергей Алексеевич1</v>
      </c>
      <c r="D4866" s="42" t="s">
        <v>4524</v>
      </c>
      <c r="E4866" s="43" t="s">
        <v>4525</v>
      </c>
      <c r="F4866" s="43" t="s">
        <v>244</v>
      </c>
      <c r="G4866" s="43" t="s">
        <v>230</v>
      </c>
      <c r="H4866" s="49">
        <v>45936</v>
      </c>
      <c r="I4866" s="49">
        <v>45949</v>
      </c>
      <c r="J4866" s="44">
        <v>14</v>
      </c>
      <c r="K4866" s="51">
        <f>IF(H4866&lt;='Расчёт не доделан'!$C$20,IF(I4866-'Расчёт не доделан'!$C$20&lt;1,J4866,I4866-'Расчёт не доделан'!$C$20),J4866)</f>
        <v>4</v>
      </c>
    </row>
    <row r="4867" spans="1:11" ht="11.1" customHeight="1" outlineLevel="1" x14ac:dyDescent="0.2">
      <c r="A4867" s="39" t="str">
        <f t="shared" ref="A4867:A4930" si="228">D4867&amp;H4867</f>
        <v>0018286145845</v>
      </c>
      <c r="B4867" s="39">
        <f t="shared" ref="B4867:B4930" si="229">IF(E4866=E4867,B4866+1,1)</f>
        <v>2</v>
      </c>
      <c r="C4867" s="39" t="str">
        <f t="shared" ref="C4867:C4930" si="230">E4867&amp;B4867</f>
        <v>Попков Сергей Алексеевич2</v>
      </c>
      <c r="D4867" s="42" t="s">
        <v>4524</v>
      </c>
      <c r="E4867" s="43" t="s">
        <v>4525</v>
      </c>
      <c r="F4867" s="43" t="s">
        <v>244</v>
      </c>
      <c r="G4867" s="43" t="s">
        <v>230</v>
      </c>
      <c r="H4867" s="49">
        <v>45845</v>
      </c>
      <c r="I4867" s="49">
        <v>45858</v>
      </c>
      <c r="J4867" s="44">
        <v>14</v>
      </c>
      <c r="K4867" s="51">
        <f>IF(H4867&lt;='Расчёт не доделан'!$C$20,IF(I4867-'Расчёт не доделан'!$C$20&lt;1,J4867,I4867-'Расчёт не доделан'!$C$20),J4867)</f>
        <v>14</v>
      </c>
    </row>
    <row r="4868" spans="1:11" ht="11.1" customHeight="1" outlineLevel="1" x14ac:dyDescent="0.2">
      <c r="A4868" s="39" t="str">
        <f t="shared" si="228"/>
        <v>0021367945913</v>
      </c>
      <c r="B4868" s="39">
        <f t="shared" si="229"/>
        <v>1</v>
      </c>
      <c r="C4868" s="39" t="str">
        <f t="shared" si="230"/>
        <v>Попов Александр Олегович1</v>
      </c>
      <c r="D4868" s="42" t="s">
        <v>4526</v>
      </c>
      <c r="E4868" s="43" t="s">
        <v>4527</v>
      </c>
      <c r="F4868" s="43" t="s">
        <v>249</v>
      </c>
      <c r="G4868" s="43" t="s">
        <v>296</v>
      </c>
      <c r="H4868" s="49">
        <v>45913</v>
      </c>
      <c r="I4868" s="49">
        <v>45919</v>
      </c>
      <c r="J4868" s="44">
        <v>7</v>
      </c>
      <c r="K4868" s="51">
        <f>IF(H4868&lt;='Расчёт не доделан'!$C$20,IF(I4868-'Расчёт не доделан'!$C$20&lt;1,J4868,I4868-'Расчёт не доделан'!$C$20),J4868)</f>
        <v>7</v>
      </c>
    </row>
    <row r="4869" spans="1:11" ht="11.1" customHeight="1" outlineLevel="1" x14ac:dyDescent="0.2">
      <c r="A4869" s="39" t="str">
        <f t="shared" si="228"/>
        <v>0021367945852</v>
      </c>
      <c r="B4869" s="39">
        <f t="shared" si="229"/>
        <v>2</v>
      </c>
      <c r="C4869" s="39" t="str">
        <f t="shared" si="230"/>
        <v>Попов Александр Олегович2</v>
      </c>
      <c r="D4869" s="42" t="s">
        <v>4526</v>
      </c>
      <c r="E4869" s="43" t="s">
        <v>4527</v>
      </c>
      <c r="F4869" s="43" t="s">
        <v>249</v>
      </c>
      <c r="G4869" s="43" t="s">
        <v>296</v>
      </c>
      <c r="H4869" s="49">
        <v>45852</v>
      </c>
      <c r="I4869" s="49">
        <v>45858</v>
      </c>
      <c r="J4869" s="44">
        <v>7</v>
      </c>
      <c r="K4869" s="51">
        <f>IF(H4869&lt;='Расчёт не доделан'!$C$20,IF(I4869-'Расчёт не доделан'!$C$20&lt;1,J4869,I4869-'Расчёт не доделан'!$C$20),J4869)</f>
        <v>7</v>
      </c>
    </row>
    <row r="4870" spans="1:11" ht="23.1" customHeight="1" outlineLevel="1" x14ac:dyDescent="0.2">
      <c r="A4870" s="39" t="str">
        <f t="shared" si="228"/>
        <v>0021367945859</v>
      </c>
      <c r="B4870" s="39">
        <f t="shared" si="229"/>
        <v>3</v>
      </c>
      <c r="C4870" s="39" t="str">
        <f t="shared" si="230"/>
        <v>Попов Александр Олегович3</v>
      </c>
      <c r="D4870" s="42" t="s">
        <v>4526</v>
      </c>
      <c r="E4870" s="43" t="s">
        <v>4527</v>
      </c>
      <c r="F4870" s="43" t="s">
        <v>249</v>
      </c>
      <c r="G4870" s="43" t="s">
        <v>296</v>
      </c>
      <c r="H4870" s="49">
        <v>45859</v>
      </c>
      <c r="I4870" s="49">
        <v>45872</v>
      </c>
      <c r="J4870" s="44">
        <v>14</v>
      </c>
      <c r="K4870" s="51">
        <f>IF(H4870&lt;='Расчёт не доделан'!$C$20,IF(I4870-'Расчёт не доделан'!$C$20&lt;1,J4870,I4870-'Расчёт не доделан'!$C$20),J4870)</f>
        <v>14</v>
      </c>
    </row>
    <row r="4871" spans="1:11" ht="23.1" customHeight="1" outlineLevel="1" x14ac:dyDescent="0.2">
      <c r="A4871" s="39" t="str">
        <f t="shared" si="228"/>
        <v>0018657845936</v>
      </c>
      <c r="B4871" s="39">
        <f t="shared" si="229"/>
        <v>1</v>
      </c>
      <c r="C4871" s="39" t="str">
        <f t="shared" si="230"/>
        <v>Попов Алексей Алексеевич1</v>
      </c>
      <c r="D4871" s="42" t="s">
        <v>4528</v>
      </c>
      <c r="E4871" s="43" t="s">
        <v>4529</v>
      </c>
      <c r="F4871" s="43" t="s">
        <v>265</v>
      </c>
      <c r="G4871" s="43" t="s">
        <v>218</v>
      </c>
      <c r="H4871" s="49">
        <v>45936</v>
      </c>
      <c r="I4871" s="49">
        <v>45940</v>
      </c>
      <c r="J4871" s="44">
        <v>5</v>
      </c>
      <c r="K4871" s="51">
        <f>IF(H4871&lt;='Расчёт не доделан'!$C$20,IF(I4871-'Расчёт не доделан'!$C$20&lt;1,J4871,I4871-'Расчёт не доделан'!$C$20),J4871)</f>
        <v>5</v>
      </c>
    </row>
    <row r="4872" spans="1:11" ht="11.1" customHeight="1" outlineLevel="1" x14ac:dyDescent="0.2">
      <c r="A4872" s="39" t="str">
        <f t="shared" si="228"/>
        <v>0018657845859</v>
      </c>
      <c r="B4872" s="39">
        <f t="shared" si="229"/>
        <v>2</v>
      </c>
      <c r="C4872" s="39" t="str">
        <f t="shared" si="230"/>
        <v>Попов Алексей Алексеевич2</v>
      </c>
      <c r="D4872" s="42" t="s">
        <v>4528</v>
      </c>
      <c r="E4872" s="43" t="s">
        <v>4529</v>
      </c>
      <c r="F4872" s="43" t="s">
        <v>265</v>
      </c>
      <c r="G4872" s="43" t="s">
        <v>218</v>
      </c>
      <c r="H4872" s="49">
        <v>45859</v>
      </c>
      <c r="I4872" s="49">
        <v>45872</v>
      </c>
      <c r="J4872" s="44">
        <v>14</v>
      </c>
      <c r="K4872" s="51">
        <f>IF(H4872&lt;='Расчёт не доделан'!$C$20,IF(I4872-'Расчёт не доделан'!$C$20&lt;1,J4872,I4872-'Расчёт не доделан'!$C$20),J4872)</f>
        <v>14</v>
      </c>
    </row>
    <row r="4873" spans="1:11" ht="11.1" customHeight="1" outlineLevel="1" x14ac:dyDescent="0.2">
      <c r="A4873" s="39" t="str">
        <f t="shared" si="228"/>
        <v>0018657846016</v>
      </c>
      <c r="B4873" s="39">
        <f t="shared" si="229"/>
        <v>3</v>
      </c>
      <c r="C4873" s="39" t="str">
        <f t="shared" si="230"/>
        <v>Попов Алексей Алексеевич3</v>
      </c>
      <c r="D4873" s="42" t="s">
        <v>4528</v>
      </c>
      <c r="E4873" s="43" t="s">
        <v>4529</v>
      </c>
      <c r="F4873" s="43" t="s">
        <v>265</v>
      </c>
      <c r="G4873" s="43" t="s">
        <v>218</v>
      </c>
      <c r="H4873" s="49">
        <v>46016</v>
      </c>
      <c r="I4873" s="49">
        <v>46021</v>
      </c>
      <c r="J4873" s="44">
        <v>6</v>
      </c>
      <c r="K4873" s="51">
        <f>IF(H4873&lt;='Расчёт не доделан'!$C$20,IF(I4873-'Расчёт не доделан'!$C$20&lt;1,J4873,I4873-'Расчёт не доделан'!$C$20),J4873)</f>
        <v>6</v>
      </c>
    </row>
    <row r="4874" spans="1:11" ht="11.1" customHeight="1" outlineLevel="1" x14ac:dyDescent="0.2">
      <c r="A4874" s="39" t="str">
        <f t="shared" si="228"/>
        <v>0017777545931</v>
      </c>
      <c r="B4874" s="39">
        <f t="shared" si="229"/>
        <v>1</v>
      </c>
      <c r="C4874" s="39" t="str">
        <f t="shared" si="230"/>
        <v>Попов Алексей Анатольевич1</v>
      </c>
      <c r="D4874" s="42" t="s">
        <v>4530</v>
      </c>
      <c r="E4874" s="43" t="s">
        <v>4531</v>
      </c>
      <c r="F4874" s="43" t="s">
        <v>240</v>
      </c>
      <c r="G4874" s="43" t="s">
        <v>237</v>
      </c>
      <c r="H4874" s="49">
        <v>45931</v>
      </c>
      <c r="I4874" s="49">
        <v>45933</v>
      </c>
      <c r="J4874" s="44">
        <v>3</v>
      </c>
      <c r="K4874" s="51">
        <f>IF(H4874&lt;='Расчёт не доделан'!$C$20,IF(I4874-'Расчёт не доделан'!$C$20&lt;1,J4874,I4874-'Расчёт не доделан'!$C$20),J4874)</f>
        <v>3</v>
      </c>
    </row>
    <row r="4875" spans="1:11" ht="23.1" customHeight="1" outlineLevel="1" x14ac:dyDescent="0.2">
      <c r="A4875" s="39" t="str">
        <f t="shared" si="228"/>
        <v>0017777545966</v>
      </c>
      <c r="B4875" s="39">
        <f t="shared" si="229"/>
        <v>2</v>
      </c>
      <c r="C4875" s="39" t="str">
        <f t="shared" si="230"/>
        <v>Попов Алексей Анатольевич2</v>
      </c>
      <c r="D4875" s="42" t="s">
        <v>4530</v>
      </c>
      <c r="E4875" s="43" t="s">
        <v>4531</v>
      </c>
      <c r="F4875" s="43" t="s">
        <v>240</v>
      </c>
      <c r="G4875" s="43" t="s">
        <v>237</v>
      </c>
      <c r="H4875" s="49">
        <v>45966</v>
      </c>
      <c r="I4875" s="49">
        <v>45968</v>
      </c>
      <c r="J4875" s="44">
        <v>3</v>
      </c>
      <c r="K4875" s="51">
        <f>IF(H4875&lt;='Расчёт не доделан'!$C$20,IF(I4875-'Расчёт не доделан'!$C$20&lt;1,J4875,I4875-'Расчёт не доделан'!$C$20),J4875)</f>
        <v>3</v>
      </c>
    </row>
    <row r="4876" spans="1:11" ht="11.1" customHeight="1" outlineLevel="1" x14ac:dyDescent="0.2">
      <c r="A4876" s="39" t="str">
        <f t="shared" si="228"/>
        <v>0017777545859</v>
      </c>
      <c r="B4876" s="39">
        <f t="shared" si="229"/>
        <v>3</v>
      </c>
      <c r="C4876" s="39" t="str">
        <f t="shared" si="230"/>
        <v>Попов Алексей Анатольевич3</v>
      </c>
      <c r="D4876" s="42" t="s">
        <v>4530</v>
      </c>
      <c r="E4876" s="43" t="s">
        <v>4531</v>
      </c>
      <c r="F4876" s="43" t="s">
        <v>240</v>
      </c>
      <c r="G4876" s="43" t="s">
        <v>237</v>
      </c>
      <c r="H4876" s="49">
        <v>45859</v>
      </c>
      <c r="I4876" s="49">
        <v>45872</v>
      </c>
      <c r="J4876" s="44">
        <v>14</v>
      </c>
      <c r="K4876" s="51">
        <f>IF(H4876&lt;='Расчёт не доделан'!$C$20,IF(I4876-'Расчёт не доделан'!$C$20&lt;1,J4876,I4876-'Расчёт не доделан'!$C$20),J4876)</f>
        <v>14</v>
      </c>
    </row>
    <row r="4877" spans="1:11" ht="11.1" customHeight="1" outlineLevel="1" x14ac:dyDescent="0.2">
      <c r="A4877" s="39" t="str">
        <f t="shared" si="228"/>
        <v>0017777546015</v>
      </c>
      <c r="B4877" s="39">
        <f t="shared" si="229"/>
        <v>4</v>
      </c>
      <c r="C4877" s="39" t="str">
        <f t="shared" si="230"/>
        <v>Попов Алексей Анатольевич4</v>
      </c>
      <c r="D4877" s="42" t="s">
        <v>4530</v>
      </c>
      <c r="E4877" s="43" t="s">
        <v>4531</v>
      </c>
      <c r="F4877" s="43" t="s">
        <v>240</v>
      </c>
      <c r="G4877" s="43" t="s">
        <v>237</v>
      </c>
      <c r="H4877" s="49">
        <v>46015</v>
      </c>
      <c r="I4877" s="49">
        <v>46020</v>
      </c>
      <c r="J4877" s="44">
        <v>6</v>
      </c>
      <c r="K4877" s="51">
        <f>IF(H4877&lt;='Расчёт не доделан'!$C$20,IF(I4877-'Расчёт не доделан'!$C$20&lt;1,J4877,I4877-'Расчёт не доделан'!$C$20),J4877)</f>
        <v>6</v>
      </c>
    </row>
    <row r="4878" spans="1:11" ht="11.1" customHeight="1" outlineLevel="1" x14ac:dyDescent="0.2">
      <c r="A4878" s="39" t="str">
        <f t="shared" si="228"/>
        <v>0013990845839</v>
      </c>
      <c r="B4878" s="39">
        <f t="shared" si="229"/>
        <v>1</v>
      </c>
      <c r="C4878" s="39" t="str">
        <f t="shared" si="230"/>
        <v>Попов Алексей Олегович1</v>
      </c>
      <c r="D4878" s="42" t="s">
        <v>4532</v>
      </c>
      <c r="E4878" s="43" t="s">
        <v>4533</v>
      </c>
      <c r="F4878" s="43" t="s">
        <v>268</v>
      </c>
      <c r="G4878" s="43" t="s">
        <v>218</v>
      </c>
      <c r="H4878" s="49">
        <v>45839</v>
      </c>
      <c r="I4878" s="49">
        <v>45852</v>
      </c>
      <c r="J4878" s="44">
        <v>14</v>
      </c>
      <c r="K4878" s="51">
        <f>IF(H4878&lt;='Расчёт не доделан'!$C$20,IF(I4878-'Расчёт не доделан'!$C$20&lt;1,J4878,I4878-'Расчёт не доделан'!$C$20),J4878)</f>
        <v>14</v>
      </c>
    </row>
    <row r="4879" spans="1:11" ht="11.1" customHeight="1" outlineLevel="1" x14ac:dyDescent="0.2">
      <c r="A4879" s="39" t="str">
        <f t="shared" si="228"/>
        <v>0013990845943</v>
      </c>
      <c r="B4879" s="39">
        <f t="shared" si="229"/>
        <v>2</v>
      </c>
      <c r="C4879" s="39" t="str">
        <f t="shared" si="230"/>
        <v>Попов Алексей Олегович2</v>
      </c>
      <c r="D4879" s="42" t="s">
        <v>4532</v>
      </c>
      <c r="E4879" s="43" t="s">
        <v>4533</v>
      </c>
      <c r="F4879" s="43" t="s">
        <v>268</v>
      </c>
      <c r="G4879" s="43" t="s">
        <v>218</v>
      </c>
      <c r="H4879" s="49">
        <v>45943</v>
      </c>
      <c r="I4879" s="49">
        <v>45956</v>
      </c>
      <c r="J4879" s="44">
        <v>14</v>
      </c>
      <c r="K4879" s="51">
        <f>IF(H4879&lt;='Расчёт не доделан'!$C$20,IF(I4879-'Расчёт не доделан'!$C$20&lt;1,J4879,I4879-'Расчёт не доделан'!$C$20),J4879)</f>
        <v>11</v>
      </c>
    </row>
    <row r="4880" spans="1:11" ht="23.1" customHeight="1" outlineLevel="1" x14ac:dyDescent="0.2">
      <c r="A4880" s="39" t="str">
        <f t="shared" si="228"/>
        <v>0014071445873</v>
      </c>
      <c r="B4880" s="39">
        <f t="shared" si="229"/>
        <v>1</v>
      </c>
      <c r="C4880" s="39" t="str">
        <f t="shared" si="230"/>
        <v>Попов Виктор Анатольевич1</v>
      </c>
      <c r="D4880" s="42" t="s">
        <v>4534</v>
      </c>
      <c r="E4880" s="43" t="s">
        <v>4535</v>
      </c>
      <c r="F4880" s="43" t="s">
        <v>233</v>
      </c>
      <c r="G4880" s="43" t="s">
        <v>262</v>
      </c>
      <c r="H4880" s="49">
        <v>45873</v>
      </c>
      <c r="I4880" s="49">
        <v>45891</v>
      </c>
      <c r="J4880" s="44">
        <v>19</v>
      </c>
      <c r="K4880" s="51">
        <f>IF(H4880&lt;='Расчёт не доделан'!$C$20,IF(I4880-'Расчёт не доделан'!$C$20&lt;1,J4880,I4880-'Расчёт не доделан'!$C$20),J4880)</f>
        <v>19</v>
      </c>
    </row>
    <row r="4881" spans="1:11" ht="23.1" customHeight="1" outlineLevel="1" x14ac:dyDescent="0.2">
      <c r="A4881" s="39" t="str">
        <f t="shared" si="228"/>
        <v>0013734745852</v>
      </c>
      <c r="B4881" s="39">
        <f t="shared" si="229"/>
        <v>1</v>
      </c>
      <c r="C4881" s="39" t="str">
        <f t="shared" si="230"/>
        <v>Попов Дмитрий Вячеславович1</v>
      </c>
      <c r="D4881" s="42" t="s">
        <v>4536</v>
      </c>
      <c r="E4881" s="43" t="s">
        <v>4537</v>
      </c>
      <c r="F4881" s="43" t="s">
        <v>217</v>
      </c>
      <c r="G4881" s="43" t="s">
        <v>230</v>
      </c>
      <c r="H4881" s="49">
        <v>45852</v>
      </c>
      <c r="I4881" s="49">
        <v>45865</v>
      </c>
      <c r="J4881" s="44">
        <v>14</v>
      </c>
      <c r="K4881" s="51">
        <f>IF(H4881&lt;='Расчёт не доделан'!$C$20,IF(I4881-'Расчёт не доделан'!$C$20&lt;1,J4881,I4881-'Расчёт не доделан'!$C$20),J4881)</f>
        <v>14</v>
      </c>
    </row>
    <row r="4882" spans="1:11" ht="23.1" customHeight="1" outlineLevel="1" x14ac:dyDescent="0.2">
      <c r="A4882" s="39" t="str">
        <f t="shared" si="228"/>
        <v>0013734745887</v>
      </c>
      <c r="B4882" s="39">
        <f t="shared" si="229"/>
        <v>2</v>
      </c>
      <c r="C4882" s="39" t="str">
        <f t="shared" si="230"/>
        <v>Попов Дмитрий Вячеславович2</v>
      </c>
      <c r="D4882" s="42" t="s">
        <v>4536</v>
      </c>
      <c r="E4882" s="43" t="s">
        <v>4537</v>
      </c>
      <c r="F4882" s="43" t="s">
        <v>217</v>
      </c>
      <c r="G4882" s="43" t="s">
        <v>230</v>
      </c>
      <c r="H4882" s="49">
        <v>45887</v>
      </c>
      <c r="I4882" s="49">
        <v>45891</v>
      </c>
      <c r="J4882" s="44">
        <v>5</v>
      </c>
      <c r="K4882" s="51">
        <f>IF(H4882&lt;='Расчёт не доделан'!$C$20,IF(I4882-'Расчёт не доделан'!$C$20&lt;1,J4882,I4882-'Расчёт не доделан'!$C$20),J4882)</f>
        <v>5</v>
      </c>
    </row>
    <row r="4883" spans="1:11" ht="23.1" customHeight="1" outlineLevel="1" x14ac:dyDescent="0.2">
      <c r="A4883" s="39" t="str">
        <f t="shared" si="228"/>
        <v>0013734745957</v>
      </c>
      <c r="B4883" s="39">
        <f t="shared" si="229"/>
        <v>3</v>
      </c>
      <c r="C4883" s="39" t="str">
        <f t="shared" si="230"/>
        <v>Попов Дмитрий Вячеславович3</v>
      </c>
      <c r="D4883" s="42" t="s">
        <v>4536</v>
      </c>
      <c r="E4883" s="43" t="s">
        <v>4537</v>
      </c>
      <c r="F4883" s="43" t="s">
        <v>217</v>
      </c>
      <c r="G4883" s="43" t="s">
        <v>230</v>
      </c>
      <c r="H4883" s="49">
        <v>45957</v>
      </c>
      <c r="I4883" s="49">
        <v>45962</v>
      </c>
      <c r="J4883" s="44">
        <v>6</v>
      </c>
      <c r="K4883" s="51">
        <f>IF(H4883&lt;='Расчёт не доделан'!$C$20,IF(I4883-'Расчёт не доделан'!$C$20&lt;1,J4883,I4883-'Расчёт не доделан'!$C$20),J4883)</f>
        <v>6</v>
      </c>
    </row>
    <row r="4884" spans="1:11" ht="11.1" customHeight="1" outlineLevel="1" x14ac:dyDescent="0.2">
      <c r="A4884" s="39" t="str">
        <f t="shared" si="228"/>
        <v>0020612845901</v>
      </c>
      <c r="B4884" s="39">
        <f t="shared" si="229"/>
        <v>1</v>
      </c>
      <c r="C4884" s="39" t="str">
        <f t="shared" si="230"/>
        <v>Попов Егор Владимирович1</v>
      </c>
      <c r="D4884" s="42" t="s">
        <v>4538</v>
      </c>
      <c r="E4884" s="43" t="s">
        <v>4539</v>
      </c>
      <c r="F4884" s="43" t="s">
        <v>240</v>
      </c>
      <c r="G4884" s="43" t="s">
        <v>241</v>
      </c>
      <c r="H4884" s="49">
        <v>45901</v>
      </c>
      <c r="I4884" s="49">
        <v>45914</v>
      </c>
      <c r="J4884" s="44">
        <v>14</v>
      </c>
      <c r="K4884" s="51">
        <f>IF(H4884&lt;='Расчёт не доделан'!$C$20,IF(I4884-'Расчёт не доделан'!$C$20&lt;1,J4884,I4884-'Расчёт не доделан'!$C$20),J4884)</f>
        <v>14</v>
      </c>
    </row>
    <row r="4885" spans="1:11" ht="11.1" customHeight="1" outlineLevel="1" x14ac:dyDescent="0.2">
      <c r="A4885" s="39" t="str">
        <f t="shared" si="228"/>
        <v>0020274145887</v>
      </c>
      <c r="B4885" s="39">
        <f t="shared" si="229"/>
        <v>1</v>
      </c>
      <c r="C4885" s="39" t="str">
        <f t="shared" si="230"/>
        <v>Попов Иван Дмитриевич (БПО)1</v>
      </c>
      <c r="D4885" s="42" t="s">
        <v>4540</v>
      </c>
      <c r="E4885" s="43" t="s">
        <v>4541</v>
      </c>
      <c r="F4885" s="43" t="s">
        <v>361</v>
      </c>
      <c r="G4885" s="43" t="s">
        <v>237</v>
      </c>
      <c r="H4885" s="49">
        <v>45887</v>
      </c>
      <c r="I4885" s="49">
        <v>45891</v>
      </c>
      <c r="J4885" s="44">
        <v>5</v>
      </c>
      <c r="K4885" s="51">
        <f>IF(H4885&lt;='Расчёт не доделан'!$C$20,IF(I4885-'Расчёт не доделан'!$C$20&lt;1,J4885,I4885-'Расчёт не доделан'!$C$20),J4885)</f>
        <v>5</v>
      </c>
    </row>
    <row r="4886" spans="1:11" ht="11.1" customHeight="1" outlineLevel="1" x14ac:dyDescent="0.2">
      <c r="A4886" s="39" t="str">
        <f t="shared" si="228"/>
        <v>0020274145951</v>
      </c>
      <c r="B4886" s="39">
        <f t="shared" si="229"/>
        <v>2</v>
      </c>
      <c r="C4886" s="39" t="str">
        <f t="shared" si="230"/>
        <v>Попов Иван Дмитриевич (БПО)2</v>
      </c>
      <c r="D4886" s="42" t="s">
        <v>4540</v>
      </c>
      <c r="E4886" s="43" t="s">
        <v>4541</v>
      </c>
      <c r="F4886" s="43" t="s">
        <v>361</v>
      </c>
      <c r="G4886" s="43" t="s">
        <v>237</v>
      </c>
      <c r="H4886" s="49">
        <v>45951</v>
      </c>
      <c r="I4886" s="49">
        <v>45954</v>
      </c>
      <c r="J4886" s="44">
        <v>4</v>
      </c>
      <c r="K4886" s="51">
        <f>IF(H4886&lt;='Расчёт не доделан'!$C$20,IF(I4886-'Расчёт не доделан'!$C$20&lt;1,J4886,I4886-'Расчёт не доделан'!$C$20),J4886)</f>
        <v>4</v>
      </c>
    </row>
    <row r="4887" spans="1:11" ht="11.1" customHeight="1" outlineLevel="1" x14ac:dyDescent="0.2">
      <c r="A4887" s="39" t="str">
        <f t="shared" si="228"/>
        <v>0020924445845</v>
      </c>
      <c r="B4887" s="39">
        <f t="shared" si="229"/>
        <v>1</v>
      </c>
      <c r="C4887" s="39" t="str">
        <f t="shared" si="230"/>
        <v>Попов Кирилл Андреевич1</v>
      </c>
      <c r="D4887" s="42" t="s">
        <v>4542</v>
      </c>
      <c r="E4887" s="43" t="s">
        <v>4543</v>
      </c>
      <c r="F4887" s="43" t="s">
        <v>293</v>
      </c>
      <c r="G4887" s="43" t="s">
        <v>1331</v>
      </c>
      <c r="H4887" s="49">
        <v>45845</v>
      </c>
      <c r="I4887" s="49">
        <v>45858</v>
      </c>
      <c r="J4887" s="44">
        <v>14</v>
      </c>
      <c r="K4887" s="51">
        <f>IF(H4887&lt;='Расчёт не доделан'!$C$20,IF(I4887-'Расчёт не доделан'!$C$20&lt;1,J4887,I4887-'Расчёт не доделан'!$C$20),J4887)</f>
        <v>14</v>
      </c>
    </row>
    <row r="4888" spans="1:11" ht="11.1" customHeight="1" outlineLevel="1" x14ac:dyDescent="0.2">
      <c r="A4888" s="39" t="str">
        <f t="shared" si="228"/>
        <v>0020924445985</v>
      </c>
      <c r="B4888" s="39">
        <f t="shared" si="229"/>
        <v>2</v>
      </c>
      <c r="C4888" s="39" t="str">
        <f t="shared" si="230"/>
        <v>Попов Кирилл Андреевич2</v>
      </c>
      <c r="D4888" s="42" t="s">
        <v>4542</v>
      </c>
      <c r="E4888" s="43" t="s">
        <v>4543</v>
      </c>
      <c r="F4888" s="43" t="s">
        <v>293</v>
      </c>
      <c r="G4888" s="43" t="s">
        <v>1331</v>
      </c>
      <c r="H4888" s="49">
        <v>45985</v>
      </c>
      <c r="I4888" s="49">
        <v>45991</v>
      </c>
      <c r="J4888" s="44">
        <v>7</v>
      </c>
      <c r="K4888" s="51">
        <f>IF(H4888&lt;='Расчёт не доделан'!$C$20,IF(I4888-'Расчёт не доделан'!$C$20&lt;1,J4888,I4888-'Расчёт не доделан'!$C$20),J4888)</f>
        <v>7</v>
      </c>
    </row>
    <row r="4889" spans="1:11" ht="11.1" customHeight="1" outlineLevel="1" x14ac:dyDescent="0.2">
      <c r="A4889" s="39" t="str">
        <f t="shared" si="228"/>
        <v>0020924445894</v>
      </c>
      <c r="B4889" s="39">
        <f t="shared" si="229"/>
        <v>3</v>
      </c>
      <c r="C4889" s="39" t="str">
        <f t="shared" si="230"/>
        <v>Попов Кирилл Андреевич3</v>
      </c>
      <c r="D4889" s="42" t="s">
        <v>4542</v>
      </c>
      <c r="E4889" s="43" t="s">
        <v>4543</v>
      </c>
      <c r="F4889" s="43" t="s">
        <v>293</v>
      </c>
      <c r="G4889" s="43" t="s">
        <v>1331</v>
      </c>
      <c r="H4889" s="49">
        <v>45894</v>
      </c>
      <c r="I4889" s="49">
        <v>45900</v>
      </c>
      <c r="J4889" s="44">
        <v>7</v>
      </c>
      <c r="K4889" s="51">
        <f>IF(H4889&lt;='Расчёт не доделан'!$C$20,IF(I4889-'Расчёт не доделан'!$C$20&lt;1,J4889,I4889-'Расчёт не доделан'!$C$20),J4889)</f>
        <v>7</v>
      </c>
    </row>
    <row r="4890" spans="1:11" ht="11.1" customHeight="1" outlineLevel="1" x14ac:dyDescent="0.2">
      <c r="A4890" s="39" t="str">
        <f t="shared" si="228"/>
        <v>0018542045992</v>
      </c>
      <c r="B4890" s="39">
        <f t="shared" si="229"/>
        <v>1</v>
      </c>
      <c r="C4890" s="39" t="str">
        <f t="shared" si="230"/>
        <v>Попов Сергей Евгеньевич1</v>
      </c>
      <c r="D4890" s="42" t="s">
        <v>4544</v>
      </c>
      <c r="E4890" s="43" t="s">
        <v>4545</v>
      </c>
      <c r="F4890" s="43" t="s">
        <v>240</v>
      </c>
      <c r="G4890" s="43" t="s">
        <v>262</v>
      </c>
      <c r="H4890" s="49">
        <v>45992</v>
      </c>
      <c r="I4890" s="49">
        <v>46005</v>
      </c>
      <c r="J4890" s="44">
        <v>14</v>
      </c>
      <c r="K4890" s="51">
        <f>IF(H4890&lt;='Расчёт не доделан'!$C$20,IF(I4890-'Расчёт не доделан'!$C$20&lt;1,J4890,I4890-'Расчёт не доделан'!$C$20),J4890)</f>
        <v>14</v>
      </c>
    </row>
    <row r="4891" spans="1:11" ht="11.1" customHeight="1" outlineLevel="1" x14ac:dyDescent="0.2">
      <c r="A4891" s="39" t="str">
        <f t="shared" si="228"/>
        <v>0018542045946</v>
      </c>
      <c r="B4891" s="39">
        <f t="shared" si="229"/>
        <v>2</v>
      </c>
      <c r="C4891" s="39" t="str">
        <f t="shared" si="230"/>
        <v>Попов Сергей Евгеньевич2</v>
      </c>
      <c r="D4891" s="42" t="s">
        <v>4544</v>
      </c>
      <c r="E4891" s="43" t="s">
        <v>4545</v>
      </c>
      <c r="F4891" s="43" t="s">
        <v>240</v>
      </c>
      <c r="G4891" s="43" t="s">
        <v>262</v>
      </c>
      <c r="H4891" s="49">
        <v>45946</v>
      </c>
      <c r="I4891" s="49">
        <v>45952</v>
      </c>
      <c r="J4891" s="44">
        <v>7</v>
      </c>
      <c r="K4891" s="51">
        <f>IF(H4891&lt;='Расчёт не доделан'!$C$20,IF(I4891-'Расчёт не доделан'!$C$20&lt;1,J4891,I4891-'Расчёт не доделан'!$C$20),J4891)</f>
        <v>7</v>
      </c>
    </row>
    <row r="4892" spans="1:11" ht="11.1" customHeight="1" outlineLevel="1" x14ac:dyDescent="0.2">
      <c r="A4892" s="39" t="str">
        <f t="shared" si="228"/>
        <v>0020937645845</v>
      </c>
      <c r="B4892" s="39">
        <f t="shared" si="229"/>
        <v>1</v>
      </c>
      <c r="C4892" s="39" t="str">
        <f t="shared" si="230"/>
        <v>Попова Дарья Олеговна1</v>
      </c>
      <c r="D4892" s="42" t="s">
        <v>4546</v>
      </c>
      <c r="E4892" s="43" t="s">
        <v>4547</v>
      </c>
      <c r="F4892" s="43" t="s">
        <v>293</v>
      </c>
      <c r="G4892" s="43" t="s">
        <v>262</v>
      </c>
      <c r="H4892" s="49">
        <v>45845</v>
      </c>
      <c r="I4892" s="49">
        <v>45858</v>
      </c>
      <c r="J4892" s="44">
        <v>14</v>
      </c>
      <c r="K4892" s="51">
        <f>IF(H4892&lt;='Расчёт не доделан'!$C$20,IF(I4892-'Расчёт не доделан'!$C$20&lt;1,J4892,I4892-'Расчёт не доделан'!$C$20),J4892)</f>
        <v>14</v>
      </c>
    </row>
    <row r="4893" spans="1:11" ht="11.1" customHeight="1" outlineLevel="1" x14ac:dyDescent="0.2">
      <c r="A4893" s="39" t="str">
        <f t="shared" si="228"/>
        <v>0020937645985</v>
      </c>
      <c r="B4893" s="39">
        <f t="shared" si="229"/>
        <v>2</v>
      </c>
      <c r="C4893" s="39" t="str">
        <f t="shared" si="230"/>
        <v>Попова Дарья Олеговна2</v>
      </c>
      <c r="D4893" s="42" t="s">
        <v>4546</v>
      </c>
      <c r="E4893" s="43" t="s">
        <v>4547</v>
      </c>
      <c r="F4893" s="43" t="s">
        <v>293</v>
      </c>
      <c r="G4893" s="43" t="s">
        <v>262</v>
      </c>
      <c r="H4893" s="49">
        <v>45985</v>
      </c>
      <c r="I4893" s="49">
        <v>45991</v>
      </c>
      <c r="J4893" s="44">
        <v>7</v>
      </c>
      <c r="K4893" s="51">
        <f>IF(H4893&lt;='Расчёт не доделан'!$C$20,IF(I4893-'Расчёт не доделан'!$C$20&lt;1,J4893,I4893-'Расчёт не доделан'!$C$20),J4893)</f>
        <v>7</v>
      </c>
    </row>
    <row r="4894" spans="1:11" ht="11.1" customHeight="1" outlineLevel="1" x14ac:dyDescent="0.2">
      <c r="A4894" s="39" t="str">
        <f t="shared" si="228"/>
        <v>0020937645894</v>
      </c>
      <c r="B4894" s="39">
        <f t="shared" si="229"/>
        <v>3</v>
      </c>
      <c r="C4894" s="39" t="str">
        <f t="shared" si="230"/>
        <v>Попова Дарья Олеговна3</v>
      </c>
      <c r="D4894" s="42" t="s">
        <v>4546</v>
      </c>
      <c r="E4894" s="43" t="s">
        <v>4547</v>
      </c>
      <c r="F4894" s="43" t="s">
        <v>293</v>
      </c>
      <c r="G4894" s="43" t="s">
        <v>262</v>
      </c>
      <c r="H4894" s="49">
        <v>45894</v>
      </c>
      <c r="I4894" s="49">
        <v>45900</v>
      </c>
      <c r="J4894" s="44">
        <v>7</v>
      </c>
      <c r="K4894" s="51">
        <f>IF(H4894&lt;='Расчёт не доделан'!$C$20,IF(I4894-'Расчёт не доделан'!$C$20&lt;1,J4894,I4894-'Расчёт не доделан'!$C$20),J4894)</f>
        <v>7</v>
      </c>
    </row>
    <row r="4895" spans="1:11" ht="11.1" customHeight="1" outlineLevel="1" x14ac:dyDescent="0.2">
      <c r="A4895" s="39" t="str">
        <f t="shared" si="228"/>
        <v>0016792945845</v>
      </c>
      <c r="B4895" s="39">
        <f t="shared" si="229"/>
        <v>1</v>
      </c>
      <c r="C4895" s="39" t="str">
        <f t="shared" si="230"/>
        <v>Попова Екатерина Александровна1</v>
      </c>
      <c r="D4895" s="42" t="s">
        <v>4548</v>
      </c>
      <c r="E4895" s="43" t="s">
        <v>4549</v>
      </c>
      <c r="F4895" s="43" t="s">
        <v>221</v>
      </c>
      <c r="G4895" s="43" t="s">
        <v>331</v>
      </c>
      <c r="H4895" s="49">
        <v>45845</v>
      </c>
      <c r="I4895" s="49">
        <v>45858</v>
      </c>
      <c r="J4895" s="44">
        <v>14</v>
      </c>
      <c r="K4895" s="51">
        <f>IF(H4895&lt;='Расчёт не доделан'!$C$20,IF(I4895-'Расчёт не доделан'!$C$20&lt;1,J4895,I4895-'Расчёт не доделан'!$C$20),J4895)</f>
        <v>14</v>
      </c>
    </row>
    <row r="4896" spans="1:11" ht="11.1" customHeight="1" outlineLevel="1" x14ac:dyDescent="0.2">
      <c r="A4896" s="39" t="str">
        <f t="shared" si="228"/>
        <v>0016792945887</v>
      </c>
      <c r="B4896" s="39">
        <f t="shared" si="229"/>
        <v>2</v>
      </c>
      <c r="C4896" s="39" t="str">
        <f t="shared" si="230"/>
        <v>Попова Екатерина Александровна2</v>
      </c>
      <c r="D4896" s="42" t="s">
        <v>4548</v>
      </c>
      <c r="E4896" s="43" t="s">
        <v>4549</v>
      </c>
      <c r="F4896" s="43" t="s">
        <v>221</v>
      </c>
      <c r="G4896" s="43" t="s">
        <v>331</v>
      </c>
      <c r="H4896" s="49">
        <v>45887</v>
      </c>
      <c r="I4896" s="49">
        <v>45891</v>
      </c>
      <c r="J4896" s="44">
        <v>5</v>
      </c>
      <c r="K4896" s="51">
        <f>IF(H4896&lt;='Расчёт не доделан'!$C$20,IF(I4896-'Расчёт не доделан'!$C$20&lt;1,J4896,I4896-'Расчёт не доделан'!$C$20),J4896)</f>
        <v>5</v>
      </c>
    </row>
    <row r="4897" spans="1:11" ht="11.1" customHeight="1" outlineLevel="1" x14ac:dyDescent="0.2">
      <c r="A4897" s="39" t="str">
        <f t="shared" si="228"/>
        <v>0016792945957</v>
      </c>
      <c r="B4897" s="39">
        <f t="shared" si="229"/>
        <v>3</v>
      </c>
      <c r="C4897" s="39" t="str">
        <f t="shared" si="230"/>
        <v>Попова Екатерина Александровна3</v>
      </c>
      <c r="D4897" s="42" t="s">
        <v>4548</v>
      </c>
      <c r="E4897" s="43" t="s">
        <v>4549</v>
      </c>
      <c r="F4897" s="43" t="s">
        <v>221</v>
      </c>
      <c r="G4897" s="43" t="s">
        <v>331</v>
      </c>
      <c r="H4897" s="49">
        <v>45957</v>
      </c>
      <c r="I4897" s="49">
        <v>45962</v>
      </c>
      <c r="J4897" s="44">
        <v>6</v>
      </c>
      <c r="K4897" s="51">
        <f>IF(H4897&lt;='Расчёт не доделан'!$C$20,IF(I4897-'Расчёт не доделан'!$C$20&lt;1,J4897,I4897-'Расчёт не доделан'!$C$20),J4897)</f>
        <v>6</v>
      </c>
    </row>
    <row r="4898" spans="1:11" ht="11.1" customHeight="1" outlineLevel="1" x14ac:dyDescent="0.2">
      <c r="A4898" s="39" t="str">
        <f t="shared" si="228"/>
        <v>0019766545910</v>
      </c>
      <c r="B4898" s="39">
        <f t="shared" si="229"/>
        <v>1</v>
      </c>
      <c r="C4898" s="39" t="str">
        <f t="shared" si="230"/>
        <v>Попова Екатерина Дмитриевна1</v>
      </c>
      <c r="D4898" s="42" t="s">
        <v>4550</v>
      </c>
      <c r="E4898" s="43" t="s">
        <v>4551</v>
      </c>
      <c r="F4898" s="43" t="s">
        <v>268</v>
      </c>
      <c r="G4898" s="43" t="s">
        <v>262</v>
      </c>
      <c r="H4898" s="49">
        <v>45910</v>
      </c>
      <c r="I4898" s="49">
        <v>45916</v>
      </c>
      <c r="J4898" s="44">
        <v>7</v>
      </c>
      <c r="K4898" s="51">
        <f>IF(H4898&lt;='Расчёт не доделан'!$C$20,IF(I4898-'Расчёт не доделан'!$C$20&lt;1,J4898,I4898-'Расчёт не доделан'!$C$20),J4898)</f>
        <v>7</v>
      </c>
    </row>
    <row r="4899" spans="1:11" ht="23.1" customHeight="1" outlineLevel="1" x14ac:dyDescent="0.2">
      <c r="A4899" s="39" t="str">
        <f t="shared" si="228"/>
        <v>0019766545859</v>
      </c>
      <c r="B4899" s="39">
        <f t="shared" si="229"/>
        <v>2</v>
      </c>
      <c r="C4899" s="39" t="str">
        <f t="shared" si="230"/>
        <v>Попова Екатерина Дмитриевна2</v>
      </c>
      <c r="D4899" s="42" t="s">
        <v>4550</v>
      </c>
      <c r="E4899" s="43" t="s">
        <v>4551</v>
      </c>
      <c r="F4899" s="43" t="s">
        <v>268</v>
      </c>
      <c r="G4899" s="43" t="s">
        <v>262</v>
      </c>
      <c r="H4899" s="49">
        <v>45859</v>
      </c>
      <c r="I4899" s="49">
        <v>45865</v>
      </c>
      <c r="J4899" s="44">
        <v>7</v>
      </c>
      <c r="K4899" s="51">
        <f>IF(H4899&lt;='Расчёт не доделан'!$C$20,IF(I4899-'Расчёт не доделан'!$C$20&lt;1,J4899,I4899-'Расчёт не доделан'!$C$20),J4899)</f>
        <v>7</v>
      </c>
    </row>
    <row r="4900" spans="1:11" ht="23.1" customHeight="1" outlineLevel="1" x14ac:dyDescent="0.2">
      <c r="A4900" s="39" t="str">
        <f t="shared" si="228"/>
        <v>0019046745859</v>
      </c>
      <c r="B4900" s="39">
        <f t="shared" si="229"/>
        <v>1</v>
      </c>
      <c r="C4900" s="39" t="str">
        <f t="shared" si="230"/>
        <v>Постнова Татьяна Витальевна1</v>
      </c>
      <c r="D4900" s="42" t="s">
        <v>4552</v>
      </c>
      <c r="E4900" s="43" t="s">
        <v>4553</v>
      </c>
      <c r="F4900" s="43" t="s">
        <v>268</v>
      </c>
      <c r="G4900" s="43" t="s">
        <v>230</v>
      </c>
      <c r="H4900" s="49">
        <v>45859</v>
      </c>
      <c r="I4900" s="49">
        <v>45872</v>
      </c>
      <c r="J4900" s="44">
        <v>14</v>
      </c>
      <c r="K4900" s="51">
        <f>IF(H4900&lt;='Расчёт не доделан'!$C$20,IF(I4900-'Расчёт не доделан'!$C$20&lt;1,J4900,I4900-'Расчёт не доделан'!$C$20),J4900)</f>
        <v>14</v>
      </c>
    </row>
    <row r="4901" spans="1:11" ht="11.1" customHeight="1" outlineLevel="1" x14ac:dyDescent="0.2">
      <c r="A4901" s="39" t="str">
        <f t="shared" si="228"/>
        <v>0019046745922</v>
      </c>
      <c r="B4901" s="39">
        <f t="shared" si="229"/>
        <v>2</v>
      </c>
      <c r="C4901" s="39" t="str">
        <f t="shared" si="230"/>
        <v>Постнова Татьяна Витальевна2</v>
      </c>
      <c r="D4901" s="42" t="s">
        <v>4552</v>
      </c>
      <c r="E4901" s="43" t="s">
        <v>4553</v>
      </c>
      <c r="F4901" s="43" t="s">
        <v>268</v>
      </c>
      <c r="G4901" s="43" t="s">
        <v>230</v>
      </c>
      <c r="H4901" s="49">
        <v>45922</v>
      </c>
      <c r="I4901" s="49">
        <v>45926</v>
      </c>
      <c r="J4901" s="44">
        <v>5</v>
      </c>
      <c r="K4901" s="51">
        <f>IF(H4901&lt;='Расчёт не доделан'!$C$20,IF(I4901-'Расчёт не доделан'!$C$20&lt;1,J4901,I4901-'Расчёт не доделан'!$C$20),J4901)</f>
        <v>5</v>
      </c>
    </row>
    <row r="4902" spans="1:11" ht="11.1" customHeight="1" outlineLevel="1" x14ac:dyDescent="0.2">
      <c r="A4902" s="39" t="str">
        <f t="shared" si="228"/>
        <v>0019046745960</v>
      </c>
      <c r="B4902" s="39">
        <f t="shared" si="229"/>
        <v>3</v>
      </c>
      <c r="C4902" s="39" t="str">
        <f t="shared" si="230"/>
        <v>Постнова Татьяна Витальевна3</v>
      </c>
      <c r="D4902" s="42" t="s">
        <v>4552</v>
      </c>
      <c r="E4902" s="43" t="s">
        <v>4553</v>
      </c>
      <c r="F4902" s="43" t="s">
        <v>268</v>
      </c>
      <c r="G4902" s="43" t="s">
        <v>230</v>
      </c>
      <c r="H4902" s="49">
        <v>45960</v>
      </c>
      <c r="I4902" s="49">
        <v>45962</v>
      </c>
      <c r="J4902" s="44">
        <v>3</v>
      </c>
      <c r="K4902" s="51">
        <f>IF(H4902&lt;='Расчёт не доделан'!$C$20,IF(I4902-'Расчёт не доделан'!$C$20&lt;1,J4902,I4902-'Расчёт не доделан'!$C$20),J4902)</f>
        <v>3</v>
      </c>
    </row>
    <row r="4903" spans="1:11" ht="11.1" customHeight="1" outlineLevel="1" x14ac:dyDescent="0.2">
      <c r="A4903" s="39" t="str">
        <f t="shared" si="228"/>
        <v>0016291745966</v>
      </c>
      <c r="B4903" s="39">
        <f t="shared" si="229"/>
        <v>1</v>
      </c>
      <c r="C4903" s="39" t="str">
        <f t="shared" si="230"/>
        <v>Постных Ксения Андреевна1</v>
      </c>
      <c r="D4903" s="42" t="s">
        <v>4554</v>
      </c>
      <c r="E4903" s="43" t="s">
        <v>4555</v>
      </c>
      <c r="F4903" s="43" t="s">
        <v>265</v>
      </c>
      <c r="G4903" s="43" t="s">
        <v>262</v>
      </c>
      <c r="H4903" s="49">
        <v>45966</v>
      </c>
      <c r="I4903" s="49">
        <v>45968</v>
      </c>
      <c r="J4903" s="44">
        <v>3</v>
      </c>
      <c r="K4903" s="51">
        <f>IF(H4903&lt;='Расчёт не доделан'!$C$20,IF(I4903-'Расчёт не доделан'!$C$20&lt;1,J4903,I4903-'Расчёт не доделан'!$C$20),J4903)</f>
        <v>3</v>
      </c>
    </row>
    <row r="4904" spans="1:11" ht="11.1" customHeight="1" outlineLevel="1" x14ac:dyDescent="0.2">
      <c r="A4904" s="39" t="str">
        <f t="shared" si="228"/>
        <v>0016291746016</v>
      </c>
      <c r="B4904" s="39">
        <f t="shared" si="229"/>
        <v>2</v>
      </c>
      <c r="C4904" s="39" t="str">
        <f t="shared" si="230"/>
        <v>Постных Ксения Андреевна2</v>
      </c>
      <c r="D4904" s="42" t="s">
        <v>4554</v>
      </c>
      <c r="E4904" s="43" t="s">
        <v>4555</v>
      </c>
      <c r="F4904" s="43" t="s">
        <v>265</v>
      </c>
      <c r="G4904" s="43" t="s">
        <v>262</v>
      </c>
      <c r="H4904" s="49">
        <v>46016</v>
      </c>
      <c r="I4904" s="49">
        <v>46017</v>
      </c>
      <c r="J4904" s="44">
        <v>2</v>
      </c>
      <c r="K4904" s="51">
        <f>IF(H4904&lt;='Расчёт не доделан'!$C$20,IF(I4904-'Расчёт не доделан'!$C$20&lt;1,J4904,I4904-'Расчёт не доделан'!$C$20),J4904)</f>
        <v>2</v>
      </c>
    </row>
    <row r="4905" spans="1:11" ht="11.1" customHeight="1" outlineLevel="1" x14ac:dyDescent="0.2">
      <c r="A4905" s="39" t="str">
        <f t="shared" si="228"/>
        <v>0016291745866</v>
      </c>
      <c r="B4905" s="39">
        <f t="shared" si="229"/>
        <v>3</v>
      </c>
      <c r="C4905" s="39" t="str">
        <f t="shared" si="230"/>
        <v>Постных Ксения Андреевна3</v>
      </c>
      <c r="D4905" s="42" t="s">
        <v>4554</v>
      </c>
      <c r="E4905" s="43" t="s">
        <v>4555</v>
      </c>
      <c r="F4905" s="43" t="s">
        <v>265</v>
      </c>
      <c r="G4905" s="43" t="s">
        <v>262</v>
      </c>
      <c r="H4905" s="49">
        <v>45866</v>
      </c>
      <c r="I4905" s="49">
        <v>45879</v>
      </c>
      <c r="J4905" s="44">
        <v>14</v>
      </c>
      <c r="K4905" s="51">
        <f>IF(H4905&lt;='Расчёт не доделан'!$C$20,IF(I4905-'Расчёт не доделан'!$C$20&lt;1,J4905,I4905-'Расчёт не доделан'!$C$20),J4905)</f>
        <v>14</v>
      </c>
    </row>
    <row r="4906" spans="1:11" ht="11.1" customHeight="1" outlineLevel="1" x14ac:dyDescent="0.2">
      <c r="A4906" s="39" t="str">
        <f t="shared" si="228"/>
        <v>0016291746020</v>
      </c>
      <c r="B4906" s="39">
        <f t="shared" si="229"/>
        <v>4</v>
      </c>
      <c r="C4906" s="39" t="str">
        <f t="shared" si="230"/>
        <v>Постных Ксения Андреевна4</v>
      </c>
      <c r="D4906" s="42" t="s">
        <v>4554</v>
      </c>
      <c r="E4906" s="43" t="s">
        <v>4555</v>
      </c>
      <c r="F4906" s="43" t="s">
        <v>265</v>
      </c>
      <c r="G4906" s="43" t="s">
        <v>262</v>
      </c>
      <c r="H4906" s="49">
        <v>46020</v>
      </c>
      <c r="I4906" s="49">
        <v>46021</v>
      </c>
      <c r="J4906" s="44">
        <v>2</v>
      </c>
      <c r="K4906" s="51">
        <f>IF(H4906&lt;='Расчёт не доделан'!$C$20,IF(I4906-'Расчёт не доделан'!$C$20&lt;1,J4906,I4906-'Расчёт не доделан'!$C$20),J4906)</f>
        <v>2</v>
      </c>
    </row>
    <row r="4907" spans="1:11" ht="23.1" customHeight="1" outlineLevel="1" x14ac:dyDescent="0.2">
      <c r="A4907" s="39" t="str">
        <f t="shared" si="228"/>
        <v>0018874345962</v>
      </c>
      <c r="B4907" s="39">
        <f t="shared" si="229"/>
        <v>1</v>
      </c>
      <c r="C4907" s="39" t="str">
        <f t="shared" si="230"/>
        <v>Потапов Даниил Сергеевич1</v>
      </c>
      <c r="D4907" s="42" t="s">
        <v>4556</v>
      </c>
      <c r="E4907" s="43" t="s">
        <v>4557</v>
      </c>
      <c r="F4907" s="43" t="s">
        <v>217</v>
      </c>
      <c r="G4907" s="43" t="s">
        <v>296</v>
      </c>
      <c r="H4907" s="49">
        <v>45962</v>
      </c>
      <c r="I4907" s="49">
        <v>45962</v>
      </c>
      <c r="J4907" s="44">
        <v>1</v>
      </c>
      <c r="K4907" s="51">
        <f>IF(H4907&lt;='Расчёт не доделан'!$C$20,IF(I4907-'Расчёт не доделан'!$C$20&lt;1,J4907,I4907-'Расчёт не доделан'!$C$20),J4907)</f>
        <v>1</v>
      </c>
    </row>
    <row r="4908" spans="1:11" ht="23.1" customHeight="1" outlineLevel="1" x14ac:dyDescent="0.2">
      <c r="A4908" s="39" t="str">
        <f t="shared" si="228"/>
        <v>0018874345966</v>
      </c>
      <c r="B4908" s="39">
        <f t="shared" si="229"/>
        <v>2</v>
      </c>
      <c r="C4908" s="39" t="str">
        <f t="shared" si="230"/>
        <v>Потапов Даниил Сергеевич2</v>
      </c>
      <c r="D4908" s="42" t="s">
        <v>4556</v>
      </c>
      <c r="E4908" s="43" t="s">
        <v>4557</v>
      </c>
      <c r="F4908" s="43" t="s">
        <v>217</v>
      </c>
      <c r="G4908" s="43" t="s">
        <v>296</v>
      </c>
      <c r="H4908" s="49">
        <v>45966</v>
      </c>
      <c r="I4908" s="49">
        <v>45968</v>
      </c>
      <c r="J4908" s="44">
        <v>3</v>
      </c>
      <c r="K4908" s="51">
        <f>IF(H4908&lt;='Расчёт не доделан'!$C$20,IF(I4908-'Расчёт не доделан'!$C$20&lt;1,J4908,I4908-'Расчёт не доделан'!$C$20),J4908)</f>
        <v>3</v>
      </c>
    </row>
    <row r="4909" spans="1:11" ht="23.1" customHeight="1" outlineLevel="1" x14ac:dyDescent="0.2">
      <c r="A4909" s="39" t="str">
        <f t="shared" si="228"/>
        <v>0018874345845</v>
      </c>
      <c r="B4909" s="39">
        <f t="shared" si="229"/>
        <v>3</v>
      </c>
      <c r="C4909" s="39" t="str">
        <f t="shared" si="230"/>
        <v>Потапов Даниил Сергеевич3</v>
      </c>
      <c r="D4909" s="42" t="s">
        <v>4556</v>
      </c>
      <c r="E4909" s="43" t="s">
        <v>4557</v>
      </c>
      <c r="F4909" s="43" t="s">
        <v>217</v>
      </c>
      <c r="G4909" s="43" t="s">
        <v>296</v>
      </c>
      <c r="H4909" s="49">
        <v>45845</v>
      </c>
      <c r="I4909" s="49">
        <v>45849</v>
      </c>
      <c r="J4909" s="44">
        <v>5</v>
      </c>
      <c r="K4909" s="51">
        <f>IF(H4909&lt;='Расчёт не доделан'!$C$20,IF(I4909-'Расчёт не доделан'!$C$20&lt;1,J4909,I4909-'Расчёт не доделан'!$C$20),J4909)</f>
        <v>5</v>
      </c>
    </row>
    <row r="4910" spans="1:11" ht="11.1" customHeight="1" outlineLevel="1" x14ac:dyDescent="0.2">
      <c r="A4910" s="39" t="str">
        <f t="shared" si="228"/>
        <v>0018874345915</v>
      </c>
      <c r="B4910" s="39">
        <f t="shared" si="229"/>
        <v>4</v>
      </c>
      <c r="C4910" s="39" t="str">
        <f t="shared" si="230"/>
        <v>Потапов Даниил Сергеевич4</v>
      </c>
      <c r="D4910" s="42" t="s">
        <v>4556</v>
      </c>
      <c r="E4910" s="43" t="s">
        <v>4557</v>
      </c>
      <c r="F4910" s="43" t="s">
        <v>217</v>
      </c>
      <c r="G4910" s="43" t="s">
        <v>296</v>
      </c>
      <c r="H4910" s="49">
        <v>45915</v>
      </c>
      <c r="I4910" s="49">
        <v>45928</v>
      </c>
      <c r="J4910" s="44">
        <v>14</v>
      </c>
      <c r="K4910" s="51">
        <f>IF(H4910&lt;='Расчёт не доделан'!$C$20,IF(I4910-'Расчёт не доделан'!$C$20&lt;1,J4910,I4910-'Расчёт не доделан'!$C$20),J4910)</f>
        <v>14</v>
      </c>
    </row>
    <row r="4911" spans="1:11" ht="11.1" customHeight="1" outlineLevel="1" x14ac:dyDescent="0.2">
      <c r="A4911" s="39" t="str">
        <f t="shared" si="228"/>
        <v>0017310945901</v>
      </c>
      <c r="B4911" s="39">
        <f t="shared" si="229"/>
        <v>1</v>
      </c>
      <c r="C4911" s="39" t="str">
        <f t="shared" si="230"/>
        <v>Потапов Денис Олегович1</v>
      </c>
      <c r="D4911" s="42" t="s">
        <v>4558</v>
      </c>
      <c r="E4911" s="43" t="s">
        <v>4559</v>
      </c>
      <c r="F4911" s="43" t="s">
        <v>217</v>
      </c>
      <c r="G4911" s="43" t="s">
        <v>218</v>
      </c>
      <c r="H4911" s="49">
        <v>45901</v>
      </c>
      <c r="I4911" s="49">
        <v>45907</v>
      </c>
      <c r="J4911" s="44">
        <v>7</v>
      </c>
      <c r="K4911" s="51">
        <f>IF(H4911&lt;='Расчёт не доделан'!$C$20,IF(I4911-'Расчёт не доделан'!$C$20&lt;1,J4911,I4911-'Расчёт не доделан'!$C$20),J4911)</f>
        <v>7</v>
      </c>
    </row>
    <row r="4912" spans="1:11" ht="11.1" customHeight="1" outlineLevel="1" x14ac:dyDescent="0.2">
      <c r="A4912" s="39" t="str">
        <f t="shared" si="228"/>
        <v>0017310945943</v>
      </c>
      <c r="B4912" s="39">
        <f t="shared" si="229"/>
        <v>2</v>
      </c>
      <c r="C4912" s="39" t="str">
        <f t="shared" si="230"/>
        <v>Потапов Денис Олегович2</v>
      </c>
      <c r="D4912" s="42" t="s">
        <v>4558</v>
      </c>
      <c r="E4912" s="43" t="s">
        <v>4559</v>
      </c>
      <c r="F4912" s="43" t="s">
        <v>217</v>
      </c>
      <c r="G4912" s="43" t="s">
        <v>218</v>
      </c>
      <c r="H4912" s="49">
        <v>45943</v>
      </c>
      <c r="I4912" s="49">
        <v>45956</v>
      </c>
      <c r="J4912" s="44">
        <v>14</v>
      </c>
      <c r="K4912" s="51">
        <f>IF(H4912&lt;='Расчёт не доделан'!$C$20,IF(I4912-'Расчёт не доделан'!$C$20&lt;1,J4912,I4912-'Расчёт не доделан'!$C$20),J4912)</f>
        <v>11</v>
      </c>
    </row>
    <row r="4913" spans="1:11" ht="11.1" customHeight="1" outlineLevel="1" x14ac:dyDescent="0.2">
      <c r="A4913" s="39" t="str">
        <f t="shared" si="228"/>
        <v>0017805545873</v>
      </c>
      <c r="B4913" s="39">
        <f t="shared" si="229"/>
        <v>1</v>
      </c>
      <c r="C4913" s="39" t="str">
        <f t="shared" si="230"/>
        <v>Потапов Роман Эдуардович1</v>
      </c>
      <c r="D4913" s="42" t="s">
        <v>4560</v>
      </c>
      <c r="E4913" s="43" t="s">
        <v>4561</v>
      </c>
      <c r="F4913" s="43" t="s">
        <v>244</v>
      </c>
      <c r="G4913" s="43" t="s">
        <v>262</v>
      </c>
      <c r="H4913" s="49">
        <v>45873</v>
      </c>
      <c r="I4913" s="49">
        <v>45873</v>
      </c>
      <c r="J4913" s="44">
        <v>1</v>
      </c>
      <c r="K4913" s="51">
        <f>IF(H4913&lt;='Расчёт не доделан'!$C$20,IF(I4913-'Расчёт не доделан'!$C$20&lt;1,J4913,I4913-'Расчёт не доделан'!$C$20),J4913)</f>
        <v>1</v>
      </c>
    </row>
    <row r="4914" spans="1:11" ht="11.1" customHeight="1" outlineLevel="1" x14ac:dyDescent="0.2">
      <c r="A4914" s="39" t="str">
        <f t="shared" si="228"/>
        <v>0017805545966</v>
      </c>
      <c r="B4914" s="39">
        <f t="shared" si="229"/>
        <v>2</v>
      </c>
      <c r="C4914" s="39" t="str">
        <f t="shared" si="230"/>
        <v>Потапов Роман Эдуардович2</v>
      </c>
      <c r="D4914" s="42" t="s">
        <v>4560</v>
      </c>
      <c r="E4914" s="43" t="s">
        <v>4561</v>
      </c>
      <c r="F4914" s="43" t="s">
        <v>244</v>
      </c>
      <c r="G4914" s="43" t="s">
        <v>262</v>
      </c>
      <c r="H4914" s="49">
        <v>45966</v>
      </c>
      <c r="I4914" s="49">
        <v>45968</v>
      </c>
      <c r="J4914" s="44">
        <v>3</v>
      </c>
      <c r="K4914" s="51">
        <f>IF(H4914&lt;='Расчёт не доделан'!$C$20,IF(I4914-'Расчёт не доделан'!$C$20&lt;1,J4914,I4914-'Расчёт не доделан'!$C$20),J4914)</f>
        <v>3</v>
      </c>
    </row>
    <row r="4915" spans="1:11" ht="23.1" customHeight="1" outlineLevel="1" x14ac:dyDescent="0.2">
      <c r="A4915" s="39" t="str">
        <f t="shared" si="228"/>
        <v>0017805545866</v>
      </c>
      <c r="B4915" s="39">
        <f t="shared" si="229"/>
        <v>3</v>
      </c>
      <c r="C4915" s="39" t="str">
        <f t="shared" si="230"/>
        <v>Потапов Роман Эдуардович3</v>
      </c>
      <c r="D4915" s="42" t="s">
        <v>4560</v>
      </c>
      <c r="E4915" s="43" t="s">
        <v>4561</v>
      </c>
      <c r="F4915" s="43" t="s">
        <v>244</v>
      </c>
      <c r="G4915" s="43" t="s">
        <v>262</v>
      </c>
      <c r="H4915" s="49">
        <v>45866</v>
      </c>
      <c r="I4915" s="49">
        <v>45870</v>
      </c>
      <c r="J4915" s="44">
        <v>5</v>
      </c>
      <c r="K4915" s="51">
        <f>IF(H4915&lt;='Расчёт не доделан'!$C$20,IF(I4915-'Расчёт не доделан'!$C$20&lt;1,J4915,I4915-'Расчёт не доделан'!$C$20),J4915)</f>
        <v>5</v>
      </c>
    </row>
    <row r="4916" spans="1:11" ht="11.1" customHeight="1" outlineLevel="1" x14ac:dyDescent="0.2">
      <c r="A4916" s="39" t="str">
        <f t="shared" si="228"/>
        <v>0017805546020</v>
      </c>
      <c r="B4916" s="39">
        <f t="shared" si="229"/>
        <v>4</v>
      </c>
      <c r="C4916" s="39" t="str">
        <f t="shared" si="230"/>
        <v>Потапов Роман Эдуардович4</v>
      </c>
      <c r="D4916" s="42" t="s">
        <v>4560</v>
      </c>
      <c r="E4916" s="43" t="s">
        <v>4561</v>
      </c>
      <c r="F4916" s="43" t="s">
        <v>244</v>
      </c>
      <c r="G4916" s="43" t="s">
        <v>262</v>
      </c>
      <c r="H4916" s="49">
        <v>46020</v>
      </c>
      <c r="I4916" s="49">
        <v>46021</v>
      </c>
      <c r="J4916" s="44">
        <v>2</v>
      </c>
      <c r="K4916" s="51">
        <f>IF(H4916&lt;='Расчёт не доделан'!$C$20,IF(I4916-'Расчёт не доделан'!$C$20&lt;1,J4916,I4916-'Расчёт не доделан'!$C$20),J4916)</f>
        <v>2</v>
      </c>
    </row>
    <row r="4917" spans="1:11" ht="11.1" customHeight="1" outlineLevel="1" x14ac:dyDescent="0.2">
      <c r="A4917" s="39" t="str">
        <f t="shared" si="228"/>
        <v>0020929145943</v>
      </c>
      <c r="B4917" s="39">
        <f t="shared" si="229"/>
        <v>1</v>
      </c>
      <c r="C4917" s="39" t="str">
        <f t="shared" si="230"/>
        <v>Потапова Анна Игоревна1</v>
      </c>
      <c r="D4917" s="42" t="s">
        <v>4562</v>
      </c>
      <c r="E4917" s="43" t="s">
        <v>4563</v>
      </c>
      <c r="F4917" s="43" t="s">
        <v>217</v>
      </c>
      <c r="G4917" s="43" t="s">
        <v>299</v>
      </c>
      <c r="H4917" s="49">
        <v>45943</v>
      </c>
      <c r="I4917" s="49">
        <v>45956</v>
      </c>
      <c r="J4917" s="44">
        <v>14</v>
      </c>
      <c r="K4917" s="51">
        <f>IF(H4917&lt;='Расчёт не доделан'!$C$20,IF(I4917-'Расчёт не доделан'!$C$20&lt;1,J4917,I4917-'Расчёт не доделан'!$C$20),J4917)</f>
        <v>11</v>
      </c>
    </row>
    <row r="4918" spans="1:11" ht="11.1" customHeight="1" outlineLevel="1" x14ac:dyDescent="0.2">
      <c r="A4918" s="39" t="str">
        <f t="shared" si="228"/>
        <v>0020929145855</v>
      </c>
      <c r="B4918" s="39">
        <f t="shared" si="229"/>
        <v>2</v>
      </c>
      <c r="C4918" s="39" t="str">
        <f t="shared" si="230"/>
        <v>Потапова Анна Игоревна2</v>
      </c>
      <c r="D4918" s="42" t="s">
        <v>4562</v>
      </c>
      <c r="E4918" s="43" t="s">
        <v>4563</v>
      </c>
      <c r="F4918" s="43" t="s">
        <v>217</v>
      </c>
      <c r="G4918" s="43" t="s">
        <v>299</v>
      </c>
      <c r="H4918" s="49">
        <v>45855</v>
      </c>
      <c r="I4918" s="49">
        <v>45856</v>
      </c>
      <c r="J4918" s="44">
        <v>2</v>
      </c>
      <c r="K4918" s="51">
        <f>IF(H4918&lt;='Расчёт не доделан'!$C$20,IF(I4918-'Расчёт не доделан'!$C$20&lt;1,J4918,I4918-'Расчёт не доделан'!$C$20),J4918)</f>
        <v>2</v>
      </c>
    </row>
    <row r="4919" spans="1:11" ht="11.1" customHeight="1" outlineLevel="1" x14ac:dyDescent="0.2">
      <c r="A4919" s="39" t="str">
        <f t="shared" si="228"/>
        <v>0020929145859</v>
      </c>
      <c r="B4919" s="39">
        <f t="shared" si="229"/>
        <v>3</v>
      </c>
      <c r="C4919" s="39" t="str">
        <f t="shared" si="230"/>
        <v>Потапова Анна Игоревна3</v>
      </c>
      <c r="D4919" s="42" t="s">
        <v>4562</v>
      </c>
      <c r="E4919" s="43" t="s">
        <v>4563</v>
      </c>
      <c r="F4919" s="43" t="s">
        <v>217</v>
      </c>
      <c r="G4919" s="43" t="s">
        <v>299</v>
      </c>
      <c r="H4919" s="49">
        <v>45859</v>
      </c>
      <c r="I4919" s="49">
        <v>45863</v>
      </c>
      <c r="J4919" s="44">
        <v>5</v>
      </c>
      <c r="K4919" s="51">
        <f>IF(H4919&lt;='Расчёт не доделан'!$C$20,IF(I4919-'Расчёт не доделан'!$C$20&lt;1,J4919,I4919-'Расчёт не доделан'!$C$20),J4919)</f>
        <v>5</v>
      </c>
    </row>
    <row r="4920" spans="1:11" ht="11.1" customHeight="1" outlineLevel="1" x14ac:dyDescent="0.2">
      <c r="A4920" s="39" t="str">
        <f t="shared" si="228"/>
        <v>0020929146020</v>
      </c>
      <c r="B4920" s="39">
        <f t="shared" si="229"/>
        <v>4</v>
      </c>
      <c r="C4920" s="39" t="str">
        <f t="shared" si="230"/>
        <v>Потапова Анна Игоревна4</v>
      </c>
      <c r="D4920" s="42" t="s">
        <v>4562</v>
      </c>
      <c r="E4920" s="43" t="s">
        <v>4563</v>
      </c>
      <c r="F4920" s="43" t="s">
        <v>217</v>
      </c>
      <c r="G4920" s="43" t="s">
        <v>299</v>
      </c>
      <c r="H4920" s="49">
        <v>46020</v>
      </c>
      <c r="I4920" s="49">
        <v>46021</v>
      </c>
      <c r="J4920" s="44">
        <v>2</v>
      </c>
      <c r="K4920" s="51">
        <f>IF(H4920&lt;='Расчёт не доделан'!$C$20,IF(I4920-'Расчёт не доделан'!$C$20&lt;1,J4920,I4920-'Расчёт не доделан'!$C$20),J4920)</f>
        <v>2</v>
      </c>
    </row>
    <row r="4921" spans="1:11" ht="11.1" customHeight="1" outlineLevel="1" x14ac:dyDescent="0.2">
      <c r="A4921" s="39" t="str">
        <f t="shared" si="228"/>
        <v>0020657945845</v>
      </c>
      <c r="B4921" s="39">
        <f t="shared" si="229"/>
        <v>1</v>
      </c>
      <c r="C4921" s="39" t="str">
        <f t="shared" si="230"/>
        <v>Потапова Валерия Романовна1</v>
      </c>
      <c r="D4921" s="42" t="s">
        <v>4564</v>
      </c>
      <c r="E4921" s="43" t="s">
        <v>4565</v>
      </c>
      <c r="F4921" s="43" t="s">
        <v>233</v>
      </c>
      <c r="G4921" s="43" t="s">
        <v>218</v>
      </c>
      <c r="H4921" s="49">
        <v>45845</v>
      </c>
      <c r="I4921" s="49">
        <v>45858</v>
      </c>
      <c r="J4921" s="44">
        <v>14</v>
      </c>
      <c r="K4921" s="51">
        <f>IF(H4921&lt;='Расчёт не доделан'!$C$20,IF(I4921-'Расчёт не доделан'!$C$20&lt;1,J4921,I4921-'Расчёт не доделан'!$C$20),J4921)</f>
        <v>14</v>
      </c>
    </row>
    <row r="4922" spans="1:11" ht="11.1" customHeight="1" outlineLevel="1" x14ac:dyDescent="0.2">
      <c r="A4922" s="39" t="str">
        <f t="shared" si="228"/>
        <v>0020657946013</v>
      </c>
      <c r="B4922" s="39">
        <f t="shared" si="229"/>
        <v>2</v>
      </c>
      <c r="C4922" s="39" t="str">
        <f t="shared" si="230"/>
        <v>Потапова Валерия Романовна2</v>
      </c>
      <c r="D4922" s="42" t="s">
        <v>4564</v>
      </c>
      <c r="E4922" s="43" t="s">
        <v>4565</v>
      </c>
      <c r="F4922" s="43" t="s">
        <v>233</v>
      </c>
      <c r="G4922" s="43" t="s">
        <v>218</v>
      </c>
      <c r="H4922" s="49">
        <v>46013</v>
      </c>
      <c r="I4922" s="49">
        <v>46021</v>
      </c>
      <c r="J4922" s="44">
        <v>9</v>
      </c>
      <c r="K4922" s="51">
        <f>IF(H4922&lt;='Расчёт не доделан'!$C$20,IF(I4922-'Расчёт не доделан'!$C$20&lt;1,J4922,I4922-'Расчёт не доделан'!$C$20),J4922)</f>
        <v>9</v>
      </c>
    </row>
    <row r="4923" spans="1:11" ht="11.1" customHeight="1" outlineLevel="1" x14ac:dyDescent="0.2">
      <c r="A4923" s="39" t="str">
        <f t="shared" si="228"/>
        <v>0016346145901</v>
      </c>
      <c r="B4923" s="39">
        <f t="shared" si="229"/>
        <v>1</v>
      </c>
      <c r="C4923" s="39" t="str">
        <f t="shared" si="230"/>
        <v>Поташников Константин Андреевич1</v>
      </c>
      <c r="D4923" s="42" t="s">
        <v>4566</v>
      </c>
      <c r="E4923" s="43" t="s">
        <v>4567</v>
      </c>
      <c r="F4923" s="43" t="s">
        <v>225</v>
      </c>
      <c r="G4923" s="43" t="s">
        <v>262</v>
      </c>
      <c r="H4923" s="49">
        <v>45901</v>
      </c>
      <c r="I4923" s="49">
        <v>45914</v>
      </c>
      <c r="J4923" s="44">
        <v>14</v>
      </c>
      <c r="K4923" s="51">
        <f>IF(H4923&lt;='Расчёт не доделан'!$C$20,IF(I4923-'Расчёт не доделан'!$C$20&lt;1,J4923,I4923-'Расчёт не доделан'!$C$20),J4923)</f>
        <v>14</v>
      </c>
    </row>
    <row r="4924" spans="1:11" ht="23.1" customHeight="1" outlineLevel="1" x14ac:dyDescent="0.2">
      <c r="A4924" s="39" t="str">
        <f t="shared" si="228"/>
        <v>0016346146013</v>
      </c>
      <c r="B4924" s="39">
        <f t="shared" si="229"/>
        <v>2</v>
      </c>
      <c r="C4924" s="39" t="str">
        <f t="shared" si="230"/>
        <v>Поташников Константин Андреевич2</v>
      </c>
      <c r="D4924" s="42" t="s">
        <v>4566</v>
      </c>
      <c r="E4924" s="43" t="s">
        <v>4567</v>
      </c>
      <c r="F4924" s="43" t="s">
        <v>225</v>
      </c>
      <c r="G4924" s="43" t="s">
        <v>262</v>
      </c>
      <c r="H4924" s="49">
        <v>46013</v>
      </c>
      <c r="I4924" s="49">
        <v>46019</v>
      </c>
      <c r="J4924" s="44">
        <v>7</v>
      </c>
      <c r="K4924" s="51">
        <f>IF(H4924&lt;='Расчёт не доделан'!$C$20,IF(I4924-'Расчёт не доделан'!$C$20&lt;1,J4924,I4924-'Расчёт не доделан'!$C$20),J4924)</f>
        <v>7</v>
      </c>
    </row>
    <row r="4925" spans="1:11" ht="23.1" customHeight="1" outlineLevel="1" x14ac:dyDescent="0.2">
      <c r="A4925" s="39" t="str">
        <f t="shared" si="228"/>
        <v>0014904445901</v>
      </c>
      <c r="B4925" s="39">
        <f t="shared" si="229"/>
        <v>1</v>
      </c>
      <c r="C4925" s="39" t="str">
        <f t="shared" si="230"/>
        <v>Поташов Александр Джаганович1</v>
      </c>
      <c r="D4925" s="42" t="s">
        <v>4568</v>
      </c>
      <c r="E4925" s="43" t="s">
        <v>4569</v>
      </c>
      <c r="F4925" s="43" t="s">
        <v>233</v>
      </c>
      <c r="G4925" s="43" t="s">
        <v>218</v>
      </c>
      <c r="H4925" s="49">
        <v>45901</v>
      </c>
      <c r="I4925" s="49">
        <v>45914</v>
      </c>
      <c r="J4925" s="44">
        <v>14</v>
      </c>
      <c r="K4925" s="51">
        <f>IF(H4925&lt;='Расчёт не доделан'!$C$20,IF(I4925-'Расчёт не доделан'!$C$20&lt;1,J4925,I4925-'Расчёт не доделан'!$C$20),J4925)</f>
        <v>14</v>
      </c>
    </row>
    <row r="4926" spans="1:11" ht="11.1" customHeight="1" outlineLevel="1" x14ac:dyDescent="0.2">
      <c r="A4926" s="39" t="str">
        <f t="shared" si="228"/>
        <v>0019964145962</v>
      </c>
      <c r="B4926" s="39">
        <f t="shared" si="229"/>
        <v>1</v>
      </c>
      <c r="C4926" s="39" t="str">
        <f t="shared" si="230"/>
        <v>Потемкина Вероника Васильевна1</v>
      </c>
      <c r="D4926" s="42" t="s">
        <v>4570</v>
      </c>
      <c r="E4926" s="43" t="s">
        <v>4571</v>
      </c>
      <c r="F4926" s="43" t="s">
        <v>268</v>
      </c>
      <c r="G4926" s="43" t="s">
        <v>218</v>
      </c>
      <c r="H4926" s="49">
        <v>45962</v>
      </c>
      <c r="I4926" s="49">
        <v>45962</v>
      </c>
      <c r="J4926" s="44">
        <v>1</v>
      </c>
      <c r="K4926" s="51">
        <f>IF(H4926&lt;='Расчёт не доделан'!$C$20,IF(I4926-'Расчёт не доделан'!$C$20&lt;1,J4926,I4926-'Расчёт не доделан'!$C$20),J4926)</f>
        <v>1</v>
      </c>
    </row>
    <row r="4927" spans="1:11" ht="11.1" customHeight="1" outlineLevel="1" x14ac:dyDescent="0.2">
      <c r="A4927" s="39" t="str">
        <f t="shared" si="228"/>
        <v>0019964145845</v>
      </c>
      <c r="B4927" s="39">
        <f t="shared" si="229"/>
        <v>2</v>
      </c>
      <c r="C4927" s="39" t="str">
        <f t="shared" si="230"/>
        <v>Потемкина Вероника Васильевна2</v>
      </c>
      <c r="D4927" s="42" t="s">
        <v>4570</v>
      </c>
      <c r="E4927" s="43" t="s">
        <v>4571</v>
      </c>
      <c r="F4927" s="43" t="s">
        <v>268</v>
      </c>
      <c r="G4927" s="43" t="s">
        <v>218</v>
      </c>
      <c r="H4927" s="49">
        <v>45845</v>
      </c>
      <c r="I4927" s="49">
        <v>45858</v>
      </c>
      <c r="J4927" s="44">
        <v>14</v>
      </c>
      <c r="K4927" s="51">
        <f>IF(H4927&lt;='Расчёт не доделан'!$C$20,IF(I4927-'Расчёт не доделан'!$C$20&lt;1,J4927,I4927-'Расчёт не доделан'!$C$20),J4927)</f>
        <v>14</v>
      </c>
    </row>
    <row r="4928" spans="1:11" ht="11.1" customHeight="1" outlineLevel="1" x14ac:dyDescent="0.2">
      <c r="A4928" s="39" t="str">
        <f t="shared" si="228"/>
        <v>0019964145922</v>
      </c>
      <c r="B4928" s="39">
        <f t="shared" si="229"/>
        <v>3</v>
      </c>
      <c r="C4928" s="39" t="str">
        <f t="shared" si="230"/>
        <v>Потемкина Вероника Васильевна3</v>
      </c>
      <c r="D4928" s="42" t="s">
        <v>4570</v>
      </c>
      <c r="E4928" s="43" t="s">
        <v>4571</v>
      </c>
      <c r="F4928" s="43" t="s">
        <v>268</v>
      </c>
      <c r="G4928" s="43" t="s">
        <v>218</v>
      </c>
      <c r="H4928" s="49">
        <v>45922</v>
      </c>
      <c r="I4928" s="49">
        <v>45926</v>
      </c>
      <c r="J4928" s="44">
        <v>5</v>
      </c>
      <c r="K4928" s="51">
        <f>IF(H4928&lt;='Расчёт не доделан'!$C$20,IF(I4928-'Расчёт не доделан'!$C$20&lt;1,J4928,I4928-'Расчёт не доделан'!$C$20),J4928)</f>
        <v>5</v>
      </c>
    </row>
    <row r="4929" spans="1:11" ht="11.1" customHeight="1" outlineLevel="1" x14ac:dyDescent="0.2">
      <c r="A4929" s="39" t="str">
        <f t="shared" si="228"/>
        <v>0020771045985</v>
      </c>
      <c r="B4929" s="39">
        <f t="shared" si="229"/>
        <v>1</v>
      </c>
      <c r="C4929" s="39" t="str">
        <f t="shared" si="230"/>
        <v>Потеряев Аркадий Анатольевич1</v>
      </c>
      <c r="D4929" s="42" t="s">
        <v>4572</v>
      </c>
      <c r="E4929" s="43" t="s">
        <v>4573</v>
      </c>
      <c r="F4929" s="43" t="s">
        <v>217</v>
      </c>
      <c r="G4929" s="43" t="s">
        <v>237</v>
      </c>
      <c r="H4929" s="49">
        <v>45985</v>
      </c>
      <c r="I4929" s="49">
        <v>45998</v>
      </c>
      <c r="J4929" s="44">
        <v>14</v>
      </c>
      <c r="K4929" s="51">
        <f>IF(H4929&lt;='Расчёт не доделан'!$C$20,IF(I4929-'Расчёт не доделан'!$C$20&lt;1,J4929,I4929-'Расчёт не доделан'!$C$20),J4929)</f>
        <v>14</v>
      </c>
    </row>
    <row r="4930" spans="1:11" ht="11.1" customHeight="1" outlineLevel="1" x14ac:dyDescent="0.2">
      <c r="A4930" s="39" t="str">
        <f t="shared" si="228"/>
        <v>0019958545962</v>
      </c>
      <c r="B4930" s="39">
        <f t="shared" si="229"/>
        <v>1</v>
      </c>
      <c r="C4930" s="39" t="str">
        <f t="shared" si="230"/>
        <v>Потоцкий Дмитрий Сергеевич1</v>
      </c>
      <c r="D4930" s="42" t="s">
        <v>4574</v>
      </c>
      <c r="E4930" s="43" t="s">
        <v>4575</v>
      </c>
      <c r="F4930" s="43" t="s">
        <v>217</v>
      </c>
      <c r="G4930" s="43" t="s">
        <v>218</v>
      </c>
      <c r="H4930" s="49">
        <v>45962</v>
      </c>
      <c r="I4930" s="49">
        <v>45962</v>
      </c>
      <c r="J4930" s="44">
        <v>1</v>
      </c>
      <c r="K4930" s="51">
        <f>IF(H4930&lt;='Расчёт не доделан'!$C$20,IF(I4930-'Расчёт не доделан'!$C$20&lt;1,J4930,I4930-'Расчёт не доделан'!$C$20),J4930)</f>
        <v>1</v>
      </c>
    </row>
    <row r="4931" spans="1:11" ht="11.1" customHeight="1" outlineLevel="1" x14ac:dyDescent="0.2">
      <c r="A4931" s="39" t="str">
        <f t="shared" ref="A4931:A4994" si="231">D4931&amp;H4931</f>
        <v>0019958545873</v>
      </c>
      <c r="B4931" s="39">
        <f t="shared" ref="B4931:B4994" si="232">IF(E4930=E4931,B4930+1,1)</f>
        <v>2</v>
      </c>
      <c r="C4931" s="39" t="str">
        <f t="shared" ref="C4931:C4994" si="233">E4931&amp;B4931</f>
        <v>Потоцкий Дмитрий Сергеевич2</v>
      </c>
      <c r="D4931" s="42" t="s">
        <v>4574</v>
      </c>
      <c r="E4931" s="43" t="s">
        <v>4575</v>
      </c>
      <c r="F4931" s="43" t="s">
        <v>217</v>
      </c>
      <c r="G4931" s="43" t="s">
        <v>218</v>
      </c>
      <c r="H4931" s="49">
        <v>45873</v>
      </c>
      <c r="I4931" s="49">
        <v>45886</v>
      </c>
      <c r="J4931" s="44">
        <v>14</v>
      </c>
      <c r="K4931" s="51">
        <f>IF(H4931&lt;='Расчёт не доделан'!$C$20,IF(I4931-'Расчёт не доделан'!$C$20&lt;1,J4931,I4931-'Расчёт не доделан'!$C$20),J4931)</f>
        <v>14</v>
      </c>
    </row>
    <row r="4932" spans="1:11" ht="23.1" customHeight="1" outlineLevel="1" x14ac:dyDescent="0.2">
      <c r="A4932" s="39" t="str">
        <f t="shared" si="231"/>
        <v>0019958545966</v>
      </c>
      <c r="B4932" s="39">
        <f t="shared" si="232"/>
        <v>3</v>
      </c>
      <c r="C4932" s="39" t="str">
        <f t="shared" si="233"/>
        <v>Потоцкий Дмитрий Сергеевич3</v>
      </c>
      <c r="D4932" s="42" t="s">
        <v>4574</v>
      </c>
      <c r="E4932" s="43" t="s">
        <v>4575</v>
      </c>
      <c r="F4932" s="43" t="s">
        <v>217</v>
      </c>
      <c r="G4932" s="43" t="s">
        <v>218</v>
      </c>
      <c r="H4932" s="49">
        <v>45966</v>
      </c>
      <c r="I4932" s="49">
        <v>45968</v>
      </c>
      <c r="J4932" s="44">
        <v>3</v>
      </c>
      <c r="K4932" s="51">
        <f>IF(H4932&lt;='Расчёт не доделан'!$C$20,IF(I4932-'Расчёт не доделан'!$C$20&lt;1,J4932,I4932-'Расчёт не доделан'!$C$20),J4932)</f>
        <v>3</v>
      </c>
    </row>
    <row r="4933" spans="1:11" ht="23.1" customHeight="1" outlineLevel="1" x14ac:dyDescent="0.2">
      <c r="A4933" s="39" t="str">
        <f t="shared" si="231"/>
        <v>0019407145901</v>
      </c>
      <c r="B4933" s="39">
        <f t="shared" si="232"/>
        <v>1</v>
      </c>
      <c r="C4933" s="39" t="str">
        <f t="shared" si="233"/>
        <v>Потуй Евгений Наильевич1</v>
      </c>
      <c r="D4933" s="42" t="s">
        <v>4576</v>
      </c>
      <c r="E4933" s="43" t="s">
        <v>4577</v>
      </c>
      <c r="F4933" s="43" t="s">
        <v>249</v>
      </c>
      <c r="G4933" s="43" t="s">
        <v>218</v>
      </c>
      <c r="H4933" s="49">
        <v>45901</v>
      </c>
      <c r="I4933" s="49">
        <v>45914</v>
      </c>
      <c r="J4933" s="44">
        <v>14</v>
      </c>
      <c r="K4933" s="51">
        <f>IF(H4933&lt;='Расчёт не доделан'!$C$20,IF(I4933-'Расчёт не доделан'!$C$20&lt;1,J4933,I4933-'Расчёт не доделан'!$C$20),J4933)</f>
        <v>14</v>
      </c>
    </row>
    <row r="4934" spans="1:11" ht="23.1" customHeight="1" outlineLevel="1" x14ac:dyDescent="0.2">
      <c r="A4934" s="39" t="str">
        <f t="shared" si="231"/>
        <v>0019987845852</v>
      </c>
      <c r="B4934" s="39">
        <f t="shared" si="232"/>
        <v>1</v>
      </c>
      <c r="C4934" s="39" t="str">
        <f t="shared" si="233"/>
        <v>Пошивайлов Евгений Валентинович1</v>
      </c>
      <c r="D4934" s="42" t="s">
        <v>4578</v>
      </c>
      <c r="E4934" s="43" t="s">
        <v>4579</v>
      </c>
      <c r="F4934" s="43" t="s">
        <v>217</v>
      </c>
      <c r="G4934" s="43" t="s">
        <v>262</v>
      </c>
      <c r="H4934" s="49">
        <v>45852</v>
      </c>
      <c r="I4934" s="49">
        <v>45870</v>
      </c>
      <c r="J4934" s="44">
        <v>19</v>
      </c>
      <c r="K4934" s="51">
        <f>IF(H4934&lt;='Расчёт не доделан'!$C$20,IF(I4934-'Расчёт не доделан'!$C$20&lt;1,J4934,I4934-'Расчёт не доделан'!$C$20),J4934)</f>
        <v>19</v>
      </c>
    </row>
    <row r="4935" spans="1:11" ht="23.1" customHeight="1" outlineLevel="1" x14ac:dyDescent="0.2">
      <c r="A4935" s="39" t="str">
        <f t="shared" si="231"/>
        <v>0019987846013</v>
      </c>
      <c r="B4935" s="39">
        <f t="shared" si="232"/>
        <v>2</v>
      </c>
      <c r="C4935" s="39" t="str">
        <f t="shared" si="233"/>
        <v>Пошивайлов Евгений Валентинович2</v>
      </c>
      <c r="D4935" s="42" t="s">
        <v>4578</v>
      </c>
      <c r="E4935" s="43" t="s">
        <v>4579</v>
      </c>
      <c r="F4935" s="43" t="s">
        <v>217</v>
      </c>
      <c r="G4935" s="43" t="s">
        <v>262</v>
      </c>
      <c r="H4935" s="49">
        <v>46013</v>
      </c>
      <c r="I4935" s="49">
        <v>46021</v>
      </c>
      <c r="J4935" s="44">
        <v>9</v>
      </c>
      <c r="K4935" s="51">
        <f>IF(H4935&lt;='Расчёт не доделан'!$C$20,IF(I4935-'Расчёт не доделан'!$C$20&lt;1,J4935,I4935-'Расчёт не доделан'!$C$20),J4935)</f>
        <v>9</v>
      </c>
    </row>
    <row r="4936" spans="1:11" ht="23.1" customHeight="1" outlineLevel="1" x14ac:dyDescent="0.2">
      <c r="A4936" s="39" t="str">
        <f t="shared" si="231"/>
        <v>0016405945894</v>
      </c>
      <c r="B4936" s="39">
        <f t="shared" si="232"/>
        <v>1</v>
      </c>
      <c r="C4936" s="39" t="str">
        <f t="shared" si="233"/>
        <v>Пресняков Виталий Владимирович1</v>
      </c>
      <c r="D4936" s="42" t="s">
        <v>4580</v>
      </c>
      <c r="E4936" s="43" t="s">
        <v>4581</v>
      </c>
      <c r="F4936" s="43" t="s">
        <v>361</v>
      </c>
      <c r="G4936" s="43" t="s">
        <v>237</v>
      </c>
      <c r="H4936" s="49">
        <v>45894</v>
      </c>
      <c r="I4936" s="49">
        <v>45907</v>
      </c>
      <c r="J4936" s="44">
        <v>14</v>
      </c>
      <c r="K4936" s="51">
        <f>IF(H4936&lt;='Расчёт не доделан'!$C$20,IF(I4936-'Расчёт не доделан'!$C$20&lt;1,J4936,I4936-'Расчёт не доделан'!$C$20),J4936)</f>
        <v>14</v>
      </c>
    </row>
    <row r="4937" spans="1:11" ht="23.1" customHeight="1" outlineLevel="1" x14ac:dyDescent="0.2">
      <c r="A4937" s="39" t="str">
        <f t="shared" si="231"/>
        <v>0015164845845</v>
      </c>
      <c r="B4937" s="39">
        <f t="shared" si="232"/>
        <v>1</v>
      </c>
      <c r="C4937" s="39" t="str">
        <f t="shared" si="233"/>
        <v>Привалов Алексей Викторович1</v>
      </c>
      <c r="D4937" s="42" t="s">
        <v>4582</v>
      </c>
      <c r="E4937" s="43" t="s">
        <v>4583</v>
      </c>
      <c r="F4937" s="43" t="s">
        <v>249</v>
      </c>
      <c r="G4937" s="43" t="s">
        <v>230</v>
      </c>
      <c r="H4937" s="49">
        <v>45845</v>
      </c>
      <c r="I4937" s="49">
        <v>45854</v>
      </c>
      <c r="J4937" s="44">
        <v>10</v>
      </c>
      <c r="K4937" s="51">
        <f>IF(H4937&lt;='Расчёт не доделан'!$C$20,IF(I4937-'Расчёт не доделан'!$C$20&lt;1,J4937,I4937-'Расчёт не доделан'!$C$20),J4937)</f>
        <v>10</v>
      </c>
    </row>
    <row r="4938" spans="1:11" ht="23.1" customHeight="1" outlineLevel="1" x14ac:dyDescent="0.2">
      <c r="A4938" s="39" t="str">
        <f t="shared" si="231"/>
        <v>0015164845915</v>
      </c>
      <c r="B4938" s="39">
        <f t="shared" si="232"/>
        <v>2</v>
      </c>
      <c r="C4938" s="39" t="str">
        <f t="shared" si="233"/>
        <v>Привалов Алексей Викторович2</v>
      </c>
      <c r="D4938" s="42" t="s">
        <v>4582</v>
      </c>
      <c r="E4938" s="43" t="s">
        <v>4583</v>
      </c>
      <c r="F4938" s="43" t="s">
        <v>249</v>
      </c>
      <c r="G4938" s="43" t="s">
        <v>230</v>
      </c>
      <c r="H4938" s="49">
        <v>45915</v>
      </c>
      <c r="I4938" s="49">
        <v>45929</v>
      </c>
      <c r="J4938" s="44">
        <v>15</v>
      </c>
      <c r="K4938" s="51">
        <f>IF(H4938&lt;='Расчёт не доделан'!$C$20,IF(I4938-'Расчёт не доделан'!$C$20&lt;1,J4938,I4938-'Расчёт не доделан'!$C$20),J4938)</f>
        <v>15</v>
      </c>
    </row>
    <row r="4939" spans="1:11" ht="11.1" customHeight="1" outlineLevel="1" x14ac:dyDescent="0.2">
      <c r="A4939" s="39" t="str">
        <f t="shared" si="231"/>
        <v>0016265445966</v>
      </c>
      <c r="B4939" s="39">
        <f t="shared" si="232"/>
        <v>1</v>
      </c>
      <c r="C4939" s="39" t="str">
        <f t="shared" si="233"/>
        <v>Привальская Екатерина Владимировна1</v>
      </c>
      <c r="D4939" s="42" t="s">
        <v>4584</v>
      </c>
      <c r="E4939" s="43" t="s">
        <v>4585</v>
      </c>
      <c r="F4939" s="43" t="s">
        <v>217</v>
      </c>
      <c r="G4939" s="43" t="s">
        <v>230</v>
      </c>
      <c r="H4939" s="49">
        <v>45966</v>
      </c>
      <c r="I4939" s="49">
        <v>45968</v>
      </c>
      <c r="J4939" s="44">
        <v>3</v>
      </c>
      <c r="K4939" s="51">
        <f>IF(H4939&lt;='Расчёт не доделан'!$C$20,IF(I4939-'Расчёт не доделан'!$C$20&lt;1,J4939,I4939-'Расчёт не доделан'!$C$20),J4939)</f>
        <v>3</v>
      </c>
    </row>
    <row r="4940" spans="1:11" ht="11.1" customHeight="1" outlineLevel="1" x14ac:dyDescent="0.2">
      <c r="A4940" s="39" t="str">
        <f t="shared" si="231"/>
        <v>0016265445908</v>
      </c>
      <c r="B4940" s="39">
        <f t="shared" si="232"/>
        <v>2</v>
      </c>
      <c r="C4940" s="39" t="str">
        <f t="shared" si="233"/>
        <v>Привальская Екатерина Владимировна2</v>
      </c>
      <c r="D4940" s="42" t="s">
        <v>4584</v>
      </c>
      <c r="E4940" s="43" t="s">
        <v>4585</v>
      </c>
      <c r="F4940" s="43" t="s">
        <v>217</v>
      </c>
      <c r="G4940" s="43" t="s">
        <v>230</v>
      </c>
      <c r="H4940" s="49">
        <v>45908</v>
      </c>
      <c r="I4940" s="49">
        <v>45921</v>
      </c>
      <c r="J4940" s="44">
        <v>14</v>
      </c>
      <c r="K4940" s="51">
        <f>IF(H4940&lt;='Расчёт не доделан'!$C$20,IF(I4940-'Расчёт не доделан'!$C$20&lt;1,J4940,I4940-'Расчёт не доделан'!$C$20),J4940)</f>
        <v>14</v>
      </c>
    </row>
    <row r="4941" spans="1:11" ht="11.1" customHeight="1" outlineLevel="1" x14ac:dyDescent="0.2">
      <c r="A4941" s="39" t="str">
        <f t="shared" si="231"/>
        <v>0020640645894</v>
      </c>
      <c r="B4941" s="39">
        <f t="shared" si="232"/>
        <v>1</v>
      </c>
      <c r="C4941" s="39" t="str">
        <f t="shared" si="233"/>
        <v>Прильский Сергей Геннадьевич1</v>
      </c>
      <c r="D4941" s="42" t="s">
        <v>4586</v>
      </c>
      <c r="E4941" s="43" t="s">
        <v>4587</v>
      </c>
      <c r="F4941" s="43" t="s">
        <v>537</v>
      </c>
      <c r="G4941" s="43" t="s">
        <v>218</v>
      </c>
      <c r="H4941" s="49">
        <v>45894</v>
      </c>
      <c r="I4941" s="49">
        <v>45912</v>
      </c>
      <c r="J4941" s="44">
        <v>19</v>
      </c>
      <c r="K4941" s="51">
        <f>IF(H4941&lt;='Расчёт не доделан'!$C$20,IF(I4941-'Расчёт не доделан'!$C$20&lt;1,J4941,I4941-'Расчёт не доделан'!$C$20),J4941)</f>
        <v>19</v>
      </c>
    </row>
    <row r="4942" spans="1:11" ht="11.1" customHeight="1" outlineLevel="1" x14ac:dyDescent="0.2">
      <c r="A4942" s="39" t="str">
        <f t="shared" si="231"/>
        <v>0017491045859</v>
      </c>
      <c r="B4942" s="39">
        <f t="shared" si="232"/>
        <v>1</v>
      </c>
      <c r="C4942" s="39" t="str">
        <f t="shared" si="233"/>
        <v>Примачук Юрий Юрьевич1</v>
      </c>
      <c r="D4942" s="42" t="s">
        <v>4588</v>
      </c>
      <c r="E4942" s="43" t="s">
        <v>4589</v>
      </c>
      <c r="F4942" s="43" t="s">
        <v>229</v>
      </c>
      <c r="G4942" s="43" t="s">
        <v>302</v>
      </c>
      <c r="H4942" s="49">
        <v>45859</v>
      </c>
      <c r="I4942" s="49">
        <v>45872</v>
      </c>
      <c r="J4942" s="44">
        <v>14</v>
      </c>
      <c r="K4942" s="51">
        <f>IF(H4942&lt;='Расчёт не доделан'!$C$20,IF(I4942-'Расчёт не доделан'!$C$20&lt;1,J4942,I4942-'Расчёт не доделан'!$C$20),J4942)</f>
        <v>14</v>
      </c>
    </row>
    <row r="4943" spans="1:11" ht="11.1" customHeight="1" outlineLevel="1" x14ac:dyDescent="0.2">
      <c r="A4943" s="39" t="str">
        <f t="shared" si="231"/>
        <v>0017491045929</v>
      </c>
      <c r="B4943" s="39">
        <f t="shared" si="232"/>
        <v>2</v>
      </c>
      <c r="C4943" s="39" t="str">
        <f t="shared" si="233"/>
        <v>Примачук Юрий Юрьевич2</v>
      </c>
      <c r="D4943" s="42" t="s">
        <v>4588</v>
      </c>
      <c r="E4943" s="43" t="s">
        <v>4589</v>
      </c>
      <c r="F4943" s="43" t="s">
        <v>229</v>
      </c>
      <c r="G4943" s="43" t="s">
        <v>302</v>
      </c>
      <c r="H4943" s="49">
        <v>45929</v>
      </c>
      <c r="I4943" s="49">
        <v>45933</v>
      </c>
      <c r="J4943" s="44">
        <v>5</v>
      </c>
      <c r="K4943" s="51">
        <f>IF(H4943&lt;='Расчёт не доделан'!$C$20,IF(I4943-'Расчёт не доделан'!$C$20&lt;1,J4943,I4943-'Расчёт не доделан'!$C$20),J4943)</f>
        <v>5</v>
      </c>
    </row>
    <row r="4944" spans="1:11" ht="23.1" customHeight="1" outlineLevel="1" x14ac:dyDescent="0.2">
      <c r="A4944" s="39" t="str">
        <f t="shared" si="231"/>
        <v>0018392445966</v>
      </c>
      <c r="B4944" s="39">
        <f t="shared" si="232"/>
        <v>1</v>
      </c>
      <c r="C4944" s="39" t="str">
        <f t="shared" si="233"/>
        <v>Присяжный Василий Станиславович1</v>
      </c>
      <c r="D4944" s="42" t="s">
        <v>4590</v>
      </c>
      <c r="E4944" s="43" t="s">
        <v>4591</v>
      </c>
      <c r="F4944" s="43" t="s">
        <v>233</v>
      </c>
      <c r="G4944" s="43" t="s">
        <v>218</v>
      </c>
      <c r="H4944" s="49">
        <v>45966</v>
      </c>
      <c r="I4944" s="49">
        <v>45968</v>
      </c>
      <c r="J4944" s="44">
        <v>3</v>
      </c>
      <c r="K4944" s="51">
        <f>IF(H4944&lt;='Расчёт не доделан'!$C$20,IF(I4944-'Расчёт не доделан'!$C$20&lt;1,J4944,I4944-'Расчёт не доделан'!$C$20),J4944)</f>
        <v>3</v>
      </c>
    </row>
    <row r="4945" spans="1:11" ht="11.1" customHeight="1" outlineLevel="1" x14ac:dyDescent="0.2">
      <c r="A4945" s="39" t="str">
        <f t="shared" si="231"/>
        <v>0018392445936</v>
      </c>
      <c r="B4945" s="39">
        <f t="shared" si="232"/>
        <v>2</v>
      </c>
      <c r="C4945" s="39" t="str">
        <f t="shared" si="233"/>
        <v>Присяжный Василий Станиславович2</v>
      </c>
      <c r="D4945" s="42" t="s">
        <v>4590</v>
      </c>
      <c r="E4945" s="43" t="s">
        <v>4591</v>
      </c>
      <c r="F4945" s="43" t="s">
        <v>233</v>
      </c>
      <c r="G4945" s="43" t="s">
        <v>218</v>
      </c>
      <c r="H4945" s="49">
        <v>45936</v>
      </c>
      <c r="I4945" s="49">
        <v>45940</v>
      </c>
      <c r="J4945" s="44">
        <v>5</v>
      </c>
      <c r="K4945" s="51">
        <f>IF(H4945&lt;='Расчёт не доделан'!$C$20,IF(I4945-'Расчёт не доделан'!$C$20&lt;1,J4945,I4945-'Расчёт не доделан'!$C$20),J4945)</f>
        <v>5</v>
      </c>
    </row>
    <row r="4946" spans="1:11" ht="11.1" customHeight="1" outlineLevel="1" x14ac:dyDescent="0.2">
      <c r="A4946" s="39" t="str">
        <f t="shared" si="231"/>
        <v>0015341445931</v>
      </c>
      <c r="B4946" s="39">
        <f t="shared" si="232"/>
        <v>1</v>
      </c>
      <c r="C4946" s="39" t="str">
        <f t="shared" si="233"/>
        <v>Притулло Мария Александровна1</v>
      </c>
      <c r="D4946" s="42" t="s">
        <v>4592</v>
      </c>
      <c r="E4946" s="43" t="s">
        <v>4593</v>
      </c>
      <c r="F4946" s="43" t="s">
        <v>233</v>
      </c>
      <c r="G4946" s="43" t="s">
        <v>230</v>
      </c>
      <c r="H4946" s="49">
        <v>45931</v>
      </c>
      <c r="I4946" s="49">
        <v>45941</v>
      </c>
      <c r="J4946" s="44">
        <v>11</v>
      </c>
      <c r="K4946" s="51">
        <f>IF(H4946&lt;='Расчёт не доделан'!$C$20,IF(I4946-'Расчёт не доделан'!$C$20&lt;1,J4946,I4946-'Расчёт не доделан'!$C$20),J4946)</f>
        <v>11</v>
      </c>
    </row>
    <row r="4947" spans="1:11" ht="11.1" customHeight="1" outlineLevel="1" x14ac:dyDescent="0.2">
      <c r="A4947" s="39" t="str">
        <f t="shared" si="231"/>
        <v>0015341445873</v>
      </c>
      <c r="B4947" s="39">
        <f t="shared" si="232"/>
        <v>2</v>
      </c>
      <c r="C4947" s="39" t="str">
        <f t="shared" si="233"/>
        <v>Притулло Мария Александровна2</v>
      </c>
      <c r="D4947" s="42" t="s">
        <v>4592</v>
      </c>
      <c r="E4947" s="43" t="s">
        <v>4593</v>
      </c>
      <c r="F4947" s="43" t="s">
        <v>233</v>
      </c>
      <c r="G4947" s="43" t="s">
        <v>230</v>
      </c>
      <c r="H4947" s="49">
        <v>45873</v>
      </c>
      <c r="I4947" s="49">
        <v>45886</v>
      </c>
      <c r="J4947" s="44">
        <v>14</v>
      </c>
      <c r="K4947" s="51">
        <f>IF(H4947&lt;='Расчёт не доделан'!$C$20,IF(I4947-'Расчёт не доделан'!$C$20&lt;1,J4947,I4947-'Расчёт не доделан'!$C$20),J4947)</f>
        <v>14</v>
      </c>
    </row>
    <row r="4948" spans="1:11" ht="23.1" customHeight="1" outlineLevel="1" x14ac:dyDescent="0.2">
      <c r="A4948" s="39" t="str">
        <f t="shared" si="231"/>
        <v>0020045345880</v>
      </c>
      <c r="B4948" s="39">
        <f t="shared" si="232"/>
        <v>1</v>
      </c>
      <c r="C4948" s="39" t="str">
        <f t="shared" si="233"/>
        <v>Приходько Егор Станиславович1</v>
      </c>
      <c r="D4948" s="42" t="s">
        <v>4594</v>
      </c>
      <c r="E4948" s="43" t="s">
        <v>4595</v>
      </c>
      <c r="F4948" s="43" t="s">
        <v>225</v>
      </c>
      <c r="G4948" s="43" t="s">
        <v>290</v>
      </c>
      <c r="H4948" s="49">
        <v>45880</v>
      </c>
      <c r="I4948" s="49">
        <v>45893</v>
      </c>
      <c r="J4948" s="44">
        <v>14</v>
      </c>
      <c r="K4948" s="51">
        <f>IF(H4948&lt;='Расчёт не доделан'!$C$20,IF(I4948-'Расчёт не доделан'!$C$20&lt;1,J4948,I4948-'Расчёт не доделан'!$C$20),J4948)</f>
        <v>14</v>
      </c>
    </row>
    <row r="4949" spans="1:11" ht="23.1" customHeight="1" outlineLevel="1" x14ac:dyDescent="0.2">
      <c r="A4949" s="39" t="str">
        <f t="shared" si="231"/>
        <v>0018515045904</v>
      </c>
      <c r="B4949" s="39">
        <f t="shared" si="232"/>
        <v>1</v>
      </c>
      <c r="C4949" s="39" t="str">
        <f t="shared" si="233"/>
        <v>Пришлецов Дмитрий Евгеньевич1</v>
      </c>
      <c r="D4949" s="42" t="s">
        <v>4596</v>
      </c>
      <c r="E4949" s="43" t="s">
        <v>4597</v>
      </c>
      <c r="F4949" s="43" t="s">
        <v>217</v>
      </c>
      <c r="G4949" s="43" t="s">
        <v>218</v>
      </c>
      <c r="H4949" s="49">
        <v>45904</v>
      </c>
      <c r="I4949" s="49">
        <v>45917</v>
      </c>
      <c r="J4949" s="44">
        <v>14</v>
      </c>
      <c r="K4949" s="51">
        <f>IF(H4949&lt;='Расчёт не доделан'!$C$20,IF(I4949-'Расчёт не доделан'!$C$20&lt;1,J4949,I4949-'Расчёт не доделан'!$C$20),J4949)</f>
        <v>14</v>
      </c>
    </row>
    <row r="4950" spans="1:11" ht="11.1" customHeight="1" outlineLevel="1" x14ac:dyDescent="0.2">
      <c r="A4950" s="39" t="str">
        <f t="shared" si="231"/>
        <v>0019940945966</v>
      </c>
      <c r="B4950" s="39">
        <f t="shared" si="232"/>
        <v>1</v>
      </c>
      <c r="C4950" s="39" t="str">
        <f t="shared" si="233"/>
        <v>Прокопенков Павел Евгеньевич1</v>
      </c>
      <c r="D4950" s="42" t="s">
        <v>4598</v>
      </c>
      <c r="E4950" s="43" t="s">
        <v>4599</v>
      </c>
      <c r="F4950" s="43" t="s">
        <v>249</v>
      </c>
      <c r="G4950" s="43" t="s">
        <v>218</v>
      </c>
      <c r="H4950" s="49">
        <v>45966</v>
      </c>
      <c r="I4950" s="49">
        <v>45968</v>
      </c>
      <c r="J4950" s="44">
        <v>3</v>
      </c>
      <c r="K4950" s="51">
        <f>IF(H4950&lt;='Расчёт не доделан'!$C$20,IF(I4950-'Расчёт не доделан'!$C$20&lt;1,J4950,I4950-'Расчёт не доделан'!$C$20),J4950)</f>
        <v>3</v>
      </c>
    </row>
    <row r="4951" spans="1:11" ht="11.1" customHeight="1" outlineLevel="1" x14ac:dyDescent="0.2">
      <c r="A4951" s="39" t="str">
        <f t="shared" si="231"/>
        <v>0019940945859</v>
      </c>
      <c r="B4951" s="39">
        <f t="shared" si="232"/>
        <v>2</v>
      </c>
      <c r="C4951" s="39" t="str">
        <f t="shared" si="233"/>
        <v>Прокопенков Павел Евгеньевич2</v>
      </c>
      <c r="D4951" s="42" t="s">
        <v>4598</v>
      </c>
      <c r="E4951" s="43" t="s">
        <v>4599</v>
      </c>
      <c r="F4951" s="43" t="s">
        <v>249</v>
      </c>
      <c r="G4951" s="43" t="s">
        <v>218</v>
      </c>
      <c r="H4951" s="49">
        <v>45859</v>
      </c>
      <c r="I4951" s="49">
        <v>45873</v>
      </c>
      <c r="J4951" s="44">
        <v>15</v>
      </c>
      <c r="K4951" s="51">
        <f>IF(H4951&lt;='Расчёт не доделан'!$C$20,IF(I4951-'Расчёт не доделан'!$C$20&lt;1,J4951,I4951-'Расчёт не доделан'!$C$20),J4951)</f>
        <v>15</v>
      </c>
    </row>
    <row r="4952" spans="1:11" ht="11.1" customHeight="1" outlineLevel="1" x14ac:dyDescent="0.2">
      <c r="A4952" s="39" t="str">
        <f t="shared" si="231"/>
        <v>0019940946020</v>
      </c>
      <c r="B4952" s="39">
        <f t="shared" si="232"/>
        <v>3</v>
      </c>
      <c r="C4952" s="39" t="str">
        <f t="shared" si="233"/>
        <v>Прокопенков Павел Евгеньевич3</v>
      </c>
      <c r="D4952" s="42" t="s">
        <v>4598</v>
      </c>
      <c r="E4952" s="43" t="s">
        <v>4599</v>
      </c>
      <c r="F4952" s="43" t="s">
        <v>249</v>
      </c>
      <c r="G4952" s="43" t="s">
        <v>218</v>
      </c>
      <c r="H4952" s="49">
        <v>46020</v>
      </c>
      <c r="I4952" s="49">
        <v>46021</v>
      </c>
      <c r="J4952" s="44">
        <v>2</v>
      </c>
      <c r="K4952" s="51">
        <f>IF(H4952&lt;='Расчёт не доделан'!$C$20,IF(I4952-'Расчёт не доделан'!$C$20&lt;1,J4952,I4952-'Расчёт не доделан'!$C$20),J4952)</f>
        <v>2</v>
      </c>
    </row>
    <row r="4953" spans="1:11" ht="11.1" customHeight="1" outlineLevel="1" x14ac:dyDescent="0.2">
      <c r="A4953" s="39" t="str">
        <f t="shared" si="231"/>
        <v>0020297445966</v>
      </c>
      <c r="B4953" s="39">
        <f t="shared" si="232"/>
        <v>1</v>
      </c>
      <c r="C4953" s="39" t="str">
        <f t="shared" si="233"/>
        <v>Прокопов Никита Вячеславович1</v>
      </c>
      <c r="D4953" s="42" t="s">
        <v>4600</v>
      </c>
      <c r="E4953" s="43" t="s">
        <v>4601</v>
      </c>
      <c r="F4953" s="43" t="s">
        <v>240</v>
      </c>
      <c r="G4953" s="43" t="s">
        <v>241</v>
      </c>
      <c r="H4953" s="49">
        <v>45966</v>
      </c>
      <c r="I4953" s="49">
        <v>45968</v>
      </c>
      <c r="J4953" s="44">
        <v>3</v>
      </c>
      <c r="K4953" s="51">
        <f>IF(H4953&lt;='Расчёт не доделан'!$C$20,IF(I4953-'Расчёт не доделан'!$C$20&lt;1,J4953,I4953-'Расчёт не доделан'!$C$20),J4953)</f>
        <v>3</v>
      </c>
    </row>
    <row r="4954" spans="1:11" ht="11.1" customHeight="1" outlineLevel="1" x14ac:dyDescent="0.2">
      <c r="A4954" s="39" t="str">
        <f t="shared" si="231"/>
        <v>0020297445852</v>
      </c>
      <c r="B4954" s="39">
        <f t="shared" si="232"/>
        <v>2</v>
      </c>
      <c r="C4954" s="39" t="str">
        <f t="shared" si="233"/>
        <v>Прокопов Никита Вячеславович2</v>
      </c>
      <c r="D4954" s="42" t="s">
        <v>4600</v>
      </c>
      <c r="E4954" s="43" t="s">
        <v>4601</v>
      </c>
      <c r="F4954" s="43" t="s">
        <v>240</v>
      </c>
      <c r="G4954" s="43" t="s">
        <v>241</v>
      </c>
      <c r="H4954" s="49">
        <v>45852</v>
      </c>
      <c r="I4954" s="49">
        <v>45865</v>
      </c>
      <c r="J4954" s="44">
        <v>14</v>
      </c>
      <c r="K4954" s="51">
        <f>IF(H4954&lt;='Расчёт не доделан'!$C$20,IF(I4954-'Расчёт не доделан'!$C$20&lt;1,J4954,I4954-'Расчёт не доделан'!$C$20),J4954)</f>
        <v>14</v>
      </c>
    </row>
    <row r="4955" spans="1:11" ht="11.1" customHeight="1" outlineLevel="1" x14ac:dyDescent="0.2">
      <c r="A4955" s="39" t="str">
        <f t="shared" si="231"/>
        <v>0012512645859</v>
      </c>
      <c r="B4955" s="39">
        <f t="shared" si="232"/>
        <v>1</v>
      </c>
      <c r="C4955" s="39" t="str">
        <f t="shared" si="233"/>
        <v>Прокофьева Анна Сергеевна1</v>
      </c>
      <c r="D4955" s="42" t="s">
        <v>4602</v>
      </c>
      <c r="E4955" s="43" t="s">
        <v>4603</v>
      </c>
      <c r="F4955" s="43" t="s">
        <v>217</v>
      </c>
      <c r="G4955" s="43" t="s">
        <v>302</v>
      </c>
      <c r="H4955" s="49">
        <v>45859</v>
      </c>
      <c r="I4955" s="49">
        <v>45872</v>
      </c>
      <c r="J4955" s="44">
        <v>14</v>
      </c>
      <c r="K4955" s="51">
        <f>IF(H4955&lt;='Расчёт не доделан'!$C$20,IF(I4955-'Расчёт не доделан'!$C$20&lt;1,J4955,I4955-'Расчёт не доделан'!$C$20),J4955)</f>
        <v>14</v>
      </c>
    </row>
    <row r="4956" spans="1:11" ht="11.1" customHeight="1" outlineLevel="1" x14ac:dyDescent="0.2">
      <c r="A4956" s="39" t="str">
        <f t="shared" si="231"/>
        <v>0012512645957</v>
      </c>
      <c r="B4956" s="39">
        <f t="shared" si="232"/>
        <v>2</v>
      </c>
      <c r="C4956" s="39" t="str">
        <f t="shared" si="233"/>
        <v>Прокофьева Анна Сергеевна2</v>
      </c>
      <c r="D4956" s="42" t="s">
        <v>4602</v>
      </c>
      <c r="E4956" s="43" t="s">
        <v>4603</v>
      </c>
      <c r="F4956" s="43" t="s">
        <v>217</v>
      </c>
      <c r="G4956" s="43" t="s">
        <v>302</v>
      </c>
      <c r="H4956" s="49">
        <v>45957</v>
      </c>
      <c r="I4956" s="49">
        <v>45963</v>
      </c>
      <c r="J4956" s="44">
        <v>7</v>
      </c>
      <c r="K4956" s="51">
        <f>IF(H4956&lt;='Расчёт не доделан'!$C$20,IF(I4956-'Расчёт не доделан'!$C$20&lt;1,J4956,I4956-'Расчёт не доделан'!$C$20),J4956)</f>
        <v>7</v>
      </c>
    </row>
    <row r="4957" spans="1:11" ht="11.1" customHeight="1" outlineLevel="1" x14ac:dyDescent="0.2">
      <c r="A4957" s="39" t="str">
        <f t="shared" si="231"/>
        <v>0012610745862</v>
      </c>
      <c r="B4957" s="39">
        <f t="shared" si="232"/>
        <v>1</v>
      </c>
      <c r="C4957" s="39" t="str">
        <f t="shared" si="233"/>
        <v>Прокофьева Ирина Валерьевна1</v>
      </c>
      <c r="D4957" s="42" t="s">
        <v>4604</v>
      </c>
      <c r="E4957" s="43" t="s">
        <v>4605</v>
      </c>
      <c r="F4957" s="43" t="s">
        <v>233</v>
      </c>
      <c r="G4957" s="43" t="s">
        <v>218</v>
      </c>
      <c r="H4957" s="49">
        <v>45862</v>
      </c>
      <c r="I4957" s="49">
        <v>45879</v>
      </c>
      <c r="J4957" s="44">
        <v>18</v>
      </c>
      <c r="K4957" s="51">
        <f>IF(H4957&lt;='Расчёт не доделан'!$C$20,IF(I4957-'Расчёт не доделан'!$C$20&lt;1,J4957,I4957-'Расчёт не доделан'!$C$20),J4957)</f>
        <v>18</v>
      </c>
    </row>
    <row r="4958" spans="1:11" ht="11.1" customHeight="1" outlineLevel="1" x14ac:dyDescent="0.2">
      <c r="A4958" s="39" t="str">
        <f t="shared" si="231"/>
        <v>0020968845894</v>
      </c>
      <c r="B4958" s="39">
        <f t="shared" si="232"/>
        <v>1</v>
      </c>
      <c r="C4958" s="39" t="str">
        <f t="shared" si="233"/>
        <v>Прокофьева Полина Юрьевна1</v>
      </c>
      <c r="D4958" s="42" t="s">
        <v>4606</v>
      </c>
      <c r="E4958" s="43" t="s">
        <v>4607</v>
      </c>
      <c r="F4958" s="43" t="s">
        <v>240</v>
      </c>
      <c r="G4958" s="43" t="s">
        <v>302</v>
      </c>
      <c r="H4958" s="49">
        <v>45894</v>
      </c>
      <c r="I4958" s="49">
        <v>45907</v>
      </c>
      <c r="J4958" s="44">
        <v>14</v>
      </c>
      <c r="K4958" s="51">
        <f>IF(H4958&lt;='Расчёт не доделан'!$C$20,IF(I4958-'Расчёт не доделан'!$C$20&lt;1,J4958,I4958-'Расчёт не доделан'!$C$20),J4958)</f>
        <v>14</v>
      </c>
    </row>
    <row r="4959" spans="1:11" ht="23.1" customHeight="1" outlineLevel="1" x14ac:dyDescent="0.2">
      <c r="A4959" s="39" t="str">
        <f t="shared" si="231"/>
        <v>0020968845959</v>
      </c>
      <c r="B4959" s="39">
        <f t="shared" si="232"/>
        <v>2</v>
      </c>
      <c r="C4959" s="39" t="str">
        <f t="shared" si="233"/>
        <v>Прокофьева Полина Юрьевна2</v>
      </c>
      <c r="D4959" s="42" t="s">
        <v>4606</v>
      </c>
      <c r="E4959" s="43" t="s">
        <v>4607</v>
      </c>
      <c r="F4959" s="43" t="s">
        <v>240</v>
      </c>
      <c r="G4959" s="43" t="s">
        <v>302</v>
      </c>
      <c r="H4959" s="49">
        <v>45959</v>
      </c>
      <c r="I4959" s="49">
        <v>45962</v>
      </c>
      <c r="J4959" s="44">
        <v>4</v>
      </c>
      <c r="K4959" s="51">
        <f>IF(H4959&lt;='Расчёт не доделан'!$C$20,IF(I4959-'Расчёт не доделан'!$C$20&lt;1,J4959,I4959-'Расчёт не доделан'!$C$20),J4959)</f>
        <v>4</v>
      </c>
    </row>
    <row r="4960" spans="1:11" ht="23.1" customHeight="1" outlineLevel="1" x14ac:dyDescent="0.2">
      <c r="A4960" s="39" t="str">
        <f t="shared" si="231"/>
        <v>0017405045839</v>
      </c>
      <c r="B4960" s="39">
        <f t="shared" si="232"/>
        <v>1</v>
      </c>
      <c r="C4960" s="39" t="str">
        <f t="shared" si="233"/>
        <v>Прокудин Дмитрий Алексеевич1</v>
      </c>
      <c r="D4960" s="42" t="s">
        <v>4608</v>
      </c>
      <c r="E4960" s="43" t="s">
        <v>4609</v>
      </c>
      <c r="F4960" s="43" t="s">
        <v>240</v>
      </c>
      <c r="G4960" s="43" t="s">
        <v>241</v>
      </c>
      <c r="H4960" s="49">
        <v>45839</v>
      </c>
      <c r="I4960" s="49">
        <v>45852</v>
      </c>
      <c r="J4960" s="44">
        <v>14</v>
      </c>
      <c r="K4960" s="51">
        <f>IF(H4960&lt;='Расчёт не доделан'!$C$20,IF(I4960-'Расчёт не доделан'!$C$20&lt;1,J4960,I4960-'Расчёт не доделан'!$C$20),J4960)</f>
        <v>14</v>
      </c>
    </row>
    <row r="4961" spans="1:11" ht="23.1" customHeight="1" outlineLevel="1" x14ac:dyDescent="0.2">
      <c r="A4961" s="39" t="str">
        <f t="shared" si="231"/>
        <v>0017405045901</v>
      </c>
      <c r="B4961" s="39">
        <f t="shared" si="232"/>
        <v>2</v>
      </c>
      <c r="C4961" s="39" t="str">
        <f t="shared" si="233"/>
        <v>Прокудин Дмитрий Алексеевич2</v>
      </c>
      <c r="D4961" s="42" t="s">
        <v>4608</v>
      </c>
      <c r="E4961" s="43" t="s">
        <v>4609</v>
      </c>
      <c r="F4961" s="43" t="s">
        <v>240</v>
      </c>
      <c r="G4961" s="43" t="s">
        <v>241</v>
      </c>
      <c r="H4961" s="49">
        <v>45901</v>
      </c>
      <c r="I4961" s="49">
        <v>45911</v>
      </c>
      <c r="J4961" s="44">
        <v>11</v>
      </c>
      <c r="K4961" s="51">
        <f>IF(H4961&lt;='Расчёт не доделан'!$C$20,IF(I4961-'Расчёт не доделан'!$C$20&lt;1,J4961,I4961-'Расчёт не доделан'!$C$20),J4961)</f>
        <v>11</v>
      </c>
    </row>
    <row r="4962" spans="1:11" ht="23.1" customHeight="1" outlineLevel="1" x14ac:dyDescent="0.2">
      <c r="A4962" s="39" t="str">
        <f t="shared" si="231"/>
        <v>0020127045936</v>
      </c>
      <c r="B4962" s="39">
        <f t="shared" si="232"/>
        <v>1</v>
      </c>
      <c r="C4962" s="39" t="str">
        <f t="shared" si="233"/>
        <v>Прокудин Степан Игоревич1</v>
      </c>
      <c r="D4962" s="42" t="s">
        <v>4610</v>
      </c>
      <c r="E4962" s="43" t="s">
        <v>4611</v>
      </c>
      <c r="F4962" s="43" t="s">
        <v>217</v>
      </c>
      <c r="G4962" s="43" t="s">
        <v>237</v>
      </c>
      <c r="H4962" s="49">
        <v>45936</v>
      </c>
      <c r="I4962" s="49">
        <v>45944</v>
      </c>
      <c r="J4962" s="44">
        <v>9</v>
      </c>
      <c r="K4962" s="51">
        <f>IF(H4962&lt;='Расчёт не доделан'!$C$20,IF(I4962-'Расчёт не доделан'!$C$20&lt;1,J4962,I4962-'Расчёт не доделан'!$C$20),J4962)</f>
        <v>9</v>
      </c>
    </row>
    <row r="4963" spans="1:11" ht="11.1" customHeight="1" outlineLevel="1" x14ac:dyDescent="0.2">
      <c r="A4963" s="39" t="str">
        <f t="shared" si="231"/>
        <v>0019200245943</v>
      </c>
      <c r="B4963" s="39">
        <f t="shared" si="232"/>
        <v>1</v>
      </c>
      <c r="C4963" s="39" t="str">
        <f t="shared" si="233"/>
        <v>Пронин Григорий Олегович1</v>
      </c>
      <c r="D4963" s="42" t="s">
        <v>4612</v>
      </c>
      <c r="E4963" s="43" t="s">
        <v>4613</v>
      </c>
      <c r="F4963" s="43" t="s">
        <v>233</v>
      </c>
      <c r="G4963" s="43" t="s">
        <v>230</v>
      </c>
      <c r="H4963" s="49">
        <v>45943</v>
      </c>
      <c r="I4963" s="49">
        <v>45947</v>
      </c>
      <c r="J4963" s="44">
        <v>5</v>
      </c>
      <c r="K4963" s="51">
        <f>IF(H4963&lt;='Расчёт не доделан'!$C$20,IF(I4963-'Расчёт не доделан'!$C$20&lt;1,J4963,I4963-'Расчёт не доделан'!$C$20),J4963)</f>
        <v>2</v>
      </c>
    </row>
    <row r="4964" spans="1:11" ht="11.1" customHeight="1" outlineLevel="1" x14ac:dyDescent="0.2">
      <c r="A4964" s="39" t="str">
        <f t="shared" si="231"/>
        <v>0020468545899</v>
      </c>
      <c r="B4964" s="39">
        <f t="shared" si="232"/>
        <v>1</v>
      </c>
      <c r="C4964" s="39" t="str">
        <f t="shared" si="233"/>
        <v>Пронин Павел Геннадьевич1</v>
      </c>
      <c r="D4964" s="42" t="s">
        <v>4614</v>
      </c>
      <c r="E4964" s="43" t="s">
        <v>4615</v>
      </c>
      <c r="F4964" s="43" t="s">
        <v>249</v>
      </c>
      <c r="G4964" s="43" t="s">
        <v>302</v>
      </c>
      <c r="H4964" s="49">
        <v>45899</v>
      </c>
      <c r="I4964" s="49">
        <v>45914</v>
      </c>
      <c r="J4964" s="44">
        <v>16</v>
      </c>
      <c r="K4964" s="51">
        <f>IF(H4964&lt;='Расчёт не доделан'!$C$20,IF(I4964-'Расчёт не доделан'!$C$20&lt;1,J4964,I4964-'Расчёт не доделан'!$C$20),J4964)</f>
        <v>16</v>
      </c>
    </row>
    <row r="4965" spans="1:11" ht="11.1" customHeight="1" outlineLevel="1" x14ac:dyDescent="0.2">
      <c r="A4965" s="39" t="str">
        <f t="shared" si="231"/>
        <v>0021050045915</v>
      </c>
      <c r="B4965" s="39">
        <f t="shared" si="232"/>
        <v>1</v>
      </c>
      <c r="C4965" s="39" t="str">
        <f t="shared" si="233"/>
        <v>Пронина Екатерина Евгеньевна1</v>
      </c>
      <c r="D4965" s="42" t="s">
        <v>4616</v>
      </c>
      <c r="E4965" s="43" t="s">
        <v>4617</v>
      </c>
      <c r="F4965" s="43" t="s">
        <v>240</v>
      </c>
      <c r="G4965" s="43" t="s">
        <v>302</v>
      </c>
      <c r="H4965" s="49">
        <v>45915</v>
      </c>
      <c r="I4965" s="49">
        <v>45928</v>
      </c>
      <c r="J4965" s="44">
        <v>14</v>
      </c>
      <c r="K4965" s="51">
        <f>IF(H4965&lt;='Расчёт не доделан'!$C$20,IF(I4965-'Расчёт не доделан'!$C$20&lt;1,J4965,I4965-'Расчёт не доделан'!$C$20),J4965)</f>
        <v>14</v>
      </c>
    </row>
    <row r="4966" spans="1:11" ht="11.1" customHeight="1" outlineLevel="1" x14ac:dyDescent="0.2">
      <c r="A4966" s="39" t="str">
        <f t="shared" si="231"/>
        <v>0021050046020</v>
      </c>
      <c r="B4966" s="39">
        <f t="shared" si="232"/>
        <v>2</v>
      </c>
      <c r="C4966" s="39" t="str">
        <f t="shared" si="233"/>
        <v>Пронина Екатерина Евгеньевна2</v>
      </c>
      <c r="D4966" s="42" t="s">
        <v>4616</v>
      </c>
      <c r="E4966" s="43" t="s">
        <v>4617</v>
      </c>
      <c r="F4966" s="43" t="s">
        <v>240</v>
      </c>
      <c r="G4966" s="43" t="s">
        <v>302</v>
      </c>
      <c r="H4966" s="49">
        <v>46020</v>
      </c>
      <c r="I4966" s="49">
        <v>46021</v>
      </c>
      <c r="J4966" s="44">
        <v>2</v>
      </c>
      <c r="K4966" s="51">
        <f>IF(H4966&lt;='Расчёт не доделан'!$C$20,IF(I4966-'Расчёт не доделан'!$C$20&lt;1,J4966,I4966-'Расчёт не доделан'!$C$20),J4966)</f>
        <v>2</v>
      </c>
    </row>
    <row r="4967" spans="1:11" ht="11.1" customHeight="1" outlineLevel="1" x14ac:dyDescent="0.2">
      <c r="A4967" s="39" t="str">
        <f t="shared" si="231"/>
        <v>0018110345901</v>
      </c>
      <c r="B4967" s="39">
        <f t="shared" si="232"/>
        <v>1</v>
      </c>
      <c r="C4967" s="39" t="str">
        <f t="shared" si="233"/>
        <v>Проскоряков Олег Петрович1</v>
      </c>
      <c r="D4967" s="42" t="s">
        <v>4618</v>
      </c>
      <c r="E4967" s="43" t="s">
        <v>4619</v>
      </c>
      <c r="F4967" s="43" t="s">
        <v>244</v>
      </c>
      <c r="G4967" s="43" t="s">
        <v>218</v>
      </c>
      <c r="H4967" s="49">
        <v>45901</v>
      </c>
      <c r="I4967" s="49">
        <v>45905</v>
      </c>
      <c r="J4967" s="44">
        <v>5</v>
      </c>
      <c r="K4967" s="51">
        <f>IF(H4967&lt;='Расчёт не доделан'!$C$20,IF(I4967-'Расчёт не доделан'!$C$20&lt;1,J4967,I4967-'Расчёт не доделан'!$C$20),J4967)</f>
        <v>5</v>
      </c>
    </row>
    <row r="4968" spans="1:11" ht="11.1" customHeight="1" outlineLevel="1" x14ac:dyDescent="0.2">
      <c r="A4968" s="39" t="str">
        <f t="shared" si="231"/>
        <v>0018110345845</v>
      </c>
      <c r="B4968" s="39">
        <f t="shared" si="232"/>
        <v>2</v>
      </c>
      <c r="C4968" s="39" t="str">
        <f t="shared" si="233"/>
        <v>Проскоряков Олег Петрович2</v>
      </c>
      <c r="D4968" s="42" t="s">
        <v>4618</v>
      </c>
      <c r="E4968" s="43" t="s">
        <v>4619</v>
      </c>
      <c r="F4968" s="43" t="s">
        <v>244</v>
      </c>
      <c r="G4968" s="43" t="s">
        <v>218</v>
      </c>
      <c r="H4968" s="49">
        <v>45845</v>
      </c>
      <c r="I4968" s="49">
        <v>45863</v>
      </c>
      <c r="J4968" s="44">
        <v>19</v>
      </c>
      <c r="K4968" s="51">
        <f>IF(H4968&lt;='Расчёт не доделан'!$C$20,IF(I4968-'Расчёт не доделан'!$C$20&lt;1,J4968,I4968-'Расчёт не доделан'!$C$20),J4968)</f>
        <v>19</v>
      </c>
    </row>
    <row r="4969" spans="1:11" ht="11.1" customHeight="1" outlineLevel="1" x14ac:dyDescent="0.2">
      <c r="A4969" s="39" t="str">
        <f t="shared" si="231"/>
        <v>0018110345957</v>
      </c>
      <c r="B4969" s="39">
        <f t="shared" si="232"/>
        <v>3</v>
      </c>
      <c r="C4969" s="39" t="str">
        <f t="shared" si="233"/>
        <v>Проскоряков Олег Петрович3</v>
      </c>
      <c r="D4969" s="42" t="s">
        <v>4618</v>
      </c>
      <c r="E4969" s="43" t="s">
        <v>4619</v>
      </c>
      <c r="F4969" s="43" t="s">
        <v>244</v>
      </c>
      <c r="G4969" s="43" t="s">
        <v>218</v>
      </c>
      <c r="H4969" s="49">
        <v>45957</v>
      </c>
      <c r="I4969" s="49">
        <v>45962</v>
      </c>
      <c r="J4969" s="44">
        <v>6</v>
      </c>
      <c r="K4969" s="51">
        <f>IF(H4969&lt;='Расчёт не доделан'!$C$20,IF(I4969-'Расчёт не доделан'!$C$20&lt;1,J4969,I4969-'Расчёт не доделан'!$C$20),J4969)</f>
        <v>6</v>
      </c>
    </row>
    <row r="4970" spans="1:11" ht="11.1" customHeight="1" outlineLevel="1" x14ac:dyDescent="0.2">
      <c r="A4970" s="39" t="str">
        <f t="shared" si="231"/>
        <v>0021138345858</v>
      </c>
      <c r="B4970" s="39">
        <f t="shared" si="232"/>
        <v>1</v>
      </c>
      <c r="C4970" s="39" t="str">
        <f t="shared" si="233"/>
        <v>Проскурин Кирилл Вячеславович1</v>
      </c>
      <c r="D4970" s="42" t="s">
        <v>4620</v>
      </c>
      <c r="E4970" s="43" t="s">
        <v>4621</v>
      </c>
      <c r="F4970" s="43" t="s">
        <v>240</v>
      </c>
      <c r="G4970" s="43" t="s">
        <v>302</v>
      </c>
      <c r="H4970" s="49">
        <v>45858</v>
      </c>
      <c r="I4970" s="49">
        <v>45871</v>
      </c>
      <c r="J4970" s="44">
        <v>14</v>
      </c>
      <c r="K4970" s="51">
        <f>IF(H4970&lt;='Расчёт не доделан'!$C$20,IF(I4970-'Расчёт не доделан'!$C$20&lt;1,J4970,I4970-'Расчёт не доделан'!$C$20),J4970)</f>
        <v>14</v>
      </c>
    </row>
    <row r="4971" spans="1:11" ht="11.1" customHeight="1" outlineLevel="1" x14ac:dyDescent="0.2">
      <c r="A4971" s="39" t="str">
        <f t="shared" si="231"/>
        <v>0021138345894</v>
      </c>
      <c r="B4971" s="39">
        <f t="shared" si="232"/>
        <v>2</v>
      </c>
      <c r="C4971" s="39" t="str">
        <f t="shared" si="233"/>
        <v>Проскурин Кирилл Вячеславович2</v>
      </c>
      <c r="D4971" s="42" t="s">
        <v>4620</v>
      </c>
      <c r="E4971" s="43" t="s">
        <v>4621</v>
      </c>
      <c r="F4971" s="43" t="s">
        <v>240</v>
      </c>
      <c r="G4971" s="43" t="s">
        <v>302</v>
      </c>
      <c r="H4971" s="49">
        <v>45894</v>
      </c>
      <c r="I4971" s="49">
        <v>45900</v>
      </c>
      <c r="J4971" s="44">
        <v>7</v>
      </c>
      <c r="K4971" s="51">
        <f>IF(H4971&lt;='Расчёт не доделан'!$C$20,IF(I4971-'Расчёт не доделан'!$C$20&lt;1,J4971,I4971-'Расчёт не доделан'!$C$20),J4971)</f>
        <v>7</v>
      </c>
    </row>
    <row r="4972" spans="1:11" ht="11.1" customHeight="1" outlineLevel="1" x14ac:dyDescent="0.2">
      <c r="A4972" s="39" t="str">
        <f t="shared" si="231"/>
        <v>0019003045901</v>
      </c>
      <c r="B4972" s="39">
        <f t="shared" si="232"/>
        <v>1</v>
      </c>
      <c r="C4972" s="39" t="str">
        <f t="shared" si="233"/>
        <v>Проскурина Кристина Сергеевна1</v>
      </c>
      <c r="D4972" s="42" t="s">
        <v>4622</v>
      </c>
      <c r="E4972" s="43" t="s">
        <v>4623</v>
      </c>
      <c r="F4972" s="43" t="s">
        <v>217</v>
      </c>
      <c r="G4972" s="43" t="s">
        <v>222</v>
      </c>
      <c r="H4972" s="49">
        <v>45901</v>
      </c>
      <c r="I4972" s="49">
        <v>45905</v>
      </c>
      <c r="J4972" s="44">
        <v>5</v>
      </c>
      <c r="K4972" s="51">
        <f>IF(H4972&lt;='Расчёт не доделан'!$C$20,IF(I4972-'Расчёт не доделан'!$C$20&lt;1,J4972,I4972-'Расчёт не доделан'!$C$20),J4972)</f>
        <v>5</v>
      </c>
    </row>
    <row r="4973" spans="1:11" ht="11.1" customHeight="1" outlineLevel="1" x14ac:dyDescent="0.2">
      <c r="A4973" s="39" t="str">
        <f t="shared" si="231"/>
        <v>0019003045966</v>
      </c>
      <c r="B4973" s="39">
        <f t="shared" si="232"/>
        <v>2</v>
      </c>
      <c r="C4973" s="39" t="str">
        <f t="shared" si="233"/>
        <v>Проскурина Кристина Сергеевна2</v>
      </c>
      <c r="D4973" s="42" t="s">
        <v>4622</v>
      </c>
      <c r="E4973" s="43" t="s">
        <v>4623</v>
      </c>
      <c r="F4973" s="43" t="s">
        <v>217</v>
      </c>
      <c r="G4973" s="43" t="s">
        <v>222</v>
      </c>
      <c r="H4973" s="49">
        <v>45966</v>
      </c>
      <c r="I4973" s="49">
        <v>45968</v>
      </c>
      <c r="J4973" s="44">
        <v>3</v>
      </c>
      <c r="K4973" s="51">
        <f>IF(H4973&lt;='Расчёт не доделан'!$C$20,IF(I4973-'Расчёт не доделан'!$C$20&lt;1,J4973,I4973-'Расчёт не доделан'!$C$20),J4973)</f>
        <v>3</v>
      </c>
    </row>
    <row r="4974" spans="1:11" ht="11.1" customHeight="1" outlineLevel="1" x14ac:dyDescent="0.2">
      <c r="A4974" s="39" t="str">
        <f t="shared" si="231"/>
        <v>0019003045906</v>
      </c>
      <c r="B4974" s="39">
        <f t="shared" si="232"/>
        <v>3</v>
      </c>
      <c r="C4974" s="39" t="str">
        <f t="shared" si="233"/>
        <v>Проскурина Кристина Сергеевна3</v>
      </c>
      <c r="D4974" s="42" t="s">
        <v>4622</v>
      </c>
      <c r="E4974" s="43" t="s">
        <v>4623</v>
      </c>
      <c r="F4974" s="43" t="s">
        <v>217</v>
      </c>
      <c r="G4974" s="43" t="s">
        <v>222</v>
      </c>
      <c r="H4974" s="49">
        <v>45906</v>
      </c>
      <c r="I4974" s="49">
        <v>45914</v>
      </c>
      <c r="J4974" s="44">
        <v>9</v>
      </c>
      <c r="K4974" s="51">
        <f>IF(H4974&lt;='Расчёт не доделан'!$C$20,IF(I4974-'Расчёт не доделан'!$C$20&lt;1,J4974,I4974-'Расчёт не доделан'!$C$20),J4974)</f>
        <v>9</v>
      </c>
    </row>
    <row r="4975" spans="1:11" ht="11.1" customHeight="1" outlineLevel="1" x14ac:dyDescent="0.2">
      <c r="A4975" s="39" t="str">
        <f t="shared" si="231"/>
        <v>0021320745839</v>
      </c>
      <c r="B4975" s="39">
        <f t="shared" si="232"/>
        <v>1</v>
      </c>
      <c r="C4975" s="39" t="str">
        <f t="shared" si="233"/>
        <v>Протасова Вера Юрьевна1</v>
      </c>
      <c r="D4975" s="42" t="s">
        <v>4624</v>
      </c>
      <c r="E4975" s="43" t="s">
        <v>4625</v>
      </c>
      <c r="F4975" s="43" t="s">
        <v>221</v>
      </c>
      <c r="G4975" s="43" t="s">
        <v>302</v>
      </c>
      <c r="H4975" s="49">
        <v>45839</v>
      </c>
      <c r="I4975" s="49">
        <v>45842</v>
      </c>
      <c r="J4975" s="44">
        <v>4</v>
      </c>
      <c r="K4975" s="51">
        <f>IF(H4975&lt;='Расчёт не доделан'!$C$20,IF(I4975-'Расчёт не доделан'!$C$20&lt;1,J4975,I4975-'Расчёт не доделан'!$C$20),J4975)</f>
        <v>4</v>
      </c>
    </row>
    <row r="4976" spans="1:11" ht="11.1" customHeight="1" outlineLevel="1" x14ac:dyDescent="0.2">
      <c r="A4976" s="39" t="str">
        <f t="shared" si="231"/>
        <v>0021320745873</v>
      </c>
      <c r="B4976" s="39">
        <f t="shared" si="232"/>
        <v>2</v>
      </c>
      <c r="C4976" s="39" t="str">
        <f t="shared" si="233"/>
        <v>Протасова Вера Юрьевна2</v>
      </c>
      <c r="D4976" s="42" t="s">
        <v>4624</v>
      </c>
      <c r="E4976" s="43" t="s">
        <v>4625</v>
      </c>
      <c r="F4976" s="43" t="s">
        <v>221</v>
      </c>
      <c r="G4976" s="43" t="s">
        <v>302</v>
      </c>
      <c r="H4976" s="49">
        <v>45873</v>
      </c>
      <c r="I4976" s="49">
        <v>45873</v>
      </c>
      <c r="J4976" s="44">
        <v>1</v>
      </c>
      <c r="K4976" s="51">
        <f>IF(H4976&lt;='Расчёт не доделан'!$C$20,IF(I4976-'Расчёт не доделан'!$C$20&lt;1,J4976,I4976-'Расчёт не доделан'!$C$20),J4976)</f>
        <v>1</v>
      </c>
    </row>
    <row r="4977" spans="1:11" ht="11.1" customHeight="1" outlineLevel="1" x14ac:dyDescent="0.2">
      <c r="A4977" s="39" t="str">
        <f t="shared" si="231"/>
        <v>0021320745966</v>
      </c>
      <c r="B4977" s="39">
        <f t="shared" si="232"/>
        <v>3</v>
      </c>
      <c r="C4977" s="39" t="str">
        <f t="shared" si="233"/>
        <v>Протасова Вера Юрьевна3</v>
      </c>
      <c r="D4977" s="42" t="s">
        <v>4624</v>
      </c>
      <c r="E4977" s="43" t="s">
        <v>4625</v>
      </c>
      <c r="F4977" s="43" t="s">
        <v>221</v>
      </c>
      <c r="G4977" s="43" t="s">
        <v>302</v>
      </c>
      <c r="H4977" s="49">
        <v>45966</v>
      </c>
      <c r="I4977" s="49">
        <v>45968</v>
      </c>
      <c r="J4977" s="44">
        <v>3</v>
      </c>
      <c r="K4977" s="51">
        <f>IF(H4977&lt;='Расчёт не доделан'!$C$20,IF(I4977-'Расчёт не доделан'!$C$20&lt;1,J4977,I4977-'Расчёт не доделан'!$C$20),J4977)</f>
        <v>3</v>
      </c>
    </row>
    <row r="4978" spans="1:11" ht="11.1" customHeight="1" outlineLevel="1" x14ac:dyDescent="0.2">
      <c r="A4978" s="39" t="str">
        <f t="shared" si="231"/>
        <v>0021320745894</v>
      </c>
      <c r="B4978" s="39">
        <f t="shared" si="232"/>
        <v>4</v>
      </c>
      <c r="C4978" s="39" t="str">
        <f t="shared" si="233"/>
        <v>Протасова Вера Юрьевна4</v>
      </c>
      <c r="D4978" s="42" t="s">
        <v>4624</v>
      </c>
      <c r="E4978" s="43" t="s">
        <v>4625</v>
      </c>
      <c r="F4978" s="43" t="s">
        <v>221</v>
      </c>
      <c r="G4978" s="43" t="s">
        <v>302</v>
      </c>
      <c r="H4978" s="49">
        <v>45894</v>
      </c>
      <c r="I4978" s="49">
        <v>45907</v>
      </c>
      <c r="J4978" s="44">
        <v>14</v>
      </c>
      <c r="K4978" s="51">
        <f>IF(H4978&lt;='Расчёт не доделан'!$C$20,IF(I4978-'Расчёт не доделан'!$C$20&lt;1,J4978,I4978-'Расчёт не доделан'!$C$20),J4978)</f>
        <v>14</v>
      </c>
    </row>
    <row r="4979" spans="1:11" ht="23.1" customHeight="1" outlineLevel="1" x14ac:dyDescent="0.2">
      <c r="A4979" s="39" t="str">
        <f t="shared" si="231"/>
        <v>0021320745957</v>
      </c>
      <c r="B4979" s="39">
        <f t="shared" si="232"/>
        <v>5</v>
      </c>
      <c r="C4979" s="39" t="str">
        <f t="shared" si="233"/>
        <v>Протасова Вера Юрьевна5</v>
      </c>
      <c r="D4979" s="42" t="s">
        <v>4624</v>
      </c>
      <c r="E4979" s="43" t="s">
        <v>4625</v>
      </c>
      <c r="F4979" s="43" t="s">
        <v>221</v>
      </c>
      <c r="G4979" s="43" t="s">
        <v>302</v>
      </c>
      <c r="H4979" s="49">
        <v>45957</v>
      </c>
      <c r="I4979" s="49">
        <v>45961</v>
      </c>
      <c r="J4979" s="44">
        <v>5</v>
      </c>
      <c r="K4979" s="51">
        <f>IF(H4979&lt;='Расчёт не доделан'!$C$20,IF(I4979-'Расчёт не доделан'!$C$20&lt;1,J4979,I4979-'Расчёт не доделан'!$C$20),J4979)</f>
        <v>5</v>
      </c>
    </row>
    <row r="4980" spans="1:11" ht="23.1" customHeight="1" outlineLevel="1" x14ac:dyDescent="0.2">
      <c r="A4980" s="39" t="str">
        <f t="shared" si="231"/>
        <v>0021320745866</v>
      </c>
      <c r="B4980" s="39">
        <f t="shared" si="232"/>
        <v>6</v>
      </c>
      <c r="C4980" s="39" t="str">
        <f t="shared" si="233"/>
        <v>Протасова Вера Юрьевна6</v>
      </c>
      <c r="D4980" s="42" t="s">
        <v>4624</v>
      </c>
      <c r="E4980" s="43" t="s">
        <v>4625</v>
      </c>
      <c r="F4980" s="43" t="s">
        <v>221</v>
      </c>
      <c r="G4980" s="43" t="s">
        <v>302</v>
      </c>
      <c r="H4980" s="49">
        <v>45866</v>
      </c>
      <c r="I4980" s="49">
        <v>45866</v>
      </c>
      <c r="J4980" s="44">
        <v>1</v>
      </c>
      <c r="K4980" s="51">
        <f>IF(H4980&lt;='Расчёт не доделан'!$C$20,IF(I4980-'Расчёт не доделан'!$C$20&lt;1,J4980,I4980-'Расчёт не доделан'!$C$20),J4980)</f>
        <v>1</v>
      </c>
    </row>
    <row r="4981" spans="1:11" ht="23.1" customHeight="1" outlineLevel="1" x14ac:dyDescent="0.2">
      <c r="A4981" s="39" t="str">
        <f t="shared" si="231"/>
        <v>0018392545966</v>
      </c>
      <c r="B4981" s="39">
        <f t="shared" si="232"/>
        <v>1</v>
      </c>
      <c r="C4981" s="39" t="str">
        <f t="shared" si="233"/>
        <v>Протасова Ольга Владимировна1</v>
      </c>
      <c r="D4981" s="42" t="s">
        <v>4626</v>
      </c>
      <c r="E4981" s="43" t="s">
        <v>4627</v>
      </c>
      <c r="F4981" s="43" t="s">
        <v>233</v>
      </c>
      <c r="G4981" s="43" t="s">
        <v>218</v>
      </c>
      <c r="H4981" s="49">
        <v>45966</v>
      </c>
      <c r="I4981" s="49">
        <v>45968</v>
      </c>
      <c r="J4981" s="44">
        <v>3</v>
      </c>
      <c r="K4981" s="51">
        <f>IF(H4981&lt;='Расчёт не доделан'!$C$20,IF(I4981-'Расчёт не доделан'!$C$20&lt;1,J4981,I4981-'Расчёт не доделан'!$C$20),J4981)</f>
        <v>3</v>
      </c>
    </row>
    <row r="4982" spans="1:11" ht="11.1" customHeight="1" outlineLevel="1" x14ac:dyDescent="0.2">
      <c r="A4982" s="39" t="str">
        <f t="shared" si="231"/>
        <v>0018392545908</v>
      </c>
      <c r="B4982" s="39">
        <f t="shared" si="232"/>
        <v>2</v>
      </c>
      <c r="C4982" s="39" t="str">
        <f t="shared" si="233"/>
        <v>Протасова Ольга Владимировна2</v>
      </c>
      <c r="D4982" s="42" t="s">
        <v>4626</v>
      </c>
      <c r="E4982" s="43" t="s">
        <v>4627</v>
      </c>
      <c r="F4982" s="43" t="s">
        <v>233</v>
      </c>
      <c r="G4982" s="43" t="s">
        <v>218</v>
      </c>
      <c r="H4982" s="49">
        <v>45908</v>
      </c>
      <c r="I4982" s="49">
        <v>45912</v>
      </c>
      <c r="J4982" s="44">
        <v>5</v>
      </c>
      <c r="K4982" s="51">
        <f>IF(H4982&lt;='Расчёт не доделан'!$C$20,IF(I4982-'Расчёт не доделан'!$C$20&lt;1,J4982,I4982-'Расчёт не доделан'!$C$20),J4982)</f>
        <v>5</v>
      </c>
    </row>
    <row r="4983" spans="1:11" ht="11.1" customHeight="1" outlineLevel="1" x14ac:dyDescent="0.2">
      <c r="A4983" s="39" t="str">
        <f t="shared" si="231"/>
        <v>0018392545852</v>
      </c>
      <c r="B4983" s="39">
        <f t="shared" si="232"/>
        <v>3</v>
      </c>
      <c r="C4983" s="39" t="str">
        <f t="shared" si="233"/>
        <v>Протасова Ольга Владимировна3</v>
      </c>
      <c r="D4983" s="42" t="s">
        <v>4626</v>
      </c>
      <c r="E4983" s="43" t="s">
        <v>4627</v>
      </c>
      <c r="F4983" s="43" t="s">
        <v>233</v>
      </c>
      <c r="G4983" s="43" t="s">
        <v>218</v>
      </c>
      <c r="H4983" s="49">
        <v>45852</v>
      </c>
      <c r="I4983" s="49">
        <v>45865</v>
      </c>
      <c r="J4983" s="44">
        <v>14</v>
      </c>
      <c r="K4983" s="51">
        <f>IF(H4983&lt;='Расчёт не доделан'!$C$20,IF(I4983-'Расчёт не доделан'!$C$20&lt;1,J4983,I4983-'Расчёт не доделан'!$C$20),J4983)</f>
        <v>14</v>
      </c>
    </row>
    <row r="4984" spans="1:11" ht="11.1" customHeight="1" outlineLevel="1" x14ac:dyDescent="0.2">
      <c r="A4984" s="39" t="str">
        <f t="shared" si="231"/>
        <v>0019784645931</v>
      </c>
      <c r="B4984" s="39">
        <f t="shared" si="232"/>
        <v>1</v>
      </c>
      <c r="C4984" s="39" t="str">
        <f t="shared" si="233"/>
        <v>Прохоров Дмитрий Сергеевич1</v>
      </c>
      <c r="D4984" s="42" t="s">
        <v>4628</v>
      </c>
      <c r="E4984" s="43" t="s">
        <v>4629</v>
      </c>
      <c r="F4984" s="43" t="s">
        <v>249</v>
      </c>
      <c r="G4984" s="43" t="s">
        <v>218</v>
      </c>
      <c r="H4984" s="49">
        <v>45931</v>
      </c>
      <c r="I4984" s="49">
        <v>45938</v>
      </c>
      <c r="J4984" s="44">
        <v>8</v>
      </c>
      <c r="K4984" s="51">
        <f>IF(H4984&lt;='Расчёт не доделан'!$C$20,IF(I4984-'Расчёт не доделан'!$C$20&lt;1,J4984,I4984-'Расчёт не доделан'!$C$20),J4984)</f>
        <v>8</v>
      </c>
    </row>
    <row r="4985" spans="1:11" ht="11.1" customHeight="1" outlineLevel="1" x14ac:dyDescent="0.2">
      <c r="A4985" s="39" t="str">
        <f t="shared" si="231"/>
        <v>0017562445950</v>
      </c>
      <c r="B4985" s="39">
        <f t="shared" si="232"/>
        <v>1</v>
      </c>
      <c r="C4985" s="39" t="str">
        <f t="shared" si="233"/>
        <v>Прохоров Максим Алексеевич1</v>
      </c>
      <c r="D4985" s="42" t="s">
        <v>4630</v>
      </c>
      <c r="E4985" s="43" t="s">
        <v>4631</v>
      </c>
      <c r="F4985" s="43" t="s">
        <v>265</v>
      </c>
      <c r="G4985" s="43" t="s">
        <v>218</v>
      </c>
      <c r="H4985" s="49">
        <v>45950</v>
      </c>
      <c r="I4985" s="49">
        <v>45954</v>
      </c>
      <c r="J4985" s="44">
        <v>5</v>
      </c>
      <c r="K4985" s="51">
        <f>IF(H4985&lt;='Расчёт не доделан'!$C$20,IF(I4985-'Расчёт не доделан'!$C$20&lt;1,J4985,I4985-'Расчёт не доделан'!$C$20),J4985)</f>
        <v>5</v>
      </c>
    </row>
    <row r="4986" spans="1:11" ht="11.1" customHeight="1" outlineLevel="1" x14ac:dyDescent="0.2">
      <c r="A4986" s="39" t="str">
        <f t="shared" si="231"/>
        <v>0017562445894</v>
      </c>
      <c r="B4986" s="39">
        <f t="shared" si="232"/>
        <v>2</v>
      </c>
      <c r="C4986" s="39" t="str">
        <f t="shared" si="233"/>
        <v>Прохоров Максим Алексеевич2</v>
      </c>
      <c r="D4986" s="42" t="s">
        <v>4630</v>
      </c>
      <c r="E4986" s="43" t="s">
        <v>4631</v>
      </c>
      <c r="F4986" s="43" t="s">
        <v>265</v>
      </c>
      <c r="G4986" s="43" t="s">
        <v>218</v>
      </c>
      <c r="H4986" s="49">
        <v>45894</v>
      </c>
      <c r="I4986" s="49">
        <v>45907</v>
      </c>
      <c r="J4986" s="44">
        <v>14</v>
      </c>
      <c r="K4986" s="51">
        <f>IF(H4986&lt;='Расчёт не доделан'!$C$20,IF(I4986-'Расчёт не доделан'!$C$20&lt;1,J4986,I4986-'Расчёт не доделан'!$C$20),J4986)</f>
        <v>14</v>
      </c>
    </row>
    <row r="4987" spans="1:11" ht="11.1" customHeight="1" outlineLevel="1" x14ac:dyDescent="0.2">
      <c r="A4987" s="39" t="str">
        <f t="shared" si="231"/>
        <v>0017562446020</v>
      </c>
      <c r="B4987" s="39">
        <f t="shared" si="232"/>
        <v>3</v>
      </c>
      <c r="C4987" s="39" t="str">
        <f t="shared" si="233"/>
        <v>Прохоров Максим Алексеевич3</v>
      </c>
      <c r="D4987" s="42" t="s">
        <v>4630</v>
      </c>
      <c r="E4987" s="43" t="s">
        <v>4631</v>
      </c>
      <c r="F4987" s="43" t="s">
        <v>265</v>
      </c>
      <c r="G4987" s="43" t="s">
        <v>218</v>
      </c>
      <c r="H4987" s="49">
        <v>46020</v>
      </c>
      <c r="I4987" s="49">
        <v>46021</v>
      </c>
      <c r="J4987" s="44">
        <v>2</v>
      </c>
      <c r="K4987" s="51">
        <f>IF(H4987&lt;='Расчёт не доделан'!$C$20,IF(I4987-'Расчёт не доделан'!$C$20&lt;1,J4987,I4987-'Расчёт не доделан'!$C$20),J4987)</f>
        <v>2</v>
      </c>
    </row>
    <row r="4988" spans="1:11" ht="11.1" customHeight="1" outlineLevel="1" x14ac:dyDescent="0.2">
      <c r="A4988" s="39" t="str">
        <f t="shared" si="231"/>
        <v>0019039345966</v>
      </c>
      <c r="B4988" s="39">
        <f t="shared" si="232"/>
        <v>1</v>
      </c>
      <c r="C4988" s="39" t="str">
        <f t="shared" si="233"/>
        <v>Прохоров Сергей Александрович1</v>
      </c>
      <c r="D4988" s="42" t="s">
        <v>4632</v>
      </c>
      <c r="E4988" s="43" t="s">
        <v>4633</v>
      </c>
      <c r="F4988" s="43" t="s">
        <v>268</v>
      </c>
      <c r="G4988" s="43" t="s">
        <v>230</v>
      </c>
      <c r="H4988" s="49">
        <v>45966</v>
      </c>
      <c r="I4988" s="49">
        <v>45968</v>
      </c>
      <c r="J4988" s="44">
        <v>3</v>
      </c>
      <c r="K4988" s="51">
        <f>IF(H4988&lt;='Расчёт не доделан'!$C$20,IF(I4988-'Расчёт не доделан'!$C$20&lt;1,J4988,I4988-'Расчёт не доделан'!$C$20),J4988)</f>
        <v>3</v>
      </c>
    </row>
    <row r="4989" spans="1:11" ht="11.1" customHeight="1" outlineLevel="1" x14ac:dyDescent="0.2">
      <c r="A4989" s="39" t="str">
        <f t="shared" si="231"/>
        <v>0019039345915</v>
      </c>
      <c r="B4989" s="39">
        <f t="shared" si="232"/>
        <v>2</v>
      </c>
      <c r="C4989" s="39" t="str">
        <f t="shared" si="233"/>
        <v>Прохоров Сергей Александрович2</v>
      </c>
      <c r="D4989" s="42" t="s">
        <v>4632</v>
      </c>
      <c r="E4989" s="43" t="s">
        <v>4633</v>
      </c>
      <c r="F4989" s="43" t="s">
        <v>268</v>
      </c>
      <c r="G4989" s="43" t="s">
        <v>230</v>
      </c>
      <c r="H4989" s="49">
        <v>45915</v>
      </c>
      <c r="I4989" s="49">
        <v>45916</v>
      </c>
      <c r="J4989" s="44">
        <v>2</v>
      </c>
      <c r="K4989" s="51">
        <f>IF(H4989&lt;='Расчёт не доделан'!$C$20,IF(I4989-'Расчёт не доделан'!$C$20&lt;1,J4989,I4989-'Расчёт не доделан'!$C$20),J4989)</f>
        <v>2</v>
      </c>
    </row>
    <row r="4990" spans="1:11" ht="11.1" customHeight="1" outlineLevel="1" x14ac:dyDescent="0.2">
      <c r="A4990" s="39" t="str">
        <f t="shared" si="231"/>
        <v>0019039345894</v>
      </c>
      <c r="B4990" s="39">
        <f t="shared" si="232"/>
        <v>3</v>
      </c>
      <c r="C4990" s="39" t="str">
        <f t="shared" si="233"/>
        <v>Прохоров Сергей Александрович3</v>
      </c>
      <c r="D4990" s="42" t="s">
        <v>4632</v>
      </c>
      <c r="E4990" s="43" t="s">
        <v>4633</v>
      </c>
      <c r="F4990" s="43" t="s">
        <v>268</v>
      </c>
      <c r="G4990" s="43" t="s">
        <v>230</v>
      </c>
      <c r="H4990" s="49">
        <v>45894</v>
      </c>
      <c r="I4990" s="49">
        <v>45907</v>
      </c>
      <c r="J4990" s="44">
        <v>14</v>
      </c>
      <c r="K4990" s="51">
        <f>IF(H4990&lt;='Расчёт не доделан'!$C$20,IF(I4990-'Расчёт не доделан'!$C$20&lt;1,J4990,I4990-'Расчёт не доделан'!$C$20),J4990)</f>
        <v>14</v>
      </c>
    </row>
    <row r="4991" spans="1:11" ht="11.1" customHeight="1" outlineLevel="1" x14ac:dyDescent="0.2">
      <c r="A4991" s="39" t="str">
        <f t="shared" si="231"/>
        <v>0019039346017</v>
      </c>
      <c r="B4991" s="39">
        <f t="shared" si="232"/>
        <v>4</v>
      </c>
      <c r="C4991" s="39" t="str">
        <f t="shared" si="233"/>
        <v>Прохоров Сергей Александрович4</v>
      </c>
      <c r="D4991" s="42" t="s">
        <v>4632</v>
      </c>
      <c r="E4991" s="43" t="s">
        <v>4633</v>
      </c>
      <c r="F4991" s="43" t="s">
        <v>268</v>
      </c>
      <c r="G4991" s="43" t="s">
        <v>230</v>
      </c>
      <c r="H4991" s="49">
        <v>46017</v>
      </c>
      <c r="I4991" s="49">
        <v>46017</v>
      </c>
      <c r="J4991" s="44">
        <v>1</v>
      </c>
      <c r="K4991" s="51">
        <f>IF(H4991&lt;='Расчёт не доделан'!$C$20,IF(I4991-'Расчёт не доделан'!$C$20&lt;1,J4991,I4991-'Расчёт не доделан'!$C$20),J4991)</f>
        <v>1</v>
      </c>
    </row>
    <row r="4992" spans="1:11" ht="11.1" customHeight="1" outlineLevel="1" x14ac:dyDescent="0.2">
      <c r="A4992" s="39" t="str">
        <f t="shared" si="231"/>
        <v>0019039346020</v>
      </c>
      <c r="B4992" s="39">
        <f t="shared" si="232"/>
        <v>5</v>
      </c>
      <c r="C4992" s="39" t="str">
        <f t="shared" si="233"/>
        <v>Прохоров Сергей Александрович5</v>
      </c>
      <c r="D4992" s="42" t="s">
        <v>4632</v>
      </c>
      <c r="E4992" s="43" t="s">
        <v>4633</v>
      </c>
      <c r="F4992" s="43" t="s">
        <v>268</v>
      </c>
      <c r="G4992" s="43" t="s">
        <v>230</v>
      </c>
      <c r="H4992" s="49">
        <v>46020</v>
      </c>
      <c r="I4992" s="49">
        <v>46021</v>
      </c>
      <c r="J4992" s="44">
        <v>2</v>
      </c>
      <c r="K4992" s="51">
        <f>IF(H4992&lt;='Расчёт не доделан'!$C$20,IF(I4992-'Расчёт не доделан'!$C$20&lt;1,J4992,I4992-'Расчёт не доделан'!$C$20),J4992)</f>
        <v>2</v>
      </c>
    </row>
    <row r="4993" spans="1:11" ht="11.1" customHeight="1" outlineLevel="1" x14ac:dyDescent="0.2">
      <c r="A4993" s="39" t="str">
        <f t="shared" si="231"/>
        <v>0015889645852</v>
      </c>
      <c r="B4993" s="39">
        <f t="shared" si="232"/>
        <v>1</v>
      </c>
      <c r="C4993" s="39" t="str">
        <f t="shared" si="233"/>
        <v>Прохорова Галина Рашитовна1</v>
      </c>
      <c r="D4993" s="42" t="s">
        <v>4634</v>
      </c>
      <c r="E4993" s="43" t="s">
        <v>4635</v>
      </c>
      <c r="F4993" s="43" t="s">
        <v>244</v>
      </c>
      <c r="G4993" s="43" t="s">
        <v>262</v>
      </c>
      <c r="H4993" s="49">
        <v>45852</v>
      </c>
      <c r="I4993" s="49">
        <v>45865</v>
      </c>
      <c r="J4993" s="44">
        <v>14</v>
      </c>
      <c r="K4993" s="51">
        <f>IF(H4993&lt;='Расчёт не доделан'!$C$20,IF(I4993-'Расчёт не доделан'!$C$20&lt;1,J4993,I4993-'Расчёт не доделан'!$C$20),J4993)</f>
        <v>14</v>
      </c>
    </row>
    <row r="4994" spans="1:11" ht="11.1" customHeight="1" outlineLevel="1" x14ac:dyDescent="0.2">
      <c r="A4994" s="39" t="str">
        <f t="shared" si="231"/>
        <v>0015889646006</v>
      </c>
      <c r="B4994" s="39">
        <f t="shared" si="232"/>
        <v>2</v>
      </c>
      <c r="C4994" s="39" t="str">
        <f t="shared" si="233"/>
        <v>Прохорова Галина Рашитовна2</v>
      </c>
      <c r="D4994" s="42" t="s">
        <v>4634</v>
      </c>
      <c r="E4994" s="43" t="s">
        <v>4635</v>
      </c>
      <c r="F4994" s="43" t="s">
        <v>244</v>
      </c>
      <c r="G4994" s="43" t="s">
        <v>262</v>
      </c>
      <c r="H4994" s="49">
        <v>46006</v>
      </c>
      <c r="I4994" s="49">
        <v>46010</v>
      </c>
      <c r="J4994" s="44">
        <v>5</v>
      </c>
      <c r="K4994" s="51">
        <f>IF(H4994&lt;='Расчёт не доделан'!$C$20,IF(I4994-'Расчёт не доделан'!$C$20&lt;1,J4994,I4994-'Расчёт не доделан'!$C$20),J4994)</f>
        <v>5</v>
      </c>
    </row>
    <row r="4995" spans="1:11" ht="11.1" customHeight="1" outlineLevel="1" x14ac:dyDescent="0.2">
      <c r="A4995" s="39" t="str">
        <f t="shared" ref="A4995:A5058" si="234">D4995&amp;H4995</f>
        <v>0019575345936</v>
      </c>
      <c r="B4995" s="39">
        <f t="shared" ref="B4995:B5058" si="235">IF(E4994=E4995,B4994+1,1)</f>
        <v>1</v>
      </c>
      <c r="C4995" s="39" t="str">
        <f t="shared" ref="C4995:C5058" si="236">E4995&amp;B4995</f>
        <v>Прядка Сергей Игоревич1</v>
      </c>
      <c r="D4995" s="42" t="s">
        <v>4636</v>
      </c>
      <c r="E4995" s="43" t="s">
        <v>4637</v>
      </c>
      <c r="F4995" s="43" t="s">
        <v>240</v>
      </c>
      <c r="G4995" s="43" t="s">
        <v>302</v>
      </c>
      <c r="H4995" s="49">
        <v>45936</v>
      </c>
      <c r="I4995" s="49">
        <v>45940</v>
      </c>
      <c r="J4995" s="44">
        <v>5</v>
      </c>
      <c r="K4995" s="51">
        <f>IF(H4995&lt;='Расчёт не доделан'!$C$20,IF(I4995-'Расчёт не доделан'!$C$20&lt;1,J4995,I4995-'Расчёт не доделан'!$C$20),J4995)</f>
        <v>5</v>
      </c>
    </row>
    <row r="4996" spans="1:11" ht="11.1" customHeight="1" outlineLevel="1" x14ac:dyDescent="0.2">
      <c r="A4996" s="39" t="str">
        <f t="shared" si="234"/>
        <v>0019575345845</v>
      </c>
      <c r="B4996" s="39">
        <f t="shared" si="235"/>
        <v>2</v>
      </c>
      <c r="C4996" s="39" t="str">
        <f t="shared" si="236"/>
        <v>Прядка Сергей Игоревич2</v>
      </c>
      <c r="D4996" s="42" t="s">
        <v>4636</v>
      </c>
      <c r="E4996" s="43" t="s">
        <v>4637</v>
      </c>
      <c r="F4996" s="43" t="s">
        <v>240</v>
      </c>
      <c r="G4996" s="43" t="s">
        <v>302</v>
      </c>
      <c r="H4996" s="49">
        <v>45845</v>
      </c>
      <c r="I4996" s="49">
        <v>45848</v>
      </c>
      <c r="J4996" s="44">
        <v>4</v>
      </c>
      <c r="K4996" s="51">
        <f>IF(H4996&lt;='Расчёт не доделан'!$C$20,IF(I4996-'Расчёт не доделан'!$C$20&lt;1,J4996,I4996-'Расчёт не доделан'!$C$20),J4996)</f>
        <v>4</v>
      </c>
    </row>
    <row r="4997" spans="1:11" ht="11.1" customHeight="1" outlineLevel="1" x14ac:dyDescent="0.2">
      <c r="A4997" s="39" t="str">
        <f t="shared" si="234"/>
        <v>0019575345887</v>
      </c>
      <c r="B4997" s="39">
        <f t="shared" si="235"/>
        <v>3</v>
      </c>
      <c r="C4997" s="39" t="str">
        <f t="shared" si="236"/>
        <v>Прядка Сергей Игоревич3</v>
      </c>
      <c r="D4997" s="42" t="s">
        <v>4636</v>
      </c>
      <c r="E4997" s="43" t="s">
        <v>4637</v>
      </c>
      <c r="F4997" s="43" t="s">
        <v>240</v>
      </c>
      <c r="G4997" s="43" t="s">
        <v>302</v>
      </c>
      <c r="H4997" s="49">
        <v>45887</v>
      </c>
      <c r="I4997" s="49">
        <v>45900</v>
      </c>
      <c r="J4997" s="44">
        <v>14</v>
      </c>
      <c r="K4997" s="51">
        <f>IF(H4997&lt;='Расчёт не доделан'!$C$20,IF(I4997-'Расчёт не доделан'!$C$20&lt;1,J4997,I4997-'Расчёт не доделан'!$C$20),J4997)</f>
        <v>14</v>
      </c>
    </row>
    <row r="4998" spans="1:11" ht="11.1" customHeight="1" outlineLevel="1" x14ac:dyDescent="0.2">
      <c r="A4998" s="39" t="str">
        <f t="shared" si="234"/>
        <v>0020586745901</v>
      </c>
      <c r="B4998" s="39">
        <f t="shared" si="235"/>
        <v>1</v>
      </c>
      <c r="C4998" s="39" t="str">
        <f t="shared" si="236"/>
        <v>Пряжкин Александр Викторович1</v>
      </c>
      <c r="D4998" s="42" t="s">
        <v>4638</v>
      </c>
      <c r="E4998" s="43" t="s">
        <v>4639</v>
      </c>
      <c r="F4998" s="43" t="s">
        <v>225</v>
      </c>
      <c r="G4998" s="43" t="s">
        <v>299</v>
      </c>
      <c r="H4998" s="49">
        <v>45901</v>
      </c>
      <c r="I4998" s="49">
        <v>45904</v>
      </c>
      <c r="J4998" s="44">
        <v>4</v>
      </c>
      <c r="K4998" s="51">
        <f>IF(H4998&lt;='Расчёт не доделан'!$C$20,IF(I4998-'Расчёт не доделан'!$C$20&lt;1,J4998,I4998-'Расчёт не доделан'!$C$20),J4998)</f>
        <v>4</v>
      </c>
    </row>
    <row r="4999" spans="1:11" ht="11.1" customHeight="1" outlineLevel="1" x14ac:dyDescent="0.2">
      <c r="A4999" s="39" t="str">
        <f t="shared" si="234"/>
        <v>0020586745845</v>
      </c>
      <c r="B4999" s="39">
        <f t="shared" si="235"/>
        <v>2</v>
      </c>
      <c r="C4999" s="39" t="str">
        <f t="shared" si="236"/>
        <v>Пряжкин Александр Викторович2</v>
      </c>
      <c r="D4999" s="42" t="s">
        <v>4638</v>
      </c>
      <c r="E4999" s="43" t="s">
        <v>4639</v>
      </c>
      <c r="F4999" s="43" t="s">
        <v>225</v>
      </c>
      <c r="G4999" s="43" t="s">
        <v>299</v>
      </c>
      <c r="H4999" s="49">
        <v>45845</v>
      </c>
      <c r="I4999" s="49">
        <v>45858</v>
      </c>
      <c r="J4999" s="44">
        <v>14</v>
      </c>
      <c r="K4999" s="51">
        <f>IF(H4999&lt;='Расчёт не доделан'!$C$20,IF(I4999-'Расчёт не доделан'!$C$20&lt;1,J4999,I4999-'Расчёт не доделан'!$C$20),J4999)</f>
        <v>14</v>
      </c>
    </row>
    <row r="5000" spans="1:11" ht="11.1" customHeight="1" outlineLevel="1" x14ac:dyDescent="0.2">
      <c r="A5000" s="39" t="str">
        <f t="shared" si="234"/>
        <v>0020586745887</v>
      </c>
      <c r="B5000" s="39">
        <f t="shared" si="235"/>
        <v>3</v>
      </c>
      <c r="C5000" s="39" t="str">
        <f t="shared" si="236"/>
        <v>Пряжкин Александр Викторович3</v>
      </c>
      <c r="D5000" s="42" t="s">
        <v>4638</v>
      </c>
      <c r="E5000" s="43" t="s">
        <v>4639</v>
      </c>
      <c r="F5000" s="43" t="s">
        <v>225</v>
      </c>
      <c r="G5000" s="43" t="s">
        <v>299</v>
      </c>
      <c r="H5000" s="49">
        <v>45887</v>
      </c>
      <c r="I5000" s="49">
        <v>45891</v>
      </c>
      <c r="J5000" s="44">
        <v>5</v>
      </c>
      <c r="K5000" s="51">
        <f>IF(H5000&lt;='Расчёт не доделан'!$C$20,IF(I5000-'Расчёт не доделан'!$C$20&lt;1,J5000,I5000-'Расчёт не доделан'!$C$20),J5000)</f>
        <v>5</v>
      </c>
    </row>
    <row r="5001" spans="1:11" ht="11.1" customHeight="1" outlineLevel="1" x14ac:dyDescent="0.2">
      <c r="A5001" s="39" t="str">
        <f t="shared" si="234"/>
        <v>0020586745894</v>
      </c>
      <c r="B5001" s="39">
        <f t="shared" si="235"/>
        <v>4</v>
      </c>
      <c r="C5001" s="39" t="str">
        <f t="shared" si="236"/>
        <v>Пряжкин Александр Викторович4</v>
      </c>
      <c r="D5001" s="42" t="s">
        <v>4638</v>
      </c>
      <c r="E5001" s="43" t="s">
        <v>4639</v>
      </c>
      <c r="F5001" s="43" t="s">
        <v>225</v>
      </c>
      <c r="G5001" s="43" t="s">
        <v>299</v>
      </c>
      <c r="H5001" s="49">
        <v>45894</v>
      </c>
      <c r="I5001" s="49">
        <v>45898</v>
      </c>
      <c r="J5001" s="44">
        <v>5</v>
      </c>
      <c r="K5001" s="51">
        <f>IF(H5001&lt;='Расчёт не доделан'!$C$20,IF(I5001-'Расчёт не доделан'!$C$20&lt;1,J5001,I5001-'Расчёт не доделан'!$C$20),J5001)</f>
        <v>5</v>
      </c>
    </row>
    <row r="5002" spans="1:11" ht="11.1" customHeight="1" outlineLevel="1" x14ac:dyDescent="0.2">
      <c r="A5002" s="39" t="str">
        <f t="shared" si="234"/>
        <v>0020953645915</v>
      </c>
      <c r="B5002" s="39">
        <f t="shared" si="235"/>
        <v>1</v>
      </c>
      <c r="C5002" s="39" t="str">
        <f t="shared" si="236"/>
        <v>Птичкин Михаил Вадимович1</v>
      </c>
      <c r="D5002" s="42" t="s">
        <v>4640</v>
      </c>
      <c r="E5002" s="43" t="s">
        <v>4641</v>
      </c>
      <c r="F5002" s="43" t="s">
        <v>240</v>
      </c>
      <c r="G5002" s="43" t="s">
        <v>302</v>
      </c>
      <c r="H5002" s="49">
        <v>45915</v>
      </c>
      <c r="I5002" s="49">
        <v>45928</v>
      </c>
      <c r="J5002" s="44">
        <v>14</v>
      </c>
      <c r="K5002" s="51">
        <f>IF(H5002&lt;='Расчёт не доделан'!$C$20,IF(I5002-'Расчёт не доделан'!$C$20&lt;1,J5002,I5002-'Расчёт не доделан'!$C$20),J5002)</f>
        <v>14</v>
      </c>
    </row>
    <row r="5003" spans="1:11" ht="11.1" customHeight="1" outlineLevel="1" x14ac:dyDescent="0.2">
      <c r="A5003" s="39" t="str">
        <f t="shared" si="234"/>
        <v>0015089245852</v>
      </c>
      <c r="B5003" s="39">
        <f t="shared" si="235"/>
        <v>1</v>
      </c>
      <c r="C5003" s="39" t="str">
        <f t="shared" si="236"/>
        <v>Пугусова Олеся Валерьевна1</v>
      </c>
      <c r="D5003" s="42" t="s">
        <v>4642</v>
      </c>
      <c r="E5003" s="43" t="s">
        <v>4643</v>
      </c>
      <c r="F5003" s="43" t="s">
        <v>221</v>
      </c>
      <c r="G5003" s="43" t="s">
        <v>262</v>
      </c>
      <c r="H5003" s="49">
        <v>45852</v>
      </c>
      <c r="I5003" s="49">
        <v>45865</v>
      </c>
      <c r="J5003" s="44">
        <v>14</v>
      </c>
      <c r="K5003" s="51">
        <f>IF(H5003&lt;='Расчёт не доделан'!$C$20,IF(I5003-'Расчёт не доделан'!$C$20&lt;1,J5003,I5003-'Расчёт не доделан'!$C$20),J5003)</f>
        <v>14</v>
      </c>
    </row>
    <row r="5004" spans="1:11" ht="11.1" customHeight="1" outlineLevel="1" x14ac:dyDescent="0.2">
      <c r="A5004" s="39" t="str">
        <f t="shared" si="234"/>
        <v>0015089245915</v>
      </c>
      <c r="B5004" s="39">
        <f t="shared" si="235"/>
        <v>2</v>
      </c>
      <c r="C5004" s="39" t="str">
        <f t="shared" si="236"/>
        <v>Пугусова Олеся Валерьевна2</v>
      </c>
      <c r="D5004" s="42" t="s">
        <v>4642</v>
      </c>
      <c r="E5004" s="43" t="s">
        <v>4643</v>
      </c>
      <c r="F5004" s="43" t="s">
        <v>221</v>
      </c>
      <c r="G5004" s="43" t="s">
        <v>262</v>
      </c>
      <c r="H5004" s="49">
        <v>45915</v>
      </c>
      <c r="I5004" s="49">
        <v>45919</v>
      </c>
      <c r="J5004" s="44">
        <v>5</v>
      </c>
      <c r="K5004" s="51">
        <f>IF(H5004&lt;='Расчёт не доделан'!$C$20,IF(I5004-'Расчёт не доделан'!$C$20&lt;1,J5004,I5004-'Расчёт не доделан'!$C$20),J5004)</f>
        <v>5</v>
      </c>
    </row>
    <row r="5005" spans="1:11" ht="11.1" customHeight="1" outlineLevel="1" x14ac:dyDescent="0.2">
      <c r="A5005" s="39" t="str">
        <f t="shared" si="234"/>
        <v>0015089246020</v>
      </c>
      <c r="B5005" s="39">
        <f t="shared" si="235"/>
        <v>3</v>
      </c>
      <c r="C5005" s="39" t="str">
        <f t="shared" si="236"/>
        <v>Пугусова Олеся Валерьевна3</v>
      </c>
      <c r="D5005" s="42" t="s">
        <v>4642</v>
      </c>
      <c r="E5005" s="43" t="s">
        <v>4643</v>
      </c>
      <c r="F5005" s="43" t="s">
        <v>221</v>
      </c>
      <c r="G5005" s="43" t="s">
        <v>262</v>
      </c>
      <c r="H5005" s="49">
        <v>46020</v>
      </c>
      <c r="I5005" s="49">
        <v>46021</v>
      </c>
      <c r="J5005" s="44">
        <v>2</v>
      </c>
      <c r="K5005" s="51">
        <f>IF(H5005&lt;='Расчёт не доделан'!$C$20,IF(I5005-'Расчёт не доделан'!$C$20&lt;1,J5005,I5005-'Расчёт не доделан'!$C$20),J5005)</f>
        <v>2</v>
      </c>
    </row>
    <row r="5006" spans="1:11" ht="11.1" customHeight="1" outlineLevel="1" x14ac:dyDescent="0.2">
      <c r="A5006" s="39" t="str">
        <f t="shared" si="234"/>
        <v>0012938245859</v>
      </c>
      <c r="B5006" s="39">
        <f t="shared" si="235"/>
        <v>1</v>
      </c>
      <c r="C5006" s="39" t="str">
        <f t="shared" si="236"/>
        <v>Пудинов Егор Сергеевич1</v>
      </c>
      <c r="D5006" s="42" t="s">
        <v>4644</v>
      </c>
      <c r="E5006" s="43" t="s">
        <v>4645</v>
      </c>
      <c r="F5006" s="43" t="s">
        <v>233</v>
      </c>
      <c r="G5006" s="43" t="s">
        <v>218</v>
      </c>
      <c r="H5006" s="49">
        <v>45859</v>
      </c>
      <c r="I5006" s="49">
        <v>45879</v>
      </c>
      <c r="J5006" s="44">
        <v>21</v>
      </c>
      <c r="K5006" s="51">
        <f>IF(H5006&lt;='Расчёт не доделан'!$C$20,IF(I5006-'Расчёт не доделан'!$C$20&lt;1,J5006,I5006-'Расчёт не доделан'!$C$20),J5006)</f>
        <v>21</v>
      </c>
    </row>
    <row r="5007" spans="1:11" ht="11.1" customHeight="1" outlineLevel="1" x14ac:dyDescent="0.2">
      <c r="A5007" s="39" t="str">
        <f t="shared" si="234"/>
        <v>0016432045883</v>
      </c>
      <c r="B5007" s="39">
        <f t="shared" si="235"/>
        <v>1</v>
      </c>
      <c r="C5007" s="39" t="str">
        <f t="shared" si="236"/>
        <v>Пузыня Илья Константинович1</v>
      </c>
      <c r="D5007" s="42" t="s">
        <v>4646</v>
      </c>
      <c r="E5007" s="43" t="s">
        <v>4647</v>
      </c>
      <c r="F5007" s="43" t="s">
        <v>265</v>
      </c>
      <c r="G5007" s="43" t="s">
        <v>262</v>
      </c>
      <c r="H5007" s="49">
        <v>45883</v>
      </c>
      <c r="I5007" s="49">
        <v>45884</v>
      </c>
      <c r="J5007" s="44">
        <v>2</v>
      </c>
      <c r="K5007" s="51">
        <f>IF(H5007&lt;='Расчёт не доделан'!$C$20,IF(I5007-'Расчёт не доделан'!$C$20&lt;1,J5007,I5007-'Расчёт не доделан'!$C$20),J5007)</f>
        <v>2</v>
      </c>
    </row>
    <row r="5008" spans="1:11" ht="11.1" customHeight="1" outlineLevel="1" x14ac:dyDescent="0.2">
      <c r="A5008" s="39" t="str">
        <f t="shared" si="234"/>
        <v>0016432045859</v>
      </c>
      <c r="B5008" s="39">
        <f t="shared" si="235"/>
        <v>2</v>
      </c>
      <c r="C5008" s="39" t="str">
        <f t="shared" si="236"/>
        <v>Пузыня Илья Константинович2</v>
      </c>
      <c r="D5008" s="42" t="s">
        <v>4646</v>
      </c>
      <c r="E5008" s="43" t="s">
        <v>4647</v>
      </c>
      <c r="F5008" s="43" t="s">
        <v>265</v>
      </c>
      <c r="G5008" s="43" t="s">
        <v>262</v>
      </c>
      <c r="H5008" s="49">
        <v>45859</v>
      </c>
      <c r="I5008" s="49">
        <v>45872</v>
      </c>
      <c r="J5008" s="44">
        <v>14</v>
      </c>
      <c r="K5008" s="51">
        <f>IF(H5008&lt;='Расчёт не доделан'!$C$20,IF(I5008-'Расчёт не доделан'!$C$20&lt;1,J5008,I5008-'Расчёт не доделан'!$C$20),J5008)</f>
        <v>14</v>
      </c>
    </row>
    <row r="5009" spans="1:11" ht="11.1" customHeight="1" outlineLevel="1" x14ac:dyDescent="0.2">
      <c r="A5009" s="39" t="str">
        <f t="shared" si="234"/>
        <v>0016432045890</v>
      </c>
      <c r="B5009" s="39">
        <f t="shared" si="235"/>
        <v>3</v>
      </c>
      <c r="C5009" s="39" t="str">
        <f t="shared" si="236"/>
        <v>Пузыня Илья Константинович3</v>
      </c>
      <c r="D5009" s="42" t="s">
        <v>4646</v>
      </c>
      <c r="E5009" s="43" t="s">
        <v>4647</v>
      </c>
      <c r="F5009" s="43" t="s">
        <v>265</v>
      </c>
      <c r="G5009" s="43" t="s">
        <v>262</v>
      </c>
      <c r="H5009" s="49">
        <v>45890</v>
      </c>
      <c r="I5009" s="49">
        <v>45891</v>
      </c>
      <c r="J5009" s="44">
        <v>2</v>
      </c>
      <c r="K5009" s="51">
        <f>IF(H5009&lt;='Расчёт не доделан'!$C$20,IF(I5009-'Расчёт не доделан'!$C$20&lt;1,J5009,I5009-'Расчёт не доделан'!$C$20),J5009)</f>
        <v>2</v>
      </c>
    </row>
    <row r="5010" spans="1:11" ht="23.1" customHeight="1" outlineLevel="1" x14ac:dyDescent="0.2">
      <c r="A5010" s="39" t="str">
        <f t="shared" si="234"/>
        <v>0019258245908</v>
      </c>
      <c r="B5010" s="39">
        <f t="shared" si="235"/>
        <v>1</v>
      </c>
      <c r="C5010" s="39" t="str">
        <f t="shared" si="236"/>
        <v>Пустовалова Маргарита Сергеевна1</v>
      </c>
      <c r="D5010" s="42" t="s">
        <v>4648</v>
      </c>
      <c r="E5010" s="43" t="s">
        <v>4649</v>
      </c>
      <c r="F5010" s="43" t="s">
        <v>240</v>
      </c>
      <c r="G5010" s="43" t="s">
        <v>253</v>
      </c>
      <c r="H5010" s="49">
        <v>45908</v>
      </c>
      <c r="I5010" s="49">
        <v>45921</v>
      </c>
      <c r="J5010" s="44">
        <v>14</v>
      </c>
      <c r="K5010" s="51">
        <f>IF(H5010&lt;='Расчёт не доделан'!$C$20,IF(I5010-'Расчёт не доделан'!$C$20&lt;1,J5010,I5010-'Расчёт не доделан'!$C$20),J5010)</f>
        <v>14</v>
      </c>
    </row>
    <row r="5011" spans="1:11" ht="23.1" customHeight="1" outlineLevel="1" x14ac:dyDescent="0.2">
      <c r="A5011" s="39" t="str">
        <f t="shared" si="234"/>
        <v>0019258245887</v>
      </c>
      <c r="B5011" s="39">
        <f t="shared" si="235"/>
        <v>2</v>
      </c>
      <c r="C5011" s="39" t="str">
        <f t="shared" si="236"/>
        <v>Пустовалова Маргарита Сергеевна2</v>
      </c>
      <c r="D5011" s="42" t="s">
        <v>4648</v>
      </c>
      <c r="E5011" s="43" t="s">
        <v>4649</v>
      </c>
      <c r="F5011" s="43" t="s">
        <v>240</v>
      </c>
      <c r="G5011" s="43" t="s">
        <v>253</v>
      </c>
      <c r="H5011" s="49">
        <v>45887</v>
      </c>
      <c r="I5011" s="49">
        <v>45893</v>
      </c>
      <c r="J5011" s="44">
        <v>7</v>
      </c>
      <c r="K5011" s="51">
        <f>IF(H5011&lt;='Расчёт не доделан'!$C$20,IF(I5011-'Расчёт не доделан'!$C$20&lt;1,J5011,I5011-'Расчёт не доделан'!$C$20),J5011)</f>
        <v>7</v>
      </c>
    </row>
    <row r="5012" spans="1:11" ht="23.1" customHeight="1" outlineLevel="1" x14ac:dyDescent="0.2">
      <c r="A5012" s="39" t="str">
        <f t="shared" si="234"/>
        <v>0019258245859</v>
      </c>
      <c r="B5012" s="39">
        <f t="shared" si="235"/>
        <v>3</v>
      </c>
      <c r="C5012" s="39" t="str">
        <f t="shared" si="236"/>
        <v>Пустовалова Маргарита Сергеевна3</v>
      </c>
      <c r="D5012" s="42" t="s">
        <v>4648</v>
      </c>
      <c r="E5012" s="43" t="s">
        <v>4649</v>
      </c>
      <c r="F5012" s="43" t="s">
        <v>240</v>
      </c>
      <c r="G5012" s="43" t="s">
        <v>253</v>
      </c>
      <c r="H5012" s="49">
        <v>45859</v>
      </c>
      <c r="I5012" s="49">
        <v>45865</v>
      </c>
      <c r="J5012" s="44">
        <v>7</v>
      </c>
      <c r="K5012" s="51">
        <f>IF(H5012&lt;='Расчёт не доделан'!$C$20,IF(I5012-'Расчёт не доделан'!$C$20&lt;1,J5012,I5012-'Расчёт не доделан'!$C$20),J5012)</f>
        <v>7</v>
      </c>
    </row>
    <row r="5013" spans="1:11" ht="11.1" customHeight="1" outlineLevel="1" x14ac:dyDescent="0.2">
      <c r="A5013" s="39" t="str">
        <f t="shared" si="234"/>
        <v>0019156745845</v>
      </c>
      <c r="B5013" s="39">
        <f t="shared" si="235"/>
        <v>1</v>
      </c>
      <c r="C5013" s="39" t="str">
        <f t="shared" si="236"/>
        <v>Пустырева Мария Владимировна1</v>
      </c>
      <c r="D5013" s="42" t="s">
        <v>4650</v>
      </c>
      <c r="E5013" s="43" t="s">
        <v>4651</v>
      </c>
      <c r="F5013" s="43" t="s">
        <v>240</v>
      </c>
      <c r="G5013" s="43" t="s">
        <v>222</v>
      </c>
      <c r="H5013" s="49">
        <v>45845</v>
      </c>
      <c r="I5013" s="49">
        <v>45849</v>
      </c>
      <c r="J5013" s="44">
        <v>5</v>
      </c>
      <c r="K5013" s="51">
        <f>IF(H5013&lt;='Расчёт не доделан'!$C$20,IF(I5013-'Расчёт не доделан'!$C$20&lt;1,J5013,I5013-'Расчёт не доделан'!$C$20),J5013)</f>
        <v>5</v>
      </c>
    </row>
    <row r="5014" spans="1:11" ht="11.1" customHeight="1" outlineLevel="1" x14ac:dyDescent="0.2">
      <c r="A5014" s="39" t="str">
        <f t="shared" si="234"/>
        <v>0019156745887</v>
      </c>
      <c r="B5014" s="39">
        <f t="shared" si="235"/>
        <v>2</v>
      </c>
      <c r="C5014" s="39" t="str">
        <f t="shared" si="236"/>
        <v>Пустырева Мария Владимировна2</v>
      </c>
      <c r="D5014" s="42" t="s">
        <v>4650</v>
      </c>
      <c r="E5014" s="43" t="s">
        <v>4651</v>
      </c>
      <c r="F5014" s="43" t="s">
        <v>240</v>
      </c>
      <c r="G5014" s="43" t="s">
        <v>222</v>
      </c>
      <c r="H5014" s="49">
        <v>45887</v>
      </c>
      <c r="I5014" s="49">
        <v>45900</v>
      </c>
      <c r="J5014" s="44">
        <v>14</v>
      </c>
      <c r="K5014" s="51">
        <f>IF(H5014&lt;='Расчёт не доделан'!$C$20,IF(I5014-'Расчёт не доделан'!$C$20&lt;1,J5014,I5014-'Расчёт не доделан'!$C$20),J5014)</f>
        <v>14</v>
      </c>
    </row>
    <row r="5015" spans="1:11" ht="11.1" customHeight="1" outlineLevel="1" x14ac:dyDescent="0.2">
      <c r="A5015" s="39" t="str">
        <f t="shared" si="234"/>
        <v>0019156746020</v>
      </c>
      <c r="B5015" s="39">
        <f t="shared" si="235"/>
        <v>3</v>
      </c>
      <c r="C5015" s="39" t="str">
        <f t="shared" si="236"/>
        <v>Пустырева Мария Владимировна3</v>
      </c>
      <c r="D5015" s="42" t="s">
        <v>4650</v>
      </c>
      <c r="E5015" s="43" t="s">
        <v>4651</v>
      </c>
      <c r="F5015" s="43" t="s">
        <v>240</v>
      </c>
      <c r="G5015" s="43" t="s">
        <v>222</v>
      </c>
      <c r="H5015" s="49">
        <v>46020</v>
      </c>
      <c r="I5015" s="49">
        <v>46021</v>
      </c>
      <c r="J5015" s="44">
        <v>2</v>
      </c>
      <c r="K5015" s="51">
        <f>IF(H5015&lt;='Расчёт не доделан'!$C$20,IF(I5015-'Расчёт не доделан'!$C$20&lt;1,J5015,I5015-'Расчёт не доделан'!$C$20),J5015)</f>
        <v>2</v>
      </c>
    </row>
    <row r="5016" spans="1:11" ht="11.1" customHeight="1" outlineLevel="1" x14ac:dyDescent="0.2">
      <c r="A5016" s="39" t="str">
        <f t="shared" si="234"/>
        <v>0020314145887</v>
      </c>
      <c r="B5016" s="39">
        <f t="shared" si="235"/>
        <v>1</v>
      </c>
      <c r="C5016" s="39" t="str">
        <f t="shared" si="236"/>
        <v>Пусурманова Камилла Гамальевна1</v>
      </c>
      <c r="D5016" s="42" t="s">
        <v>4652</v>
      </c>
      <c r="E5016" s="43" t="s">
        <v>4653</v>
      </c>
      <c r="F5016" s="43" t="s">
        <v>240</v>
      </c>
      <c r="G5016" s="43" t="s">
        <v>302</v>
      </c>
      <c r="H5016" s="49">
        <v>45887</v>
      </c>
      <c r="I5016" s="49">
        <v>45891</v>
      </c>
      <c r="J5016" s="44">
        <v>5</v>
      </c>
      <c r="K5016" s="51">
        <f>IF(H5016&lt;='Расчёт не доделан'!$C$20,IF(I5016-'Расчёт не доделан'!$C$20&lt;1,J5016,I5016-'Расчёт не доделан'!$C$20),J5016)</f>
        <v>5</v>
      </c>
    </row>
    <row r="5017" spans="1:11" ht="11.1" customHeight="1" outlineLevel="1" x14ac:dyDescent="0.2">
      <c r="A5017" s="39" t="str">
        <f t="shared" si="234"/>
        <v>0020314145859</v>
      </c>
      <c r="B5017" s="39">
        <f t="shared" si="235"/>
        <v>2</v>
      </c>
      <c r="C5017" s="39" t="str">
        <f t="shared" si="236"/>
        <v>Пусурманова Камилла Гамальевна2</v>
      </c>
      <c r="D5017" s="42" t="s">
        <v>4652</v>
      </c>
      <c r="E5017" s="43" t="s">
        <v>4653</v>
      </c>
      <c r="F5017" s="43" t="s">
        <v>240</v>
      </c>
      <c r="G5017" s="43" t="s">
        <v>302</v>
      </c>
      <c r="H5017" s="49">
        <v>45859</v>
      </c>
      <c r="I5017" s="49">
        <v>45863</v>
      </c>
      <c r="J5017" s="44">
        <v>5</v>
      </c>
      <c r="K5017" s="51">
        <f>IF(H5017&lt;='Расчёт не доделан'!$C$20,IF(I5017-'Расчёт не доделан'!$C$20&lt;1,J5017,I5017-'Расчёт не доделан'!$C$20),J5017)</f>
        <v>5</v>
      </c>
    </row>
    <row r="5018" spans="1:11" ht="11.1" customHeight="1" outlineLevel="1" x14ac:dyDescent="0.2">
      <c r="A5018" s="39" t="str">
        <f t="shared" si="234"/>
        <v>0020314145957</v>
      </c>
      <c r="B5018" s="39">
        <f t="shared" si="235"/>
        <v>3</v>
      </c>
      <c r="C5018" s="39" t="str">
        <f t="shared" si="236"/>
        <v>Пусурманова Камилла Гамальевна3</v>
      </c>
      <c r="D5018" s="42" t="s">
        <v>4652</v>
      </c>
      <c r="E5018" s="43" t="s">
        <v>4653</v>
      </c>
      <c r="F5018" s="43" t="s">
        <v>240</v>
      </c>
      <c r="G5018" s="43" t="s">
        <v>302</v>
      </c>
      <c r="H5018" s="49">
        <v>45957</v>
      </c>
      <c r="I5018" s="49">
        <v>45960</v>
      </c>
      <c r="J5018" s="44">
        <v>4</v>
      </c>
      <c r="K5018" s="51">
        <f>IF(H5018&lt;='Расчёт не доделан'!$C$20,IF(I5018-'Расчёт не доделан'!$C$20&lt;1,J5018,I5018-'Расчёт не доделан'!$C$20),J5018)</f>
        <v>4</v>
      </c>
    </row>
    <row r="5019" spans="1:11" ht="11.1" customHeight="1" outlineLevel="1" x14ac:dyDescent="0.2">
      <c r="A5019" s="39" t="str">
        <f t="shared" si="234"/>
        <v>0018078345992</v>
      </c>
      <c r="B5019" s="39">
        <f t="shared" si="235"/>
        <v>1</v>
      </c>
      <c r="C5019" s="39" t="str">
        <f t="shared" si="236"/>
        <v>Путилов Сергей Игоревич1</v>
      </c>
      <c r="D5019" s="42" t="s">
        <v>4654</v>
      </c>
      <c r="E5019" s="43" t="s">
        <v>4655</v>
      </c>
      <c r="F5019" s="43" t="s">
        <v>361</v>
      </c>
      <c r="G5019" s="43" t="s">
        <v>237</v>
      </c>
      <c r="H5019" s="49">
        <v>45992</v>
      </c>
      <c r="I5019" s="49">
        <v>46005</v>
      </c>
      <c r="J5019" s="44">
        <v>14</v>
      </c>
      <c r="K5019" s="51">
        <f>IF(H5019&lt;='Расчёт не доделан'!$C$20,IF(I5019-'Расчёт не доделан'!$C$20&lt;1,J5019,I5019-'Расчёт не доделан'!$C$20),J5019)</f>
        <v>14</v>
      </c>
    </row>
    <row r="5020" spans="1:11" ht="23.1" customHeight="1" outlineLevel="1" x14ac:dyDescent="0.2">
      <c r="A5020" s="39" t="str">
        <f t="shared" si="234"/>
        <v>0018078345873</v>
      </c>
      <c r="B5020" s="39">
        <f t="shared" si="235"/>
        <v>2</v>
      </c>
      <c r="C5020" s="39" t="str">
        <f t="shared" si="236"/>
        <v>Путилов Сергей Игоревич2</v>
      </c>
      <c r="D5020" s="42" t="s">
        <v>4654</v>
      </c>
      <c r="E5020" s="43" t="s">
        <v>4655</v>
      </c>
      <c r="F5020" s="43" t="s">
        <v>361</v>
      </c>
      <c r="G5020" s="43" t="s">
        <v>237</v>
      </c>
      <c r="H5020" s="49">
        <v>45873</v>
      </c>
      <c r="I5020" s="49">
        <v>45886</v>
      </c>
      <c r="J5020" s="44">
        <v>14</v>
      </c>
      <c r="K5020" s="51">
        <f>IF(H5020&lt;='Расчёт не доделан'!$C$20,IF(I5020-'Расчёт не доделан'!$C$20&lt;1,J5020,I5020-'Расчёт не доделан'!$C$20),J5020)</f>
        <v>14</v>
      </c>
    </row>
    <row r="5021" spans="1:11" ht="23.1" customHeight="1" outlineLevel="1" x14ac:dyDescent="0.2">
      <c r="A5021" s="39" t="str">
        <f t="shared" si="234"/>
        <v>0018078345950</v>
      </c>
      <c r="B5021" s="39">
        <f t="shared" si="235"/>
        <v>3</v>
      </c>
      <c r="C5021" s="39" t="str">
        <f t="shared" si="236"/>
        <v>Путилов Сергей Игоревич3</v>
      </c>
      <c r="D5021" s="42" t="s">
        <v>4654</v>
      </c>
      <c r="E5021" s="43" t="s">
        <v>4655</v>
      </c>
      <c r="F5021" s="43" t="s">
        <v>361</v>
      </c>
      <c r="G5021" s="43" t="s">
        <v>237</v>
      </c>
      <c r="H5021" s="49">
        <v>45950</v>
      </c>
      <c r="I5021" s="49">
        <v>45956</v>
      </c>
      <c r="J5021" s="44">
        <v>7</v>
      </c>
      <c r="K5021" s="51">
        <f>IF(H5021&lt;='Расчёт не доделан'!$C$20,IF(I5021-'Расчёт не доделан'!$C$20&lt;1,J5021,I5021-'Расчёт не доделан'!$C$20),J5021)</f>
        <v>7</v>
      </c>
    </row>
    <row r="5022" spans="1:11" ht="11.1" customHeight="1" outlineLevel="1" x14ac:dyDescent="0.2">
      <c r="A5022" s="39" t="str">
        <f t="shared" si="234"/>
        <v>0021292145978</v>
      </c>
      <c r="B5022" s="39">
        <f t="shared" si="235"/>
        <v>1</v>
      </c>
      <c r="C5022" s="39" t="str">
        <f t="shared" si="236"/>
        <v>Пухов Андрей Витальевич1</v>
      </c>
      <c r="D5022" s="42" t="s">
        <v>4656</v>
      </c>
      <c r="E5022" s="43" t="s">
        <v>4657</v>
      </c>
      <c r="F5022" s="43" t="s">
        <v>229</v>
      </c>
      <c r="G5022" s="43" t="s">
        <v>253</v>
      </c>
      <c r="H5022" s="49">
        <v>45978</v>
      </c>
      <c r="I5022" s="49">
        <v>45991</v>
      </c>
      <c r="J5022" s="44">
        <v>14</v>
      </c>
      <c r="K5022" s="51">
        <f>IF(H5022&lt;='Расчёт не доделан'!$C$20,IF(I5022-'Расчёт не доделан'!$C$20&lt;1,J5022,I5022-'Расчёт не доделан'!$C$20),J5022)</f>
        <v>14</v>
      </c>
    </row>
    <row r="5023" spans="1:11" ht="11.1" customHeight="1" outlineLevel="1" x14ac:dyDescent="0.2">
      <c r="A5023" s="39" t="str">
        <f t="shared" si="234"/>
        <v>0021292145859</v>
      </c>
      <c r="B5023" s="39">
        <f t="shared" si="235"/>
        <v>2</v>
      </c>
      <c r="C5023" s="39" t="str">
        <f t="shared" si="236"/>
        <v>Пухов Андрей Витальевич2</v>
      </c>
      <c r="D5023" s="42" t="s">
        <v>4656</v>
      </c>
      <c r="E5023" s="43" t="s">
        <v>4657</v>
      </c>
      <c r="F5023" s="43" t="s">
        <v>229</v>
      </c>
      <c r="G5023" s="43" t="s">
        <v>253</v>
      </c>
      <c r="H5023" s="49">
        <v>45859</v>
      </c>
      <c r="I5023" s="49">
        <v>45872</v>
      </c>
      <c r="J5023" s="44">
        <v>14</v>
      </c>
      <c r="K5023" s="51">
        <f>IF(H5023&lt;='Расчёт не доделан'!$C$20,IF(I5023-'Расчёт не доделан'!$C$20&lt;1,J5023,I5023-'Расчёт не доделан'!$C$20),J5023)</f>
        <v>14</v>
      </c>
    </row>
    <row r="5024" spans="1:11" ht="11.1" customHeight="1" outlineLevel="1" x14ac:dyDescent="0.2">
      <c r="A5024" s="39" t="str">
        <f t="shared" si="234"/>
        <v>0019705045966</v>
      </c>
      <c r="B5024" s="39">
        <f t="shared" si="235"/>
        <v>1</v>
      </c>
      <c r="C5024" s="39" t="str">
        <f t="shared" si="236"/>
        <v>Пушкарёв Михаил Владимирович1</v>
      </c>
      <c r="D5024" s="42" t="s">
        <v>4658</v>
      </c>
      <c r="E5024" s="43" t="s">
        <v>4659</v>
      </c>
      <c r="F5024" s="43" t="s">
        <v>217</v>
      </c>
      <c r="G5024" s="43" t="s">
        <v>689</v>
      </c>
      <c r="H5024" s="49">
        <v>45966</v>
      </c>
      <c r="I5024" s="49">
        <v>45968</v>
      </c>
      <c r="J5024" s="44">
        <v>3</v>
      </c>
      <c r="K5024" s="51">
        <f>IF(H5024&lt;='Расчёт не доделан'!$C$20,IF(I5024-'Расчёт не доделан'!$C$20&lt;1,J5024,I5024-'Расчёт не доделан'!$C$20),J5024)</f>
        <v>3</v>
      </c>
    </row>
    <row r="5025" spans="1:11" ht="11.1" customHeight="1" outlineLevel="1" x14ac:dyDescent="0.2">
      <c r="A5025" s="39" t="str">
        <f t="shared" si="234"/>
        <v>0019705045908</v>
      </c>
      <c r="B5025" s="39">
        <f t="shared" si="235"/>
        <v>2</v>
      </c>
      <c r="C5025" s="39" t="str">
        <f t="shared" si="236"/>
        <v>Пушкарёв Михаил Владимирович2</v>
      </c>
      <c r="D5025" s="42" t="s">
        <v>4658</v>
      </c>
      <c r="E5025" s="43" t="s">
        <v>4659</v>
      </c>
      <c r="F5025" s="43" t="s">
        <v>217</v>
      </c>
      <c r="G5025" s="43" t="s">
        <v>689</v>
      </c>
      <c r="H5025" s="49">
        <v>45908</v>
      </c>
      <c r="I5025" s="49">
        <v>45912</v>
      </c>
      <c r="J5025" s="44">
        <v>5</v>
      </c>
      <c r="K5025" s="51">
        <f>IF(H5025&lt;='Расчёт не доделан'!$C$20,IF(I5025-'Расчёт не доделан'!$C$20&lt;1,J5025,I5025-'Расчёт не доделан'!$C$20),J5025)</f>
        <v>5</v>
      </c>
    </row>
    <row r="5026" spans="1:11" ht="11.1" customHeight="1" outlineLevel="1" x14ac:dyDescent="0.2">
      <c r="A5026" s="39" t="str">
        <f t="shared" si="234"/>
        <v>0019705046006</v>
      </c>
      <c r="B5026" s="39">
        <f t="shared" si="235"/>
        <v>3</v>
      </c>
      <c r="C5026" s="39" t="str">
        <f t="shared" si="236"/>
        <v>Пушкарёв Михаил Владимирович3</v>
      </c>
      <c r="D5026" s="42" t="s">
        <v>4658</v>
      </c>
      <c r="E5026" s="43" t="s">
        <v>4659</v>
      </c>
      <c r="F5026" s="43" t="s">
        <v>217</v>
      </c>
      <c r="G5026" s="43" t="s">
        <v>689</v>
      </c>
      <c r="H5026" s="49">
        <v>46006</v>
      </c>
      <c r="I5026" s="49">
        <v>46010</v>
      </c>
      <c r="J5026" s="44">
        <v>5</v>
      </c>
      <c r="K5026" s="51">
        <f>IF(H5026&lt;='Расчёт не доделан'!$C$20,IF(I5026-'Расчёт не доделан'!$C$20&lt;1,J5026,I5026-'Расчёт не доделан'!$C$20),J5026)</f>
        <v>5</v>
      </c>
    </row>
    <row r="5027" spans="1:11" ht="11.1" customHeight="1" outlineLevel="1" x14ac:dyDescent="0.2">
      <c r="A5027" s="39" t="str">
        <f t="shared" si="234"/>
        <v>0019705045888</v>
      </c>
      <c r="B5027" s="39">
        <f t="shared" si="235"/>
        <v>4</v>
      </c>
      <c r="C5027" s="39" t="str">
        <f t="shared" si="236"/>
        <v>Пушкарёв Михаил Владимирович4</v>
      </c>
      <c r="D5027" s="42" t="s">
        <v>4658</v>
      </c>
      <c r="E5027" s="43" t="s">
        <v>4659</v>
      </c>
      <c r="F5027" s="43" t="s">
        <v>217</v>
      </c>
      <c r="G5027" s="43" t="s">
        <v>689</v>
      </c>
      <c r="H5027" s="49">
        <v>45888</v>
      </c>
      <c r="I5027" s="49">
        <v>45891</v>
      </c>
      <c r="J5027" s="44">
        <v>4</v>
      </c>
      <c r="K5027" s="51">
        <f>IF(H5027&lt;='Расчёт не доделан'!$C$20,IF(I5027-'Расчёт не доделан'!$C$20&lt;1,J5027,I5027-'Расчёт не доделан'!$C$20),J5027)</f>
        <v>4</v>
      </c>
    </row>
    <row r="5028" spans="1:11" ht="11.1" customHeight="1" outlineLevel="1" x14ac:dyDescent="0.2">
      <c r="A5028" s="39" t="str">
        <f t="shared" si="234"/>
        <v>0020008645931</v>
      </c>
      <c r="B5028" s="39">
        <f t="shared" si="235"/>
        <v>1</v>
      </c>
      <c r="C5028" s="39" t="str">
        <f t="shared" si="236"/>
        <v>Пушков Александр Игоревич1</v>
      </c>
      <c r="D5028" s="42" t="s">
        <v>4660</v>
      </c>
      <c r="E5028" s="43" t="s">
        <v>4661</v>
      </c>
      <c r="F5028" s="43" t="s">
        <v>249</v>
      </c>
      <c r="G5028" s="43" t="s">
        <v>230</v>
      </c>
      <c r="H5028" s="49">
        <v>45931</v>
      </c>
      <c r="I5028" s="49">
        <v>45937</v>
      </c>
      <c r="J5028" s="44">
        <v>7</v>
      </c>
      <c r="K5028" s="51">
        <f>IF(H5028&lt;='Расчёт не доделан'!$C$20,IF(I5028-'Расчёт не доделан'!$C$20&lt;1,J5028,I5028-'Расчёт не доделан'!$C$20),J5028)</f>
        <v>7</v>
      </c>
    </row>
    <row r="5029" spans="1:11" ht="11.1" customHeight="1" outlineLevel="1" x14ac:dyDescent="0.2">
      <c r="A5029" s="39" t="str">
        <f t="shared" si="234"/>
        <v>0020008645883</v>
      </c>
      <c r="B5029" s="39">
        <f t="shared" si="235"/>
        <v>2</v>
      </c>
      <c r="C5029" s="39" t="str">
        <f t="shared" si="236"/>
        <v>Пушков Александр Игоревич2</v>
      </c>
      <c r="D5029" s="42" t="s">
        <v>4660</v>
      </c>
      <c r="E5029" s="43" t="s">
        <v>4661</v>
      </c>
      <c r="F5029" s="43" t="s">
        <v>249</v>
      </c>
      <c r="G5029" s="43" t="s">
        <v>230</v>
      </c>
      <c r="H5029" s="49">
        <v>45883</v>
      </c>
      <c r="I5029" s="49">
        <v>45897</v>
      </c>
      <c r="J5029" s="44">
        <v>15</v>
      </c>
      <c r="K5029" s="51">
        <f>IF(H5029&lt;='Расчёт не доделан'!$C$20,IF(I5029-'Расчёт не доделан'!$C$20&lt;1,J5029,I5029-'Расчёт не доделан'!$C$20),J5029)</f>
        <v>15</v>
      </c>
    </row>
    <row r="5030" spans="1:11" ht="23.1" customHeight="1" outlineLevel="1" x14ac:dyDescent="0.2">
      <c r="A5030" s="39" t="str">
        <f t="shared" si="234"/>
        <v>0021289945898</v>
      </c>
      <c r="B5030" s="39">
        <f t="shared" si="235"/>
        <v>1</v>
      </c>
      <c r="C5030" s="39" t="str">
        <f t="shared" si="236"/>
        <v>Пыко Иван Владимирович1</v>
      </c>
      <c r="D5030" s="42" t="s">
        <v>4662</v>
      </c>
      <c r="E5030" s="43" t="s">
        <v>4663</v>
      </c>
      <c r="F5030" s="43" t="s">
        <v>233</v>
      </c>
      <c r="G5030" s="43" t="s">
        <v>230</v>
      </c>
      <c r="H5030" s="49">
        <v>45898</v>
      </c>
      <c r="I5030" s="49">
        <v>45912</v>
      </c>
      <c r="J5030" s="44">
        <v>15</v>
      </c>
      <c r="K5030" s="51">
        <f>IF(H5030&lt;='Расчёт не доделан'!$C$20,IF(I5030-'Расчёт не доделан'!$C$20&lt;1,J5030,I5030-'Расчёт не доделан'!$C$20),J5030)</f>
        <v>15</v>
      </c>
    </row>
    <row r="5031" spans="1:11" ht="23.1" customHeight="1" outlineLevel="1" x14ac:dyDescent="0.2">
      <c r="A5031" s="39" t="str">
        <f t="shared" si="234"/>
        <v>0021289946020</v>
      </c>
      <c r="B5031" s="39">
        <f t="shared" si="235"/>
        <v>2</v>
      </c>
      <c r="C5031" s="39" t="str">
        <f t="shared" si="236"/>
        <v>Пыко Иван Владимирович2</v>
      </c>
      <c r="D5031" s="42" t="s">
        <v>4662</v>
      </c>
      <c r="E5031" s="43" t="s">
        <v>4663</v>
      </c>
      <c r="F5031" s="43" t="s">
        <v>233</v>
      </c>
      <c r="G5031" s="43" t="s">
        <v>230</v>
      </c>
      <c r="H5031" s="49">
        <v>46020</v>
      </c>
      <c r="I5031" s="49">
        <v>46021</v>
      </c>
      <c r="J5031" s="44">
        <v>2</v>
      </c>
      <c r="K5031" s="51">
        <f>IF(H5031&lt;='Расчёт не доделан'!$C$20,IF(I5031-'Расчёт не доделан'!$C$20&lt;1,J5031,I5031-'Расчёт не доделан'!$C$20),J5031)</f>
        <v>2</v>
      </c>
    </row>
    <row r="5032" spans="1:11" ht="11.1" customHeight="1" outlineLevel="1" x14ac:dyDescent="0.2">
      <c r="A5032" s="39" t="str">
        <f t="shared" si="234"/>
        <v>0016353245901</v>
      </c>
      <c r="B5032" s="39">
        <f t="shared" si="235"/>
        <v>1</v>
      </c>
      <c r="C5032" s="39" t="str">
        <f t="shared" si="236"/>
        <v>Пылаева Ирина Петровна1</v>
      </c>
      <c r="D5032" s="42" t="s">
        <v>4664</v>
      </c>
      <c r="E5032" s="43" t="s">
        <v>4665</v>
      </c>
      <c r="F5032" s="43" t="s">
        <v>361</v>
      </c>
      <c r="G5032" s="43" t="s">
        <v>218</v>
      </c>
      <c r="H5032" s="49">
        <v>45901</v>
      </c>
      <c r="I5032" s="49">
        <v>45907</v>
      </c>
      <c r="J5032" s="44">
        <v>7</v>
      </c>
      <c r="K5032" s="51">
        <f>IF(H5032&lt;='Расчёт не доделан'!$C$20,IF(I5032-'Расчёт не доделан'!$C$20&lt;1,J5032,I5032-'Расчёт не доделан'!$C$20),J5032)</f>
        <v>7</v>
      </c>
    </row>
    <row r="5033" spans="1:11" ht="11.1" customHeight="1" outlineLevel="1" x14ac:dyDescent="0.2">
      <c r="A5033" s="39" t="str">
        <f t="shared" si="234"/>
        <v>0016353245962</v>
      </c>
      <c r="B5033" s="39">
        <f t="shared" si="235"/>
        <v>2</v>
      </c>
      <c r="C5033" s="39" t="str">
        <f t="shared" si="236"/>
        <v>Пылаева Ирина Петровна2</v>
      </c>
      <c r="D5033" s="42" t="s">
        <v>4664</v>
      </c>
      <c r="E5033" s="43" t="s">
        <v>4665</v>
      </c>
      <c r="F5033" s="43" t="s">
        <v>361</v>
      </c>
      <c r="G5033" s="43" t="s">
        <v>218</v>
      </c>
      <c r="H5033" s="49">
        <v>45962</v>
      </c>
      <c r="I5033" s="49">
        <v>45962</v>
      </c>
      <c r="J5033" s="44">
        <v>1</v>
      </c>
      <c r="K5033" s="51">
        <f>IF(H5033&lt;='Расчёт не доделан'!$C$20,IF(I5033-'Расчёт не доделан'!$C$20&lt;1,J5033,I5033-'Расчёт не доделан'!$C$20),J5033)</f>
        <v>1</v>
      </c>
    </row>
    <row r="5034" spans="1:11" ht="11.1" customHeight="1" outlineLevel="1" x14ac:dyDescent="0.2">
      <c r="A5034" s="39" t="str">
        <f t="shared" si="234"/>
        <v>0016353246020</v>
      </c>
      <c r="B5034" s="39">
        <f t="shared" si="235"/>
        <v>3</v>
      </c>
      <c r="C5034" s="39" t="str">
        <f t="shared" si="236"/>
        <v>Пылаева Ирина Петровна3</v>
      </c>
      <c r="D5034" s="42" t="s">
        <v>4664</v>
      </c>
      <c r="E5034" s="43" t="s">
        <v>4665</v>
      </c>
      <c r="F5034" s="43" t="s">
        <v>361</v>
      </c>
      <c r="G5034" s="43" t="s">
        <v>218</v>
      </c>
      <c r="H5034" s="49">
        <v>46020</v>
      </c>
      <c r="I5034" s="49">
        <v>46021</v>
      </c>
      <c r="J5034" s="44">
        <v>2</v>
      </c>
      <c r="K5034" s="51">
        <f>IF(H5034&lt;='Расчёт не доделан'!$C$20,IF(I5034-'Расчёт не доделан'!$C$20&lt;1,J5034,I5034-'Расчёт не доделан'!$C$20),J5034)</f>
        <v>2</v>
      </c>
    </row>
    <row r="5035" spans="1:11" ht="11.1" customHeight="1" outlineLevel="1" x14ac:dyDescent="0.2">
      <c r="A5035" s="39" t="str">
        <f t="shared" si="234"/>
        <v>0017296045880</v>
      </c>
      <c r="B5035" s="39">
        <f t="shared" si="235"/>
        <v>1</v>
      </c>
      <c r="C5035" s="39" t="str">
        <f t="shared" si="236"/>
        <v>Пышкин Андрей Александрович1</v>
      </c>
      <c r="D5035" s="42" t="s">
        <v>4666</v>
      </c>
      <c r="E5035" s="43" t="s">
        <v>4667</v>
      </c>
      <c r="F5035" s="43" t="s">
        <v>265</v>
      </c>
      <c r="G5035" s="43" t="s">
        <v>218</v>
      </c>
      <c r="H5035" s="49">
        <v>45880</v>
      </c>
      <c r="I5035" s="49">
        <v>45882</v>
      </c>
      <c r="J5035" s="44">
        <v>3</v>
      </c>
      <c r="K5035" s="51">
        <f>IF(H5035&lt;='Расчёт не доделан'!$C$20,IF(I5035-'Расчёт не доделан'!$C$20&lt;1,J5035,I5035-'Расчёт не доделан'!$C$20),J5035)</f>
        <v>3</v>
      </c>
    </row>
    <row r="5036" spans="1:11" ht="11.1" customHeight="1" outlineLevel="1" x14ac:dyDescent="0.2">
      <c r="A5036" s="39" t="str">
        <f t="shared" si="234"/>
        <v>0017296045883</v>
      </c>
      <c r="B5036" s="39">
        <f t="shared" si="235"/>
        <v>2</v>
      </c>
      <c r="C5036" s="39" t="str">
        <f t="shared" si="236"/>
        <v>Пышкин Андрей Александрович2</v>
      </c>
      <c r="D5036" s="42" t="s">
        <v>4666</v>
      </c>
      <c r="E5036" s="43" t="s">
        <v>4667</v>
      </c>
      <c r="F5036" s="43" t="s">
        <v>265</v>
      </c>
      <c r="G5036" s="43" t="s">
        <v>218</v>
      </c>
      <c r="H5036" s="49">
        <v>45883</v>
      </c>
      <c r="I5036" s="49">
        <v>45883</v>
      </c>
      <c r="J5036" s="44">
        <v>1</v>
      </c>
      <c r="K5036" s="51">
        <f>IF(H5036&lt;='Расчёт не доделан'!$C$20,IF(I5036-'Расчёт не доделан'!$C$20&lt;1,J5036,I5036-'Расчёт не доделан'!$C$20),J5036)</f>
        <v>1</v>
      </c>
    </row>
    <row r="5037" spans="1:11" ht="23.1" customHeight="1" outlineLevel="1" x14ac:dyDescent="0.2">
      <c r="A5037" s="39" t="str">
        <f t="shared" si="234"/>
        <v>0017296045884</v>
      </c>
      <c r="B5037" s="39">
        <f t="shared" si="235"/>
        <v>3</v>
      </c>
      <c r="C5037" s="39" t="str">
        <f t="shared" si="236"/>
        <v>Пышкин Андрей Александрович3</v>
      </c>
      <c r="D5037" s="42" t="s">
        <v>4666</v>
      </c>
      <c r="E5037" s="43" t="s">
        <v>4667</v>
      </c>
      <c r="F5037" s="43" t="s">
        <v>265</v>
      </c>
      <c r="G5037" s="43" t="s">
        <v>218</v>
      </c>
      <c r="H5037" s="49">
        <v>45884</v>
      </c>
      <c r="I5037" s="49">
        <v>45898</v>
      </c>
      <c r="J5037" s="44">
        <v>15</v>
      </c>
      <c r="K5037" s="51">
        <f>IF(H5037&lt;='Расчёт не доделан'!$C$20,IF(I5037-'Расчёт не доделан'!$C$20&lt;1,J5037,I5037-'Расчёт не доделан'!$C$20),J5037)</f>
        <v>15</v>
      </c>
    </row>
    <row r="5038" spans="1:11" ht="23.1" customHeight="1" outlineLevel="1" x14ac:dyDescent="0.2">
      <c r="A5038" s="39" t="str">
        <f t="shared" si="234"/>
        <v>0017449045978</v>
      </c>
      <c r="B5038" s="39">
        <f t="shared" si="235"/>
        <v>1</v>
      </c>
      <c r="C5038" s="39" t="str">
        <f t="shared" si="236"/>
        <v>Пышкин Владислав Николаевич1</v>
      </c>
      <c r="D5038" s="42" t="s">
        <v>4668</v>
      </c>
      <c r="E5038" s="43" t="s">
        <v>4669</v>
      </c>
      <c r="F5038" s="43" t="s">
        <v>265</v>
      </c>
      <c r="G5038" s="43" t="s">
        <v>230</v>
      </c>
      <c r="H5038" s="49">
        <v>45978</v>
      </c>
      <c r="I5038" s="49">
        <v>45984</v>
      </c>
      <c r="J5038" s="44">
        <v>7</v>
      </c>
      <c r="K5038" s="51">
        <f>IF(H5038&lt;='Расчёт не доделан'!$C$20,IF(I5038-'Расчёт не доделан'!$C$20&lt;1,J5038,I5038-'Расчёт не доделан'!$C$20),J5038)</f>
        <v>7</v>
      </c>
    </row>
    <row r="5039" spans="1:11" ht="23.1" customHeight="1" outlineLevel="1" x14ac:dyDescent="0.2">
      <c r="A5039" s="39" t="str">
        <f t="shared" si="234"/>
        <v>0017449045887</v>
      </c>
      <c r="B5039" s="39">
        <f t="shared" si="235"/>
        <v>2</v>
      </c>
      <c r="C5039" s="39" t="str">
        <f t="shared" si="236"/>
        <v>Пышкин Владислав Николаевич2</v>
      </c>
      <c r="D5039" s="42" t="s">
        <v>4668</v>
      </c>
      <c r="E5039" s="43" t="s">
        <v>4669</v>
      </c>
      <c r="F5039" s="43" t="s">
        <v>265</v>
      </c>
      <c r="G5039" s="43" t="s">
        <v>230</v>
      </c>
      <c r="H5039" s="49">
        <v>45887</v>
      </c>
      <c r="I5039" s="49">
        <v>45900</v>
      </c>
      <c r="J5039" s="44">
        <v>14</v>
      </c>
      <c r="K5039" s="51">
        <f>IF(H5039&lt;='Расчёт не доделан'!$C$20,IF(I5039-'Расчёт не доделан'!$C$20&lt;1,J5039,I5039-'Расчёт не доделан'!$C$20),J5039)</f>
        <v>14</v>
      </c>
    </row>
    <row r="5040" spans="1:11" ht="23.1" customHeight="1" outlineLevel="1" x14ac:dyDescent="0.2">
      <c r="A5040" s="39" t="str">
        <f t="shared" si="234"/>
        <v>0020868945972</v>
      </c>
      <c r="B5040" s="39">
        <f t="shared" si="235"/>
        <v>1</v>
      </c>
      <c r="C5040" s="39" t="str">
        <f t="shared" si="236"/>
        <v>Пьянков Вячеслав Сергеевич1</v>
      </c>
      <c r="D5040" s="42" t="s">
        <v>4670</v>
      </c>
      <c r="E5040" s="43" t="s">
        <v>4671</v>
      </c>
      <c r="F5040" s="43" t="s">
        <v>459</v>
      </c>
      <c r="G5040" s="43" t="s">
        <v>262</v>
      </c>
      <c r="H5040" s="49">
        <v>45972</v>
      </c>
      <c r="I5040" s="49">
        <v>45972</v>
      </c>
      <c r="J5040" s="44">
        <v>1</v>
      </c>
      <c r="K5040" s="51">
        <f>IF(H5040&lt;='Расчёт не доделан'!$C$20,IF(I5040-'Расчёт не доделан'!$C$20&lt;1,J5040,I5040-'Расчёт не доделан'!$C$20),J5040)</f>
        <v>1</v>
      </c>
    </row>
    <row r="5041" spans="1:11" ht="23.1" customHeight="1" outlineLevel="1" x14ac:dyDescent="0.2">
      <c r="A5041" s="39" t="str">
        <f t="shared" si="234"/>
        <v>0020868945915</v>
      </c>
      <c r="B5041" s="39">
        <f t="shared" si="235"/>
        <v>2</v>
      </c>
      <c r="C5041" s="39" t="str">
        <f t="shared" si="236"/>
        <v>Пьянков Вячеслав Сергеевич2</v>
      </c>
      <c r="D5041" s="42" t="s">
        <v>4670</v>
      </c>
      <c r="E5041" s="43" t="s">
        <v>4671</v>
      </c>
      <c r="F5041" s="43" t="s">
        <v>459</v>
      </c>
      <c r="G5041" s="43" t="s">
        <v>262</v>
      </c>
      <c r="H5041" s="49">
        <v>45915</v>
      </c>
      <c r="I5041" s="49">
        <v>45928</v>
      </c>
      <c r="J5041" s="44">
        <v>14</v>
      </c>
      <c r="K5041" s="51">
        <f>IF(H5041&lt;='Расчёт не доделан'!$C$20,IF(I5041-'Расчёт не доделан'!$C$20&lt;1,J5041,I5041-'Расчёт не доделан'!$C$20),J5041)</f>
        <v>14</v>
      </c>
    </row>
    <row r="5042" spans="1:11" ht="11.1" customHeight="1" outlineLevel="1" x14ac:dyDescent="0.2">
      <c r="A5042" s="39" t="str">
        <f t="shared" si="234"/>
        <v>0020868945866</v>
      </c>
      <c r="B5042" s="39">
        <f t="shared" si="235"/>
        <v>3</v>
      </c>
      <c r="C5042" s="39" t="str">
        <f t="shared" si="236"/>
        <v>Пьянков Вячеслав Сергеевич3</v>
      </c>
      <c r="D5042" s="42" t="s">
        <v>4670</v>
      </c>
      <c r="E5042" s="43" t="s">
        <v>4671</v>
      </c>
      <c r="F5042" s="43" t="s">
        <v>459</v>
      </c>
      <c r="G5042" s="43" t="s">
        <v>262</v>
      </c>
      <c r="H5042" s="49">
        <v>45866</v>
      </c>
      <c r="I5042" s="49">
        <v>45870</v>
      </c>
      <c r="J5042" s="44">
        <v>5</v>
      </c>
      <c r="K5042" s="51">
        <f>IF(H5042&lt;='Расчёт не доделан'!$C$20,IF(I5042-'Расчёт не доделан'!$C$20&lt;1,J5042,I5042-'Расчёт не доделан'!$C$20),J5042)</f>
        <v>5</v>
      </c>
    </row>
    <row r="5043" spans="1:11" ht="11.1" customHeight="1" outlineLevel="1" x14ac:dyDescent="0.2">
      <c r="A5043" s="39" t="str">
        <f t="shared" si="234"/>
        <v>0020868946020</v>
      </c>
      <c r="B5043" s="39">
        <f t="shared" si="235"/>
        <v>4</v>
      </c>
      <c r="C5043" s="39" t="str">
        <f t="shared" si="236"/>
        <v>Пьянков Вячеслав Сергеевич4</v>
      </c>
      <c r="D5043" s="42" t="s">
        <v>4670</v>
      </c>
      <c r="E5043" s="43" t="s">
        <v>4671</v>
      </c>
      <c r="F5043" s="43" t="s">
        <v>459</v>
      </c>
      <c r="G5043" s="43" t="s">
        <v>262</v>
      </c>
      <c r="H5043" s="49">
        <v>46020</v>
      </c>
      <c r="I5043" s="49">
        <v>46021</v>
      </c>
      <c r="J5043" s="44">
        <v>2</v>
      </c>
      <c r="K5043" s="51">
        <f>IF(H5043&lt;='Расчёт не доделан'!$C$20,IF(I5043-'Расчёт не доделан'!$C$20&lt;1,J5043,I5043-'Расчёт не доделан'!$C$20),J5043)</f>
        <v>2</v>
      </c>
    </row>
    <row r="5044" spans="1:11" ht="11.1" customHeight="1" outlineLevel="1" x14ac:dyDescent="0.2">
      <c r="A5044" s="39" t="str">
        <f t="shared" si="234"/>
        <v>0019113745901</v>
      </c>
      <c r="B5044" s="39">
        <f t="shared" si="235"/>
        <v>1</v>
      </c>
      <c r="C5044" s="39" t="str">
        <f t="shared" si="236"/>
        <v>Пьянов Игорь Александрович1</v>
      </c>
      <c r="D5044" s="42" t="s">
        <v>4672</v>
      </c>
      <c r="E5044" s="43" t="s">
        <v>4673</v>
      </c>
      <c r="F5044" s="43" t="s">
        <v>537</v>
      </c>
      <c r="G5044" s="43" t="s">
        <v>218</v>
      </c>
      <c r="H5044" s="49">
        <v>45901</v>
      </c>
      <c r="I5044" s="49">
        <v>45905</v>
      </c>
      <c r="J5044" s="44">
        <v>5</v>
      </c>
      <c r="K5044" s="51">
        <f>IF(H5044&lt;='Расчёт не доделан'!$C$20,IF(I5044-'Расчёт не доделан'!$C$20&lt;1,J5044,I5044-'Расчёт не доделан'!$C$20),J5044)</f>
        <v>5</v>
      </c>
    </row>
    <row r="5045" spans="1:11" ht="11.1" customHeight="1" outlineLevel="1" x14ac:dyDescent="0.2">
      <c r="A5045" s="39" t="str">
        <f t="shared" si="234"/>
        <v>0019113745931</v>
      </c>
      <c r="B5045" s="39">
        <f t="shared" si="235"/>
        <v>2</v>
      </c>
      <c r="C5045" s="39" t="str">
        <f t="shared" si="236"/>
        <v>Пьянов Игорь Александрович2</v>
      </c>
      <c r="D5045" s="42" t="s">
        <v>4672</v>
      </c>
      <c r="E5045" s="43" t="s">
        <v>4673</v>
      </c>
      <c r="F5045" s="43" t="s">
        <v>537</v>
      </c>
      <c r="G5045" s="43" t="s">
        <v>218</v>
      </c>
      <c r="H5045" s="49">
        <v>45931</v>
      </c>
      <c r="I5045" s="49">
        <v>45933</v>
      </c>
      <c r="J5045" s="44">
        <v>3</v>
      </c>
      <c r="K5045" s="51">
        <f>IF(H5045&lt;='Расчёт не доделан'!$C$20,IF(I5045-'Расчёт не доделан'!$C$20&lt;1,J5045,I5045-'Расчёт не доделан'!$C$20),J5045)</f>
        <v>3</v>
      </c>
    </row>
    <row r="5046" spans="1:11" ht="11.1" customHeight="1" outlineLevel="1" x14ac:dyDescent="0.2">
      <c r="A5046" s="39" t="str">
        <f t="shared" si="234"/>
        <v>0019113745957</v>
      </c>
      <c r="B5046" s="39">
        <f t="shared" si="235"/>
        <v>3</v>
      </c>
      <c r="C5046" s="39" t="str">
        <f t="shared" si="236"/>
        <v>Пьянов Игорь Александрович3</v>
      </c>
      <c r="D5046" s="42" t="s">
        <v>4672</v>
      </c>
      <c r="E5046" s="43" t="s">
        <v>4673</v>
      </c>
      <c r="F5046" s="43" t="s">
        <v>537</v>
      </c>
      <c r="G5046" s="43" t="s">
        <v>218</v>
      </c>
      <c r="H5046" s="49">
        <v>45957</v>
      </c>
      <c r="I5046" s="49">
        <v>45962</v>
      </c>
      <c r="J5046" s="44">
        <v>6</v>
      </c>
      <c r="K5046" s="51">
        <f>IF(H5046&lt;='Расчёт не доделан'!$C$20,IF(I5046-'Расчёт не доделан'!$C$20&lt;1,J5046,I5046-'Расчёт не доделан'!$C$20),J5046)</f>
        <v>6</v>
      </c>
    </row>
    <row r="5047" spans="1:11" ht="11.1" customHeight="1" outlineLevel="1" x14ac:dyDescent="0.2">
      <c r="A5047" s="39" t="str">
        <f t="shared" si="234"/>
        <v>0016489645966</v>
      </c>
      <c r="B5047" s="39">
        <f t="shared" si="235"/>
        <v>1</v>
      </c>
      <c r="C5047" s="39" t="str">
        <f t="shared" si="236"/>
        <v>Пяткова Валерия Алексеевна1</v>
      </c>
      <c r="D5047" s="42" t="s">
        <v>4674</v>
      </c>
      <c r="E5047" s="43" t="s">
        <v>4675</v>
      </c>
      <c r="F5047" s="43" t="s">
        <v>225</v>
      </c>
      <c r="G5047" s="43" t="s">
        <v>302</v>
      </c>
      <c r="H5047" s="49">
        <v>45966</v>
      </c>
      <c r="I5047" s="49">
        <v>45977</v>
      </c>
      <c r="J5047" s="44">
        <v>12</v>
      </c>
      <c r="K5047" s="51">
        <f>IF(H5047&lt;='Расчёт не доделан'!$C$20,IF(I5047-'Расчёт не доделан'!$C$20&lt;1,J5047,I5047-'Расчёт не доделан'!$C$20),J5047)</f>
        <v>12</v>
      </c>
    </row>
    <row r="5048" spans="1:11" ht="11.1" customHeight="1" outlineLevel="1" x14ac:dyDescent="0.2">
      <c r="A5048" s="39" t="str">
        <f t="shared" si="234"/>
        <v>0018351645957</v>
      </c>
      <c r="B5048" s="39">
        <f t="shared" si="235"/>
        <v>1</v>
      </c>
      <c r="C5048" s="39" t="str">
        <f t="shared" si="236"/>
        <v>Пятько Александр Константинович1</v>
      </c>
      <c r="D5048" s="42" t="s">
        <v>4676</v>
      </c>
      <c r="E5048" s="43" t="s">
        <v>4677</v>
      </c>
      <c r="F5048" s="43" t="s">
        <v>244</v>
      </c>
      <c r="G5048" s="43" t="s">
        <v>218</v>
      </c>
      <c r="H5048" s="49">
        <v>45957</v>
      </c>
      <c r="I5048" s="49">
        <v>45961</v>
      </c>
      <c r="J5048" s="44">
        <v>5</v>
      </c>
      <c r="K5048" s="51">
        <f>IF(H5048&lt;='Расчёт не доделан'!$C$20,IF(I5048-'Расчёт не доделан'!$C$20&lt;1,J5048,I5048-'Расчёт не доделан'!$C$20),J5048)</f>
        <v>5</v>
      </c>
    </row>
    <row r="5049" spans="1:11" ht="11.1" customHeight="1" outlineLevel="1" x14ac:dyDescent="0.2">
      <c r="A5049" s="39" t="str">
        <f t="shared" si="234"/>
        <v>0019310145978</v>
      </c>
      <c r="B5049" s="39">
        <f t="shared" si="235"/>
        <v>1</v>
      </c>
      <c r="C5049" s="39" t="str">
        <f t="shared" si="236"/>
        <v>Рабаданов Сумен Рабаданович1</v>
      </c>
      <c r="D5049" s="42" t="s">
        <v>4678</v>
      </c>
      <c r="E5049" s="43" t="s">
        <v>4679</v>
      </c>
      <c r="F5049" s="43" t="s">
        <v>459</v>
      </c>
      <c r="G5049" s="43" t="s">
        <v>218</v>
      </c>
      <c r="H5049" s="49">
        <v>45978</v>
      </c>
      <c r="I5049" s="49">
        <v>45982</v>
      </c>
      <c r="J5049" s="44">
        <v>5</v>
      </c>
      <c r="K5049" s="51">
        <f>IF(H5049&lt;='Расчёт не доделан'!$C$20,IF(I5049-'Расчёт не доделан'!$C$20&lt;1,J5049,I5049-'Расчёт не доделан'!$C$20),J5049)</f>
        <v>5</v>
      </c>
    </row>
    <row r="5050" spans="1:11" ht="11.1" customHeight="1" outlineLevel="1" x14ac:dyDescent="0.2">
      <c r="A5050" s="39" t="str">
        <f t="shared" si="234"/>
        <v>0021349245901</v>
      </c>
      <c r="B5050" s="39">
        <f t="shared" si="235"/>
        <v>1</v>
      </c>
      <c r="C5050" s="39" t="str">
        <f t="shared" si="236"/>
        <v>Радзиван Анна Вадимовна1</v>
      </c>
      <c r="D5050" s="42" t="s">
        <v>4680</v>
      </c>
      <c r="E5050" s="43" t="s">
        <v>4681</v>
      </c>
      <c r="F5050" s="43" t="s">
        <v>361</v>
      </c>
      <c r="G5050" s="43" t="s">
        <v>237</v>
      </c>
      <c r="H5050" s="49">
        <v>45901</v>
      </c>
      <c r="I5050" s="49">
        <v>45901</v>
      </c>
      <c r="J5050" s="44">
        <v>1</v>
      </c>
      <c r="K5050" s="51">
        <f>IF(H5050&lt;='Расчёт не доделан'!$C$20,IF(I5050-'Расчёт не доделан'!$C$20&lt;1,J5050,I5050-'Расчёт не доделан'!$C$20),J5050)</f>
        <v>1</v>
      </c>
    </row>
    <row r="5051" spans="1:11" ht="11.1" customHeight="1" outlineLevel="1" x14ac:dyDescent="0.2">
      <c r="A5051" s="39" t="str">
        <f t="shared" si="234"/>
        <v>0021349245902</v>
      </c>
      <c r="B5051" s="39">
        <f t="shared" si="235"/>
        <v>2</v>
      </c>
      <c r="C5051" s="39" t="str">
        <f t="shared" si="236"/>
        <v>Радзиван Анна Вадимовна2</v>
      </c>
      <c r="D5051" s="42" t="s">
        <v>4680</v>
      </c>
      <c r="E5051" s="43" t="s">
        <v>4681</v>
      </c>
      <c r="F5051" s="43" t="s">
        <v>361</v>
      </c>
      <c r="G5051" s="43" t="s">
        <v>237</v>
      </c>
      <c r="H5051" s="49">
        <v>45902</v>
      </c>
      <c r="I5051" s="49">
        <v>45902</v>
      </c>
      <c r="J5051" s="44">
        <v>1</v>
      </c>
      <c r="K5051" s="51">
        <f>IF(H5051&lt;='Расчёт не доделан'!$C$20,IF(I5051-'Расчёт не доделан'!$C$20&lt;1,J5051,I5051-'Расчёт не доделан'!$C$20),J5051)</f>
        <v>1</v>
      </c>
    </row>
    <row r="5052" spans="1:11" ht="11.1" customHeight="1" outlineLevel="1" x14ac:dyDescent="0.2">
      <c r="A5052" s="39" t="str">
        <f t="shared" si="234"/>
        <v>0021349245908</v>
      </c>
      <c r="B5052" s="39">
        <f t="shared" si="235"/>
        <v>3</v>
      </c>
      <c r="C5052" s="39" t="str">
        <f t="shared" si="236"/>
        <v>Радзиван Анна Вадимовна3</v>
      </c>
      <c r="D5052" s="42" t="s">
        <v>4680</v>
      </c>
      <c r="E5052" s="43" t="s">
        <v>4681</v>
      </c>
      <c r="F5052" s="43" t="s">
        <v>361</v>
      </c>
      <c r="G5052" s="43" t="s">
        <v>237</v>
      </c>
      <c r="H5052" s="49">
        <v>45908</v>
      </c>
      <c r="I5052" s="49">
        <v>45921</v>
      </c>
      <c r="J5052" s="44">
        <v>14</v>
      </c>
      <c r="K5052" s="51">
        <f>IF(H5052&lt;='Расчёт не доделан'!$C$20,IF(I5052-'Расчёт не доделан'!$C$20&lt;1,J5052,I5052-'Расчёт не доделан'!$C$20),J5052)</f>
        <v>14</v>
      </c>
    </row>
    <row r="5053" spans="1:11" ht="23.1" customHeight="1" outlineLevel="1" x14ac:dyDescent="0.2">
      <c r="A5053" s="39" t="str">
        <f t="shared" si="234"/>
        <v>0021349245849</v>
      </c>
      <c r="B5053" s="39">
        <f t="shared" si="235"/>
        <v>4</v>
      </c>
      <c r="C5053" s="39" t="str">
        <f t="shared" si="236"/>
        <v>Радзиван Анна Вадимовна4</v>
      </c>
      <c r="D5053" s="42" t="s">
        <v>4680</v>
      </c>
      <c r="E5053" s="43" t="s">
        <v>4681</v>
      </c>
      <c r="F5053" s="43" t="s">
        <v>361</v>
      </c>
      <c r="G5053" s="43" t="s">
        <v>237</v>
      </c>
      <c r="H5053" s="49">
        <v>45849</v>
      </c>
      <c r="I5053" s="49">
        <v>45849</v>
      </c>
      <c r="J5053" s="44">
        <v>1</v>
      </c>
      <c r="K5053" s="51">
        <f>IF(H5053&lt;='Расчёт не доделан'!$C$20,IF(I5053-'Расчёт не доделан'!$C$20&lt;1,J5053,I5053-'Расчёт не доделан'!$C$20),J5053)</f>
        <v>1</v>
      </c>
    </row>
    <row r="5054" spans="1:11" ht="23.1" customHeight="1" outlineLevel="1" x14ac:dyDescent="0.2">
      <c r="A5054" s="39" t="str">
        <f t="shared" si="234"/>
        <v>0021349245856</v>
      </c>
      <c r="B5054" s="39">
        <f t="shared" si="235"/>
        <v>5</v>
      </c>
      <c r="C5054" s="39" t="str">
        <f t="shared" si="236"/>
        <v>Радзиван Анна Вадимовна5</v>
      </c>
      <c r="D5054" s="42" t="s">
        <v>4680</v>
      </c>
      <c r="E5054" s="43" t="s">
        <v>4681</v>
      </c>
      <c r="F5054" s="43" t="s">
        <v>361</v>
      </c>
      <c r="G5054" s="43" t="s">
        <v>237</v>
      </c>
      <c r="H5054" s="49">
        <v>45856</v>
      </c>
      <c r="I5054" s="49">
        <v>45856</v>
      </c>
      <c r="J5054" s="44">
        <v>1</v>
      </c>
      <c r="K5054" s="51">
        <f>IF(H5054&lt;='Расчёт не доделан'!$C$20,IF(I5054-'Расчёт не доделан'!$C$20&lt;1,J5054,I5054-'Расчёт не доделан'!$C$20),J5054)</f>
        <v>1</v>
      </c>
    </row>
    <row r="5055" spans="1:11" ht="23.1" customHeight="1" outlineLevel="1" x14ac:dyDescent="0.2">
      <c r="A5055" s="39" t="str">
        <f t="shared" si="234"/>
        <v>0021349245863</v>
      </c>
      <c r="B5055" s="39">
        <f t="shared" si="235"/>
        <v>6</v>
      </c>
      <c r="C5055" s="39" t="str">
        <f t="shared" si="236"/>
        <v>Радзиван Анна Вадимовна6</v>
      </c>
      <c r="D5055" s="42" t="s">
        <v>4680</v>
      </c>
      <c r="E5055" s="43" t="s">
        <v>4681</v>
      </c>
      <c r="F5055" s="43" t="s">
        <v>361</v>
      </c>
      <c r="G5055" s="43" t="s">
        <v>237</v>
      </c>
      <c r="H5055" s="49">
        <v>45863</v>
      </c>
      <c r="I5055" s="49">
        <v>45863</v>
      </c>
      <c r="J5055" s="44">
        <v>1</v>
      </c>
      <c r="K5055" s="51">
        <f>IF(H5055&lt;='Расчёт не доделан'!$C$20,IF(I5055-'Расчёт не доделан'!$C$20&lt;1,J5055,I5055-'Расчёт не доделан'!$C$20),J5055)</f>
        <v>1</v>
      </c>
    </row>
    <row r="5056" spans="1:11" ht="11.1" customHeight="1" outlineLevel="1" x14ac:dyDescent="0.2">
      <c r="A5056" s="39" t="str">
        <f t="shared" si="234"/>
        <v>0021349245957</v>
      </c>
      <c r="B5056" s="39">
        <f t="shared" si="235"/>
        <v>7</v>
      </c>
      <c r="C5056" s="39" t="str">
        <f t="shared" si="236"/>
        <v>Радзиван Анна Вадимовна7</v>
      </c>
      <c r="D5056" s="42" t="s">
        <v>4680</v>
      </c>
      <c r="E5056" s="43" t="s">
        <v>4681</v>
      </c>
      <c r="F5056" s="43" t="s">
        <v>361</v>
      </c>
      <c r="G5056" s="43" t="s">
        <v>237</v>
      </c>
      <c r="H5056" s="49">
        <v>45957</v>
      </c>
      <c r="I5056" s="49">
        <v>45960</v>
      </c>
      <c r="J5056" s="44">
        <v>4</v>
      </c>
      <c r="K5056" s="51">
        <f>IF(H5056&lt;='Расчёт не доделан'!$C$20,IF(I5056-'Расчёт не доделан'!$C$20&lt;1,J5056,I5056-'Расчёт не доделан'!$C$20),J5056)</f>
        <v>4</v>
      </c>
    </row>
    <row r="5057" spans="1:11" ht="11.1" customHeight="1" outlineLevel="1" x14ac:dyDescent="0.2">
      <c r="A5057" s="39" t="str">
        <f t="shared" si="234"/>
        <v>0018163245966</v>
      </c>
      <c r="B5057" s="39">
        <f t="shared" si="235"/>
        <v>1</v>
      </c>
      <c r="C5057" s="39" t="str">
        <f t="shared" si="236"/>
        <v>Радинская Ксения Андреевна1</v>
      </c>
      <c r="D5057" s="42" t="s">
        <v>4682</v>
      </c>
      <c r="E5057" s="43" t="s">
        <v>4683</v>
      </c>
      <c r="F5057" s="43" t="s">
        <v>286</v>
      </c>
      <c r="G5057" s="43" t="s">
        <v>241</v>
      </c>
      <c r="H5057" s="49">
        <v>45966</v>
      </c>
      <c r="I5057" s="49">
        <v>45968</v>
      </c>
      <c r="J5057" s="44">
        <v>3</v>
      </c>
      <c r="K5057" s="51">
        <f>IF(H5057&lt;='Расчёт не доделан'!$C$20,IF(I5057-'Расчёт не доделан'!$C$20&lt;1,J5057,I5057-'Расчёт не доделан'!$C$20),J5057)</f>
        <v>3</v>
      </c>
    </row>
    <row r="5058" spans="1:11" ht="11.1" customHeight="1" outlineLevel="1" x14ac:dyDescent="0.2">
      <c r="A5058" s="39" t="str">
        <f t="shared" si="234"/>
        <v>0018163245845</v>
      </c>
      <c r="B5058" s="39">
        <f t="shared" si="235"/>
        <v>2</v>
      </c>
      <c r="C5058" s="39" t="str">
        <f t="shared" si="236"/>
        <v>Радинская Ксения Андреевна2</v>
      </c>
      <c r="D5058" s="42" t="s">
        <v>4682</v>
      </c>
      <c r="E5058" s="43" t="s">
        <v>4683</v>
      </c>
      <c r="F5058" s="43" t="s">
        <v>286</v>
      </c>
      <c r="G5058" s="43" t="s">
        <v>241</v>
      </c>
      <c r="H5058" s="49">
        <v>45845</v>
      </c>
      <c r="I5058" s="49">
        <v>45858</v>
      </c>
      <c r="J5058" s="44">
        <v>14</v>
      </c>
      <c r="K5058" s="51">
        <f>IF(H5058&lt;='Расчёт не доделан'!$C$20,IF(I5058-'Расчёт не доделан'!$C$20&lt;1,J5058,I5058-'Расчёт не доделан'!$C$20),J5058)</f>
        <v>14</v>
      </c>
    </row>
    <row r="5059" spans="1:11" ht="11.1" customHeight="1" outlineLevel="1" x14ac:dyDescent="0.2">
      <c r="A5059" s="39" t="str">
        <f t="shared" ref="A5059:A5122" si="237">D5059&amp;H5059</f>
        <v>0018163246020</v>
      </c>
      <c r="B5059" s="39">
        <f t="shared" ref="B5059:B5122" si="238">IF(E5058=E5059,B5058+1,1)</f>
        <v>3</v>
      </c>
      <c r="C5059" s="39" t="str">
        <f t="shared" ref="C5059:C5122" si="239">E5059&amp;B5059</f>
        <v>Радинская Ксения Андреевна3</v>
      </c>
      <c r="D5059" s="42" t="s">
        <v>4682</v>
      </c>
      <c r="E5059" s="43" t="s">
        <v>4683</v>
      </c>
      <c r="F5059" s="43" t="s">
        <v>286</v>
      </c>
      <c r="G5059" s="43" t="s">
        <v>241</v>
      </c>
      <c r="H5059" s="49">
        <v>46020</v>
      </c>
      <c r="I5059" s="49">
        <v>46021</v>
      </c>
      <c r="J5059" s="44">
        <v>2</v>
      </c>
      <c r="K5059" s="51">
        <f>IF(H5059&lt;='Расчёт не доделан'!$C$20,IF(I5059-'Расчёт не доделан'!$C$20&lt;1,J5059,I5059-'Расчёт не доделан'!$C$20),J5059)</f>
        <v>2</v>
      </c>
    </row>
    <row r="5060" spans="1:11" ht="11.1" customHeight="1" outlineLevel="1" x14ac:dyDescent="0.2">
      <c r="A5060" s="39" t="str">
        <f t="shared" si="237"/>
        <v>0020926046006</v>
      </c>
      <c r="B5060" s="39">
        <f t="shared" si="238"/>
        <v>1</v>
      </c>
      <c r="C5060" s="39" t="str">
        <f t="shared" si="239"/>
        <v>Радченко Кирилл Павлович1</v>
      </c>
      <c r="D5060" s="42" t="s">
        <v>4684</v>
      </c>
      <c r="E5060" s="43" t="s">
        <v>4685</v>
      </c>
      <c r="F5060" s="43" t="s">
        <v>217</v>
      </c>
      <c r="G5060" s="43" t="s">
        <v>253</v>
      </c>
      <c r="H5060" s="49">
        <v>46006</v>
      </c>
      <c r="I5060" s="49">
        <v>46021</v>
      </c>
      <c r="J5060" s="44">
        <v>16</v>
      </c>
      <c r="K5060" s="51">
        <f>IF(H5060&lt;='Расчёт не доделан'!$C$20,IF(I5060-'Расчёт не доделан'!$C$20&lt;1,J5060,I5060-'Расчёт не доделан'!$C$20),J5060)</f>
        <v>16</v>
      </c>
    </row>
    <row r="5061" spans="1:11" ht="11.1" customHeight="1" outlineLevel="1" x14ac:dyDescent="0.2">
      <c r="A5061" s="39" t="str">
        <f t="shared" si="237"/>
        <v>0016367145873</v>
      </c>
      <c r="B5061" s="39">
        <f t="shared" si="238"/>
        <v>1</v>
      </c>
      <c r="C5061" s="39" t="str">
        <f t="shared" si="239"/>
        <v>Разин Олег Евгеньевич1</v>
      </c>
      <c r="D5061" s="42" t="s">
        <v>4686</v>
      </c>
      <c r="E5061" s="43" t="s">
        <v>4687</v>
      </c>
      <c r="F5061" s="43" t="s">
        <v>268</v>
      </c>
      <c r="G5061" s="43" t="s">
        <v>230</v>
      </c>
      <c r="H5061" s="49">
        <v>45873</v>
      </c>
      <c r="I5061" s="49">
        <v>45886</v>
      </c>
      <c r="J5061" s="44">
        <v>14</v>
      </c>
      <c r="K5061" s="51">
        <f>IF(H5061&lt;='Расчёт не доделан'!$C$20,IF(I5061-'Расчёт не доделан'!$C$20&lt;1,J5061,I5061-'Расчёт не доделан'!$C$20),J5061)</f>
        <v>14</v>
      </c>
    </row>
    <row r="5062" spans="1:11" ht="11.1" customHeight="1" outlineLevel="1" x14ac:dyDescent="0.2">
      <c r="A5062" s="39" t="str">
        <f t="shared" si="237"/>
        <v>0016367145965</v>
      </c>
      <c r="B5062" s="39">
        <f t="shared" si="238"/>
        <v>2</v>
      </c>
      <c r="C5062" s="39" t="str">
        <f t="shared" si="239"/>
        <v>Разин Олег Евгеньевич2</v>
      </c>
      <c r="D5062" s="42" t="s">
        <v>4686</v>
      </c>
      <c r="E5062" s="43" t="s">
        <v>4687</v>
      </c>
      <c r="F5062" s="43" t="s">
        <v>268</v>
      </c>
      <c r="G5062" s="43" t="s">
        <v>230</v>
      </c>
      <c r="H5062" s="49">
        <v>45965</v>
      </c>
      <c r="I5062" s="49">
        <v>45979</v>
      </c>
      <c r="J5062" s="44">
        <v>14</v>
      </c>
      <c r="K5062" s="51">
        <f>IF(H5062&lt;='Расчёт не доделан'!$C$20,IF(I5062-'Расчёт не доделан'!$C$20&lt;1,J5062,I5062-'Расчёт не доделан'!$C$20),J5062)</f>
        <v>14</v>
      </c>
    </row>
    <row r="5063" spans="1:11" ht="11.1" customHeight="1" outlineLevel="1" x14ac:dyDescent="0.2">
      <c r="A5063" s="39" t="str">
        <f t="shared" si="237"/>
        <v>0019037645841</v>
      </c>
      <c r="B5063" s="39">
        <f t="shared" si="238"/>
        <v>1</v>
      </c>
      <c r="C5063" s="39" t="str">
        <f t="shared" si="239"/>
        <v>Разномазов Валерий Михайлович1</v>
      </c>
      <c r="D5063" s="42" t="s">
        <v>4688</v>
      </c>
      <c r="E5063" s="43" t="s">
        <v>4689</v>
      </c>
      <c r="F5063" s="43" t="s">
        <v>240</v>
      </c>
      <c r="G5063" s="43" t="s">
        <v>302</v>
      </c>
      <c r="H5063" s="49">
        <v>45841</v>
      </c>
      <c r="I5063" s="49">
        <v>45851</v>
      </c>
      <c r="J5063" s="44">
        <v>11</v>
      </c>
      <c r="K5063" s="51">
        <f>IF(H5063&lt;='Расчёт не доделан'!$C$20,IF(I5063-'Расчёт не доделан'!$C$20&lt;1,J5063,I5063-'Расчёт не доделан'!$C$20),J5063)</f>
        <v>11</v>
      </c>
    </row>
    <row r="5064" spans="1:11" ht="11.1" customHeight="1" outlineLevel="1" x14ac:dyDescent="0.2">
      <c r="A5064" s="39" t="str">
        <f t="shared" si="237"/>
        <v>0019037645964</v>
      </c>
      <c r="B5064" s="39">
        <f t="shared" si="238"/>
        <v>2</v>
      </c>
      <c r="C5064" s="39" t="str">
        <f t="shared" si="239"/>
        <v>Разномазов Валерий Михайлович2</v>
      </c>
      <c r="D5064" s="42" t="s">
        <v>4688</v>
      </c>
      <c r="E5064" s="43" t="s">
        <v>4689</v>
      </c>
      <c r="F5064" s="43" t="s">
        <v>240</v>
      </c>
      <c r="G5064" s="43" t="s">
        <v>302</v>
      </c>
      <c r="H5064" s="49">
        <v>45964</v>
      </c>
      <c r="I5064" s="49">
        <v>45978</v>
      </c>
      <c r="J5064" s="44">
        <v>14</v>
      </c>
      <c r="K5064" s="51">
        <f>IF(H5064&lt;='Расчёт не доделан'!$C$20,IF(I5064-'Расчёт не доделан'!$C$20&lt;1,J5064,I5064-'Расчёт не доделан'!$C$20),J5064)</f>
        <v>14</v>
      </c>
    </row>
    <row r="5065" spans="1:11" ht="23.1" customHeight="1" outlineLevel="1" x14ac:dyDescent="0.2">
      <c r="A5065" s="39" t="str">
        <f t="shared" si="237"/>
        <v>0019589745901</v>
      </c>
      <c r="B5065" s="39">
        <f t="shared" si="238"/>
        <v>1</v>
      </c>
      <c r="C5065" s="39" t="str">
        <f t="shared" si="239"/>
        <v>Разумова Светлана Алексеевна1</v>
      </c>
      <c r="D5065" s="42" t="s">
        <v>4690</v>
      </c>
      <c r="E5065" s="43" t="s">
        <v>4691</v>
      </c>
      <c r="F5065" s="43" t="s">
        <v>249</v>
      </c>
      <c r="G5065" s="43" t="s">
        <v>218</v>
      </c>
      <c r="H5065" s="49">
        <v>45901</v>
      </c>
      <c r="I5065" s="49">
        <v>45914</v>
      </c>
      <c r="J5065" s="44">
        <v>14</v>
      </c>
      <c r="K5065" s="51">
        <f>IF(H5065&lt;='Расчёт не доделан'!$C$20,IF(I5065-'Расчёт не доделан'!$C$20&lt;1,J5065,I5065-'Расчёт не доделан'!$C$20),J5065)</f>
        <v>14</v>
      </c>
    </row>
    <row r="5066" spans="1:11" ht="11.1" customHeight="1" outlineLevel="1" x14ac:dyDescent="0.2">
      <c r="A5066" s="39" t="str">
        <f t="shared" si="237"/>
        <v>0019589745845</v>
      </c>
      <c r="B5066" s="39">
        <f t="shared" si="238"/>
        <v>2</v>
      </c>
      <c r="C5066" s="39" t="str">
        <f t="shared" si="239"/>
        <v>Разумова Светлана Алексеевна2</v>
      </c>
      <c r="D5066" s="42" t="s">
        <v>4690</v>
      </c>
      <c r="E5066" s="43" t="s">
        <v>4691</v>
      </c>
      <c r="F5066" s="43" t="s">
        <v>249</v>
      </c>
      <c r="G5066" s="43" t="s">
        <v>218</v>
      </c>
      <c r="H5066" s="49">
        <v>45845</v>
      </c>
      <c r="I5066" s="49">
        <v>45856</v>
      </c>
      <c r="J5066" s="44">
        <v>12</v>
      </c>
      <c r="K5066" s="51">
        <f>IF(H5066&lt;='Расчёт не доделан'!$C$20,IF(I5066-'Расчёт не доделан'!$C$20&lt;1,J5066,I5066-'Расчёт не доделан'!$C$20),J5066)</f>
        <v>12</v>
      </c>
    </row>
    <row r="5067" spans="1:11" ht="11.1" customHeight="1" outlineLevel="1" x14ac:dyDescent="0.2">
      <c r="A5067" s="39" t="str">
        <f t="shared" si="237"/>
        <v>0020163545876</v>
      </c>
      <c r="B5067" s="39">
        <f t="shared" si="238"/>
        <v>1</v>
      </c>
      <c r="C5067" s="39" t="str">
        <f t="shared" si="239"/>
        <v>Райлян Анна Ярославовна1</v>
      </c>
      <c r="D5067" s="42" t="s">
        <v>4692</v>
      </c>
      <c r="E5067" s="43" t="s">
        <v>4693</v>
      </c>
      <c r="F5067" s="43" t="s">
        <v>286</v>
      </c>
      <c r="G5067" s="43" t="s">
        <v>237</v>
      </c>
      <c r="H5067" s="49">
        <v>45876</v>
      </c>
      <c r="I5067" s="49">
        <v>45890</v>
      </c>
      <c r="J5067" s="44">
        <v>15</v>
      </c>
      <c r="K5067" s="51">
        <f>IF(H5067&lt;='Расчёт не доделан'!$C$20,IF(I5067-'Расчёт не доделан'!$C$20&lt;1,J5067,I5067-'Расчёт не доделан'!$C$20),J5067)</f>
        <v>15</v>
      </c>
    </row>
    <row r="5068" spans="1:11" ht="11.1" customHeight="1" outlineLevel="1" x14ac:dyDescent="0.2">
      <c r="A5068" s="39" t="str">
        <f t="shared" si="237"/>
        <v>0020163545960</v>
      </c>
      <c r="B5068" s="39">
        <f t="shared" si="238"/>
        <v>2</v>
      </c>
      <c r="C5068" s="39" t="str">
        <f t="shared" si="239"/>
        <v>Райлян Анна Ярославовна2</v>
      </c>
      <c r="D5068" s="42" t="s">
        <v>4692</v>
      </c>
      <c r="E5068" s="43" t="s">
        <v>4693</v>
      </c>
      <c r="F5068" s="43" t="s">
        <v>286</v>
      </c>
      <c r="G5068" s="43" t="s">
        <v>237</v>
      </c>
      <c r="H5068" s="49">
        <v>45960</v>
      </c>
      <c r="I5068" s="49">
        <v>45962</v>
      </c>
      <c r="J5068" s="44">
        <v>3</v>
      </c>
      <c r="K5068" s="51">
        <f>IF(H5068&lt;='Расчёт не доделан'!$C$20,IF(I5068-'Расчёт не доделан'!$C$20&lt;1,J5068,I5068-'Расчёт не доделан'!$C$20),J5068)</f>
        <v>3</v>
      </c>
    </row>
    <row r="5069" spans="1:11" ht="11.1" customHeight="1" outlineLevel="1" x14ac:dyDescent="0.2">
      <c r="A5069" s="39" t="str">
        <f t="shared" si="237"/>
        <v>0016945845962</v>
      </c>
      <c r="B5069" s="39">
        <f t="shared" si="238"/>
        <v>1</v>
      </c>
      <c r="C5069" s="39" t="str">
        <f t="shared" si="239"/>
        <v>Рак Алексей Павлович1</v>
      </c>
      <c r="D5069" s="42" t="s">
        <v>4694</v>
      </c>
      <c r="E5069" s="43" t="s">
        <v>4695</v>
      </c>
      <c r="F5069" s="43" t="s">
        <v>233</v>
      </c>
      <c r="G5069" s="43" t="s">
        <v>230</v>
      </c>
      <c r="H5069" s="49">
        <v>45962</v>
      </c>
      <c r="I5069" s="49">
        <v>45962</v>
      </c>
      <c r="J5069" s="44">
        <v>1</v>
      </c>
      <c r="K5069" s="51">
        <f>IF(H5069&lt;='Расчёт не доделан'!$C$20,IF(I5069-'Расчёт не доделан'!$C$20&lt;1,J5069,I5069-'Расчёт не доделан'!$C$20),J5069)</f>
        <v>1</v>
      </c>
    </row>
    <row r="5070" spans="1:11" ht="11.1" customHeight="1" outlineLevel="1" x14ac:dyDescent="0.2">
      <c r="A5070" s="39" t="str">
        <f t="shared" si="237"/>
        <v>0016945845966</v>
      </c>
      <c r="B5070" s="39">
        <f t="shared" si="238"/>
        <v>2</v>
      </c>
      <c r="C5070" s="39" t="str">
        <f t="shared" si="239"/>
        <v>Рак Алексей Павлович2</v>
      </c>
      <c r="D5070" s="42" t="s">
        <v>4694</v>
      </c>
      <c r="E5070" s="43" t="s">
        <v>4695</v>
      </c>
      <c r="F5070" s="43" t="s">
        <v>233</v>
      </c>
      <c r="G5070" s="43" t="s">
        <v>230</v>
      </c>
      <c r="H5070" s="49">
        <v>45966</v>
      </c>
      <c r="I5070" s="49">
        <v>45968</v>
      </c>
      <c r="J5070" s="44">
        <v>3</v>
      </c>
      <c r="K5070" s="51">
        <f>IF(H5070&lt;='Расчёт не доделан'!$C$20,IF(I5070-'Расчёт не доделан'!$C$20&lt;1,J5070,I5070-'Расчёт не доделан'!$C$20),J5070)</f>
        <v>3</v>
      </c>
    </row>
    <row r="5071" spans="1:11" ht="11.1" customHeight="1" outlineLevel="1" x14ac:dyDescent="0.2">
      <c r="A5071" s="39" t="str">
        <f t="shared" si="237"/>
        <v>0016945846006</v>
      </c>
      <c r="B5071" s="39">
        <f t="shared" si="238"/>
        <v>3</v>
      </c>
      <c r="C5071" s="39" t="str">
        <f t="shared" si="239"/>
        <v>Рак Алексей Павлович3</v>
      </c>
      <c r="D5071" s="42" t="s">
        <v>4694</v>
      </c>
      <c r="E5071" s="43" t="s">
        <v>4695</v>
      </c>
      <c r="F5071" s="43" t="s">
        <v>233</v>
      </c>
      <c r="G5071" s="43" t="s">
        <v>230</v>
      </c>
      <c r="H5071" s="49">
        <v>46006</v>
      </c>
      <c r="I5071" s="49">
        <v>46021</v>
      </c>
      <c r="J5071" s="44">
        <v>16</v>
      </c>
      <c r="K5071" s="51">
        <f>IF(H5071&lt;='Расчёт не доделан'!$C$20,IF(I5071-'Расчёт не доделан'!$C$20&lt;1,J5071,I5071-'Расчёт не доделан'!$C$20),J5071)</f>
        <v>16</v>
      </c>
    </row>
    <row r="5072" spans="1:11" ht="11.1" customHeight="1" outlineLevel="1" x14ac:dyDescent="0.2">
      <c r="A5072" s="39" t="str">
        <f t="shared" si="237"/>
        <v>0020736045856</v>
      </c>
      <c r="B5072" s="39">
        <f t="shared" si="238"/>
        <v>1</v>
      </c>
      <c r="C5072" s="39" t="str">
        <f t="shared" si="239"/>
        <v>Ракчеева Анна Андреевна1</v>
      </c>
      <c r="D5072" s="42" t="s">
        <v>4696</v>
      </c>
      <c r="E5072" s="43" t="s">
        <v>4697</v>
      </c>
      <c r="F5072" s="43" t="s">
        <v>217</v>
      </c>
      <c r="G5072" s="43" t="s">
        <v>269</v>
      </c>
      <c r="H5072" s="49">
        <v>45856</v>
      </c>
      <c r="I5072" s="49">
        <v>45869</v>
      </c>
      <c r="J5072" s="44">
        <v>14</v>
      </c>
      <c r="K5072" s="51">
        <f>IF(H5072&lt;='Расчёт не доделан'!$C$20,IF(I5072-'Расчёт не доделан'!$C$20&lt;1,J5072,I5072-'Расчёт не доделан'!$C$20),J5072)</f>
        <v>14</v>
      </c>
    </row>
    <row r="5073" spans="1:11" ht="11.1" customHeight="1" outlineLevel="1" x14ac:dyDescent="0.2">
      <c r="A5073" s="39" t="str">
        <f t="shared" si="237"/>
        <v>0020736046015</v>
      </c>
      <c r="B5073" s="39">
        <f t="shared" si="238"/>
        <v>2</v>
      </c>
      <c r="C5073" s="39" t="str">
        <f t="shared" si="239"/>
        <v>Ракчеева Анна Андреевна2</v>
      </c>
      <c r="D5073" s="42" t="s">
        <v>4696</v>
      </c>
      <c r="E5073" s="43" t="s">
        <v>4697</v>
      </c>
      <c r="F5073" s="43" t="s">
        <v>217</v>
      </c>
      <c r="G5073" s="43" t="s">
        <v>269</v>
      </c>
      <c r="H5073" s="49">
        <v>46015</v>
      </c>
      <c r="I5073" s="49">
        <v>46021</v>
      </c>
      <c r="J5073" s="44">
        <v>7</v>
      </c>
      <c r="K5073" s="51">
        <f>IF(H5073&lt;='Расчёт не доделан'!$C$20,IF(I5073-'Расчёт не доделан'!$C$20&lt;1,J5073,I5073-'Расчёт не доделан'!$C$20),J5073)</f>
        <v>7</v>
      </c>
    </row>
    <row r="5074" spans="1:11" ht="23.1" customHeight="1" outlineLevel="1" x14ac:dyDescent="0.2">
      <c r="A5074" s="39" t="str">
        <f t="shared" si="237"/>
        <v>0017772945966</v>
      </c>
      <c r="B5074" s="39">
        <f t="shared" si="238"/>
        <v>1</v>
      </c>
      <c r="C5074" s="39" t="str">
        <f t="shared" si="239"/>
        <v>Рамская Тамара Васильевна1</v>
      </c>
      <c r="D5074" s="42" t="s">
        <v>4698</v>
      </c>
      <c r="E5074" s="43" t="s">
        <v>4699</v>
      </c>
      <c r="F5074" s="43" t="s">
        <v>361</v>
      </c>
      <c r="G5074" s="43" t="s">
        <v>218</v>
      </c>
      <c r="H5074" s="49">
        <v>45966</v>
      </c>
      <c r="I5074" s="49">
        <v>45968</v>
      </c>
      <c r="J5074" s="44">
        <v>3</v>
      </c>
      <c r="K5074" s="51">
        <f>IF(H5074&lt;='Расчёт не доделан'!$C$20,IF(I5074-'Расчёт не доделан'!$C$20&lt;1,J5074,I5074-'Расчёт не доделан'!$C$20),J5074)</f>
        <v>3</v>
      </c>
    </row>
    <row r="5075" spans="1:11" ht="23.1" customHeight="1" outlineLevel="1" x14ac:dyDescent="0.2">
      <c r="A5075" s="39" t="str">
        <f t="shared" si="237"/>
        <v>0017772945922</v>
      </c>
      <c r="B5075" s="39">
        <f t="shared" si="238"/>
        <v>2</v>
      </c>
      <c r="C5075" s="39" t="str">
        <f t="shared" si="239"/>
        <v>Рамская Тамара Васильевна2</v>
      </c>
      <c r="D5075" s="42" t="s">
        <v>4698</v>
      </c>
      <c r="E5075" s="43" t="s">
        <v>4699</v>
      </c>
      <c r="F5075" s="43" t="s">
        <v>361</v>
      </c>
      <c r="G5075" s="43" t="s">
        <v>218</v>
      </c>
      <c r="H5075" s="49">
        <v>45922</v>
      </c>
      <c r="I5075" s="49">
        <v>45926</v>
      </c>
      <c r="J5075" s="44">
        <v>5</v>
      </c>
      <c r="K5075" s="51">
        <f>IF(H5075&lt;='Расчёт не доделан'!$C$20,IF(I5075-'Расчёт не доделан'!$C$20&lt;1,J5075,I5075-'Расчёт не доделан'!$C$20),J5075)</f>
        <v>5</v>
      </c>
    </row>
    <row r="5076" spans="1:11" ht="11.1" customHeight="1" outlineLevel="1" x14ac:dyDescent="0.2">
      <c r="A5076" s="39" t="str">
        <f t="shared" si="237"/>
        <v>0017772946020</v>
      </c>
      <c r="B5076" s="39">
        <f t="shared" si="238"/>
        <v>3</v>
      </c>
      <c r="C5076" s="39" t="str">
        <f t="shared" si="239"/>
        <v>Рамская Тамара Васильевна3</v>
      </c>
      <c r="D5076" s="42" t="s">
        <v>4698</v>
      </c>
      <c r="E5076" s="43" t="s">
        <v>4699</v>
      </c>
      <c r="F5076" s="43" t="s">
        <v>361</v>
      </c>
      <c r="G5076" s="43" t="s">
        <v>218</v>
      </c>
      <c r="H5076" s="49">
        <v>46020</v>
      </c>
      <c r="I5076" s="49">
        <v>46021</v>
      </c>
      <c r="J5076" s="44">
        <v>2</v>
      </c>
      <c r="K5076" s="51">
        <f>IF(H5076&lt;='Расчёт не доделан'!$C$20,IF(I5076-'Расчёт не доделан'!$C$20&lt;1,J5076,I5076-'Расчёт не доделан'!$C$20),J5076)</f>
        <v>2</v>
      </c>
    </row>
    <row r="5077" spans="1:11" ht="11.1" customHeight="1" outlineLevel="1" x14ac:dyDescent="0.2">
      <c r="A5077" s="39" t="str">
        <f t="shared" si="237"/>
        <v>0021025945887</v>
      </c>
      <c r="B5077" s="39">
        <f t="shared" si="238"/>
        <v>1</v>
      </c>
      <c r="C5077" s="39" t="str">
        <f t="shared" si="239"/>
        <v>Ратников Александр Николаевич1</v>
      </c>
      <c r="D5077" s="42" t="s">
        <v>4700</v>
      </c>
      <c r="E5077" s="43" t="s">
        <v>4701</v>
      </c>
      <c r="F5077" s="43" t="s">
        <v>268</v>
      </c>
      <c r="G5077" s="43" t="s">
        <v>230</v>
      </c>
      <c r="H5077" s="49">
        <v>45887</v>
      </c>
      <c r="I5077" s="49">
        <v>45900</v>
      </c>
      <c r="J5077" s="44">
        <v>14</v>
      </c>
      <c r="K5077" s="51">
        <f>IF(H5077&lt;='Расчёт не доделан'!$C$20,IF(I5077-'Расчёт не доделан'!$C$20&lt;1,J5077,I5077-'Расчёт не доделан'!$C$20),J5077)</f>
        <v>14</v>
      </c>
    </row>
    <row r="5078" spans="1:11" ht="11.1" customHeight="1" outlineLevel="1" x14ac:dyDescent="0.2">
      <c r="A5078" s="39" t="str">
        <f t="shared" si="237"/>
        <v>0021025945950</v>
      </c>
      <c r="B5078" s="39">
        <f t="shared" si="238"/>
        <v>2</v>
      </c>
      <c r="C5078" s="39" t="str">
        <f t="shared" si="239"/>
        <v>Ратников Александр Николаевич2</v>
      </c>
      <c r="D5078" s="42" t="s">
        <v>4700</v>
      </c>
      <c r="E5078" s="43" t="s">
        <v>4701</v>
      </c>
      <c r="F5078" s="43" t="s">
        <v>268</v>
      </c>
      <c r="G5078" s="43" t="s">
        <v>230</v>
      </c>
      <c r="H5078" s="49">
        <v>45950</v>
      </c>
      <c r="I5078" s="49">
        <v>45956</v>
      </c>
      <c r="J5078" s="44">
        <v>7</v>
      </c>
      <c r="K5078" s="51">
        <f>IF(H5078&lt;='Расчёт не доделан'!$C$20,IF(I5078-'Расчёт не доделан'!$C$20&lt;1,J5078,I5078-'Расчёт не доделан'!$C$20),J5078)</f>
        <v>7</v>
      </c>
    </row>
    <row r="5079" spans="1:11" ht="23.1" customHeight="1" outlineLevel="1" x14ac:dyDescent="0.2">
      <c r="A5079" s="39" t="str">
        <f t="shared" si="237"/>
        <v>0020969245887</v>
      </c>
      <c r="B5079" s="39">
        <f t="shared" si="238"/>
        <v>1</v>
      </c>
      <c r="C5079" s="39" t="str">
        <f t="shared" si="239"/>
        <v>Ратникова Екатерина Геннадьевна1</v>
      </c>
      <c r="D5079" s="42" t="s">
        <v>4702</v>
      </c>
      <c r="E5079" s="43" t="s">
        <v>4703</v>
      </c>
      <c r="F5079" s="43" t="s">
        <v>268</v>
      </c>
      <c r="G5079" s="43" t="s">
        <v>262</v>
      </c>
      <c r="H5079" s="49">
        <v>45887</v>
      </c>
      <c r="I5079" s="49">
        <v>45900</v>
      </c>
      <c r="J5079" s="44">
        <v>14</v>
      </c>
      <c r="K5079" s="51">
        <f>IF(H5079&lt;='Расчёт не доделан'!$C$20,IF(I5079-'Расчёт не доделан'!$C$20&lt;1,J5079,I5079-'Расчёт не доделан'!$C$20),J5079)</f>
        <v>14</v>
      </c>
    </row>
    <row r="5080" spans="1:11" ht="23.1" customHeight="1" outlineLevel="1" x14ac:dyDescent="0.2">
      <c r="A5080" s="39" t="str">
        <f t="shared" si="237"/>
        <v>0020969245950</v>
      </c>
      <c r="B5080" s="39">
        <f t="shared" si="238"/>
        <v>2</v>
      </c>
      <c r="C5080" s="39" t="str">
        <f t="shared" si="239"/>
        <v>Ратникова Екатерина Геннадьевна2</v>
      </c>
      <c r="D5080" s="42" t="s">
        <v>4702</v>
      </c>
      <c r="E5080" s="43" t="s">
        <v>4703</v>
      </c>
      <c r="F5080" s="43" t="s">
        <v>268</v>
      </c>
      <c r="G5080" s="43" t="s">
        <v>262</v>
      </c>
      <c r="H5080" s="49">
        <v>45950</v>
      </c>
      <c r="I5080" s="49">
        <v>45956</v>
      </c>
      <c r="J5080" s="44">
        <v>7</v>
      </c>
      <c r="K5080" s="51">
        <f>IF(H5080&lt;='Расчёт не доделан'!$C$20,IF(I5080-'Расчёт не доделан'!$C$20&lt;1,J5080,I5080-'Расчёт не доделан'!$C$20),J5080)</f>
        <v>7</v>
      </c>
    </row>
    <row r="5081" spans="1:11" ht="23.1" customHeight="1" outlineLevel="1" x14ac:dyDescent="0.2">
      <c r="A5081" s="39" t="str">
        <f t="shared" si="237"/>
        <v>0020834945992</v>
      </c>
      <c r="B5081" s="39">
        <f t="shared" si="238"/>
        <v>1</v>
      </c>
      <c r="C5081" s="39" t="str">
        <f t="shared" si="239"/>
        <v>Ратушний Ростислав Олегович1</v>
      </c>
      <c r="D5081" s="42" t="s">
        <v>4704</v>
      </c>
      <c r="E5081" s="43" t="s">
        <v>4705</v>
      </c>
      <c r="F5081" s="43" t="s">
        <v>244</v>
      </c>
      <c r="G5081" s="43" t="s">
        <v>218</v>
      </c>
      <c r="H5081" s="49">
        <v>45992</v>
      </c>
      <c r="I5081" s="49">
        <v>46005</v>
      </c>
      <c r="J5081" s="44">
        <v>14</v>
      </c>
      <c r="K5081" s="51">
        <f>IF(H5081&lt;='Расчёт не доделан'!$C$20,IF(I5081-'Расчёт не доделан'!$C$20&lt;1,J5081,I5081-'Расчёт не доделан'!$C$20),J5081)</f>
        <v>14</v>
      </c>
    </row>
    <row r="5082" spans="1:11" ht="11.1" customHeight="1" outlineLevel="1" x14ac:dyDescent="0.2">
      <c r="A5082" s="39" t="str">
        <f t="shared" si="237"/>
        <v>0020834945922</v>
      </c>
      <c r="B5082" s="39">
        <f t="shared" si="238"/>
        <v>2</v>
      </c>
      <c r="C5082" s="39" t="str">
        <f t="shared" si="239"/>
        <v>Ратушний Ростислав Олегович2</v>
      </c>
      <c r="D5082" s="42" t="s">
        <v>4704</v>
      </c>
      <c r="E5082" s="43" t="s">
        <v>4705</v>
      </c>
      <c r="F5082" s="43" t="s">
        <v>244</v>
      </c>
      <c r="G5082" s="43" t="s">
        <v>218</v>
      </c>
      <c r="H5082" s="49">
        <v>45922</v>
      </c>
      <c r="I5082" s="49">
        <v>45928</v>
      </c>
      <c r="J5082" s="44">
        <v>7</v>
      </c>
      <c r="K5082" s="51">
        <f>IF(H5082&lt;='Расчёт не доделан'!$C$20,IF(I5082-'Расчёт не доделан'!$C$20&lt;1,J5082,I5082-'Расчёт не доделан'!$C$20),J5082)</f>
        <v>7</v>
      </c>
    </row>
    <row r="5083" spans="1:11" ht="11.1" customHeight="1" outlineLevel="1" x14ac:dyDescent="0.2">
      <c r="A5083" s="39" t="str">
        <f t="shared" si="237"/>
        <v>0010766745971</v>
      </c>
      <c r="B5083" s="39">
        <f t="shared" si="238"/>
        <v>1</v>
      </c>
      <c r="C5083" s="39" t="str">
        <f t="shared" si="239"/>
        <v>Рафиков Алмаз Минихамитович1</v>
      </c>
      <c r="D5083" s="42" t="s">
        <v>4706</v>
      </c>
      <c r="E5083" s="43" t="s">
        <v>4707</v>
      </c>
      <c r="F5083" s="43" t="s">
        <v>233</v>
      </c>
      <c r="G5083" s="43" t="s">
        <v>230</v>
      </c>
      <c r="H5083" s="49">
        <v>45971</v>
      </c>
      <c r="I5083" s="49">
        <v>45977</v>
      </c>
      <c r="J5083" s="44">
        <v>7</v>
      </c>
      <c r="K5083" s="51">
        <f>IF(H5083&lt;='Расчёт не доделан'!$C$20,IF(I5083-'Расчёт не доделан'!$C$20&lt;1,J5083,I5083-'Расчёт не доделан'!$C$20),J5083)</f>
        <v>7</v>
      </c>
    </row>
    <row r="5084" spans="1:11" ht="11.1" customHeight="1" outlineLevel="1" x14ac:dyDescent="0.2">
      <c r="A5084" s="39" t="str">
        <f t="shared" si="237"/>
        <v>0010766745866</v>
      </c>
      <c r="B5084" s="39">
        <f t="shared" si="238"/>
        <v>2</v>
      </c>
      <c r="C5084" s="39" t="str">
        <f t="shared" si="239"/>
        <v>Рафиков Алмаз Минихамитович2</v>
      </c>
      <c r="D5084" s="42" t="s">
        <v>4706</v>
      </c>
      <c r="E5084" s="43" t="s">
        <v>4707</v>
      </c>
      <c r="F5084" s="43" t="s">
        <v>233</v>
      </c>
      <c r="G5084" s="43" t="s">
        <v>230</v>
      </c>
      <c r="H5084" s="49">
        <v>45866</v>
      </c>
      <c r="I5084" s="49">
        <v>45879</v>
      </c>
      <c r="J5084" s="44">
        <v>14</v>
      </c>
      <c r="K5084" s="51">
        <f>IF(H5084&lt;='Расчёт не доделан'!$C$20,IF(I5084-'Расчёт не доделан'!$C$20&lt;1,J5084,I5084-'Расчёт не доделан'!$C$20),J5084)</f>
        <v>14</v>
      </c>
    </row>
    <row r="5085" spans="1:11" ht="11.1" customHeight="1" outlineLevel="1" x14ac:dyDescent="0.2">
      <c r="A5085" s="39" t="str">
        <f t="shared" si="237"/>
        <v>0019029445845</v>
      </c>
      <c r="B5085" s="39">
        <f t="shared" si="238"/>
        <v>1</v>
      </c>
      <c r="C5085" s="39" t="str">
        <f t="shared" si="239"/>
        <v>Рафиков Фанир Мунирович1</v>
      </c>
      <c r="D5085" s="42" t="s">
        <v>4708</v>
      </c>
      <c r="E5085" s="43" t="s">
        <v>4709</v>
      </c>
      <c r="F5085" s="43" t="s">
        <v>217</v>
      </c>
      <c r="G5085" s="43" t="s">
        <v>230</v>
      </c>
      <c r="H5085" s="49">
        <v>45845</v>
      </c>
      <c r="I5085" s="49">
        <v>45858</v>
      </c>
      <c r="J5085" s="44">
        <v>14</v>
      </c>
      <c r="K5085" s="51">
        <f>IF(H5085&lt;='Расчёт не доделан'!$C$20,IF(I5085-'Расчёт не доделан'!$C$20&lt;1,J5085,I5085-'Расчёт не доделан'!$C$20),J5085)</f>
        <v>14</v>
      </c>
    </row>
    <row r="5086" spans="1:11" ht="11.1" customHeight="1" outlineLevel="1" x14ac:dyDescent="0.2">
      <c r="A5086" s="39" t="str">
        <f t="shared" si="237"/>
        <v>0019029445943</v>
      </c>
      <c r="B5086" s="39">
        <f t="shared" si="238"/>
        <v>2</v>
      </c>
      <c r="C5086" s="39" t="str">
        <f t="shared" si="239"/>
        <v>Рафиков Фанир Мунирович2</v>
      </c>
      <c r="D5086" s="42" t="s">
        <v>4708</v>
      </c>
      <c r="E5086" s="43" t="s">
        <v>4709</v>
      </c>
      <c r="F5086" s="43" t="s">
        <v>217</v>
      </c>
      <c r="G5086" s="43" t="s">
        <v>230</v>
      </c>
      <c r="H5086" s="49">
        <v>45943</v>
      </c>
      <c r="I5086" s="49">
        <v>45949</v>
      </c>
      <c r="J5086" s="44">
        <v>7</v>
      </c>
      <c r="K5086" s="51">
        <f>IF(H5086&lt;='Расчёт не доделан'!$C$20,IF(I5086-'Расчёт не доделан'!$C$20&lt;1,J5086,I5086-'Расчёт не доделан'!$C$20),J5086)</f>
        <v>4</v>
      </c>
    </row>
    <row r="5087" spans="1:11" ht="11.1" customHeight="1" outlineLevel="1" x14ac:dyDescent="0.2">
      <c r="A5087" s="39" t="str">
        <f t="shared" si="237"/>
        <v>0018689345966</v>
      </c>
      <c r="B5087" s="39">
        <f t="shared" si="238"/>
        <v>1</v>
      </c>
      <c r="C5087" s="39" t="str">
        <f t="shared" si="239"/>
        <v>Рахимова Лейсан Раисовна1</v>
      </c>
      <c r="D5087" s="42" t="s">
        <v>4710</v>
      </c>
      <c r="E5087" s="43" t="s">
        <v>4711</v>
      </c>
      <c r="F5087" s="43" t="s">
        <v>249</v>
      </c>
      <c r="G5087" s="43" t="s">
        <v>495</v>
      </c>
      <c r="H5087" s="49">
        <v>45966</v>
      </c>
      <c r="I5087" s="49">
        <v>45968</v>
      </c>
      <c r="J5087" s="44">
        <v>3</v>
      </c>
      <c r="K5087" s="51">
        <f>IF(H5087&lt;='Расчёт не доделан'!$C$20,IF(I5087-'Расчёт не доделан'!$C$20&lt;1,J5087,I5087-'Расчёт не доделан'!$C$20),J5087)</f>
        <v>3</v>
      </c>
    </row>
    <row r="5088" spans="1:11" ht="11.1" customHeight="1" outlineLevel="1" x14ac:dyDescent="0.2">
      <c r="A5088" s="39" t="str">
        <f t="shared" si="237"/>
        <v>0018689345880</v>
      </c>
      <c r="B5088" s="39">
        <f t="shared" si="238"/>
        <v>2</v>
      </c>
      <c r="C5088" s="39" t="str">
        <f t="shared" si="239"/>
        <v>Рахимова Лейсан Раисовна2</v>
      </c>
      <c r="D5088" s="42" t="s">
        <v>4710</v>
      </c>
      <c r="E5088" s="43" t="s">
        <v>4711</v>
      </c>
      <c r="F5088" s="43" t="s">
        <v>249</v>
      </c>
      <c r="G5088" s="43" t="s">
        <v>495</v>
      </c>
      <c r="H5088" s="49">
        <v>45880</v>
      </c>
      <c r="I5088" s="49">
        <v>45893</v>
      </c>
      <c r="J5088" s="44">
        <v>14</v>
      </c>
      <c r="K5088" s="51">
        <f>IF(H5088&lt;='Расчёт не доделан'!$C$20,IF(I5088-'Расчёт не доделан'!$C$20&lt;1,J5088,I5088-'Расчёт не доделан'!$C$20),J5088)</f>
        <v>14</v>
      </c>
    </row>
    <row r="5089" spans="1:11" ht="11.1" customHeight="1" outlineLevel="1" x14ac:dyDescent="0.2">
      <c r="A5089" s="39" t="str">
        <f t="shared" si="237"/>
        <v>0018689345852</v>
      </c>
      <c r="B5089" s="39">
        <f t="shared" si="238"/>
        <v>3</v>
      </c>
      <c r="C5089" s="39" t="str">
        <f t="shared" si="239"/>
        <v>Рахимова Лейсан Раисовна3</v>
      </c>
      <c r="D5089" s="42" t="s">
        <v>4710</v>
      </c>
      <c r="E5089" s="43" t="s">
        <v>4711</v>
      </c>
      <c r="F5089" s="43" t="s">
        <v>249</v>
      </c>
      <c r="G5089" s="43" t="s">
        <v>495</v>
      </c>
      <c r="H5089" s="49">
        <v>45852</v>
      </c>
      <c r="I5089" s="49">
        <v>45865</v>
      </c>
      <c r="J5089" s="44">
        <v>14</v>
      </c>
      <c r="K5089" s="51">
        <f>IF(H5089&lt;='Расчёт не доделан'!$C$20,IF(I5089-'Расчёт не доделан'!$C$20&lt;1,J5089,I5089-'Расчёт не доделан'!$C$20),J5089)</f>
        <v>14</v>
      </c>
    </row>
    <row r="5090" spans="1:11" ht="11.1" customHeight="1" outlineLevel="1" x14ac:dyDescent="0.2">
      <c r="A5090" s="39" t="str">
        <f t="shared" si="237"/>
        <v>0018689346013</v>
      </c>
      <c r="B5090" s="39">
        <f t="shared" si="238"/>
        <v>4</v>
      </c>
      <c r="C5090" s="39" t="str">
        <f t="shared" si="239"/>
        <v>Рахимова Лейсан Раисовна4</v>
      </c>
      <c r="D5090" s="42" t="s">
        <v>4710</v>
      </c>
      <c r="E5090" s="43" t="s">
        <v>4711</v>
      </c>
      <c r="F5090" s="43" t="s">
        <v>249</v>
      </c>
      <c r="G5090" s="43" t="s">
        <v>495</v>
      </c>
      <c r="H5090" s="49">
        <v>46013</v>
      </c>
      <c r="I5090" s="49">
        <v>46017</v>
      </c>
      <c r="J5090" s="44">
        <v>5</v>
      </c>
      <c r="K5090" s="51">
        <f>IF(H5090&lt;='Расчёт не доделан'!$C$20,IF(I5090-'Расчёт не доделан'!$C$20&lt;1,J5090,I5090-'Расчёт не доделан'!$C$20),J5090)</f>
        <v>5</v>
      </c>
    </row>
    <row r="5091" spans="1:11" ht="11.1" customHeight="1" outlineLevel="1" x14ac:dyDescent="0.2">
      <c r="A5091" s="39" t="str">
        <f t="shared" si="237"/>
        <v>0018689345894</v>
      </c>
      <c r="B5091" s="39">
        <f t="shared" si="238"/>
        <v>5</v>
      </c>
      <c r="C5091" s="39" t="str">
        <f t="shared" si="239"/>
        <v>Рахимова Лейсан Раисовна5</v>
      </c>
      <c r="D5091" s="42" t="s">
        <v>4710</v>
      </c>
      <c r="E5091" s="43" t="s">
        <v>4711</v>
      </c>
      <c r="F5091" s="43" t="s">
        <v>249</v>
      </c>
      <c r="G5091" s="43" t="s">
        <v>495</v>
      </c>
      <c r="H5091" s="49">
        <v>45894</v>
      </c>
      <c r="I5091" s="49">
        <v>45898</v>
      </c>
      <c r="J5091" s="44">
        <v>5</v>
      </c>
      <c r="K5091" s="51">
        <f>IF(H5091&lt;='Расчёт не доделан'!$C$20,IF(I5091-'Расчёт не доделан'!$C$20&lt;1,J5091,I5091-'Расчёт не доделан'!$C$20),J5091)</f>
        <v>5</v>
      </c>
    </row>
    <row r="5092" spans="1:11" ht="11.1" customHeight="1" outlineLevel="1" x14ac:dyDescent="0.2">
      <c r="A5092" s="39" t="str">
        <f t="shared" si="237"/>
        <v>0014512345901</v>
      </c>
      <c r="B5092" s="39">
        <f t="shared" si="238"/>
        <v>1</v>
      </c>
      <c r="C5092" s="39" t="str">
        <f t="shared" si="239"/>
        <v>Рахмангулов Денис Раисович1</v>
      </c>
      <c r="D5092" s="42" t="s">
        <v>4712</v>
      </c>
      <c r="E5092" s="43" t="s">
        <v>4713</v>
      </c>
      <c r="F5092" s="43" t="s">
        <v>265</v>
      </c>
      <c r="G5092" s="43" t="s">
        <v>262</v>
      </c>
      <c r="H5092" s="49">
        <v>45901</v>
      </c>
      <c r="I5092" s="49">
        <v>45914</v>
      </c>
      <c r="J5092" s="44">
        <v>14</v>
      </c>
      <c r="K5092" s="51">
        <f>IF(H5092&lt;='Расчёт не доделан'!$C$20,IF(I5092-'Расчёт не доделан'!$C$20&lt;1,J5092,I5092-'Расчёт не доделан'!$C$20),J5092)</f>
        <v>14</v>
      </c>
    </row>
    <row r="5093" spans="1:11" ht="23.1" customHeight="1" outlineLevel="1" x14ac:dyDescent="0.2">
      <c r="A5093" s="39" t="str">
        <f t="shared" si="237"/>
        <v>0014512345855</v>
      </c>
      <c r="B5093" s="39">
        <f t="shared" si="238"/>
        <v>2</v>
      </c>
      <c r="C5093" s="39" t="str">
        <f t="shared" si="239"/>
        <v>Рахмангулов Денис Раисович2</v>
      </c>
      <c r="D5093" s="42" t="s">
        <v>4712</v>
      </c>
      <c r="E5093" s="43" t="s">
        <v>4713</v>
      </c>
      <c r="F5093" s="43" t="s">
        <v>265</v>
      </c>
      <c r="G5093" s="43" t="s">
        <v>262</v>
      </c>
      <c r="H5093" s="49">
        <v>45855</v>
      </c>
      <c r="I5093" s="49">
        <v>45855</v>
      </c>
      <c r="J5093" s="44">
        <v>1</v>
      </c>
      <c r="K5093" s="51">
        <f>IF(H5093&lt;='Расчёт не доделан'!$C$20,IF(I5093-'Расчёт не доделан'!$C$20&lt;1,J5093,I5093-'Расчёт не доделан'!$C$20),J5093)</f>
        <v>1</v>
      </c>
    </row>
    <row r="5094" spans="1:11" ht="23.1" customHeight="1" outlineLevel="1" x14ac:dyDescent="0.2">
      <c r="A5094" s="39" t="str">
        <f t="shared" si="237"/>
        <v>0020971145845</v>
      </c>
      <c r="B5094" s="39">
        <f t="shared" si="238"/>
        <v>1</v>
      </c>
      <c r="C5094" s="39" t="str">
        <f t="shared" si="239"/>
        <v>Рахманов Алексей Евгеньевич1</v>
      </c>
      <c r="D5094" s="42" t="s">
        <v>4714</v>
      </c>
      <c r="E5094" s="43" t="s">
        <v>4715</v>
      </c>
      <c r="F5094" s="43" t="s">
        <v>229</v>
      </c>
      <c r="G5094" s="43" t="s">
        <v>269</v>
      </c>
      <c r="H5094" s="49">
        <v>45845</v>
      </c>
      <c r="I5094" s="49">
        <v>45858</v>
      </c>
      <c r="J5094" s="44">
        <v>14</v>
      </c>
      <c r="K5094" s="51">
        <f>IF(H5094&lt;='Расчёт не доделан'!$C$20,IF(I5094-'Расчёт не доделан'!$C$20&lt;1,J5094,I5094-'Расчёт не доделан'!$C$20),J5094)</f>
        <v>14</v>
      </c>
    </row>
    <row r="5095" spans="1:11" ht="23.1" customHeight="1" outlineLevel="1" x14ac:dyDescent="0.2">
      <c r="A5095" s="39" t="str">
        <f t="shared" si="237"/>
        <v>0020971145956</v>
      </c>
      <c r="B5095" s="39">
        <f t="shared" si="238"/>
        <v>2</v>
      </c>
      <c r="C5095" s="39" t="str">
        <f t="shared" si="239"/>
        <v>Рахманов Алексей Евгеньевич2</v>
      </c>
      <c r="D5095" s="42" t="s">
        <v>4714</v>
      </c>
      <c r="E5095" s="43" t="s">
        <v>4715</v>
      </c>
      <c r="F5095" s="43" t="s">
        <v>229</v>
      </c>
      <c r="G5095" s="43" t="s">
        <v>269</v>
      </c>
      <c r="H5095" s="49">
        <v>45956</v>
      </c>
      <c r="I5095" s="49">
        <v>45970</v>
      </c>
      <c r="J5095" s="44">
        <v>14</v>
      </c>
      <c r="K5095" s="51">
        <f>IF(H5095&lt;='Расчёт не доделан'!$C$20,IF(I5095-'Расчёт не доделан'!$C$20&lt;1,J5095,I5095-'Расчёт не доделан'!$C$20),J5095)</f>
        <v>14</v>
      </c>
    </row>
    <row r="5096" spans="1:11" ht="23.1" customHeight="1" outlineLevel="1" x14ac:dyDescent="0.2">
      <c r="A5096" s="39" t="str">
        <f t="shared" si="237"/>
        <v>0018229345859</v>
      </c>
      <c r="B5096" s="39">
        <f t="shared" si="238"/>
        <v>1</v>
      </c>
      <c r="C5096" s="39" t="str">
        <f t="shared" si="239"/>
        <v>Рачков Андрей Михайлович1</v>
      </c>
      <c r="D5096" s="42" t="s">
        <v>4716</v>
      </c>
      <c r="E5096" s="43" t="s">
        <v>4717</v>
      </c>
      <c r="F5096" s="43" t="s">
        <v>240</v>
      </c>
      <c r="G5096" s="43" t="s">
        <v>302</v>
      </c>
      <c r="H5096" s="49">
        <v>45859</v>
      </c>
      <c r="I5096" s="49">
        <v>45872</v>
      </c>
      <c r="J5096" s="44">
        <v>14</v>
      </c>
      <c r="K5096" s="51">
        <f>IF(H5096&lt;='Расчёт не доделан'!$C$20,IF(I5096-'Расчёт не доделан'!$C$20&lt;1,J5096,I5096-'Расчёт не доделан'!$C$20),J5096)</f>
        <v>14</v>
      </c>
    </row>
    <row r="5097" spans="1:11" ht="23.1" customHeight="1" outlineLevel="1" x14ac:dyDescent="0.2">
      <c r="A5097" s="39" t="str">
        <f t="shared" si="237"/>
        <v>0018229345922</v>
      </c>
      <c r="B5097" s="39">
        <f t="shared" si="238"/>
        <v>2</v>
      </c>
      <c r="C5097" s="39" t="str">
        <f t="shared" si="239"/>
        <v>Рачков Андрей Михайлович2</v>
      </c>
      <c r="D5097" s="42" t="s">
        <v>4716</v>
      </c>
      <c r="E5097" s="43" t="s">
        <v>4717</v>
      </c>
      <c r="F5097" s="43" t="s">
        <v>240</v>
      </c>
      <c r="G5097" s="43" t="s">
        <v>302</v>
      </c>
      <c r="H5097" s="49">
        <v>45922</v>
      </c>
      <c r="I5097" s="49">
        <v>45935</v>
      </c>
      <c r="J5097" s="44">
        <v>14</v>
      </c>
      <c r="K5097" s="51">
        <f>IF(H5097&lt;='Расчёт не доделан'!$C$20,IF(I5097-'Расчёт не доделан'!$C$20&lt;1,J5097,I5097-'Расчёт не доделан'!$C$20),J5097)</f>
        <v>14</v>
      </c>
    </row>
    <row r="5098" spans="1:11" ht="23.1" customHeight="1" outlineLevel="1" x14ac:dyDescent="0.2">
      <c r="A5098" s="39" t="str">
        <f t="shared" si="237"/>
        <v>0016182345950</v>
      </c>
      <c r="B5098" s="39">
        <f t="shared" si="238"/>
        <v>1</v>
      </c>
      <c r="C5098" s="39" t="str">
        <f t="shared" si="239"/>
        <v>Рачков Артем Алексеевич1</v>
      </c>
      <c r="D5098" s="42" t="s">
        <v>4718</v>
      </c>
      <c r="E5098" s="43" t="s">
        <v>4719</v>
      </c>
      <c r="F5098" s="43" t="s">
        <v>265</v>
      </c>
      <c r="G5098" s="43" t="s">
        <v>230</v>
      </c>
      <c r="H5098" s="49">
        <v>45950</v>
      </c>
      <c r="I5098" s="49">
        <v>45963</v>
      </c>
      <c r="J5098" s="44">
        <v>14</v>
      </c>
      <c r="K5098" s="51">
        <f>IF(H5098&lt;='Расчёт не доделан'!$C$20,IF(I5098-'Расчёт не доделан'!$C$20&lt;1,J5098,I5098-'Расчёт не доделан'!$C$20),J5098)</f>
        <v>14</v>
      </c>
    </row>
    <row r="5099" spans="1:11" ht="23.1" customHeight="1" outlineLevel="1" x14ac:dyDescent="0.2">
      <c r="A5099" s="39" t="str">
        <f t="shared" si="237"/>
        <v>0010095845845</v>
      </c>
      <c r="B5099" s="39">
        <f t="shared" si="238"/>
        <v>1</v>
      </c>
      <c r="C5099" s="39" t="str">
        <f t="shared" si="239"/>
        <v>Рашитов Наиль Фларитович1</v>
      </c>
      <c r="D5099" s="42" t="s">
        <v>4720</v>
      </c>
      <c r="E5099" s="43" t="s">
        <v>4721</v>
      </c>
      <c r="F5099" s="43" t="s">
        <v>233</v>
      </c>
      <c r="G5099" s="43" t="s">
        <v>218</v>
      </c>
      <c r="H5099" s="49">
        <v>45845</v>
      </c>
      <c r="I5099" s="49">
        <v>45851</v>
      </c>
      <c r="J5099" s="44">
        <v>7</v>
      </c>
      <c r="K5099" s="51">
        <f>IF(H5099&lt;='Расчёт не доделан'!$C$20,IF(I5099-'Расчёт не доделан'!$C$20&lt;1,J5099,I5099-'Расчёт не доделан'!$C$20),J5099)</f>
        <v>7</v>
      </c>
    </row>
    <row r="5100" spans="1:11" ht="23.1" customHeight="1" outlineLevel="1" x14ac:dyDescent="0.2">
      <c r="A5100" s="39" t="str">
        <f t="shared" si="237"/>
        <v>0010095845887</v>
      </c>
      <c r="B5100" s="39">
        <f t="shared" si="238"/>
        <v>2</v>
      </c>
      <c r="C5100" s="39" t="str">
        <f t="shared" si="239"/>
        <v>Рашитов Наиль Фларитович2</v>
      </c>
      <c r="D5100" s="42" t="s">
        <v>4720</v>
      </c>
      <c r="E5100" s="43" t="s">
        <v>4721</v>
      </c>
      <c r="F5100" s="43" t="s">
        <v>233</v>
      </c>
      <c r="G5100" s="43" t="s">
        <v>218</v>
      </c>
      <c r="H5100" s="49">
        <v>45887</v>
      </c>
      <c r="I5100" s="49">
        <v>45900</v>
      </c>
      <c r="J5100" s="44">
        <v>14</v>
      </c>
      <c r="K5100" s="51">
        <f>IF(H5100&lt;='Расчёт не доделан'!$C$20,IF(I5100-'Расчёт не доделан'!$C$20&lt;1,J5100,I5100-'Расчёт не доделан'!$C$20),J5100)</f>
        <v>14</v>
      </c>
    </row>
    <row r="5101" spans="1:11" ht="23.1" customHeight="1" outlineLevel="1" x14ac:dyDescent="0.2">
      <c r="A5101" s="39" t="str">
        <f t="shared" si="237"/>
        <v>0010095845929</v>
      </c>
      <c r="B5101" s="39">
        <f t="shared" si="238"/>
        <v>3</v>
      </c>
      <c r="C5101" s="39" t="str">
        <f t="shared" si="239"/>
        <v>Рашитов Наиль Фларитович3</v>
      </c>
      <c r="D5101" s="42" t="s">
        <v>4720</v>
      </c>
      <c r="E5101" s="43" t="s">
        <v>4721</v>
      </c>
      <c r="F5101" s="43" t="s">
        <v>233</v>
      </c>
      <c r="G5101" s="43" t="s">
        <v>218</v>
      </c>
      <c r="H5101" s="49">
        <v>45929</v>
      </c>
      <c r="I5101" s="49">
        <v>45933</v>
      </c>
      <c r="J5101" s="44">
        <v>5</v>
      </c>
      <c r="K5101" s="51">
        <f>IF(H5101&lt;='Расчёт не доделан'!$C$20,IF(I5101-'Расчёт не доделан'!$C$20&lt;1,J5101,I5101-'Расчёт не доделан'!$C$20),J5101)</f>
        <v>5</v>
      </c>
    </row>
    <row r="5102" spans="1:11" ht="11.1" customHeight="1" outlineLevel="1" x14ac:dyDescent="0.2">
      <c r="A5102" s="39" t="str">
        <f t="shared" si="237"/>
        <v>0010095846020</v>
      </c>
      <c r="B5102" s="39">
        <f t="shared" si="238"/>
        <v>4</v>
      </c>
      <c r="C5102" s="39" t="str">
        <f t="shared" si="239"/>
        <v>Рашитов Наиль Фларитович4</v>
      </c>
      <c r="D5102" s="42" t="s">
        <v>4720</v>
      </c>
      <c r="E5102" s="43" t="s">
        <v>4721</v>
      </c>
      <c r="F5102" s="43" t="s">
        <v>233</v>
      </c>
      <c r="G5102" s="43" t="s">
        <v>218</v>
      </c>
      <c r="H5102" s="49">
        <v>46020</v>
      </c>
      <c r="I5102" s="49">
        <v>46021</v>
      </c>
      <c r="J5102" s="44">
        <v>2</v>
      </c>
      <c r="K5102" s="51">
        <f>IF(H5102&lt;='Расчёт не доделан'!$C$20,IF(I5102-'Расчёт не доделан'!$C$20&lt;1,J5102,I5102-'Расчёт не доделан'!$C$20),J5102)</f>
        <v>2</v>
      </c>
    </row>
    <row r="5103" spans="1:11" ht="11.1" customHeight="1" outlineLevel="1" x14ac:dyDescent="0.2">
      <c r="A5103" s="39" t="str">
        <f t="shared" si="237"/>
        <v>0020552645841</v>
      </c>
      <c r="B5103" s="39">
        <f t="shared" si="238"/>
        <v>1</v>
      </c>
      <c r="C5103" s="39" t="str">
        <f t="shared" si="239"/>
        <v>Регель Елена Дмитриевна1</v>
      </c>
      <c r="D5103" s="42" t="s">
        <v>4722</v>
      </c>
      <c r="E5103" s="43" t="s">
        <v>4723</v>
      </c>
      <c r="F5103" s="43" t="s">
        <v>244</v>
      </c>
      <c r="G5103" s="43" t="s">
        <v>262</v>
      </c>
      <c r="H5103" s="49">
        <v>45841</v>
      </c>
      <c r="I5103" s="49">
        <v>45842</v>
      </c>
      <c r="J5103" s="44">
        <v>2</v>
      </c>
      <c r="K5103" s="51">
        <f>IF(H5103&lt;='Расчёт не доделан'!$C$20,IF(I5103-'Расчёт не доделан'!$C$20&lt;1,J5103,I5103-'Расчёт не доделан'!$C$20),J5103)</f>
        <v>2</v>
      </c>
    </row>
    <row r="5104" spans="1:11" ht="11.1" customHeight="1" outlineLevel="1" x14ac:dyDescent="0.2">
      <c r="A5104" s="39" t="str">
        <f t="shared" si="237"/>
        <v>0020552645966</v>
      </c>
      <c r="B5104" s="39">
        <f t="shared" si="238"/>
        <v>2</v>
      </c>
      <c r="C5104" s="39" t="str">
        <f t="shared" si="239"/>
        <v>Регель Елена Дмитриевна2</v>
      </c>
      <c r="D5104" s="42" t="s">
        <v>4722</v>
      </c>
      <c r="E5104" s="43" t="s">
        <v>4723</v>
      </c>
      <c r="F5104" s="43" t="s">
        <v>244</v>
      </c>
      <c r="G5104" s="43" t="s">
        <v>262</v>
      </c>
      <c r="H5104" s="49">
        <v>45966</v>
      </c>
      <c r="I5104" s="49">
        <v>45968</v>
      </c>
      <c r="J5104" s="44">
        <v>3</v>
      </c>
      <c r="K5104" s="51">
        <f>IF(H5104&lt;='Расчёт не доделан'!$C$20,IF(I5104-'Расчёт не доделан'!$C$20&lt;1,J5104,I5104-'Расчёт не доделан'!$C$20),J5104)</f>
        <v>3</v>
      </c>
    </row>
    <row r="5105" spans="1:11" ht="11.1" customHeight="1" outlineLevel="1" x14ac:dyDescent="0.2">
      <c r="A5105" s="39" t="str">
        <f t="shared" si="237"/>
        <v>0020552645910</v>
      </c>
      <c r="B5105" s="39">
        <f t="shared" si="238"/>
        <v>3</v>
      </c>
      <c r="C5105" s="39" t="str">
        <f t="shared" si="239"/>
        <v>Регель Елена Дмитриевна3</v>
      </c>
      <c r="D5105" s="42" t="s">
        <v>4722</v>
      </c>
      <c r="E5105" s="43" t="s">
        <v>4723</v>
      </c>
      <c r="F5105" s="43" t="s">
        <v>244</v>
      </c>
      <c r="G5105" s="43" t="s">
        <v>262</v>
      </c>
      <c r="H5105" s="49">
        <v>45910</v>
      </c>
      <c r="I5105" s="49">
        <v>45912</v>
      </c>
      <c r="J5105" s="44">
        <v>3</v>
      </c>
      <c r="K5105" s="51">
        <f>IF(H5105&lt;='Расчёт не доделан'!$C$20,IF(I5105-'Расчёт не доделан'!$C$20&lt;1,J5105,I5105-'Расчёт не доделан'!$C$20),J5105)</f>
        <v>3</v>
      </c>
    </row>
    <row r="5106" spans="1:11" ht="23.1" customHeight="1" outlineLevel="1" x14ac:dyDescent="0.2">
      <c r="A5106" s="39" t="str">
        <f t="shared" si="237"/>
        <v>0020552645971</v>
      </c>
      <c r="B5106" s="39">
        <f t="shared" si="238"/>
        <v>4</v>
      </c>
      <c r="C5106" s="39" t="str">
        <f t="shared" si="239"/>
        <v>Регель Елена Дмитриевна4</v>
      </c>
      <c r="D5106" s="42" t="s">
        <v>4722</v>
      </c>
      <c r="E5106" s="43" t="s">
        <v>4723</v>
      </c>
      <c r="F5106" s="43" t="s">
        <v>244</v>
      </c>
      <c r="G5106" s="43" t="s">
        <v>262</v>
      </c>
      <c r="H5106" s="49">
        <v>45971</v>
      </c>
      <c r="I5106" s="49">
        <v>45973</v>
      </c>
      <c r="J5106" s="44">
        <v>3</v>
      </c>
      <c r="K5106" s="51">
        <f>IF(H5106&lt;='Расчёт не доделан'!$C$20,IF(I5106-'Расчёт не доделан'!$C$20&lt;1,J5106,I5106-'Расчёт не доделан'!$C$20),J5106)</f>
        <v>3</v>
      </c>
    </row>
    <row r="5107" spans="1:11" ht="23.1" customHeight="1" outlineLevel="1" x14ac:dyDescent="0.2">
      <c r="A5107" s="39" t="str">
        <f t="shared" si="237"/>
        <v>0020552645974</v>
      </c>
      <c r="B5107" s="39">
        <f t="shared" si="238"/>
        <v>5</v>
      </c>
      <c r="C5107" s="39" t="str">
        <f t="shared" si="239"/>
        <v>Регель Елена Дмитриевна5</v>
      </c>
      <c r="D5107" s="42" t="s">
        <v>4722</v>
      </c>
      <c r="E5107" s="43" t="s">
        <v>4723</v>
      </c>
      <c r="F5107" s="43" t="s">
        <v>244</v>
      </c>
      <c r="G5107" s="43" t="s">
        <v>262</v>
      </c>
      <c r="H5107" s="49">
        <v>45974</v>
      </c>
      <c r="I5107" s="49">
        <v>45974</v>
      </c>
      <c r="J5107" s="44">
        <v>1</v>
      </c>
      <c r="K5107" s="51">
        <f>IF(H5107&lt;='Расчёт не доделан'!$C$20,IF(I5107-'Расчёт не доделан'!$C$20&lt;1,J5107,I5107-'Расчёт не доделан'!$C$20),J5107)</f>
        <v>1</v>
      </c>
    </row>
    <row r="5108" spans="1:11" ht="11.1" customHeight="1" outlineLevel="1" x14ac:dyDescent="0.2">
      <c r="A5108" s="39" t="str">
        <f t="shared" si="237"/>
        <v>0009130745908</v>
      </c>
      <c r="B5108" s="39">
        <f t="shared" si="238"/>
        <v>1</v>
      </c>
      <c r="C5108" s="39" t="str">
        <f t="shared" si="239"/>
        <v>Редькин Олег Николаевич1</v>
      </c>
      <c r="D5108" s="42" t="s">
        <v>4724</v>
      </c>
      <c r="E5108" s="43" t="s">
        <v>4725</v>
      </c>
      <c r="F5108" s="43" t="s">
        <v>233</v>
      </c>
      <c r="G5108" s="43" t="s">
        <v>218</v>
      </c>
      <c r="H5108" s="49">
        <v>45908</v>
      </c>
      <c r="I5108" s="49">
        <v>45921</v>
      </c>
      <c r="J5108" s="44">
        <v>14</v>
      </c>
      <c r="K5108" s="51">
        <f>IF(H5108&lt;='Расчёт не доделан'!$C$20,IF(I5108-'Расчёт не доделан'!$C$20&lt;1,J5108,I5108-'Расчёт не доделан'!$C$20),J5108)</f>
        <v>14</v>
      </c>
    </row>
    <row r="5109" spans="1:11" ht="11.1" customHeight="1" outlineLevel="1" x14ac:dyDescent="0.2">
      <c r="A5109" s="39" t="str">
        <f t="shared" si="237"/>
        <v>0009130745866</v>
      </c>
      <c r="B5109" s="39">
        <f t="shared" si="238"/>
        <v>2</v>
      </c>
      <c r="C5109" s="39" t="str">
        <f t="shared" si="239"/>
        <v>Редькин Олег Николаевич2</v>
      </c>
      <c r="D5109" s="42" t="s">
        <v>4724</v>
      </c>
      <c r="E5109" s="43" t="s">
        <v>4725</v>
      </c>
      <c r="F5109" s="43" t="s">
        <v>233</v>
      </c>
      <c r="G5109" s="43" t="s">
        <v>218</v>
      </c>
      <c r="H5109" s="49">
        <v>45866</v>
      </c>
      <c r="I5109" s="49">
        <v>45870</v>
      </c>
      <c r="J5109" s="44">
        <v>5</v>
      </c>
      <c r="K5109" s="51">
        <f>IF(H5109&lt;='Расчёт не доделан'!$C$20,IF(I5109-'Расчёт не доделан'!$C$20&lt;1,J5109,I5109-'Расчёт не доделан'!$C$20),J5109)</f>
        <v>5</v>
      </c>
    </row>
    <row r="5110" spans="1:11" ht="23.1" customHeight="1" outlineLevel="1" x14ac:dyDescent="0.2">
      <c r="A5110" s="39" t="str">
        <f t="shared" si="237"/>
        <v>0017166245915</v>
      </c>
      <c r="B5110" s="39">
        <f t="shared" si="238"/>
        <v>1</v>
      </c>
      <c r="C5110" s="39" t="str">
        <f t="shared" si="239"/>
        <v>Редькин Сергей Евгеньевич1</v>
      </c>
      <c r="D5110" s="42" t="s">
        <v>4726</v>
      </c>
      <c r="E5110" s="43" t="s">
        <v>4727</v>
      </c>
      <c r="F5110" s="43" t="s">
        <v>459</v>
      </c>
      <c r="G5110" s="43" t="s">
        <v>460</v>
      </c>
      <c r="H5110" s="49">
        <v>45915</v>
      </c>
      <c r="I5110" s="49">
        <v>45928</v>
      </c>
      <c r="J5110" s="44">
        <v>14</v>
      </c>
      <c r="K5110" s="51">
        <f>IF(H5110&lt;='Расчёт не доделан'!$C$20,IF(I5110-'Расчёт не доделан'!$C$20&lt;1,J5110,I5110-'Расчёт не доделан'!$C$20),J5110)</f>
        <v>14</v>
      </c>
    </row>
    <row r="5111" spans="1:11" ht="23.1" customHeight="1" outlineLevel="1" x14ac:dyDescent="0.2">
      <c r="A5111" s="39" t="str">
        <f t="shared" si="237"/>
        <v>0018392145873</v>
      </c>
      <c r="B5111" s="39">
        <f t="shared" si="238"/>
        <v>1</v>
      </c>
      <c r="C5111" s="39" t="str">
        <f t="shared" si="239"/>
        <v>Резванов Илья Александрович1</v>
      </c>
      <c r="D5111" s="42" t="s">
        <v>4728</v>
      </c>
      <c r="E5111" s="43" t="s">
        <v>4729</v>
      </c>
      <c r="F5111" s="43" t="s">
        <v>265</v>
      </c>
      <c r="G5111" s="43" t="s">
        <v>230</v>
      </c>
      <c r="H5111" s="49">
        <v>45873</v>
      </c>
      <c r="I5111" s="49">
        <v>45887</v>
      </c>
      <c r="J5111" s="44">
        <v>15</v>
      </c>
      <c r="K5111" s="51">
        <f>IF(H5111&lt;='Расчёт не доделан'!$C$20,IF(I5111-'Расчёт не доделан'!$C$20&lt;1,J5111,I5111-'Расчёт не доделан'!$C$20),J5111)</f>
        <v>15</v>
      </c>
    </row>
    <row r="5112" spans="1:11" ht="23.1" customHeight="1" outlineLevel="1" x14ac:dyDescent="0.2">
      <c r="A5112" s="39" t="str">
        <f t="shared" si="237"/>
        <v>0018392145978</v>
      </c>
      <c r="B5112" s="39">
        <f t="shared" si="238"/>
        <v>2</v>
      </c>
      <c r="C5112" s="39" t="str">
        <f t="shared" si="239"/>
        <v>Резванов Илья Александрович2</v>
      </c>
      <c r="D5112" s="42" t="s">
        <v>4728</v>
      </c>
      <c r="E5112" s="43" t="s">
        <v>4729</v>
      </c>
      <c r="F5112" s="43" t="s">
        <v>265</v>
      </c>
      <c r="G5112" s="43" t="s">
        <v>230</v>
      </c>
      <c r="H5112" s="49">
        <v>45978</v>
      </c>
      <c r="I5112" s="49">
        <v>45983</v>
      </c>
      <c r="J5112" s="44">
        <v>6</v>
      </c>
      <c r="K5112" s="51">
        <f>IF(H5112&lt;='Расчёт не доделан'!$C$20,IF(I5112-'Расчёт не доделан'!$C$20&lt;1,J5112,I5112-'Расчёт не доделан'!$C$20),J5112)</f>
        <v>6</v>
      </c>
    </row>
    <row r="5113" spans="1:11" ht="23.1" customHeight="1" outlineLevel="1" x14ac:dyDescent="0.2">
      <c r="A5113" s="39" t="str">
        <f t="shared" si="237"/>
        <v>0019200145859</v>
      </c>
      <c r="B5113" s="39">
        <f t="shared" si="238"/>
        <v>1</v>
      </c>
      <c r="C5113" s="39" t="str">
        <f t="shared" si="239"/>
        <v>Резепов Олег Сергеевич1</v>
      </c>
      <c r="D5113" s="42" t="s">
        <v>4730</v>
      </c>
      <c r="E5113" s="43" t="s">
        <v>4731</v>
      </c>
      <c r="F5113" s="43" t="s">
        <v>217</v>
      </c>
      <c r="G5113" s="43" t="s">
        <v>218</v>
      </c>
      <c r="H5113" s="49">
        <v>45859</v>
      </c>
      <c r="I5113" s="49">
        <v>45872</v>
      </c>
      <c r="J5113" s="44">
        <v>14</v>
      </c>
      <c r="K5113" s="51">
        <f>IF(H5113&lt;='Расчёт не доделан'!$C$20,IF(I5113-'Расчёт не доделан'!$C$20&lt;1,J5113,I5113-'Расчёт не доделан'!$C$20),J5113)</f>
        <v>14</v>
      </c>
    </row>
    <row r="5114" spans="1:11" ht="23.1" customHeight="1" outlineLevel="1" x14ac:dyDescent="0.2">
      <c r="A5114" s="39" t="str">
        <f t="shared" si="237"/>
        <v>0019200145957</v>
      </c>
      <c r="B5114" s="39">
        <f t="shared" si="238"/>
        <v>2</v>
      </c>
      <c r="C5114" s="39" t="str">
        <f t="shared" si="239"/>
        <v>Резепов Олег Сергеевич2</v>
      </c>
      <c r="D5114" s="42" t="s">
        <v>4730</v>
      </c>
      <c r="E5114" s="43" t="s">
        <v>4731</v>
      </c>
      <c r="F5114" s="43" t="s">
        <v>217</v>
      </c>
      <c r="G5114" s="43" t="s">
        <v>218</v>
      </c>
      <c r="H5114" s="49">
        <v>45957</v>
      </c>
      <c r="I5114" s="49">
        <v>45971</v>
      </c>
      <c r="J5114" s="44">
        <v>14</v>
      </c>
      <c r="K5114" s="51">
        <f>IF(H5114&lt;='Расчёт не доделан'!$C$20,IF(I5114-'Расчёт не доделан'!$C$20&lt;1,J5114,I5114-'Расчёт не доделан'!$C$20),J5114)</f>
        <v>14</v>
      </c>
    </row>
    <row r="5115" spans="1:11" ht="23.1" customHeight="1" outlineLevel="1" x14ac:dyDescent="0.2">
      <c r="A5115" s="39" t="str">
        <f t="shared" si="237"/>
        <v>0012937445845</v>
      </c>
      <c r="B5115" s="39">
        <f t="shared" si="238"/>
        <v>1</v>
      </c>
      <c r="C5115" s="39" t="str">
        <f t="shared" si="239"/>
        <v>Резяпова Филюза Фильгизовна1</v>
      </c>
      <c r="D5115" s="42" t="s">
        <v>4732</v>
      </c>
      <c r="E5115" s="43" t="s">
        <v>4733</v>
      </c>
      <c r="F5115" s="43" t="s">
        <v>233</v>
      </c>
      <c r="G5115" s="43" t="s">
        <v>218</v>
      </c>
      <c r="H5115" s="49">
        <v>45845</v>
      </c>
      <c r="I5115" s="49">
        <v>45849</v>
      </c>
      <c r="J5115" s="44">
        <v>5</v>
      </c>
      <c r="K5115" s="51">
        <f>IF(H5115&lt;='Расчёт не доделан'!$C$20,IF(I5115-'Расчёт не доделан'!$C$20&lt;1,J5115,I5115-'Расчёт не доделан'!$C$20),J5115)</f>
        <v>5</v>
      </c>
    </row>
    <row r="5116" spans="1:11" ht="23.1" customHeight="1" outlineLevel="1" x14ac:dyDescent="0.2">
      <c r="A5116" s="39" t="str">
        <f t="shared" si="237"/>
        <v>0012937445937</v>
      </c>
      <c r="B5116" s="39">
        <f t="shared" si="238"/>
        <v>2</v>
      </c>
      <c r="C5116" s="39" t="str">
        <f t="shared" si="239"/>
        <v>Резяпова Филюза Фильгизовна2</v>
      </c>
      <c r="D5116" s="42" t="s">
        <v>4732</v>
      </c>
      <c r="E5116" s="43" t="s">
        <v>4733</v>
      </c>
      <c r="F5116" s="43" t="s">
        <v>233</v>
      </c>
      <c r="G5116" s="43" t="s">
        <v>218</v>
      </c>
      <c r="H5116" s="49">
        <v>45937</v>
      </c>
      <c r="I5116" s="49">
        <v>45940</v>
      </c>
      <c r="J5116" s="44">
        <v>4</v>
      </c>
      <c r="K5116" s="51">
        <f>IF(H5116&lt;='Расчёт не доделан'!$C$20,IF(I5116-'Расчёт не доделан'!$C$20&lt;1,J5116,I5116-'Расчёт не доделан'!$C$20),J5116)</f>
        <v>4</v>
      </c>
    </row>
    <row r="5117" spans="1:11" ht="11.1" customHeight="1" outlineLevel="1" x14ac:dyDescent="0.2">
      <c r="A5117" s="39" t="str">
        <f t="shared" si="237"/>
        <v>0012937445852</v>
      </c>
      <c r="B5117" s="39">
        <f t="shared" si="238"/>
        <v>3</v>
      </c>
      <c r="C5117" s="39" t="str">
        <f t="shared" si="239"/>
        <v>Резяпова Филюза Фильгизовна3</v>
      </c>
      <c r="D5117" s="42" t="s">
        <v>4732</v>
      </c>
      <c r="E5117" s="43" t="s">
        <v>4733</v>
      </c>
      <c r="F5117" s="43" t="s">
        <v>233</v>
      </c>
      <c r="G5117" s="43" t="s">
        <v>218</v>
      </c>
      <c r="H5117" s="49">
        <v>45852</v>
      </c>
      <c r="I5117" s="49">
        <v>45856</v>
      </c>
      <c r="J5117" s="44">
        <v>5</v>
      </c>
      <c r="K5117" s="51">
        <f>IF(H5117&lt;='Расчёт не доделан'!$C$20,IF(I5117-'Расчёт не доделан'!$C$20&lt;1,J5117,I5117-'Расчёт не доделан'!$C$20),J5117)</f>
        <v>5</v>
      </c>
    </row>
    <row r="5118" spans="1:11" ht="11.1" customHeight="1" outlineLevel="1" x14ac:dyDescent="0.2">
      <c r="A5118" s="39" t="str">
        <f t="shared" si="237"/>
        <v>0021198745966</v>
      </c>
      <c r="B5118" s="39">
        <f t="shared" si="238"/>
        <v>1</v>
      </c>
      <c r="C5118" s="39" t="str">
        <f t="shared" si="239"/>
        <v>Ремеев Юлай Шамилевич1</v>
      </c>
      <c r="D5118" s="42" t="s">
        <v>4734</v>
      </c>
      <c r="E5118" s="43" t="s">
        <v>4735</v>
      </c>
      <c r="F5118" s="43" t="s">
        <v>240</v>
      </c>
      <c r="G5118" s="43" t="s">
        <v>302</v>
      </c>
      <c r="H5118" s="49">
        <v>45966</v>
      </c>
      <c r="I5118" s="49">
        <v>45968</v>
      </c>
      <c r="J5118" s="44">
        <v>3</v>
      </c>
      <c r="K5118" s="51">
        <f>IF(H5118&lt;='Расчёт не доделан'!$C$20,IF(I5118-'Расчёт не доделан'!$C$20&lt;1,J5118,I5118-'Расчёт не доделан'!$C$20),J5118)</f>
        <v>3</v>
      </c>
    </row>
    <row r="5119" spans="1:11" ht="11.1" customHeight="1" outlineLevel="1" x14ac:dyDescent="0.2">
      <c r="A5119" s="39" t="str">
        <f t="shared" si="237"/>
        <v>0021198745845</v>
      </c>
      <c r="B5119" s="39">
        <f t="shared" si="238"/>
        <v>2</v>
      </c>
      <c r="C5119" s="39" t="str">
        <f t="shared" si="239"/>
        <v>Ремеев Юлай Шамилевич2</v>
      </c>
      <c r="D5119" s="42" t="s">
        <v>4734</v>
      </c>
      <c r="E5119" s="43" t="s">
        <v>4735</v>
      </c>
      <c r="F5119" s="43" t="s">
        <v>240</v>
      </c>
      <c r="G5119" s="43" t="s">
        <v>302</v>
      </c>
      <c r="H5119" s="49">
        <v>45845</v>
      </c>
      <c r="I5119" s="49">
        <v>45858</v>
      </c>
      <c r="J5119" s="44">
        <v>14</v>
      </c>
      <c r="K5119" s="51">
        <f>IF(H5119&lt;='Расчёт не доделан'!$C$20,IF(I5119-'Расчёт не доделан'!$C$20&lt;1,J5119,I5119-'Расчёт не доделан'!$C$20),J5119)</f>
        <v>14</v>
      </c>
    </row>
    <row r="5120" spans="1:11" ht="23.1" customHeight="1" outlineLevel="1" x14ac:dyDescent="0.2">
      <c r="A5120" s="39" t="str">
        <f t="shared" si="237"/>
        <v>0021198745915</v>
      </c>
      <c r="B5120" s="39">
        <f t="shared" si="238"/>
        <v>3</v>
      </c>
      <c r="C5120" s="39" t="str">
        <f t="shared" si="239"/>
        <v>Ремеев Юлай Шамилевич3</v>
      </c>
      <c r="D5120" s="42" t="s">
        <v>4734</v>
      </c>
      <c r="E5120" s="43" t="s">
        <v>4735</v>
      </c>
      <c r="F5120" s="43" t="s">
        <v>240</v>
      </c>
      <c r="G5120" s="43" t="s">
        <v>302</v>
      </c>
      <c r="H5120" s="49">
        <v>45915</v>
      </c>
      <c r="I5120" s="49">
        <v>45919</v>
      </c>
      <c r="J5120" s="44">
        <v>5</v>
      </c>
      <c r="K5120" s="51">
        <f>IF(H5120&lt;='Расчёт не доделан'!$C$20,IF(I5120-'Расчёт не доделан'!$C$20&lt;1,J5120,I5120-'Расчёт не доделан'!$C$20),J5120)</f>
        <v>5</v>
      </c>
    </row>
    <row r="5121" spans="1:11" ht="11.1" customHeight="1" outlineLevel="1" x14ac:dyDescent="0.2">
      <c r="A5121" s="39" t="str">
        <f t="shared" si="237"/>
        <v>0020072545964</v>
      </c>
      <c r="B5121" s="39">
        <f t="shared" si="238"/>
        <v>1</v>
      </c>
      <c r="C5121" s="39" t="str">
        <f t="shared" si="239"/>
        <v>Ремизов Арсений Витальевич1</v>
      </c>
      <c r="D5121" s="42" t="s">
        <v>4736</v>
      </c>
      <c r="E5121" s="43" t="s">
        <v>4737</v>
      </c>
      <c r="F5121" s="43" t="s">
        <v>268</v>
      </c>
      <c r="G5121" s="43" t="s">
        <v>230</v>
      </c>
      <c r="H5121" s="49">
        <v>45964</v>
      </c>
      <c r="I5121" s="49">
        <v>45977</v>
      </c>
      <c r="J5121" s="44">
        <v>13</v>
      </c>
      <c r="K5121" s="51">
        <f>IF(H5121&lt;='Расчёт не доделан'!$C$20,IF(I5121-'Расчёт не доделан'!$C$20&lt;1,J5121,I5121-'Расчёт не доделан'!$C$20),J5121)</f>
        <v>13</v>
      </c>
    </row>
    <row r="5122" spans="1:11" ht="11.1" customHeight="1" outlineLevel="1" x14ac:dyDescent="0.2">
      <c r="A5122" s="39" t="str">
        <f t="shared" si="237"/>
        <v>0020072545911</v>
      </c>
      <c r="B5122" s="39">
        <f t="shared" si="238"/>
        <v>2</v>
      </c>
      <c r="C5122" s="39" t="str">
        <f t="shared" si="239"/>
        <v>Ремизов Арсений Витальевич2</v>
      </c>
      <c r="D5122" s="42" t="s">
        <v>4736</v>
      </c>
      <c r="E5122" s="43" t="s">
        <v>4737</v>
      </c>
      <c r="F5122" s="43" t="s">
        <v>268</v>
      </c>
      <c r="G5122" s="43" t="s">
        <v>230</v>
      </c>
      <c r="H5122" s="49">
        <v>45911</v>
      </c>
      <c r="I5122" s="49">
        <v>45917</v>
      </c>
      <c r="J5122" s="44">
        <v>7</v>
      </c>
      <c r="K5122" s="51">
        <f>IF(H5122&lt;='Расчёт не доделан'!$C$20,IF(I5122-'Расчёт не доделан'!$C$20&lt;1,J5122,I5122-'Расчёт не доделан'!$C$20),J5122)</f>
        <v>7</v>
      </c>
    </row>
    <row r="5123" spans="1:11" ht="11.1" customHeight="1" outlineLevel="1" x14ac:dyDescent="0.2">
      <c r="A5123" s="39" t="str">
        <f t="shared" ref="A5123:A5186" si="240">D5123&amp;H5123</f>
        <v>0018531045950</v>
      </c>
      <c r="B5123" s="39">
        <f t="shared" ref="B5123:B5186" si="241">IF(E5122=E5123,B5122+1,1)</f>
        <v>1</v>
      </c>
      <c r="C5123" s="39" t="str">
        <f t="shared" ref="C5123:C5186" si="242">E5123&amp;B5123</f>
        <v>Репин Алексей Викторович1</v>
      </c>
      <c r="D5123" s="42" t="s">
        <v>4738</v>
      </c>
      <c r="E5123" s="43" t="s">
        <v>4739</v>
      </c>
      <c r="F5123" s="43" t="s">
        <v>225</v>
      </c>
      <c r="G5123" s="43" t="s">
        <v>296</v>
      </c>
      <c r="H5123" s="49">
        <v>45950</v>
      </c>
      <c r="I5123" s="49">
        <v>45963</v>
      </c>
      <c r="J5123" s="44">
        <v>14</v>
      </c>
      <c r="K5123" s="51">
        <f>IF(H5123&lt;='Расчёт не доделан'!$C$20,IF(I5123-'Расчёт не доделан'!$C$20&lt;1,J5123,I5123-'Расчёт не доделан'!$C$20),J5123)</f>
        <v>14</v>
      </c>
    </row>
    <row r="5124" spans="1:11" ht="11.1" customHeight="1" outlineLevel="1" x14ac:dyDescent="0.2">
      <c r="A5124" s="39" t="str">
        <f t="shared" si="240"/>
        <v>0018531045859</v>
      </c>
      <c r="B5124" s="39">
        <f t="shared" si="241"/>
        <v>2</v>
      </c>
      <c r="C5124" s="39" t="str">
        <f t="shared" si="242"/>
        <v>Репин Алексей Викторович2</v>
      </c>
      <c r="D5124" s="42" t="s">
        <v>4738</v>
      </c>
      <c r="E5124" s="43" t="s">
        <v>4739</v>
      </c>
      <c r="F5124" s="43" t="s">
        <v>225</v>
      </c>
      <c r="G5124" s="43" t="s">
        <v>296</v>
      </c>
      <c r="H5124" s="49">
        <v>45859</v>
      </c>
      <c r="I5124" s="49">
        <v>45872</v>
      </c>
      <c r="J5124" s="44">
        <v>14</v>
      </c>
      <c r="K5124" s="51">
        <f>IF(H5124&lt;='Расчёт не доделан'!$C$20,IF(I5124-'Расчёт не доделан'!$C$20&lt;1,J5124,I5124-'Расчёт не доделан'!$C$20),J5124)</f>
        <v>14</v>
      </c>
    </row>
    <row r="5125" spans="1:11" ht="11.1" customHeight="1" outlineLevel="1" x14ac:dyDescent="0.2">
      <c r="A5125" s="39" t="str">
        <f t="shared" si="240"/>
        <v>0009143245873</v>
      </c>
      <c r="B5125" s="39">
        <f t="shared" si="241"/>
        <v>1</v>
      </c>
      <c r="C5125" s="39" t="str">
        <f t="shared" si="242"/>
        <v>Репина Олеся Владимировна1</v>
      </c>
      <c r="D5125" s="42" t="s">
        <v>4740</v>
      </c>
      <c r="E5125" s="43" t="s">
        <v>4741</v>
      </c>
      <c r="F5125" s="43" t="s">
        <v>221</v>
      </c>
      <c r="G5125" s="43" t="s">
        <v>262</v>
      </c>
      <c r="H5125" s="49">
        <v>45873</v>
      </c>
      <c r="I5125" s="49">
        <v>45886</v>
      </c>
      <c r="J5125" s="44">
        <v>14</v>
      </c>
      <c r="K5125" s="51">
        <f>IF(H5125&lt;='Расчёт не доделан'!$C$20,IF(I5125-'Расчёт не доделан'!$C$20&lt;1,J5125,I5125-'Расчёт не доделан'!$C$20),J5125)</f>
        <v>14</v>
      </c>
    </row>
    <row r="5126" spans="1:11" ht="23.1" customHeight="1" outlineLevel="1" x14ac:dyDescent="0.2">
      <c r="A5126" s="39" t="str">
        <f t="shared" si="240"/>
        <v>0009143246014</v>
      </c>
      <c r="B5126" s="39">
        <f t="shared" si="241"/>
        <v>2</v>
      </c>
      <c r="C5126" s="39" t="str">
        <f t="shared" si="242"/>
        <v>Репина Олеся Владимировна2</v>
      </c>
      <c r="D5126" s="42" t="s">
        <v>4740</v>
      </c>
      <c r="E5126" s="43" t="s">
        <v>4741</v>
      </c>
      <c r="F5126" s="43" t="s">
        <v>221</v>
      </c>
      <c r="G5126" s="43" t="s">
        <v>262</v>
      </c>
      <c r="H5126" s="49">
        <v>46014</v>
      </c>
      <c r="I5126" s="49">
        <v>46022</v>
      </c>
      <c r="J5126" s="44">
        <v>9</v>
      </c>
      <c r="K5126" s="51">
        <f>IF(H5126&lt;='Расчёт не доделан'!$C$20,IF(I5126-'Расчёт не доделан'!$C$20&lt;1,J5126,I5126-'Расчёт не доделан'!$C$20),J5126)</f>
        <v>9</v>
      </c>
    </row>
    <row r="5127" spans="1:11" ht="23.1" customHeight="1" outlineLevel="1" x14ac:dyDescent="0.2">
      <c r="A5127" s="39" t="str">
        <f t="shared" si="240"/>
        <v>0019090045950</v>
      </c>
      <c r="B5127" s="39">
        <f t="shared" si="241"/>
        <v>1</v>
      </c>
      <c r="C5127" s="39" t="str">
        <f t="shared" si="242"/>
        <v>Репяхов Георгий Олегович1</v>
      </c>
      <c r="D5127" s="42" t="s">
        <v>4742</v>
      </c>
      <c r="E5127" s="43" t="s">
        <v>4743</v>
      </c>
      <c r="F5127" s="43" t="s">
        <v>240</v>
      </c>
      <c r="G5127" s="43" t="s">
        <v>1331</v>
      </c>
      <c r="H5127" s="49">
        <v>45950</v>
      </c>
      <c r="I5127" s="49">
        <v>45956</v>
      </c>
      <c r="J5127" s="44">
        <v>7</v>
      </c>
      <c r="K5127" s="51">
        <f>IF(H5127&lt;='Расчёт не доделан'!$C$20,IF(I5127-'Расчёт не доделан'!$C$20&lt;1,J5127,I5127-'Расчёт не доделан'!$C$20),J5127)</f>
        <v>7</v>
      </c>
    </row>
    <row r="5128" spans="1:11" ht="23.1" customHeight="1" outlineLevel="1" x14ac:dyDescent="0.2">
      <c r="A5128" s="39" t="str">
        <f t="shared" si="240"/>
        <v>0019090045859</v>
      </c>
      <c r="B5128" s="39">
        <f t="shared" si="241"/>
        <v>2</v>
      </c>
      <c r="C5128" s="39" t="str">
        <f t="shared" si="242"/>
        <v>Репяхов Георгий Олегович2</v>
      </c>
      <c r="D5128" s="42" t="s">
        <v>4742</v>
      </c>
      <c r="E5128" s="43" t="s">
        <v>4743</v>
      </c>
      <c r="F5128" s="43" t="s">
        <v>240</v>
      </c>
      <c r="G5128" s="43" t="s">
        <v>1331</v>
      </c>
      <c r="H5128" s="49">
        <v>45859</v>
      </c>
      <c r="I5128" s="49">
        <v>45872</v>
      </c>
      <c r="J5128" s="44">
        <v>14</v>
      </c>
      <c r="K5128" s="51">
        <f>IF(H5128&lt;='Расчёт не доделан'!$C$20,IF(I5128-'Расчёт не доделан'!$C$20&lt;1,J5128,I5128-'Расчёт не доделан'!$C$20),J5128)</f>
        <v>14</v>
      </c>
    </row>
    <row r="5129" spans="1:11" ht="23.1" customHeight="1" outlineLevel="1" x14ac:dyDescent="0.2">
      <c r="A5129" s="39" t="str">
        <f t="shared" si="240"/>
        <v>0018860445901</v>
      </c>
      <c r="B5129" s="39">
        <f t="shared" si="241"/>
        <v>1</v>
      </c>
      <c r="C5129" s="39" t="str">
        <f t="shared" si="242"/>
        <v>Реутов Дмитрий Викторович1</v>
      </c>
      <c r="D5129" s="42" t="s">
        <v>4744</v>
      </c>
      <c r="E5129" s="43" t="s">
        <v>4745</v>
      </c>
      <c r="F5129" s="43" t="s">
        <v>221</v>
      </c>
      <c r="G5129" s="43" t="s">
        <v>241</v>
      </c>
      <c r="H5129" s="49">
        <v>45901</v>
      </c>
      <c r="I5129" s="49">
        <v>45907</v>
      </c>
      <c r="J5129" s="44">
        <v>7</v>
      </c>
      <c r="K5129" s="51">
        <f>IF(H5129&lt;='Расчёт не доделан'!$C$20,IF(I5129-'Расчёт не доделан'!$C$20&lt;1,J5129,I5129-'Расчёт не доделан'!$C$20),J5129)</f>
        <v>7</v>
      </c>
    </row>
    <row r="5130" spans="1:11" ht="23.1" customHeight="1" outlineLevel="1" x14ac:dyDescent="0.2">
      <c r="A5130" s="39" t="str">
        <f t="shared" si="240"/>
        <v>0018860445971</v>
      </c>
      <c r="B5130" s="39">
        <f t="shared" si="241"/>
        <v>2</v>
      </c>
      <c r="C5130" s="39" t="str">
        <f t="shared" si="242"/>
        <v>Реутов Дмитрий Викторович2</v>
      </c>
      <c r="D5130" s="42" t="s">
        <v>4744</v>
      </c>
      <c r="E5130" s="43" t="s">
        <v>4745</v>
      </c>
      <c r="F5130" s="43" t="s">
        <v>221</v>
      </c>
      <c r="G5130" s="43" t="s">
        <v>241</v>
      </c>
      <c r="H5130" s="49">
        <v>45971</v>
      </c>
      <c r="I5130" s="49">
        <v>45977</v>
      </c>
      <c r="J5130" s="44">
        <v>7</v>
      </c>
      <c r="K5130" s="51">
        <f>IF(H5130&lt;='Расчёт не доделан'!$C$20,IF(I5130-'Расчёт не доделан'!$C$20&lt;1,J5130,I5130-'Расчёт не доделан'!$C$20),J5130)</f>
        <v>7</v>
      </c>
    </row>
    <row r="5131" spans="1:11" ht="23.1" customHeight="1" outlineLevel="1" x14ac:dyDescent="0.2">
      <c r="A5131" s="39" t="str">
        <f t="shared" si="240"/>
        <v>0018860445859</v>
      </c>
      <c r="B5131" s="39">
        <f t="shared" si="241"/>
        <v>3</v>
      </c>
      <c r="C5131" s="39" t="str">
        <f t="shared" si="242"/>
        <v>Реутов Дмитрий Викторович3</v>
      </c>
      <c r="D5131" s="42" t="s">
        <v>4744</v>
      </c>
      <c r="E5131" s="43" t="s">
        <v>4745</v>
      </c>
      <c r="F5131" s="43" t="s">
        <v>221</v>
      </c>
      <c r="G5131" s="43" t="s">
        <v>241</v>
      </c>
      <c r="H5131" s="49">
        <v>45859</v>
      </c>
      <c r="I5131" s="49">
        <v>45872</v>
      </c>
      <c r="J5131" s="44">
        <v>14</v>
      </c>
      <c r="K5131" s="51">
        <f>IF(H5131&lt;='Расчёт не доделан'!$C$20,IF(I5131-'Расчёт не доделан'!$C$20&lt;1,J5131,I5131-'Расчёт не доделан'!$C$20),J5131)</f>
        <v>14</v>
      </c>
    </row>
    <row r="5132" spans="1:11" ht="11.1" customHeight="1" outlineLevel="1" x14ac:dyDescent="0.2">
      <c r="A5132" s="39" t="str">
        <f t="shared" si="240"/>
        <v>0020641845873</v>
      </c>
      <c r="B5132" s="39">
        <f t="shared" si="241"/>
        <v>1</v>
      </c>
      <c r="C5132" s="39" t="str">
        <f t="shared" si="242"/>
        <v>Рзянин Владимир Михайлович1</v>
      </c>
      <c r="D5132" s="42" t="s">
        <v>4746</v>
      </c>
      <c r="E5132" s="43" t="s">
        <v>4747</v>
      </c>
      <c r="F5132" s="43" t="s">
        <v>240</v>
      </c>
      <c r="G5132" s="43" t="s">
        <v>302</v>
      </c>
      <c r="H5132" s="49">
        <v>45873</v>
      </c>
      <c r="I5132" s="49">
        <v>45891</v>
      </c>
      <c r="J5132" s="44">
        <v>19</v>
      </c>
      <c r="K5132" s="51">
        <f>IF(H5132&lt;='Расчёт не доделан'!$C$20,IF(I5132-'Расчёт не доделан'!$C$20&lt;1,J5132,I5132-'Расчёт не доделан'!$C$20),J5132)</f>
        <v>19</v>
      </c>
    </row>
    <row r="5133" spans="1:11" ht="11.1" customHeight="1" outlineLevel="1" x14ac:dyDescent="0.2">
      <c r="A5133" s="39" t="str">
        <f t="shared" si="240"/>
        <v>0020641845966</v>
      </c>
      <c r="B5133" s="39">
        <f t="shared" si="241"/>
        <v>2</v>
      </c>
      <c r="C5133" s="39" t="str">
        <f t="shared" si="242"/>
        <v>Рзянин Владимир Михайлович2</v>
      </c>
      <c r="D5133" s="42" t="s">
        <v>4746</v>
      </c>
      <c r="E5133" s="43" t="s">
        <v>4747</v>
      </c>
      <c r="F5133" s="43" t="s">
        <v>240</v>
      </c>
      <c r="G5133" s="43" t="s">
        <v>302</v>
      </c>
      <c r="H5133" s="49">
        <v>45966</v>
      </c>
      <c r="I5133" s="49">
        <v>45968</v>
      </c>
      <c r="J5133" s="44">
        <v>3</v>
      </c>
      <c r="K5133" s="51">
        <f>IF(H5133&lt;='Расчёт не доделан'!$C$20,IF(I5133-'Расчёт не доделан'!$C$20&lt;1,J5133,I5133-'Расчёт не доделан'!$C$20),J5133)</f>
        <v>3</v>
      </c>
    </row>
    <row r="5134" spans="1:11" ht="11.1" customHeight="1" outlineLevel="1" x14ac:dyDescent="0.2">
      <c r="A5134" s="39" t="str">
        <f t="shared" si="240"/>
        <v>0020641846019</v>
      </c>
      <c r="B5134" s="39">
        <f t="shared" si="241"/>
        <v>3</v>
      </c>
      <c r="C5134" s="39" t="str">
        <f t="shared" si="242"/>
        <v>Рзянин Владимир Михайлович3</v>
      </c>
      <c r="D5134" s="42" t="s">
        <v>4746</v>
      </c>
      <c r="E5134" s="43" t="s">
        <v>4747</v>
      </c>
      <c r="F5134" s="43" t="s">
        <v>240</v>
      </c>
      <c r="G5134" s="43" t="s">
        <v>302</v>
      </c>
      <c r="H5134" s="49">
        <v>46019</v>
      </c>
      <c r="I5134" s="49">
        <v>46021</v>
      </c>
      <c r="J5134" s="44">
        <v>3</v>
      </c>
      <c r="K5134" s="51">
        <f>IF(H5134&lt;='Расчёт не доделан'!$C$20,IF(I5134-'Расчёт не доделан'!$C$20&lt;1,J5134,I5134-'Расчёт не доделан'!$C$20),J5134)</f>
        <v>3</v>
      </c>
    </row>
    <row r="5135" spans="1:11" ht="11.1" customHeight="1" outlineLevel="1" x14ac:dyDescent="0.2">
      <c r="A5135" s="39" t="str">
        <f t="shared" si="240"/>
        <v>0020679645873</v>
      </c>
      <c r="B5135" s="39">
        <f t="shared" si="241"/>
        <v>1</v>
      </c>
      <c r="C5135" s="39" t="str">
        <f t="shared" si="242"/>
        <v>Рогова Евгения Олеговна1</v>
      </c>
      <c r="D5135" s="42" t="s">
        <v>4748</v>
      </c>
      <c r="E5135" s="43" t="s">
        <v>4749</v>
      </c>
      <c r="F5135" s="43" t="s">
        <v>233</v>
      </c>
      <c r="G5135" s="43" t="s">
        <v>222</v>
      </c>
      <c r="H5135" s="49">
        <v>45873</v>
      </c>
      <c r="I5135" s="49">
        <v>45884</v>
      </c>
      <c r="J5135" s="44">
        <v>12</v>
      </c>
      <c r="K5135" s="51">
        <f>IF(H5135&lt;='Расчёт не доделан'!$C$20,IF(I5135-'Расчёт не доделан'!$C$20&lt;1,J5135,I5135-'Расчёт не доделан'!$C$20),J5135)</f>
        <v>12</v>
      </c>
    </row>
    <row r="5136" spans="1:11" ht="11.1" customHeight="1" outlineLevel="1" x14ac:dyDescent="0.2">
      <c r="A5136" s="39" t="str">
        <f t="shared" si="240"/>
        <v>0020495645874</v>
      </c>
      <c r="B5136" s="39">
        <f t="shared" si="241"/>
        <v>1</v>
      </c>
      <c r="C5136" s="39" t="str">
        <f t="shared" si="242"/>
        <v>Рогова Регина Николаевна1</v>
      </c>
      <c r="D5136" s="42" t="s">
        <v>4750</v>
      </c>
      <c r="E5136" s="43" t="s">
        <v>4751</v>
      </c>
      <c r="F5136" s="43" t="s">
        <v>240</v>
      </c>
      <c r="G5136" s="43" t="s">
        <v>241</v>
      </c>
      <c r="H5136" s="49">
        <v>45874</v>
      </c>
      <c r="I5136" s="49">
        <v>45877</v>
      </c>
      <c r="J5136" s="44">
        <v>4</v>
      </c>
      <c r="K5136" s="51">
        <f>IF(H5136&lt;='Расчёт не доделан'!$C$20,IF(I5136-'Расчёт не доделан'!$C$20&lt;1,J5136,I5136-'Расчёт не доделан'!$C$20),J5136)</f>
        <v>4</v>
      </c>
    </row>
    <row r="5137" spans="1:11" ht="11.1" customHeight="1" outlineLevel="1" x14ac:dyDescent="0.2">
      <c r="A5137" s="39" t="str">
        <f t="shared" si="240"/>
        <v>0020495645999</v>
      </c>
      <c r="B5137" s="39">
        <f t="shared" si="241"/>
        <v>2</v>
      </c>
      <c r="C5137" s="39" t="str">
        <f t="shared" si="242"/>
        <v>Рогова Регина Николаевна2</v>
      </c>
      <c r="D5137" s="42" t="s">
        <v>4750</v>
      </c>
      <c r="E5137" s="43" t="s">
        <v>4751</v>
      </c>
      <c r="F5137" s="43" t="s">
        <v>240</v>
      </c>
      <c r="G5137" s="43" t="s">
        <v>241</v>
      </c>
      <c r="H5137" s="49">
        <v>45999</v>
      </c>
      <c r="I5137" s="49">
        <v>46003</v>
      </c>
      <c r="J5137" s="44">
        <v>5</v>
      </c>
      <c r="K5137" s="51">
        <f>IF(H5137&lt;='Расчёт не доделан'!$C$20,IF(I5137-'Расчёт не доделан'!$C$20&lt;1,J5137,I5137-'Расчёт не доделан'!$C$20),J5137)</f>
        <v>5</v>
      </c>
    </row>
    <row r="5138" spans="1:11" ht="11.1" customHeight="1" outlineLevel="1" x14ac:dyDescent="0.2">
      <c r="A5138" s="39" t="str">
        <f t="shared" si="240"/>
        <v>0020495645943</v>
      </c>
      <c r="B5138" s="39">
        <f t="shared" si="241"/>
        <v>3</v>
      </c>
      <c r="C5138" s="39" t="str">
        <f t="shared" si="242"/>
        <v>Рогова Регина Николаевна3</v>
      </c>
      <c r="D5138" s="42" t="s">
        <v>4750</v>
      </c>
      <c r="E5138" s="43" t="s">
        <v>4751</v>
      </c>
      <c r="F5138" s="43" t="s">
        <v>240</v>
      </c>
      <c r="G5138" s="43" t="s">
        <v>241</v>
      </c>
      <c r="H5138" s="49">
        <v>45943</v>
      </c>
      <c r="I5138" s="49">
        <v>45947</v>
      </c>
      <c r="J5138" s="44">
        <v>5</v>
      </c>
      <c r="K5138" s="51">
        <f>IF(H5138&lt;='Расчёт не доделан'!$C$20,IF(I5138-'Расчёт не доделан'!$C$20&lt;1,J5138,I5138-'Расчёт не доделан'!$C$20),J5138)</f>
        <v>2</v>
      </c>
    </row>
    <row r="5139" spans="1:11" ht="11.1" customHeight="1" outlineLevel="1" x14ac:dyDescent="0.2">
      <c r="A5139" s="39" t="str">
        <f t="shared" si="240"/>
        <v>0020948045931</v>
      </c>
      <c r="B5139" s="39">
        <f t="shared" si="241"/>
        <v>1</v>
      </c>
      <c r="C5139" s="39" t="str">
        <f t="shared" si="242"/>
        <v>Рогозин Владислав Вячеславович1</v>
      </c>
      <c r="D5139" s="42" t="s">
        <v>4752</v>
      </c>
      <c r="E5139" s="43" t="s">
        <v>4753</v>
      </c>
      <c r="F5139" s="43" t="s">
        <v>240</v>
      </c>
      <c r="G5139" s="43" t="s">
        <v>318</v>
      </c>
      <c r="H5139" s="49">
        <v>45931</v>
      </c>
      <c r="I5139" s="49">
        <v>45958</v>
      </c>
      <c r="J5139" s="44">
        <v>28</v>
      </c>
      <c r="K5139" s="51">
        <f>IF(H5139&lt;='Расчёт не доделан'!$C$20,IF(I5139-'Расчёт не доделан'!$C$20&lt;1,J5139,I5139-'Расчёт не доделан'!$C$20),J5139)</f>
        <v>13</v>
      </c>
    </row>
    <row r="5140" spans="1:11" ht="11.1" customHeight="1" outlineLevel="1" x14ac:dyDescent="0.2">
      <c r="A5140" s="39" t="str">
        <f t="shared" si="240"/>
        <v>0017640845880</v>
      </c>
      <c r="B5140" s="39">
        <f t="shared" si="241"/>
        <v>1</v>
      </c>
      <c r="C5140" s="39" t="str">
        <f t="shared" si="242"/>
        <v>Родионов Алексей Александрович1</v>
      </c>
      <c r="D5140" s="42" t="s">
        <v>4754</v>
      </c>
      <c r="E5140" s="43" t="s">
        <v>4755</v>
      </c>
      <c r="F5140" s="43" t="s">
        <v>637</v>
      </c>
      <c r="G5140" s="43" t="s">
        <v>262</v>
      </c>
      <c r="H5140" s="49">
        <v>45880</v>
      </c>
      <c r="I5140" s="49">
        <v>45893</v>
      </c>
      <c r="J5140" s="44">
        <v>14</v>
      </c>
      <c r="K5140" s="51">
        <f>IF(H5140&lt;='Расчёт не доделан'!$C$20,IF(I5140-'Расчёт не доделан'!$C$20&lt;1,J5140,I5140-'Расчёт не доделан'!$C$20),J5140)</f>
        <v>14</v>
      </c>
    </row>
    <row r="5141" spans="1:11" ht="11.1" customHeight="1" outlineLevel="1" x14ac:dyDescent="0.2">
      <c r="A5141" s="39" t="str">
        <f t="shared" si="240"/>
        <v>0015937845950</v>
      </c>
      <c r="B5141" s="39">
        <f t="shared" si="241"/>
        <v>1</v>
      </c>
      <c r="C5141" s="39" t="str">
        <f t="shared" si="242"/>
        <v>Родионов Олег Вячеславович1</v>
      </c>
      <c r="D5141" s="42" t="s">
        <v>4756</v>
      </c>
      <c r="E5141" s="43" t="s">
        <v>4757</v>
      </c>
      <c r="F5141" s="43" t="s">
        <v>286</v>
      </c>
      <c r="G5141" s="43" t="s">
        <v>237</v>
      </c>
      <c r="H5141" s="49">
        <v>45950</v>
      </c>
      <c r="I5141" s="49">
        <v>45964</v>
      </c>
      <c r="J5141" s="44">
        <v>15</v>
      </c>
      <c r="K5141" s="51">
        <f>IF(H5141&lt;='Расчёт не доделан'!$C$20,IF(I5141-'Расчёт не доделан'!$C$20&lt;1,J5141,I5141-'Расчёт не доделан'!$C$20),J5141)</f>
        <v>15</v>
      </c>
    </row>
    <row r="5142" spans="1:11" ht="11.1" customHeight="1" outlineLevel="1" x14ac:dyDescent="0.2">
      <c r="A5142" s="39" t="str">
        <f t="shared" si="240"/>
        <v>0015937845859</v>
      </c>
      <c r="B5142" s="39">
        <f t="shared" si="241"/>
        <v>2</v>
      </c>
      <c r="C5142" s="39" t="str">
        <f t="shared" si="242"/>
        <v>Родионов Олег Вячеславович2</v>
      </c>
      <c r="D5142" s="42" t="s">
        <v>4756</v>
      </c>
      <c r="E5142" s="43" t="s">
        <v>4757</v>
      </c>
      <c r="F5142" s="43" t="s">
        <v>286</v>
      </c>
      <c r="G5142" s="43" t="s">
        <v>237</v>
      </c>
      <c r="H5142" s="49">
        <v>45859</v>
      </c>
      <c r="I5142" s="49">
        <v>45863</v>
      </c>
      <c r="J5142" s="44">
        <v>5</v>
      </c>
      <c r="K5142" s="51">
        <f>IF(H5142&lt;='Расчёт не доделан'!$C$20,IF(I5142-'Расчёт не доделан'!$C$20&lt;1,J5142,I5142-'Расчёт не доделан'!$C$20),J5142)</f>
        <v>5</v>
      </c>
    </row>
    <row r="5143" spans="1:11" ht="11.1" customHeight="1" outlineLevel="1" x14ac:dyDescent="0.2">
      <c r="A5143" s="39" t="str">
        <f t="shared" si="240"/>
        <v>0020594045873</v>
      </c>
      <c r="B5143" s="39">
        <f t="shared" si="241"/>
        <v>1</v>
      </c>
      <c r="C5143" s="39" t="str">
        <f t="shared" si="242"/>
        <v>Родионов Станислав Сергеевич1</v>
      </c>
      <c r="D5143" s="42" t="s">
        <v>4758</v>
      </c>
      <c r="E5143" s="43" t="s">
        <v>4759</v>
      </c>
      <c r="F5143" s="43" t="s">
        <v>225</v>
      </c>
      <c r="G5143" s="43" t="s">
        <v>299</v>
      </c>
      <c r="H5143" s="49">
        <v>45873</v>
      </c>
      <c r="I5143" s="49">
        <v>45886</v>
      </c>
      <c r="J5143" s="44">
        <v>14</v>
      </c>
      <c r="K5143" s="51">
        <f>IF(H5143&lt;='Расчёт не доделан'!$C$20,IF(I5143-'Расчёт не доделан'!$C$20&lt;1,J5143,I5143-'Расчёт не доделан'!$C$20),J5143)</f>
        <v>14</v>
      </c>
    </row>
    <row r="5144" spans="1:11" ht="23.1" customHeight="1" outlineLevel="1" x14ac:dyDescent="0.2">
      <c r="A5144" s="39" t="str">
        <f t="shared" si="240"/>
        <v>0019148045915</v>
      </c>
      <c r="B5144" s="39">
        <f t="shared" si="241"/>
        <v>1</v>
      </c>
      <c r="C5144" s="39" t="str">
        <f t="shared" si="242"/>
        <v>Рожкевич Юлия Олеговна1</v>
      </c>
      <c r="D5144" s="42" t="s">
        <v>4760</v>
      </c>
      <c r="E5144" s="43" t="s">
        <v>4761</v>
      </c>
      <c r="F5144" s="43" t="s">
        <v>244</v>
      </c>
      <c r="G5144" s="43" t="s">
        <v>1720</v>
      </c>
      <c r="H5144" s="49">
        <v>45915</v>
      </c>
      <c r="I5144" s="49">
        <v>45919</v>
      </c>
      <c r="J5144" s="44">
        <v>5</v>
      </c>
      <c r="K5144" s="51">
        <f>IF(H5144&lt;='Расчёт не доделан'!$C$20,IF(I5144-'Расчёт не доделан'!$C$20&lt;1,J5144,I5144-'Расчёт не доделан'!$C$20),J5144)</f>
        <v>5</v>
      </c>
    </row>
    <row r="5145" spans="1:11" ht="11.1" customHeight="1" outlineLevel="1" x14ac:dyDescent="0.2">
      <c r="A5145" s="39" t="str">
        <f t="shared" si="240"/>
        <v>0019148045922</v>
      </c>
      <c r="B5145" s="39">
        <f t="shared" si="241"/>
        <v>2</v>
      </c>
      <c r="C5145" s="39" t="str">
        <f t="shared" si="242"/>
        <v>Рожкевич Юлия Олеговна2</v>
      </c>
      <c r="D5145" s="42" t="s">
        <v>4760</v>
      </c>
      <c r="E5145" s="43" t="s">
        <v>4761</v>
      </c>
      <c r="F5145" s="43" t="s">
        <v>244</v>
      </c>
      <c r="G5145" s="43" t="s">
        <v>1720</v>
      </c>
      <c r="H5145" s="49">
        <v>45922</v>
      </c>
      <c r="I5145" s="49">
        <v>45926</v>
      </c>
      <c r="J5145" s="44">
        <v>5</v>
      </c>
      <c r="K5145" s="51">
        <f>IF(H5145&lt;='Расчёт не доделан'!$C$20,IF(I5145-'Расчёт не доделан'!$C$20&lt;1,J5145,I5145-'Расчёт не доделан'!$C$20),J5145)</f>
        <v>5</v>
      </c>
    </row>
    <row r="5146" spans="1:11" ht="11.1" customHeight="1" outlineLevel="1" x14ac:dyDescent="0.2">
      <c r="A5146" s="39" t="str">
        <f t="shared" si="240"/>
        <v>0019148045985</v>
      </c>
      <c r="B5146" s="39">
        <f t="shared" si="241"/>
        <v>3</v>
      </c>
      <c r="C5146" s="39" t="str">
        <f t="shared" si="242"/>
        <v>Рожкевич Юлия Олеговна3</v>
      </c>
      <c r="D5146" s="42" t="s">
        <v>4760</v>
      </c>
      <c r="E5146" s="43" t="s">
        <v>4761</v>
      </c>
      <c r="F5146" s="43" t="s">
        <v>244</v>
      </c>
      <c r="G5146" s="43" t="s">
        <v>1720</v>
      </c>
      <c r="H5146" s="49">
        <v>45985</v>
      </c>
      <c r="I5146" s="49">
        <v>45998</v>
      </c>
      <c r="J5146" s="44">
        <v>14</v>
      </c>
      <c r="K5146" s="51">
        <f>IF(H5146&lt;='Расчёт не доделан'!$C$20,IF(I5146-'Расчёт не доделан'!$C$20&lt;1,J5146,I5146-'Расчёт не доделан'!$C$20),J5146)</f>
        <v>14</v>
      </c>
    </row>
    <row r="5147" spans="1:11" ht="11.1" customHeight="1" outlineLevel="1" x14ac:dyDescent="0.2">
      <c r="A5147" s="39" t="str">
        <f t="shared" si="240"/>
        <v>0019148046020</v>
      </c>
      <c r="B5147" s="39">
        <f t="shared" si="241"/>
        <v>4</v>
      </c>
      <c r="C5147" s="39" t="str">
        <f t="shared" si="242"/>
        <v>Рожкевич Юлия Олеговна4</v>
      </c>
      <c r="D5147" s="42" t="s">
        <v>4760</v>
      </c>
      <c r="E5147" s="43" t="s">
        <v>4761</v>
      </c>
      <c r="F5147" s="43" t="s">
        <v>244</v>
      </c>
      <c r="G5147" s="43" t="s">
        <v>1720</v>
      </c>
      <c r="H5147" s="49">
        <v>46020</v>
      </c>
      <c r="I5147" s="49">
        <v>46021</v>
      </c>
      <c r="J5147" s="44">
        <v>2</v>
      </c>
      <c r="K5147" s="51">
        <f>IF(H5147&lt;='Расчёт не доделан'!$C$20,IF(I5147-'Расчёт не доделан'!$C$20&lt;1,J5147,I5147-'Расчёт не доделан'!$C$20),J5147)</f>
        <v>2</v>
      </c>
    </row>
    <row r="5148" spans="1:11" ht="11.1" customHeight="1" outlineLevel="1" x14ac:dyDescent="0.2">
      <c r="A5148" s="39" t="str">
        <f t="shared" si="240"/>
        <v>0015165645971</v>
      </c>
      <c r="B5148" s="39">
        <f t="shared" si="241"/>
        <v>1</v>
      </c>
      <c r="C5148" s="39" t="str">
        <f t="shared" si="242"/>
        <v>Рожков Василий Николаевич1</v>
      </c>
      <c r="D5148" s="42" t="s">
        <v>4762</v>
      </c>
      <c r="E5148" s="43" t="s">
        <v>4763</v>
      </c>
      <c r="F5148" s="43" t="s">
        <v>217</v>
      </c>
      <c r="G5148" s="43" t="s">
        <v>253</v>
      </c>
      <c r="H5148" s="49">
        <v>45971</v>
      </c>
      <c r="I5148" s="49">
        <v>45974</v>
      </c>
      <c r="J5148" s="44">
        <v>4</v>
      </c>
      <c r="K5148" s="51">
        <f>IF(H5148&lt;='Расчёт не доделан'!$C$20,IF(I5148-'Расчёт не доделан'!$C$20&lt;1,J5148,I5148-'Расчёт не доделан'!$C$20),J5148)</f>
        <v>4</v>
      </c>
    </row>
    <row r="5149" spans="1:11" ht="11.1" customHeight="1" outlineLevel="1" x14ac:dyDescent="0.2">
      <c r="A5149" s="39" t="str">
        <f t="shared" si="240"/>
        <v>0015165645859</v>
      </c>
      <c r="B5149" s="39">
        <f t="shared" si="241"/>
        <v>2</v>
      </c>
      <c r="C5149" s="39" t="str">
        <f t="shared" si="242"/>
        <v>Рожков Василий Николаевич2</v>
      </c>
      <c r="D5149" s="42" t="s">
        <v>4762</v>
      </c>
      <c r="E5149" s="43" t="s">
        <v>4763</v>
      </c>
      <c r="F5149" s="43" t="s">
        <v>217</v>
      </c>
      <c r="G5149" s="43" t="s">
        <v>253</v>
      </c>
      <c r="H5149" s="49">
        <v>45859</v>
      </c>
      <c r="I5149" s="49">
        <v>45863</v>
      </c>
      <c r="J5149" s="44">
        <v>5</v>
      </c>
      <c r="K5149" s="51">
        <f>IF(H5149&lt;='Расчёт не доделан'!$C$20,IF(I5149-'Расчёт не доделан'!$C$20&lt;1,J5149,I5149-'Расчёт не доделан'!$C$20),J5149)</f>
        <v>5</v>
      </c>
    </row>
    <row r="5150" spans="1:11" ht="11.1" customHeight="1" outlineLevel="1" x14ac:dyDescent="0.2">
      <c r="A5150" s="39" t="str">
        <f t="shared" si="240"/>
        <v>0015165645922</v>
      </c>
      <c r="B5150" s="39">
        <f t="shared" si="241"/>
        <v>3</v>
      </c>
      <c r="C5150" s="39" t="str">
        <f t="shared" si="242"/>
        <v>Рожков Василий Николаевич3</v>
      </c>
      <c r="D5150" s="42" t="s">
        <v>4762</v>
      </c>
      <c r="E5150" s="43" t="s">
        <v>4763</v>
      </c>
      <c r="F5150" s="43" t="s">
        <v>217</v>
      </c>
      <c r="G5150" s="43" t="s">
        <v>253</v>
      </c>
      <c r="H5150" s="49">
        <v>45922</v>
      </c>
      <c r="I5150" s="49">
        <v>45935</v>
      </c>
      <c r="J5150" s="44">
        <v>14</v>
      </c>
      <c r="K5150" s="51">
        <f>IF(H5150&lt;='Расчёт не доделан'!$C$20,IF(I5150-'Расчёт не доделан'!$C$20&lt;1,J5150,I5150-'Расчёт не доделан'!$C$20),J5150)</f>
        <v>14</v>
      </c>
    </row>
    <row r="5151" spans="1:11" ht="11.1" customHeight="1" outlineLevel="1" x14ac:dyDescent="0.2">
      <c r="A5151" s="39" t="str">
        <f t="shared" si="240"/>
        <v>0021374345901</v>
      </c>
      <c r="B5151" s="39">
        <f t="shared" si="241"/>
        <v>1</v>
      </c>
      <c r="C5151" s="39" t="str">
        <f t="shared" si="242"/>
        <v>Рожков Никита Александрович1</v>
      </c>
      <c r="D5151" s="42" t="s">
        <v>4764</v>
      </c>
      <c r="E5151" s="43" t="s">
        <v>4765</v>
      </c>
      <c r="F5151" s="43" t="s">
        <v>217</v>
      </c>
      <c r="G5151" s="43" t="s">
        <v>253</v>
      </c>
      <c r="H5151" s="49">
        <v>45901</v>
      </c>
      <c r="I5151" s="49">
        <v>45918</v>
      </c>
      <c r="J5151" s="44">
        <v>18</v>
      </c>
      <c r="K5151" s="51">
        <f>IF(H5151&lt;='Расчёт не доделан'!$C$20,IF(I5151-'Расчёт не доделан'!$C$20&lt;1,J5151,I5151-'Расчёт не доделан'!$C$20),J5151)</f>
        <v>18</v>
      </c>
    </row>
    <row r="5152" spans="1:11" ht="11.1" customHeight="1" outlineLevel="1" x14ac:dyDescent="0.2">
      <c r="A5152" s="39" t="str">
        <f t="shared" si="240"/>
        <v>0021374345891</v>
      </c>
      <c r="B5152" s="39">
        <f t="shared" si="241"/>
        <v>2</v>
      </c>
      <c r="C5152" s="39" t="str">
        <f t="shared" si="242"/>
        <v>Рожков Никита Александрович2</v>
      </c>
      <c r="D5152" s="42" t="s">
        <v>4764</v>
      </c>
      <c r="E5152" s="43" t="s">
        <v>4765</v>
      </c>
      <c r="F5152" s="43" t="s">
        <v>217</v>
      </c>
      <c r="G5152" s="43" t="s">
        <v>253</v>
      </c>
      <c r="H5152" s="49">
        <v>45891</v>
      </c>
      <c r="I5152" s="49">
        <v>45900</v>
      </c>
      <c r="J5152" s="44">
        <v>10</v>
      </c>
      <c r="K5152" s="51">
        <f>IF(H5152&lt;='Расчёт не доделан'!$C$20,IF(I5152-'Расчёт не доделан'!$C$20&lt;1,J5152,I5152-'Расчёт не доделан'!$C$20),J5152)</f>
        <v>10</v>
      </c>
    </row>
    <row r="5153" spans="1:11" ht="11.1" customHeight="1" outlineLevel="1" x14ac:dyDescent="0.2">
      <c r="A5153" s="39" t="str">
        <f t="shared" si="240"/>
        <v>0020150645939</v>
      </c>
      <c r="B5153" s="39">
        <f t="shared" si="241"/>
        <v>1</v>
      </c>
      <c r="C5153" s="39" t="str">
        <f t="shared" si="242"/>
        <v>Розанов Дмитрий Владимирович1</v>
      </c>
      <c r="D5153" s="42" t="s">
        <v>4766</v>
      </c>
      <c r="E5153" s="43" t="s">
        <v>4767</v>
      </c>
      <c r="F5153" s="43" t="s">
        <v>240</v>
      </c>
      <c r="G5153" s="43" t="s">
        <v>302</v>
      </c>
      <c r="H5153" s="49">
        <v>45939</v>
      </c>
      <c r="I5153" s="49">
        <v>45954</v>
      </c>
      <c r="J5153" s="44">
        <v>16</v>
      </c>
      <c r="K5153" s="51">
        <f>IF(H5153&lt;='Расчёт не доделан'!$C$20,IF(I5153-'Расчёт не доделан'!$C$20&lt;1,J5153,I5153-'Расчёт не доделан'!$C$20),J5153)</f>
        <v>9</v>
      </c>
    </row>
    <row r="5154" spans="1:11" ht="23.1" customHeight="1" outlineLevel="1" x14ac:dyDescent="0.2">
      <c r="A5154" s="39" t="str">
        <f t="shared" si="240"/>
        <v>0020150646015</v>
      </c>
      <c r="B5154" s="39">
        <f t="shared" si="241"/>
        <v>2</v>
      </c>
      <c r="C5154" s="39" t="str">
        <f t="shared" si="242"/>
        <v>Розанов Дмитрий Владимирович2</v>
      </c>
      <c r="D5154" s="42" t="s">
        <v>4766</v>
      </c>
      <c r="E5154" s="43" t="s">
        <v>4767</v>
      </c>
      <c r="F5154" s="43" t="s">
        <v>240</v>
      </c>
      <c r="G5154" s="43" t="s">
        <v>302</v>
      </c>
      <c r="H5154" s="49">
        <v>46015</v>
      </c>
      <c r="I5154" s="49">
        <v>46021</v>
      </c>
      <c r="J5154" s="44">
        <v>7</v>
      </c>
      <c r="K5154" s="51">
        <f>IF(H5154&lt;='Расчёт не доделан'!$C$20,IF(I5154-'Расчёт не доделан'!$C$20&lt;1,J5154,I5154-'Расчёт не доделан'!$C$20),J5154)</f>
        <v>7</v>
      </c>
    </row>
    <row r="5155" spans="1:11" ht="23.1" customHeight="1" outlineLevel="1" x14ac:dyDescent="0.2">
      <c r="A5155" s="39" t="str">
        <f t="shared" si="240"/>
        <v>0019509845950</v>
      </c>
      <c r="B5155" s="39">
        <f t="shared" si="241"/>
        <v>1</v>
      </c>
      <c r="C5155" s="39" t="str">
        <f t="shared" si="242"/>
        <v>Романенко Николай Сергеевич1</v>
      </c>
      <c r="D5155" s="42" t="s">
        <v>4768</v>
      </c>
      <c r="E5155" s="43" t="s">
        <v>4769</v>
      </c>
      <c r="F5155" s="43" t="s">
        <v>249</v>
      </c>
      <c r="G5155" s="43" t="s">
        <v>230</v>
      </c>
      <c r="H5155" s="49">
        <v>45950</v>
      </c>
      <c r="I5155" s="49">
        <v>45963</v>
      </c>
      <c r="J5155" s="44">
        <v>14</v>
      </c>
      <c r="K5155" s="51">
        <f>IF(H5155&lt;='Расчёт не доделан'!$C$20,IF(I5155-'Расчёт не доделан'!$C$20&lt;1,J5155,I5155-'Расчёт не доделан'!$C$20),J5155)</f>
        <v>14</v>
      </c>
    </row>
    <row r="5156" spans="1:11" ht="23.1" customHeight="1" outlineLevel="1" x14ac:dyDescent="0.2">
      <c r="A5156" s="39" t="str">
        <f t="shared" si="240"/>
        <v>0020701745845</v>
      </c>
      <c r="B5156" s="39">
        <f t="shared" si="241"/>
        <v>1</v>
      </c>
      <c r="C5156" s="39" t="str">
        <f t="shared" si="242"/>
        <v>Романов Вадим Константинович1</v>
      </c>
      <c r="D5156" s="42" t="s">
        <v>4770</v>
      </c>
      <c r="E5156" s="43" t="s">
        <v>4771</v>
      </c>
      <c r="F5156" s="43" t="s">
        <v>240</v>
      </c>
      <c r="G5156" s="43" t="s">
        <v>241</v>
      </c>
      <c r="H5156" s="49">
        <v>45845</v>
      </c>
      <c r="I5156" s="49">
        <v>45858</v>
      </c>
      <c r="J5156" s="44">
        <v>14</v>
      </c>
      <c r="K5156" s="51">
        <f>IF(H5156&lt;='Расчёт не доделан'!$C$20,IF(I5156-'Расчёт не доделан'!$C$20&lt;1,J5156,I5156-'Расчёт не доделан'!$C$20),J5156)</f>
        <v>14</v>
      </c>
    </row>
    <row r="5157" spans="1:11" ht="23.1" customHeight="1" outlineLevel="1" x14ac:dyDescent="0.2">
      <c r="A5157" s="39" t="str">
        <f t="shared" si="240"/>
        <v>0014752845915</v>
      </c>
      <c r="B5157" s="39">
        <f t="shared" si="241"/>
        <v>1</v>
      </c>
      <c r="C5157" s="39" t="str">
        <f t="shared" si="242"/>
        <v>Романов Вячеслав Владимирович1</v>
      </c>
      <c r="D5157" s="42" t="s">
        <v>4772</v>
      </c>
      <c r="E5157" s="43" t="s">
        <v>4773</v>
      </c>
      <c r="F5157" s="43" t="s">
        <v>568</v>
      </c>
      <c r="G5157" s="43" t="s">
        <v>367</v>
      </c>
      <c r="H5157" s="49">
        <v>45915</v>
      </c>
      <c r="I5157" s="49">
        <v>45928</v>
      </c>
      <c r="J5157" s="44">
        <v>14</v>
      </c>
      <c r="K5157" s="51">
        <f>IF(H5157&lt;='Расчёт не доделан'!$C$20,IF(I5157-'Расчёт не доделан'!$C$20&lt;1,J5157,I5157-'Расчёт не доделан'!$C$20),J5157)</f>
        <v>14</v>
      </c>
    </row>
    <row r="5158" spans="1:11" ht="11.1" customHeight="1" outlineLevel="1" x14ac:dyDescent="0.2">
      <c r="A5158" s="39" t="str">
        <f t="shared" si="240"/>
        <v>0014752845859</v>
      </c>
      <c r="B5158" s="39">
        <f t="shared" si="241"/>
        <v>2</v>
      </c>
      <c r="C5158" s="39" t="str">
        <f t="shared" si="242"/>
        <v>Романов Вячеслав Владимирович2</v>
      </c>
      <c r="D5158" s="42" t="s">
        <v>4772</v>
      </c>
      <c r="E5158" s="43" t="s">
        <v>4773</v>
      </c>
      <c r="F5158" s="43" t="s">
        <v>568</v>
      </c>
      <c r="G5158" s="43" t="s">
        <v>367</v>
      </c>
      <c r="H5158" s="49">
        <v>45859</v>
      </c>
      <c r="I5158" s="49">
        <v>45872</v>
      </c>
      <c r="J5158" s="44">
        <v>14</v>
      </c>
      <c r="K5158" s="51">
        <f>IF(H5158&lt;='Расчёт не доделан'!$C$20,IF(I5158-'Расчёт не доделан'!$C$20&lt;1,J5158,I5158-'Расчёт не доделан'!$C$20),J5158)</f>
        <v>14</v>
      </c>
    </row>
    <row r="5159" spans="1:11" ht="11.1" customHeight="1" outlineLevel="1" x14ac:dyDescent="0.2">
      <c r="A5159" s="39" t="str">
        <f t="shared" si="240"/>
        <v>0019589345852</v>
      </c>
      <c r="B5159" s="39">
        <f t="shared" si="241"/>
        <v>1</v>
      </c>
      <c r="C5159" s="39" t="str">
        <f t="shared" si="242"/>
        <v>Романов Денис Николаевич1</v>
      </c>
      <c r="D5159" s="42" t="s">
        <v>4774</v>
      </c>
      <c r="E5159" s="43" t="s">
        <v>4775</v>
      </c>
      <c r="F5159" s="43" t="s">
        <v>249</v>
      </c>
      <c r="G5159" s="43" t="s">
        <v>218</v>
      </c>
      <c r="H5159" s="49">
        <v>45852</v>
      </c>
      <c r="I5159" s="49">
        <v>45865</v>
      </c>
      <c r="J5159" s="44">
        <v>14</v>
      </c>
      <c r="K5159" s="51">
        <f>IF(H5159&lt;='Расчёт не доделан'!$C$20,IF(I5159-'Расчёт не доделан'!$C$20&lt;1,J5159,I5159-'Расчёт не доделан'!$C$20),J5159)</f>
        <v>14</v>
      </c>
    </row>
    <row r="5160" spans="1:11" ht="11.1" customHeight="1" outlineLevel="1" x14ac:dyDescent="0.2">
      <c r="A5160" s="39" t="str">
        <f t="shared" si="240"/>
        <v>0019589345887</v>
      </c>
      <c r="B5160" s="39">
        <f t="shared" si="241"/>
        <v>2</v>
      </c>
      <c r="C5160" s="39" t="str">
        <f t="shared" si="242"/>
        <v>Романов Денис Николаевич2</v>
      </c>
      <c r="D5160" s="42" t="s">
        <v>4774</v>
      </c>
      <c r="E5160" s="43" t="s">
        <v>4775</v>
      </c>
      <c r="F5160" s="43" t="s">
        <v>249</v>
      </c>
      <c r="G5160" s="43" t="s">
        <v>218</v>
      </c>
      <c r="H5160" s="49">
        <v>45887</v>
      </c>
      <c r="I5160" s="49">
        <v>45893</v>
      </c>
      <c r="J5160" s="44">
        <v>7</v>
      </c>
      <c r="K5160" s="51">
        <f>IF(H5160&lt;='Расчёт не доделан'!$C$20,IF(I5160-'Расчёт не доделан'!$C$20&lt;1,J5160,I5160-'Расчёт не доделан'!$C$20),J5160)</f>
        <v>7</v>
      </c>
    </row>
    <row r="5161" spans="1:11" ht="11.1" customHeight="1" outlineLevel="1" x14ac:dyDescent="0.2">
      <c r="A5161" s="39" t="str">
        <f t="shared" si="240"/>
        <v>0020867845915</v>
      </c>
      <c r="B5161" s="39">
        <f t="shared" si="241"/>
        <v>1</v>
      </c>
      <c r="C5161" s="39" t="str">
        <f t="shared" si="242"/>
        <v>Романов Игорь Андреевич1</v>
      </c>
      <c r="D5161" s="42" t="s">
        <v>4776</v>
      </c>
      <c r="E5161" s="43" t="s">
        <v>4777</v>
      </c>
      <c r="F5161" s="43" t="s">
        <v>568</v>
      </c>
      <c r="G5161" s="43" t="s">
        <v>241</v>
      </c>
      <c r="H5161" s="49">
        <v>45915</v>
      </c>
      <c r="I5161" s="49">
        <v>45928</v>
      </c>
      <c r="J5161" s="44">
        <v>14</v>
      </c>
      <c r="K5161" s="51">
        <f>IF(H5161&lt;='Расчёт не доделан'!$C$20,IF(I5161-'Расчёт не доделан'!$C$20&lt;1,J5161,I5161-'Расчёт не доделан'!$C$20),J5161)</f>
        <v>14</v>
      </c>
    </row>
    <row r="5162" spans="1:11" ht="11.1" customHeight="1" outlineLevel="1" x14ac:dyDescent="0.2">
      <c r="A5162" s="39" t="str">
        <f t="shared" si="240"/>
        <v>0021291646006</v>
      </c>
      <c r="B5162" s="39">
        <f t="shared" si="241"/>
        <v>1</v>
      </c>
      <c r="C5162" s="39" t="str">
        <f t="shared" si="242"/>
        <v>Романов Павел Петрович1</v>
      </c>
      <c r="D5162" s="42" t="s">
        <v>4778</v>
      </c>
      <c r="E5162" s="43" t="s">
        <v>4779</v>
      </c>
      <c r="F5162" s="43" t="s">
        <v>265</v>
      </c>
      <c r="G5162" s="43" t="s">
        <v>253</v>
      </c>
      <c r="H5162" s="49">
        <v>46006</v>
      </c>
      <c r="I5162" s="49">
        <v>46010</v>
      </c>
      <c r="J5162" s="44">
        <v>5</v>
      </c>
      <c r="K5162" s="51">
        <f>IF(H5162&lt;='Расчёт не доделан'!$C$20,IF(I5162-'Расчёт не доделан'!$C$20&lt;1,J5162,I5162-'Расчёт не доделан'!$C$20),J5162)</f>
        <v>5</v>
      </c>
    </row>
    <row r="5163" spans="1:11" ht="11.1" customHeight="1" outlineLevel="1" x14ac:dyDescent="0.2">
      <c r="A5163" s="39" t="str">
        <f t="shared" si="240"/>
        <v>0021291645859</v>
      </c>
      <c r="B5163" s="39">
        <f t="shared" si="241"/>
        <v>2</v>
      </c>
      <c r="C5163" s="39" t="str">
        <f t="shared" si="242"/>
        <v>Романов Павел Петрович2</v>
      </c>
      <c r="D5163" s="42" t="s">
        <v>4778</v>
      </c>
      <c r="E5163" s="43" t="s">
        <v>4779</v>
      </c>
      <c r="F5163" s="43" t="s">
        <v>265</v>
      </c>
      <c r="G5163" s="43" t="s">
        <v>253</v>
      </c>
      <c r="H5163" s="49">
        <v>45859</v>
      </c>
      <c r="I5163" s="49">
        <v>45872</v>
      </c>
      <c r="J5163" s="44">
        <v>14</v>
      </c>
      <c r="K5163" s="51">
        <f>IF(H5163&lt;='Расчёт не доделан'!$C$20,IF(I5163-'Расчёт не доделан'!$C$20&lt;1,J5163,I5163-'Расчёт не доделан'!$C$20),J5163)</f>
        <v>14</v>
      </c>
    </row>
    <row r="5164" spans="1:11" ht="11.1" customHeight="1" outlineLevel="1" x14ac:dyDescent="0.2">
      <c r="A5164" s="39" t="str">
        <f t="shared" si="240"/>
        <v>0021291645922</v>
      </c>
      <c r="B5164" s="39">
        <f t="shared" si="241"/>
        <v>3</v>
      </c>
      <c r="C5164" s="39" t="str">
        <f t="shared" si="242"/>
        <v>Романов Павел Петрович3</v>
      </c>
      <c r="D5164" s="42" t="s">
        <v>4778</v>
      </c>
      <c r="E5164" s="43" t="s">
        <v>4779</v>
      </c>
      <c r="F5164" s="43" t="s">
        <v>265</v>
      </c>
      <c r="G5164" s="43" t="s">
        <v>253</v>
      </c>
      <c r="H5164" s="49">
        <v>45922</v>
      </c>
      <c r="I5164" s="49">
        <v>45927</v>
      </c>
      <c r="J5164" s="44">
        <v>6</v>
      </c>
      <c r="K5164" s="51">
        <f>IF(H5164&lt;='Расчёт не доделан'!$C$20,IF(I5164-'Расчёт не доделан'!$C$20&lt;1,J5164,I5164-'Расчёт не доделан'!$C$20),J5164)</f>
        <v>6</v>
      </c>
    </row>
    <row r="5165" spans="1:11" ht="11.1" customHeight="1" outlineLevel="1" x14ac:dyDescent="0.2">
      <c r="A5165" s="39" t="str">
        <f t="shared" si="240"/>
        <v>0021291645957</v>
      </c>
      <c r="B5165" s="39">
        <f t="shared" si="241"/>
        <v>4</v>
      </c>
      <c r="C5165" s="39" t="str">
        <f t="shared" si="242"/>
        <v>Романов Павел Петрович4</v>
      </c>
      <c r="D5165" s="42" t="s">
        <v>4778</v>
      </c>
      <c r="E5165" s="43" t="s">
        <v>4779</v>
      </c>
      <c r="F5165" s="43" t="s">
        <v>265</v>
      </c>
      <c r="G5165" s="43" t="s">
        <v>253</v>
      </c>
      <c r="H5165" s="49">
        <v>45957</v>
      </c>
      <c r="I5165" s="49">
        <v>45957</v>
      </c>
      <c r="J5165" s="44">
        <v>1</v>
      </c>
      <c r="K5165" s="51">
        <f>IF(H5165&lt;='Расчёт не доделан'!$C$20,IF(I5165-'Расчёт не доделан'!$C$20&lt;1,J5165,I5165-'Расчёт не доделан'!$C$20),J5165)</f>
        <v>1</v>
      </c>
    </row>
    <row r="5166" spans="1:11" ht="23.1" customHeight="1" outlineLevel="1" x14ac:dyDescent="0.2">
      <c r="A5166" s="39" t="str">
        <f t="shared" si="240"/>
        <v>0021291646020</v>
      </c>
      <c r="B5166" s="39">
        <f t="shared" si="241"/>
        <v>5</v>
      </c>
      <c r="C5166" s="39" t="str">
        <f t="shared" si="242"/>
        <v>Романов Павел Петрович5</v>
      </c>
      <c r="D5166" s="42" t="s">
        <v>4778</v>
      </c>
      <c r="E5166" s="43" t="s">
        <v>4779</v>
      </c>
      <c r="F5166" s="43" t="s">
        <v>265</v>
      </c>
      <c r="G5166" s="43" t="s">
        <v>253</v>
      </c>
      <c r="H5166" s="49">
        <v>46020</v>
      </c>
      <c r="I5166" s="49">
        <v>46021</v>
      </c>
      <c r="J5166" s="44">
        <v>2</v>
      </c>
      <c r="K5166" s="51">
        <f>IF(H5166&lt;='Расчёт не доделан'!$C$20,IF(I5166-'Расчёт не доделан'!$C$20&lt;1,J5166,I5166-'Расчёт не доделан'!$C$20),J5166)</f>
        <v>2</v>
      </c>
    </row>
    <row r="5167" spans="1:11" ht="23.1" customHeight="1" outlineLevel="1" x14ac:dyDescent="0.2">
      <c r="A5167" s="39" t="str">
        <f t="shared" si="240"/>
        <v>0019645945881</v>
      </c>
      <c r="B5167" s="39">
        <f t="shared" si="241"/>
        <v>1</v>
      </c>
      <c r="C5167" s="39" t="str">
        <f t="shared" si="242"/>
        <v>Романов Сергей Викторович1</v>
      </c>
      <c r="D5167" s="42" t="s">
        <v>4780</v>
      </c>
      <c r="E5167" s="43" t="s">
        <v>4781</v>
      </c>
      <c r="F5167" s="43" t="s">
        <v>244</v>
      </c>
      <c r="G5167" s="43" t="s">
        <v>230</v>
      </c>
      <c r="H5167" s="49">
        <v>45881</v>
      </c>
      <c r="I5167" s="49">
        <v>45894</v>
      </c>
      <c r="J5167" s="44">
        <v>14</v>
      </c>
      <c r="K5167" s="51">
        <f>IF(H5167&lt;='Расчёт не доделан'!$C$20,IF(I5167-'Расчёт не доделан'!$C$20&lt;1,J5167,I5167-'Расчёт не доделан'!$C$20),J5167)</f>
        <v>14</v>
      </c>
    </row>
    <row r="5168" spans="1:11" ht="11.1" customHeight="1" outlineLevel="1" x14ac:dyDescent="0.2">
      <c r="A5168" s="39" t="str">
        <f t="shared" si="240"/>
        <v>0019645945854</v>
      </c>
      <c r="B5168" s="39">
        <f t="shared" si="241"/>
        <v>2</v>
      </c>
      <c r="C5168" s="39" t="str">
        <f t="shared" si="242"/>
        <v>Романов Сергей Викторович2</v>
      </c>
      <c r="D5168" s="42" t="s">
        <v>4780</v>
      </c>
      <c r="E5168" s="43" t="s">
        <v>4781</v>
      </c>
      <c r="F5168" s="43" t="s">
        <v>244</v>
      </c>
      <c r="G5168" s="43" t="s">
        <v>230</v>
      </c>
      <c r="H5168" s="49">
        <v>45854</v>
      </c>
      <c r="I5168" s="49">
        <v>45856</v>
      </c>
      <c r="J5168" s="44">
        <v>3</v>
      </c>
      <c r="K5168" s="51">
        <f>IF(H5168&lt;='Расчёт не доделан'!$C$20,IF(I5168-'Расчёт не доделан'!$C$20&lt;1,J5168,I5168-'Расчёт не доделан'!$C$20),J5168)</f>
        <v>3</v>
      </c>
    </row>
    <row r="5169" spans="1:11" ht="11.1" customHeight="1" outlineLevel="1" x14ac:dyDescent="0.2">
      <c r="A5169" s="39" t="str">
        <f t="shared" si="240"/>
        <v>0019645946020</v>
      </c>
      <c r="B5169" s="39">
        <f t="shared" si="241"/>
        <v>3</v>
      </c>
      <c r="C5169" s="39" t="str">
        <f t="shared" si="242"/>
        <v>Романов Сергей Викторович3</v>
      </c>
      <c r="D5169" s="42" t="s">
        <v>4780</v>
      </c>
      <c r="E5169" s="43" t="s">
        <v>4781</v>
      </c>
      <c r="F5169" s="43" t="s">
        <v>244</v>
      </c>
      <c r="G5169" s="43" t="s">
        <v>230</v>
      </c>
      <c r="H5169" s="49">
        <v>46020</v>
      </c>
      <c r="I5169" s="49">
        <v>46021</v>
      </c>
      <c r="J5169" s="44">
        <v>2</v>
      </c>
      <c r="K5169" s="51">
        <f>IF(H5169&lt;='Расчёт не доделан'!$C$20,IF(I5169-'Расчёт не доделан'!$C$20&lt;1,J5169,I5169-'Расчёт не доделан'!$C$20),J5169)</f>
        <v>2</v>
      </c>
    </row>
    <row r="5170" spans="1:11" ht="11.1" customHeight="1" outlineLevel="1" x14ac:dyDescent="0.2">
      <c r="A5170" s="39" t="str">
        <f t="shared" si="240"/>
        <v>0015744545852</v>
      </c>
      <c r="B5170" s="39">
        <f t="shared" si="241"/>
        <v>1</v>
      </c>
      <c r="C5170" s="39" t="str">
        <f t="shared" si="242"/>
        <v>Романов Сергей Игорьевич1</v>
      </c>
      <c r="D5170" s="42" t="s">
        <v>4782</v>
      </c>
      <c r="E5170" s="43" t="s">
        <v>4783</v>
      </c>
      <c r="F5170" s="43" t="s">
        <v>272</v>
      </c>
      <c r="G5170" s="43" t="s">
        <v>262</v>
      </c>
      <c r="H5170" s="49">
        <v>45852</v>
      </c>
      <c r="I5170" s="49">
        <v>45865</v>
      </c>
      <c r="J5170" s="44">
        <v>14</v>
      </c>
      <c r="K5170" s="51">
        <f>IF(H5170&lt;='Расчёт не доделан'!$C$20,IF(I5170-'Расчёт не доделан'!$C$20&lt;1,J5170,I5170-'Расчёт не доделан'!$C$20),J5170)</f>
        <v>14</v>
      </c>
    </row>
    <row r="5171" spans="1:11" ht="11.1" customHeight="1" outlineLevel="1" x14ac:dyDescent="0.2">
      <c r="A5171" s="39" t="str">
        <f t="shared" si="240"/>
        <v>0015744545978</v>
      </c>
      <c r="B5171" s="39">
        <f t="shared" si="241"/>
        <v>2</v>
      </c>
      <c r="C5171" s="39" t="str">
        <f t="shared" si="242"/>
        <v>Романов Сергей Игорьевич2</v>
      </c>
      <c r="D5171" s="42" t="s">
        <v>4782</v>
      </c>
      <c r="E5171" s="43" t="s">
        <v>4783</v>
      </c>
      <c r="F5171" s="43" t="s">
        <v>272</v>
      </c>
      <c r="G5171" s="43" t="s">
        <v>262</v>
      </c>
      <c r="H5171" s="49">
        <v>45978</v>
      </c>
      <c r="I5171" s="49">
        <v>45991</v>
      </c>
      <c r="J5171" s="44">
        <v>14</v>
      </c>
      <c r="K5171" s="51">
        <f>IF(H5171&lt;='Расчёт не доделан'!$C$20,IF(I5171-'Расчёт не доделан'!$C$20&lt;1,J5171,I5171-'Расчёт не доделан'!$C$20),J5171)</f>
        <v>14</v>
      </c>
    </row>
    <row r="5172" spans="1:11" ht="11.1" customHeight="1" outlineLevel="1" x14ac:dyDescent="0.2">
      <c r="A5172" s="39" t="str">
        <f t="shared" si="240"/>
        <v>0018986845901</v>
      </c>
      <c r="B5172" s="39">
        <f t="shared" si="241"/>
        <v>1</v>
      </c>
      <c r="C5172" s="39" t="str">
        <f t="shared" si="242"/>
        <v>Романова Ольга Николаевна1</v>
      </c>
      <c r="D5172" s="42" t="s">
        <v>4784</v>
      </c>
      <c r="E5172" s="43" t="s">
        <v>4785</v>
      </c>
      <c r="F5172" s="43" t="s">
        <v>361</v>
      </c>
      <c r="G5172" s="43" t="s">
        <v>237</v>
      </c>
      <c r="H5172" s="49">
        <v>45901</v>
      </c>
      <c r="I5172" s="49">
        <v>45902</v>
      </c>
      <c r="J5172" s="44">
        <v>2</v>
      </c>
      <c r="K5172" s="51">
        <f>IF(H5172&lt;='Расчёт не доделан'!$C$20,IF(I5172-'Расчёт не доделан'!$C$20&lt;1,J5172,I5172-'Расчёт не доделан'!$C$20),J5172)</f>
        <v>2</v>
      </c>
    </row>
    <row r="5173" spans="1:11" ht="11.1" customHeight="1" outlineLevel="1" x14ac:dyDescent="0.2">
      <c r="A5173" s="39" t="str">
        <f t="shared" si="240"/>
        <v>0018986845845</v>
      </c>
      <c r="B5173" s="39">
        <f t="shared" si="241"/>
        <v>2</v>
      </c>
      <c r="C5173" s="39" t="str">
        <f t="shared" si="242"/>
        <v>Романова Ольга Николаевна2</v>
      </c>
      <c r="D5173" s="42" t="s">
        <v>4784</v>
      </c>
      <c r="E5173" s="43" t="s">
        <v>4785</v>
      </c>
      <c r="F5173" s="43" t="s">
        <v>361</v>
      </c>
      <c r="G5173" s="43" t="s">
        <v>237</v>
      </c>
      <c r="H5173" s="49">
        <v>45845</v>
      </c>
      <c r="I5173" s="49">
        <v>45858</v>
      </c>
      <c r="J5173" s="44">
        <v>14</v>
      </c>
      <c r="K5173" s="51">
        <f>IF(H5173&lt;='Расчёт не доделан'!$C$20,IF(I5173-'Расчёт не доделан'!$C$20&lt;1,J5173,I5173-'Расчёт не доделан'!$C$20),J5173)</f>
        <v>14</v>
      </c>
    </row>
    <row r="5174" spans="1:11" ht="11.1" customHeight="1" outlineLevel="1" x14ac:dyDescent="0.2">
      <c r="A5174" s="39" t="str">
        <f t="shared" si="240"/>
        <v>0018986845908</v>
      </c>
      <c r="B5174" s="39">
        <f t="shared" si="241"/>
        <v>3</v>
      </c>
      <c r="C5174" s="39" t="str">
        <f t="shared" si="242"/>
        <v>Романова Ольга Николаевна3</v>
      </c>
      <c r="D5174" s="42" t="s">
        <v>4784</v>
      </c>
      <c r="E5174" s="43" t="s">
        <v>4785</v>
      </c>
      <c r="F5174" s="43" t="s">
        <v>361</v>
      </c>
      <c r="G5174" s="43" t="s">
        <v>237</v>
      </c>
      <c r="H5174" s="49">
        <v>45908</v>
      </c>
      <c r="I5174" s="49">
        <v>45912</v>
      </c>
      <c r="J5174" s="44">
        <v>5</v>
      </c>
      <c r="K5174" s="51">
        <f>IF(H5174&lt;='Расчёт не доделан'!$C$20,IF(I5174-'Расчёт не доделан'!$C$20&lt;1,J5174,I5174-'Расчёт не доделан'!$C$20),J5174)</f>
        <v>5</v>
      </c>
    </row>
    <row r="5175" spans="1:11" ht="11.1" customHeight="1" outlineLevel="1" x14ac:dyDescent="0.2">
      <c r="A5175" s="39" t="str">
        <f t="shared" si="240"/>
        <v>0018986845930</v>
      </c>
      <c r="B5175" s="39">
        <f t="shared" si="241"/>
        <v>4</v>
      </c>
      <c r="C5175" s="39" t="str">
        <f t="shared" si="242"/>
        <v>Романова Ольга Николаевна4</v>
      </c>
      <c r="D5175" s="42" t="s">
        <v>4784</v>
      </c>
      <c r="E5175" s="43" t="s">
        <v>4785</v>
      </c>
      <c r="F5175" s="43" t="s">
        <v>361</v>
      </c>
      <c r="G5175" s="43" t="s">
        <v>237</v>
      </c>
      <c r="H5175" s="49">
        <v>45930</v>
      </c>
      <c r="I5175" s="49">
        <v>45933</v>
      </c>
      <c r="J5175" s="44">
        <v>4</v>
      </c>
      <c r="K5175" s="51">
        <f>IF(H5175&lt;='Расчёт не доделан'!$C$20,IF(I5175-'Расчёт не доделан'!$C$20&lt;1,J5175,I5175-'Расчёт не доделан'!$C$20),J5175)</f>
        <v>4</v>
      </c>
    </row>
    <row r="5176" spans="1:11" ht="11.1" customHeight="1" outlineLevel="1" x14ac:dyDescent="0.2">
      <c r="A5176" s="39" t="str">
        <f t="shared" si="240"/>
        <v>0015663945842</v>
      </c>
      <c r="B5176" s="39">
        <f t="shared" si="241"/>
        <v>1</v>
      </c>
      <c r="C5176" s="39" t="str">
        <f t="shared" si="242"/>
        <v>Романовская Маргарита Владимировна1</v>
      </c>
      <c r="D5176" s="42" t="s">
        <v>4786</v>
      </c>
      <c r="E5176" s="43" t="s">
        <v>4787</v>
      </c>
      <c r="F5176" s="43" t="s">
        <v>221</v>
      </c>
      <c r="G5176" s="43" t="s">
        <v>262</v>
      </c>
      <c r="H5176" s="49">
        <v>45842</v>
      </c>
      <c r="I5176" s="49">
        <v>45851</v>
      </c>
      <c r="J5176" s="44">
        <v>10</v>
      </c>
      <c r="K5176" s="51">
        <f>IF(H5176&lt;='Расчёт не доделан'!$C$20,IF(I5176-'Расчёт не доделан'!$C$20&lt;1,J5176,I5176-'Расчёт не доделан'!$C$20),J5176)</f>
        <v>10</v>
      </c>
    </row>
    <row r="5177" spans="1:11" ht="11.1" customHeight="1" outlineLevel="1" x14ac:dyDescent="0.2">
      <c r="A5177" s="39" t="str">
        <f t="shared" si="240"/>
        <v>0017205045840</v>
      </c>
      <c r="B5177" s="39">
        <f t="shared" si="241"/>
        <v>1</v>
      </c>
      <c r="C5177" s="39" t="str">
        <f t="shared" si="242"/>
        <v>Рощин Сергей Васильевич1</v>
      </c>
      <c r="D5177" s="42" t="s">
        <v>4788</v>
      </c>
      <c r="E5177" s="43" t="s">
        <v>4789</v>
      </c>
      <c r="F5177" s="43" t="s">
        <v>240</v>
      </c>
      <c r="G5177" s="43" t="s">
        <v>237</v>
      </c>
      <c r="H5177" s="49">
        <v>45840</v>
      </c>
      <c r="I5177" s="49">
        <v>45840</v>
      </c>
      <c r="J5177" s="44">
        <v>1</v>
      </c>
      <c r="K5177" s="51">
        <f>IF(H5177&lt;='Расчёт не доделан'!$C$20,IF(I5177-'Расчёт не доделан'!$C$20&lt;1,J5177,I5177-'Расчёт не доделан'!$C$20),J5177)</f>
        <v>1</v>
      </c>
    </row>
    <row r="5178" spans="1:11" ht="23.1" customHeight="1" outlineLevel="1" x14ac:dyDescent="0.2">
      <c r="A5178" s="39" t="str">
        <f t="shared" si="240"/>
        <v>0017205045852</v>
      </c>
      <c r="B5178" s="39">
        <f t="shared" si="241"/>
        <v>2</v>
      </c>
      <c r="C5178" s="39" t="str">
        <f t="shared" si="242"/>
        <v>Рощин Сергей Васильевич2</v>
      </c>
      <c r="D5178" s="42" t="s">
        <v>4788</v>
      </c>
      <c r="E5178" s="43" t="s">
        <v>4789</v>
      </c>
      <c r="F5178" s="43" t="s">
        <v>240</v>
      </c>
      <c r="G5178" s="43" t="s">
        <v>237</v>
      </c>
      <c r="H5178" s="49">
        <v>45852</v>
      </c>
      <c r="I5178" s="49">
        <v>45865</v>
      </c>
      <c r="J5178" s="44">
        <v>14</v>
      </c>
      <c r="K5178" s="51">
        <f>IF(H5178&lt;='Расчёт не доделан'!$C$20,IF(I5178-'Расчёт не доделан'!$C$20&lt;1,J5178,I5178-'Расчёт не доделан'!$C$20),J5178)</f>
        <v>14</v>
      </c>
    </row>
    <row r="5179" spans="1:11" ht="23.1" customHeight="1" outlineLevel="1" x14ac:dyDescent="0.2">
      <c r="A5179" s="39" t="str">
        <f t="shared" si="240"/>
        <v>0017205045887</v>
      </c>
      <c r="B5179" s="39">
        <f t="shared" si="241"/>
        <v>3</v>
      </c>
      <c r="C5179" s="39" t="str">
        <f t="shared" si="242"/>
        <v>Рощин Сергей Васильевич3</v>
      </c>
      <c r="D5179" s="42" t="s">
        <v>4788</v>
      </c>
      <c r="E5179" s="43" t="s">
        <v>4789</v>
      </c>
      <c r="F5179" s="43" t="s">
        <v>240</v>
      </c>
      <c r="G5179" s="43" t="s">
        <v>237</v>
      </c>
      <c r="H5179" s="49">
        <v>45887</v>
      </c>
      <c r="I5179" s="49">
        <v>45891</v>
      </c>
      <c r="J5179" s="44">
        <v>5</v>
      </c>
      <c r="K5179" s="51">
        <f>IF(H5179&lt;='Расчёт не доделан'!$C$20,IF(I5179-'Расчёт не доделан'!$C$20&lt;1,J5179,I5179-'Расчёт не доделан'!$C$20),J5179)</f>
        <v>5</v>
      </c>
    </row>
    <row r="5180" spans="1:11" ht="23.1" customHeight="1" outlineLevel="1" x14ac:dyDescent="0.2">
      <c r="A5180" s="39" t="str">
        <f t="shared" si="240"/>
        <v>0017205046020</v>
      </c>
      <c r="B5180" s="39">
        <f t="shared" si="241"/>
        <v>4</v>
      </c>
      <c r="C5180" s="39" t="str">
        <f t="shared" si="242"/>
        <v>Рощин Сергей Васильевич4</v>
      </c>
      <c r="D5180" s="42" t="s">
        <v>4788</v>
      </c>
      <c r="E5180" s="43" t="s">
        <v>4789</v>
      </c>
      <c r="F5180" s="43" t="s">
        <v>240</v>
      </c>
      <c r="G5180" s="43" t="s">
        <v>237</v>
      </c>
      <c r="H5180" s="49">
        <v>46020</v>
      </c>
      <c r="I5180" s="49">
        <v>46021</v>
      </c>
      <c r="J5180" s="44">
        <v>2</v>
      </c>
      <c r="K5180" s="51">
        <f>IF(H5180&lt;='Расчёт не доделан'!$C$20,IF(I5180-'Расчёт не доделан'!$C$20&lt;1,J5180,I5180-'Расчёт не доделан'!$C$20),J5180)</f>
        <v>2</v>
      </c>
    </row>
    <row r="5181" spans="1:11" ht="23.1" customHeight="1" outlineLevel="1" x14ac:dyDescent="0.2">
      <c r="A5181" s="39" t="str">
        <f t="shared" si="240"/>
        <v>0017436345852</v>
      </c>
      <c r="B5181" s="39">
        <f t="shared" si="241"/>
        <v>1</v>
      </c>
      <c r="C5181" s="39" t="str">
        <f t="shared" si="242"/>
        <v>Рощин Станислав Николаевич1</v>
      </c>
      <c r="D5181" s="42" t="s">
        <v>4790</v>
      </c>
      <c r="E5181" s="43" t="s">
        <v>4791</v>
      </c>
      <c r="F5181" s="43" t="s">
        <v>240</v>
      </c>
      <c r="G5181" s="43" t="s">
        <v>262</v>
      </c>
      <c r="H5181" s="49">
        <v>45852</v>
      </c>
      <c r="I5181" s="49">
        <v>45863</v>
      </c>
      <c r="J5181" s="44">
        <v>12</v>
      </c>
      <c r="K5181" s="51">
        <f>IF(H5181&lt;='Расчёт не доделан'!$C$20,IF(I5181-'Расчёт не доделан'!$C$20&lt;1,J5181,I5181-'Расчёт не доделан'!$C$20),J5181)</f>
        <v>12</v>
      </c>
    </row>
    <row r="5182" spans="1:11" ht="11.1" customHeight="1" outlineLevel="1" x14ac:dyDescent="0.2">
      <c r="A5182" s="39" t="str">
        <f t="shared" si="240"/>
        <v>0017436345894</v>
      </c>
      <c r="B5182" s="39">
        <f t="shared" si="241"/>
        <v>2</v>
      </c>
      <c r="C5182" s="39" t="str">
        <f t="shared" si="242"/>
        <v>Рощин Станислав Николаевич2</v>
      </c>
      <c r="D5182" s="42" t="s">
        <v>4790</v>
      </c>
      <c r="E5182" s="43" t="s">
        <v>4791</v>
      </c>
      <c r="F5182" s="43" t="s">
        <v>240</v>
      </c>
      <c r="G5182" s="43" t="s">
        <v>262</v>
      </c>
      <c r="H5182" s="49">
        <v>45894</v>
      </c>
      <c r="I5182" s="49">
        <v>45907</v>
      </c>
      <c r="J5182" s="44">
        <v>14</v>
      </c>
      <c r="K5182" s="51">
        <f>IF(H5182&lt;='Расчёт не доделан'!$C$20,IF(I5182-'Расчёт не доделан'!$C$20&lt;1,J5182,I5182-'Расчёт не доделан'!$C$20),J5182)</f>
        <v>14</v>
      </c>
    </row>
    <row r="5183" spans="1:11" ht="11.1" customHeight="1" outlineLevel="1" x14ac:dyDescent="0.2">
      <c r="A5183" s="39" t="str">
        <f t="shared" si="240"/>
        <v>0015162245839</v>
      </c>
      <c r="B5183" s="39">
        <f t="shared" si="241"/>
        <v>1</v>
      </c>
      <c r="C5183" s="39" t="str">
        <f t="shared" si="242"/>
        <v>Рубан Марина Анатольевна1</v>
      </c>
      <c r="D5183" s="42" t="s">
        <v>4792</v>
      </c>
      <c r="E5183" s="43" t="s">
        <v>4793</v>
      </c>
      <c r="F5183" s="43" t="s">
        <v>240</v>
      </c>
      <c r="G5183" s="43" t="s">
        <v>302</v>
      </c>
      <c r="H5183" s="49">
        <v>45839</v>
      </c>
      <c r="I5183" s="49">
        <v>45856</v>
      </c>
      <c r="J5183" s="44">
        <v>18</v>
      </c>
      <c r="K5183" s="51">
        <f>IF(H5183&lt;='Расчёт не доделан'!$C$20,IF(I5183-'Расчёт не доделан'!$C$20&lt;1,J5183,I5183-'Расчёт не доделан'!$C$20),J5183)</f>
        <v>18</v>
      </c>
    </row>
    <row r="5184" spans="1:11" ht="11.1" customHeight="1" outlineLevel="1" x14ac:dyDescent="0.2">
      <c r="A5184" s="39" t="str">
        <f t="shared" si="240"/>
        <v>0011611646013</v>
      </c>
      <c r="B5184" s="39">
        <f t="shared" si="241"/>
        <v>1</v>
      </c>
      <c r="C5184" s="39" t="str">
        <f t="shared" si="242"/>
        <v>Рубцов Александр Валерьевич1</v>
      </c>
      <c r="D5184" s="42" t="s">
        <v>4794</v>
      </c>
      <c r="E5184" s="43" t="s">
        <v>4795</v>
      </c>
      <c r="F5184" s="43" t="s">
        <v>217</v>
      </c>
      <c r="G5184" s="43" t="s">
        <v>331</v>
      </c>
      <c r="H5184" s="49">
        <v>46013</v>
      </c>
      <c r="I5184" s="49">
        <v>46021</v>
      </c>
      <c r="J5184" s="44">
        <v>9</v>
      </c>
      <c r="K5184" s="51">
        <f>IF(H5184&lt;='Расчёт не доделан'!$C$20,IF(I5184-'Расчёт не доделан'!$C$20&lt;1,J5184,I5184-'Расчёт не доделан'!$C$20),J5184)</f>
        <v>9</v>
      </c>
    </row>
    <row r="5185" spans="1:11" ht="11.1" customHeight="1" outlineLevel="1" x14ac:dyDescent="0.2">
      <c r="A5185" s="39" t="str">
        <f t="shared" si="240"/>
        <v>0013107345915</v>
      </c>
      <c r="B5185" s="39">
        <f t="shared" si="241"/>
        <v>1</v>
      </c>
      <c r="C5185" s="39" t="str">
        <f t="shared" si="242"/>
        <v>Рубцова Татьяна Игоревна1</v>
      </c>
      <c r="D5185" s="42" t="s">
        <v>4796</v>
      </c>
      <c r="E5185" s="43" t="s">
        <v>4797</v>
      </c>
      <c r="F5185" s="43" t="s">
        <v>265</v>
      </c>
      <c r="G5185" s="43" t="s">
        <v>218</v>
      </c>
      <c r="H5185" s="49">
        <v>45915</v>
      </c>
      <c r="I5185" s="49">
        <v>45928</v>
      </c>
      <c r="J5185" s="44">
        <v>14</v>
      </c>
      <c r="K5185" s="51">
        <f>IF(H5185&lt;='Расчёт не доделан'!$C$20,IF(I5185-'Расчёт не доделан'!$C$20&lt;1,J5185,I5185-'Расчёт не доделан'!$C$20),J5185)</f>
        <v>14</v>
      </c>
    </row>
    <row r="5186" spans="1:11" ht="11.1" customHeight="1" outlineLevel="1" x14ac:dyDescent="0.2">
      <c r="A5186" s="39" t="str">
        <f t="shared" si="240"/>
        <v>0017662645870</v>
      </c>
      <c r="B5186" s="39">
        <f t="shared" si="241"/>
        <v>1</v>
      </c>
      <c r="C5186" s="39" t="str">
        <f t="shared" si="242"/>
        <v>Руднев Александр Викторович1</v>
      </c>
      <c r="D5186" s="42" t="s">
        <v>4798</v>
      </c>
      <c r="E5186" s="43" t="s">
        <v>4799</v>
      </c>
      <c r="F5186" s="43" t="s">
        <v>217</v>
      </c>
      <c r="G5186" s="43" t="s">
        <v>218</v>
      </c>
      <c r="H5186" s="49">
        <v>45870</v>
      </c>
      <c r="I5186" s="49">
        <v>45897</v>
      </c>
      <c r="J5186" s="44">
        <v>28</v>
      </c>
      <c r="K5186" s="51">
        <f>IF(H5186&lt;='Расчёт не доделан'!$C$20,IF(I5186-'Расчёт не доделан'!$C$20&lt;1,J5186,I5186-'Расчёт не доделан'!$C$20),J5186)</f>
        <v>28</v>
      </c>
    </row>
    <row r="5187" spans="1:11" ht="11.1" customHeight="1" outlineLevel="1" x14ac:dyDescent="0.2">
      <c r="A5187" s="39" t="str">
        <f t="shared" ref="A5187:A5250" si="243">D5187&amp;H5187</f>
        <v>0017288545873</v>
      </c>
      <c r="B5187" s="39">
        <f t="shared" ref="B5187:B5250" si="244">IF(E5186=E5187,B5186+1,1)</f>
        <v>1</v>
      </c>
      <c r="C5187" s="39" t="str">
        <f t="shared" ref="C5187:C5250" si="245">E5187&amp;B5187</f>
        <v>Рудозубов Роман Сергеевич1</v>
      </c>
      <c r="D5187" s="42" t="s">
        <v>4800</v>
      </c>
      <c r="E5187" s="43" t="s">
        <v>4801</v>
      </c>
      <c r="F5187" s="43" t="s">
        <v>265</v>
      </c>
      <c r="G5187" s="43" t="s">
        <v>230</v>
      </c>
      <c r="H5187" s="49">
        <v>45873</v>
      </c>
      <c r="I5187" s="49">
        <v>45877</v>
      </c>
      <c r="J5187" s="44">
        <v>5</v>
      </c>
      <c r="K5187" s="51">
        <f>IF(H5187&lt;='Расчёт не доделан'!$C$20,IF(I5187-'Расчёт не доделан'!$C$20&lt;1,J5187,I5187-'Расчёт не доделан'!$C$20),J5187)</f>
        <v>5</v>
      </c>
    </row>
    <row r="5188" spans="1:11" ht="11.1" customHeight="1" outlineLevel="1" x14ac:dyDescent="0.2">
      <c r="A5188" s="39" t="str">
        <f t="shared" si="243"/>
        <v>0017288545880</v>
      </c>
      <c r="B5188" s="39">
        <f t="shared" si="244"/>
        <v>2</v>
      </c>
      <c r="C5188" s="39" t="str">
        <f t="shared" si="245"/>
        <v>Рудозубов Роман Сергеевич2</v>
      </c>
      <c r="D5188" s="42" t="s">
        <v>4800</v>
      </c>
      <c r="E5188" s="43" t="s">
        <v>4801</v>
      </c>
      <c r="F5188" s="43" t="s">
        <v>265</v>
      </c>
      <c r="G5188" s="43" t="s">
        <v>230</v>
      </c>
      <c r="H5188" s="49">
        <v>45880</v>
      </c>
      <c r="I5188" s="49">
        <v>45884</v>
      </c>
      <c r="J5188" s="44">
        <v>5</v>
      </c>
      <c r="K5188" s="51">
        <f>IF(H5188&lt;='Расчёт не доделан'!$C$20,IF(I5188-'Расчёт не доделан'!$C$20&lt;1,J5188,I5188-'Расчёт не доделан'!$C$20),J5188)</f>
        <v>5</v>
      </c>
    </row>
    <row r="5189" spans="1:11" ht="11.1" customHeight="1" outlineLevel="1" x14ac:dyDescent="0.2">
      <c r="A5189" s="39" t="str">
        <f t="shared" si="243"/>
        <v>0020097945839</v>
      </c>
      <c r="B5189" s="39">
        <f t="shared" si="244"/>
        <v>1</v>
      </c>
      <c r="C5189" s="39" t="str">
        <f t="shared" si="245"/>
        <v>Рудченко Святослав Николаевич1</v>
      </c>
      <c r="D5189" s="42" t="s">
        <v>4802</v>
      </c>
      <c r="E5189" s="43" t="s">
        <v>4803</v>
      </c>
      <c r="F5189" s="43" t="s">
        <v>217</v>
      </c>
      <c r="G5189" s="43" t="s">
        <v>237</v>
      </c>
      <c r="H5189" s="49">
        <v>45839</v>
      </c>
      <c r="I5189" s="49">
        <v>45840</v>
      </c>
      <c r="J5189" s="44">
        <v>2</v>
      </c>
      <c r="K5189" s="51">
        <f>IF(H5189&lt;='Расчёт не доделан'!$C$20,IF(I5189-'Расчёт не доделан'!$C$20&lt;1,J5189,I5189-'Расчёт не доделан'!$C$20),J5189)</f>
        <v>2</v>
      </c>
    </row>
    <row r="5190" spans="1:11" ht="11.1" customHeight="1" outlineLevel="1" x14ac:dyDescent="0.2">
      <c r="A5190" s="39" t="str">
        <f t="shared" si="243"/>
        <v>0020097946002</v>
      </c>
      <c r="B5190" s="39">
        <f t="shared" si="244"/>
        <v>2</v>
      </c>
      <c r="C5190" s="39" t="str">
        <f t="shared" si="245"/>
        <v>Рудченко Святослав Николаевич2</v>
      </c>
      <c r="D5190" s="42" t="s">
        <v>4802</v>
      </c>
      <c r="E5190" s="43" t="s">
        <v>4803</v>
      </c>
      <c r="F5190" s="43" t="s">
        <v>217</v>
      </c>
      <c r="G5190" s="43" t="s">
        <v>237</v>
      </c>
      <c r="H5190" s="49">
        <v>46002</v>
      </c>
      <c r="I5190" s="49">
        <v>46003</v>
      </c>
      <c r="J5190" s="44">
        <v>2</v>
      </c>
      <c r="K5190" s="51">
        <f>IF(H5190&lt;='Расчёт не доделан'!$C$20,IF(I5190-'Расчёт не доделан'!$C$20&lt;1,J5190,I5190-'Расчёт не доделан'!$C$20),J5190)</f>
        <v>2</v>
      </c>
    </row>
    <row r="5191" spans="1:11" ht="11.1" customHeight="1" outlineLevel="1" x14ac:dyDescent="0.2">
      <c r="A5191" s="39" t="str">
        <f t="shared" si="243"/>
        <v>0020097945914</v>
      </c>
      <c r="B5191" s="39">
        <f t="shared" si="244"/>
        <v>3</v>
      </c>
      <c r="C5191" s="39" t="str">
        <f t="shared" si="245"/>
        <v>Рудченко Святослав Николаевич3</v>
      </c>
      <c r="D5191" s="42" t="s">
        <v>4802</v>
      </c>
      <c r="E5191" s="43" t="s">
        <v>4803</v>
      </c>
      <c r="F5191" s="43" t="s">
        <v>217</v>
      </c>
      <c r="G5191" s="43" t="s">
        <v>237</v>
      </c>
      <c r="H5191" s="49">
        <v>45914</v>
      </c>
      <c r="I5191" s="49">
        <v>45927</v>
      </c>
      <c r="J5191" s="44">
        <v>14</v>
      </c>
      <c r="K5191" s="51">
        <f>IF(H5191&lt;='Расчёт не доделан'!$C$20,IF(I5191-'Расчёт не доделан'!$C$20&lt;1,J5191,I5191-'Расчёт не доделан'!$C$20),J5191)</f>
        <v>14</v>
      </c>
    </row>
    <row r="5192" spans="1:11" ht="11.1" customHeight="1" outlineLevel="1" x14ac:dyDescent="0.2">
      <c r="A5192" s="39" t="str">
        <f t="shared" si="243"/>
        <v>0020097945887</v>
      </c>
      <c r="B5192" s="39">
        <f t="shared" si="244"/>
        <v>4</v>
      </c>
      <c r="C5192" s="39" t="str">
        <f t="shared" si="245"/>
        <v>Рудченко Святослав Николаевич4</v>
      </c>
      <c r="D5192" s="42" t="s">
        <v>4802</v>
      </c>
      <c r="E5192" s="43" t="s">
        <v>4803</v>
      </c>
      <c r="F5192" s="43" t="s">
        <v>217</v>
      </c>
      <c r="G5192" s="43" t="s">
        <v>237</v>
      </c>
      <c r="H5192" s="49">
        <v>45887</v>
      </c>
      <c r="I5192" s="49">
        <v>45888</v>
      </c>
      <c r="J5192" s="44">
        <v>2</v>
      </c>
      <c r="K5192" s="51">
        <f>IF(H5192&lt;='Расчёт не доделан'!$C$20,IF(I5192-'Расчёт не доделан'!$C$20&lt;1,J5192,I5192-'Расчёт не доделан'!$C$20),J5192)</f>
        <v>2</v>
      </c>
    </row>
    <row r="5193" spans="1:11" ht="11.1" customHeight="1" outlineLevel="1" x14ac:dyDescent="0.2">
      <c r="A5193" s="39" t="str">
        <f t="shared" si="243"/>
        <v>0020097945981</v>
      </c>
      <c r="B5193" s="39">
        <f t="shared" si="244"/>
        <v>5</v>
      </c>
      <c r="C5193" s="39" t="str">
        <f t="shared" si="245"/>
        <v>Рудченко Святослав Николаевич5</v>
      </c>
      <c r="D5193" s="42" t="s">
        <v>4802</v>
      </c>
      <c r="E5193" s="43" t="s">
        <v>4803</v>
      </c>
      <c r="F5193" s="43" t="s">
        <v>217</v>
      </c>
      <c r="G5193" s="43" t="s">
        <v>237</v>
      </c>
      <c r="H5193" s="49">
        <v>45981</v>
      </c>
      <c r="I5193" s="49">
        <v>45982</v>
      </c>
      <c r="J5193" s="44">
        <v>2</v>
      </c>
      <c r="K5193" s="51">
        <f>IF(H5193&lt;='Расчёт не доделан'!$C$20,IF(I5193-'Расчёт не доделан'!$C$20&lt;1,J5193,I5193-'Расчёт не доделан'!$C$20),J5193)</f>
        <v>2</v>
      </c>
    </row>
    <row r="5194" spans="1:11" ht="11.1" customHeight="1" outlineLevel="1" x14ac:dyDescent="0.2">
      <c r="A5194" s="39" t="str">
        <f t="shared" si="243"/>
        <v>0010128345992</v>
      </c>
      <c r="B5194" s="39">
        <f t="shared" si="244"/>
        <v>1</v>
      </c>
      <c r="C5194" s="39" t="str">
        <f t="shared" si="245"/>
        <v>Румянцев Василий Иванович1</v>
      </c>
      <c r="D5194" s="42" t="s">
        <v>4804</v>
      </c>
      <c r="E5194" s="43" t="s">
        <v>4805</v>
      </c>
      <c r="F5194" s="43" t="s">
        <v>221</v>
      </c>
      <c r="G5194" s="43" t="s">
        <v>262</v>
      </c>
      <c r="H5194" s="49">
        <v>45992</v>
      </c>
      <c r="I5194" s="49">
        <v>45998</v>
      </c>
      <c r="J5194" s="44">
        <v>7</v>
      </c>
      <c r="K5194" s="51">
        <f>IF(H5194&lt;='Расчёт не доделан'!$C$20,IF(I5194-'Расчёт не доделан'!$C$20&lt;1,J5194,I5194-'Расчёт не доделан'!$C$20),J5194)</f>
        <v>7</v>
      </c>
    </row>
    <row r="5195" spans="1:11" ht="11.1" customHeight="1" outlineLevel="1" x14ac:dyDescent="0.2">
      <c r="A5195" s="39" t="str">
        <f t="shared" si="243"/>
        <v>0010128345915</v>
      </c>
      <c r="B5195" s="39">
        <f t="shared" si="244"/>
        <v>2</v>
      </c>
      <c r="C5195" s="39" t="str">
        <f t="shared" si="245"/>
        <v>Румянцев Василий Иванович2</v>
      </c>
      <c r="D5195" s="42" t="s">
        <v>4804</v>
      </c>
      <c r="E5195" s="43" t="s">
        <v>4805</v>
      </c>
      <c r="F5195" s="43" t="s">
        <v>221</v>
      </c>
      <c r="G5195" s="43" t="s">
        <v>262</v>
      </c>
      <c r="H5195" s="49">
        <v>45915</v>
      </c>
      <c r="I5195" s="49">
        <v>45928</v>
      </c>
      <c r="J5195" s="44">
        <v>14</v>
      </c>
      <c r="K5195" s="51">
        <f>IF(H5195&lt;='Расчёт не доделан'!$C$20,IF(I5195-'Расчёт не доделан'!$C$20&lt;1,J5195,I5195-'Расчёт не доделан'!$C$20),J5195)</f>
        <v>14</v>
      </c>
    </row>
    <row r="5196" spans="1:11" ht="11.1" customHeight="1" outlineLevel="1" x14ac:dyDescent="0.2">
      <c r="A5196" s="39" t="str">
        <f t="shared" si="243"/>
        <v>0019451545931</v>
      </c>
      <c r="B5196" s="39">
        <f t="shared" si="244"/>
        <v>1</v>
      </c>
      <c r="C5196" s="39" t="str">
        <f t="shared" si="245"/>
        <v>Рунков Ярослав Константинович1</v>
      </c>
      <c r="D5196" s="42" t="s">
        <v>4806</v>
      </c>
      <c r="E5196" s="43" t="s">
        <v>4807</v>
      </c>
      <c r="F5196" s="43" t="s">
        <v>568</v>
      </c>
      <c r="G5196" s="43" t="s">
        <v>241</v>
      </c>
      <c r="H5196" s="49">
        <v>45931</v>
      </c>
      <c r="I5196" s="49">
        <v>45944</v>
      </c>
      <c r="J5196" s="44">
        <v>14</v>
      </c>
      <c r="K5196" s="51">
        <f>IF(H5196&lt;='Расчёт не доделан'!$C$20,IF(I5196-'Расчёт не доделан'!$C$20&lt;1,J5196,I5196-'Расчёт не доделан'!$C$20),J5196)</f>
        <v>14</v>
      </c>
    </row>
    <row r="5197" spans="1:11" ht="11.1" customHeight="1" outlineLevel="1" x14ac:dyDescent="0.2">
      <c r="A5197" s="39" t="str">
        <f t="shared" si="243"/>
        <v>0019205045866</v>
      </c>
      <c r="B5197" s="39">
        <f t="shared" si="244"/>
        <v>1</v>
      </c>
      <c r="C5197" s="39" t="str">
        <f t="shared" si="245"/>
        <v>Русанов Максим Дмитриевич1</v>
      </c>
      <c r="D5197" s="42" t="s">
        <v>4808</v>
      </c>
      <c r="E5197" s="43" t="s">
        <v>4809</v>
      </c>
      <c r="F5197" s="43" t="s">
        <v>217</v>
      </c>
      <c r="G5197" s="43" t="s">
        <v>237</v>
      </c>
      <c r="H5197" s="49">
        <v>45866</v>
      </c>
      <c r="I5197" s="49">
        <v>45879</v>
      </c>
      <c r="J5197" s="44">
        <v>14</v>
      </c>
      <c r="K5197" s="51">
        <f>IF(H5197&lt;='Расчёт не доделан'!$C$20,IF(I5197-'Расчёт не доделан'!$C$20&lt;1,J5197,I5197-'Расчёт не доделан'!$C$20),J5197)</f>
        <v>14</v>
      </c>
    </row>
    <row r="5198" spans="1:11" ht="11.1" customHeight="1" outlineLevel="1" x14ac:dyDescent="0.2">
      <c r="A5198" s="39" t="str">
        <f t="shared" si="243"/>
        <v>0016925045880</v>
      </c>
      <c r="B5198" s="39">
        <f t="shared" si="244"/>
        <v>1</v>
      </c>
      <c r="C5198" s="39" t="str">
        <f t="shared" si="245"/>
        <v>Русанова Юлиана Валентиновна1</v>
      </c>
      <c r="D5198" s="42" t="s">
        <v>4810</v>
      </c>
      <c r="E5198" s="43" t="s">
        <v>4811</v>
      </c>
      <c r="F5198" s="43" t="s">
        <v>286</v>
      </c>
      <c r="G5198" s="43" t="s">
        <v>1859</v>
      </c>
      <c r="H5198" s="49">
        <v>45880</v>
      </c>
      <c r="I5198" s="49">
        <v>45893</v>
      </c>
      <c r="J5198" s="44">
        <v>14</v>
      </c>
      <c r="K5198" s="51">
        <f>IF(H5198&lt;='Расчёт не доделан'!$C$20,IF(I5198-'Расчёт не доделан'!$C$20&lt;1,J5198,I5198-'Расчёт не доделан'!$C$20),J5198)</f>
        <v>14</v>
      </c>
    </row>
    <row r="5199" spans="1:11" ht="23.1" customHeight="1" outlineLevel="1" x14ac:dyDescent="0.2">
      <c r="A5199" s="39" t="str">
        <f t="shared" si="243"/>
        <v>0020531845894</v>
      </c>
      <c r="B5199" s="39">
        <f t="shared" si="244"/>
        <v>1</v>
      </c>
      <c r="C5199" s="39" t="str">
        <f t="shared" si="245"/>
        <v>Русин Алексей Александрович1</v>
      </c>
      <c r="D5199" s="42" t="s">
        <v>4812</v>
      </c>
      <c r="E5199" s="43" t="s">
        <v>4813</v>
      </c>
      <c r="F5199" s="43" t="s">
        <v>244</v>
      </c>
      <c r="G5199" s="43" t="s">
        <v>230</v>
      </c>
      <c r="H5199" s="49">
        <v>45894</v>
      </c>
      <c r="I5199" s="49">
        <v>45907</v>
      </c>
      <c r="J5199" s="44">
        <v>14</v>
      </c>
      <c r="K5199" s="51">
        <f>IF(H5199&lt;='Расчёт не доделан'!$C$20,IF(I5199-'Расчёт не доделан'!$C$20&lt;1,J5199,I5199-'Расчёт не доделан'!$C$20),J5199)</f>
        <v>14</v>
      </c>
    </row>
    <row r="5200" spans="1:11" ht="23.1" customHeight="1" outlineLevel="1" x14ac:dyDescent="0.2">
      <c r="A5200" s="39" t="str">
        <f t="shared" si="243"/>
        <v>0013880245936</v>
      </c>
      <c r="B5200" s="39">
        <f t="shared" si="244"/>
        <v>1</v>
      </c>
      <c r="C5200" s="39" t="str">
        <f t="shared" si="245"/>
        <v>Русинова Наталья Сергеевна1</v>
      </c>
      <c r="D5200" s="42" t="s">
        <v>4814</v>
      </c>
      <c r="E5200" s="43" t="s">
        <v>4815</v>
      </c>
      <c r="F5200" s="43" t="s">
        <v>221</v>
      </c>
      <c r="G5200" s="43" t="s">
        <v>262</v>
      </c>
      <c r="H5200" s="49">
        <v>45936</v>
      </c>
      <c r="I5200" s="49">
        <v>45940</v>
      </c>
      <c r="J5200" s="44">
        <v>5</v>
      </c>
      <c r="K5200" s="51">
        <f>IF(H5200&lt;='Расчёт не доделан'!$C$20,IF(I5200-'Расчёт не доделан'!$C$20&lt;1,J5200,I5200-'Расчёт не доделан'!$C$20),J5200)</f>
        <v>5</v>
      </c>
    </row>
    <row r="5201" spans="1:11" ht="23.1" customHeight="1" outlineLevel="1" x14ac:dyDescent="0.2">
      <c r="A5201" s="39" t="str">
        <f t="shared" si="243"/>
        <v>0013880246014</v>
      </c>
      <c r="B5201" s="39">
        <f t="shared" si="244"/>
        <v>2</v>
      </c>
      <c r="C5201" s="39" t="str">
        <f t="shared" si="245"/>
        <v>Русинова Наталья Сергеевна2</v>
      </c>
      <c r="D5201" s="42" t="s">
        <v>4814</v>
      </c>
      <c r="E5201" s="43" t="s">
        <v>4815</v>
      </c>
      <c r="F5201" s="43" t="s">
        <v>221</v>
      </c>
      <c r="G5201" s="43" t="s">
        <v>262</v>
      </c>
      <c r="H5201" s="49">
        <v>46014</v>
      </c>
      <c r="I5201" s="49">
        <v>46017</v>
      </c>
      <c r="J5201" s="44">
        <v>4</v>
      </c>
      <c r="K5201" s="51">
        <f>IF(H5201&lt;='Расчёт не доделан'!$C$20,IF(I5201-'Расчёт не доделан'!$C$20&lt;1,J5201,I5201-'Расчёт не доделан'!$C$20),J5201)</f>
        <v>4</v>
      </c>
    </row>
    <row r="5202" spans="1:11" ht="23.1" customHeight="1" outlineLevel="1" x14ac:dyDescent="0.2">
      <c r="A5202" s="39" t="str">
        <f t="shared" si="243"/>
        <v>0013880245866</v>
      </c>
      <c r="B5202" s="39">
        <f t="shared" si="244"/>
        <v>3</v>
      </c>
      <c r="C5202" s="39" t="str">
        <f t="shared" si="245"/>
        <v>Русинова Наталья Сергеевна3</v>
      </c>
      <c r="D5202" s="42" t="s">
        <v>4814</v>
      </c>
      <c r="E5202" s="43" t="s">
        <v>4815</v>
      </c>
      <c r="F5202" s="43" t="s">
        <v>221</v>
      </c>
      <c r="G5202" s="43" t="s">
        <v>262</v>
      </c>
      <c r="H5202" s="49">
        <v>45866</v>
      </c>
      <c r="I5202" s="49">
        <v>45879</v>
      </c>
      <c r="J5202" s="44">
        <v>14</v>
      </c>
      <c r="K5202" s="51">
        <f>IF(H5202&lt;='Расчёт не доделан'!$C$20,IF(I5202-'Расчёт не доделан'!$C$20&lt;1,J5202,I5202-'Расчёт не доделан'!$C$20),J5202)</f>
        <v>14</v>
      </c>
    </row>
    <row r="5203" spans="1:11" ht="23.1" customHeight="1" outlineLevel="1" x14ac:dyDescent="0.2">
      <c r="A5203" s="39" t="str">
        <f t="shared" si="243"/>
        <v>0012248445873</v>
      </c>
      <c r="B5203" s="39">
        <f t="shared" si="244"/>
        <v>1</v>
      </c>
      <c r="C5203" s="39" t="str">
        <f t="shared" si="245"/>
        <v>Руфеев Максим Николаевич1</v>
      </c>
      <c r="D5203" s="42" t="s">
        <v>4816</v>
      </c>
      <c r="E5203" s="43" t="s">
        <v>4817</v>
      </c>
      <c r="F5203" s="43" t="s">
        <v>233</v>
      </c>
      <c r="G5203" s="43" t="s">
        <v>218</v>
      </c>
      <c r="H5203" s="49">
        <v>45873</v>
      </c>
      <c r="I5203" s="49">
        <v>45876</v>
      </c>
      <c r="J5203" s="44">
        <v>4</v>
      </c>
      <c r="K5203" s="51">
        <f>IF(H5203&lt;='Расчёт не доделан'!$C$20,IF(I5203-'Расчёт не доделан'!$C$20&lt;1,J5203,I5203-'Расчёт не доделан'!$C$20),J5203)</f>
        <v>4</v>
      </c>
    </row>
    <row r="5204" spans="1:11" ht="23.1" customHeight="1" outlineLevel="1" x14ac:dyDescent="0.2">
      <c r="A5204" s="39" t="str">
        <f t="shared" si="243"/>
        <v>0012248445936</v>
      </c>
      <c r="B5204" s="39">
        <f t="shared" si="244"/>
        <v>2</v>
      </c>
      <c r="C5204" s="39" t="str">
        <f t="shared" si="245"/>
        <v>Руфеев Максим Николаевич2</v>
      </c>
      <c r="D5204" s="42" t="s">
        <v>4816</v>
      </c>
      <c r="E5204" s="43" t="s">
        <v>4817</v>
      </c>
      <c r="F5204" s="43" t="s">
        <v>233</v>
      </c>
      <c r="G5204" s="43" t="s">
        <v>218</v>
      </c>
      <c r="H5204" s="49">
        <v>45936</v>
      </c>
      <c r="I5204" s="49">
        <v>45940</v>
      </c>
      <c r="J5204" s="44">
        <v>5</v>
      </c>
      <c r="K5204" s="51">
        <f>IF(H5204&lt;='Расчёт не доделан'!$C$20,IF(I5204-'Расчёт не доделан'!$C$20&lt;1,J5204,I5204-'Расчёт не доделан'!$C$20),J5204)</f>
        <v>5</v>
      </c>
    </row>
    <row r="5205" spans="1:11" ht="23.1" customHeight="1" outlineLevel="1" x14ac:dyDescent="0.2">
      <c r="A5205" s="39" t="str">
        <f t="shared" si="243"/>
        <v>0012248445845</v>
      </c>
      <c r="B5205" s="39">
        <f t="shared" si="244"/>
        <v>3</v>
      </c>
      <c r="C5205" s="39" t="str">
        <f t="shared" si="245"/>
        <v>Руфеев Максим Николаевич3</v>
      </c>
      <c r="D5205" s="42" t="s">
        <v>4816</v>
      </c>
      <c r="E5205" s="43" t="s">
        <v>4817</v>
      </c>
      <c r="F5205" s="43" t="s">
        <v>233</v>
      </c>
      <c r="G5205" s="43" t="s">
        <v>218</v>
      </c>
      <c r="H5205" s="49">
        <v>45845</v>
      </c>
      <c r="I5205" s="49">
        <v>45858</v>
      </c>
      <c r="J5205" s="44">
        <v>14</v>
      </c>
      <c r="K5205" s="51">
        <f>IF(H5205&lt;='Расчёт не доделан'!$C$20,IF(I5205-'Расчёт не доделан'!$C$20&lt;1,J5205,I5205-'Расчёт не доделан'!$C$20),J5205)</f>
        <v>14</v>
      </c>
    </row>
    <row r="5206" spans="1:11" ht="23.1" customHeight="1" outlineLevel="1" x14ac:dyDescent="0.2">
      <c r="A5206" s="39" t="str">
        <f t="shared" si="243"/>
        <v>0018539545852</v>
      </c>
      <c r="B5206" s="39">
        <f t="shared" si="244"/>
        <v>1</v>
      </c>
      <c r="C5206" s="39" t="str">
        <f t="shared" si="245"/>
        <v>Рухлов Никита Андреевич1</v>
      </c>
      <c r="D5206" s="42" t="s">
        <v>4818</v>
      </c>
      <c r="E5206" s="43" t="s">
        <v>4819</v>
      </c>
      <c r="F5206" s="43" t="s">
        <v>244</v>
      </c>
      <c r="G5206" s="43" t="s">
        <v>218</v>
      </c>
      <c r="H5206" s="49">
        <v>45852</v>
      </c>
      <c r="I5206" s="49">
        <v>45865</v>
      </c>
      <c r="J5206" s="44">
        <v>14</v>
      </c>
      <c r="K5206" s="51">
        <f>IF(H5206&lt;='Расчёт не доделан'!$C$20,IF(I5206-'Расчёт не доделан'!$C$20&lt;1,J5206,I5206-'Расчёт не доделан'!$C$20),J5206)</f>
        <v>14</v>
      </c>
    </row>
    <row r="5207" spans="1:11" ht="23.1" customHeight="1" outlineLevel="1" x14ac:dyDescent="0.2">
      <c r="A5207" s="39" t="str">
        <f t="shared" si="243"/>
        <v>0018539545915</v>
      </c>
      <c r="B5207" s="39">
        <f t="shared" si="244"/>
        <v>2</v>
      </c>
      <c r="C5207" s="39" t="str">
        <f t="shared" si="245"/>
        <v>Рухлов Никита Андреевич2</v>
      </c>
      <c r="D5207" s="42" t="s">
        <v>4818</v>
      </c>
      <c r="E5207" s="43" t="s">
        <v>4819</v>
      </c>
      <c r="F5207" s="43" t="s">
        <v>244</v>
      </c>
      <c r="G5207" s="43" t="s">
        <v>218</v>
      </c>
      <c r="H5207" s="49">
        <v>45915</v>
      </c>
      <c r="I5207" s="49">
        <v>45919</v>
      </c>
      <c r="J5207" s="44">
        <v>5</v>
      </c>
      <c r="K5207" s="51">
        <f>IF(H5207&lt;='Расчёт не доделан'!$C$20,IF(I5207-'Расчёт не доделан'!$C$20&lt;1,J5207,I5207-'Расчёт не доделан'!$C$20),J5207)</f>
        <v>5</v>
      </c>
    </row>
    <row r="5208" spans="1:11" ht="23.1" customHeight="1" outlineLevel="1" x14ac:dyDescent="0.2">
      <c r="A5208" s="39" t="str">
        <f t="shared" si="243"/>
        <v>0018539545951</v>
      </c>
      <c r="B5208" s="39">
        <f t="shared" si="244"/>
        <v>3</v>
      </c>
      <c r="C5208" s="39" t="str">
        <f t="shared" si="245"/>
        <v>Рухлов Никита Андреевич3</v>
      </c>
      <c r="D5208" s="42" t="s">
        <v>4818</v>
      </c>
      <c r="E5208" s="43" t="s">
        <v>4819</v>
      </c>
      <c r="F5208" s="43" t="s">
        <v>244</v>
      </c>
      <c r="G5208" s="43" t="s">
        <v>218</v>
      </c>
      <c r="H5208" s="49">
        <v>45951</v>
      </c>
      <c r="I5208" s="49">
        <v>45954</v>
      </c>
      <c r="J5208" s="44">
        <v>4</v>
      </c>
      <c r="K5208" s="51">
        <f>IF(H5208&lt;='Расчёт не доделан'!$C$20,IF(I5208-'Расчёт не доделан'!$C$20&lt;1,J5208,I5208-'Расчёт не доделан'!$C$20),J5208)</f>
        <v>4</v>
      </c>
    </row>
    <row r="5209" spans="1:11" ht="23.1" customHeight="1" outlineLevel="1" x14ac:dyDescent="0.2">
      <c r="A5209" s="39" t="str">
        <f t="shared" si="243"/>
        <v>0021361745966</v>
      </c>
      <c r="B5209" s="39">
        <f t="shared" si="244"/>
        <v>1</v>
      </c>
      <c r="C5209" s="39" t="str">
        <f t="shared" si="245"/>
        <v>Рученькина Мария Сергеевна1</v>
      </c>
      <c r="D5209" s="42" t="s">
        <v>4820</v>
      </c>
      <c r="E5209" s="43" t="s">
        <v>4821</v>
      </c>
      <c r="F5209" s="43" t="s">
        <v>240</v>
      </c>
      <c r="G5209" s="43" t="s">
        <v>241</v>
      </c>
      <c r="H5209" s="49">
        <v>45966</v>
      </c>
      <c r="I5209" s="49">
        <v>45966</v>
      </c>
      <c r="J5209" s="44">
        <v>1</v>
      </c>
      <c r="K5209" s="51">
        <f>IF(H5209&lt;='Расчёт не доделан'!$C$20,IF(I5209-'Расчёт не доделан'!$C$20&lt;1,J5209,I5209-'Расчёт не доделан'!$C$20),J5209)</f>
        <v>1</v>
      </c>
    </row>
    <row r="5210" spans="1:11" ht="11.1" customHeight="1" outlineLevel="1" x14ac:dyDescent="0.2">
      <c r="A5210" s="39" t="str">
        <f t="shared" si="243"/>
        <v>0021361745852</v>
      </c>
      <c r="B5210" s="39">
        <f t="shared" si="244"/>
        <v>2</v>
      </c>
      <c r="C5210" s="39" t="str">
        <f t="shared" si="245"/>
        <v>Рученькина Мария Сергеевна2</v>
      </c>
      <c r="D5210" s="42" t="s">
        <v>4820</v>
      </c>
      <c r="E5210" s="43" t="s">
        <v>4821</v>
      </c>
      <c r="F5210" s="43" t="s">
        <v>240</v>
      </c>
      <c r="G5210" s="43" t="s">
        <v>241</v>
      </c>
      <c r="H5210" s="49">
        <v>45852</v>
      </c>
      <c r="I5210" s="49">
        <v>45865</v>
      </c>
      <c r="J5210" s="44">
        <v>14</v>
      </c>
      <c r="K5210" s="51">
        <f>IF(H5210&lt;='Расчёт не доделан'!$C$20,IF(I5210-'Расчёт не доделан'!$C$20&lt;1,J5210,I5210-'Расчёт не доделан'!$C$20),J5210)</f>
        <v>14</v>
      </c>
    </row>
    <row r="5211" spans="1:11" ht="11.1" customHeight="1" outlineLevel="1" x14ac:dyDescent="0.2">
      <c r="A5211" s="39" t="str">
        <f t="shared" si="243"/>
        <v>0021361746020</v>
      </c>
      <c r="B5211" s="39">
        <f t="shared" si="244"/>
        <v>3</v>
      </c>
      <c r="C5211" s="39" t="str">
        <f t="shared" si="245"/>
        <v>Рученькина Мария Сергеевна3</v>
      </c>
      <c r="D5211" s="42" t="s">
        <v>4820</v>
      </c>
      <c r="E5211" s="43" t="s">
        <v>4821</v>
      </c>
      <c r="F5211" s="43" t="s">
        <v>240</v>
      </c>
      <c r="G5211" s="43" t="s">
        <v>241</v>
      </c>
      <c r="H5211" s="49">
        <v>46020</v>
      </c>
      <c r="I5211" s="49">
        <v>46021</v>
      </c>
      <c r="J5211" s="44">
        <v>2</v>
      </c>
      <c r="K5211" s="51">
        <f>IF(H5211&lt;='Расчёт не доделан'!$C$20,IF(I5211-'Расчёт не доделан'!$C$20&lt;1,J5211,I5211-'Расчёт не доделан'!$C$20),J5211)</f>
        <v>2</v>
      </c>
    </row>
    <row r="5212" spans="1:11" ht="23.1" customHeight="1" outlineLevel="1" x14ac:dyDescent="0.2">
      <c r="A5212" s="39" t="str">
        <f t="shared" si="243"/>
        <v>0017107745936</v>
      </c>
      <c r="B5212" s="39">
        <f t="shared" si="244"/>
        <v>1</v>
      </c>
      <c r="C5212" s="39" t="str">
        <f t="shared" si="245"/>
        <v>Ручкин Сергей Александрович1</v>
      </c>
      <c r="D5212" s="42" t="s">
        <v>4822</v>
      </c>
      <c r="E5212" s="43" t="s">
        <v>4823</v>
      </c>
      <c r="F5212" s="43" t="s">
        <v>240</v>
      </c>
      <c r="G5212" s="43" t="s">
        <v>218</v>
      </c>
      <c r="H5212" s="49">
        <v>45936</v>
      </c>
      <c r="I5212" s="49">
        <v>45949</v>
      </c>
      <c r="J5212" s="44">
        <v>14</v>
      </c>
      <c r="K5212" s="51">
        <f>IF(H5212&lt;='Расчёт не доделан'!$C$20,IF(I5212-'Расчёт не доделан'!$C$20&lt;1,J5212,I5212-'Расчёт не доделан'!$C$20),J5212)</f>
        <v>4</v>
      </c>
    </row>
    <row r="5213" spans="1:11" ht="23.1" customHeight="1" outlineLevel="1" x14ac:dyDescent="0.2">
      <c r="A5213" s="39" t="str">
        <f t="shared" si="243"/>
        <v>0017107745845</v>
      </c>
      <c r="B5213" s="39">
        <f t="shared" si="244"/>
        <v>2</v>
      </c>
      <c r="C5213" s="39" t="str">
        <f t="shared" si="245"/>
        <v>Ручкин Сергей Александрович2</v>
      </c>
      <c r="D5213" s="42" t="s">
        <v>4822</v>
      </c>
      <c r="E5213" s="43" t="s">
        <v>4823</v>
      </c>
      <c r="F5213" s="43" t="s">
        <v>240</v>
      </c>
      <c r="G5213" s="43" t="s">
        <v>218</v>
      </c>
      <c r="H5213" s="49">
        <v>45845</v>
      </c>
      <c r="I5213" s="49">
        <v>45851</v>
      </c>
      <c r="J5213" s="44">
        <v>7</v>
      </c>
      <c r="K5213" s="51">
        <f>IF(H5213&lt;='Расчёт не доделан'!$C$20,IF(I5213-'Расчёт не доделан'!$C$20&lt;1,J5213,I5213-'Расчёт не доделан'!$C$20),J5213)</f>
        <v>7</v>
      </c>
    </row>
    <row r="5214" spans="1:11" ht="23.1" customHeight="1" outlineLevel="1" x14ac:dyDescent="0.2">
      <c r="A5214" s="39" t="str">
        <f t="shared" si="243"/>
        <v>0017107745863</v>
      </c>
      <c r="B5214" s="39">
        <f t="shared" si="244"/>
        <v>3</v>
      </c>
      <c r="C5214" s="39" t="str">
        <f t="shared" si="245"/>
        <v>Ручкин Сергей Александрович3</v>
      </c>
      <c r="D5214" s="42" t="s">
        <v>4822</v>
      </c>
      <c r="E5214" s="43" t="s">
        <v>4823</v>
      </c>
      <c r="F5214" s="43" t="s">
        <v>240</v>
      </c>
      <c r="G5214" s="43" t="s">
        <v>218</v>
      </c>
      <c r="H5214" s="49">
        <v>45863</v>
      </c>
      <c r="I5214" s="49">
        <v>45869</v>
      </c>
      <c r="J5214" s="44">
        <v>7</v>
      </c>
      <c r="K5214" s="51">
        <f>IF(H5214&lt;='Расчёт не доделан'!$C$20,IF(I5214-'Расчёт не доделан'!$C$20&lt;1,J5214,I5214-'Расчёт не доделан'!$C$20),J5214)</f>
        <v>7</v>
      </c>
    </row>
    <row r="5215" spans="1:11" ht="23.1" customHeight="1" outlineLevel="1" x14ac:dyDescent="0.2">
      <c r="A5215" s="39" t="str">
        <f t="shared" si="243"/>
        <v>0016153345887</v>
      </c>
      <c r="B5215" s="39">
        <f t="shared" si="244"/>
        <v>1</v>
      </c>
      <c r="C5215" s="39" t="str">
        <f t="shared" si="245"/>
        <v>Рыбаков Сергей Юрьевич1</v>
      </c>
      <c r="D5215" s="42" t="s">
        <v>4824</v>
      </c>
      <c r="E5215" s="43" t="s">
        <v>4825</v>
      </c>
      <c r="F5215" s="43" t="s">
        <v>459</v>
      </c>
      <c r="G5215" s="43" t="s">
        <v>218</v>
      </c>
      <c r="H5215" s="49">
        <v>45887</v>
      </c>
      <c r="I5215" s="49">
        <v>45900</v>
      </c>
      <c r="J5215" s="44">
        <v>14</v>
      </c>
      <c r="K5215" s="51">
        <f>IF(H5215&lt;='Расчёт не доделан'!$C$20,IF(I5215-'Расчёт не доделан'!$C$20&lt;1,J5215,I5215-'Расчёт не доделан'!$C$20),J5215)</f>
        <v>14</v>
      </c>
    </row>
    <row r="5216" spans="1:11" ht="23.1" customHeight="1" outlineLevel="1" x14ac:dyDescent="0.2">
      <c r="A5216" s="39" t="str">
        <f t="shared" si="243"/>
        <v>0017641045908</v>
      </c>
      <c r="B5216" s="39">
        <f t="shared" si="244"/>
        <v>1</v>
      </c>
      <c r="C5216" s="39" t="str">
        <f t="shared" si="245"/>
        <v>Рыбакова Наталья Николаевна1</v>
      </c>
      <c r="D5216" s="42" t="s">
        <v>4826</v>
      </c>
      <c r="E5216" s="43" t="s">
        <v>4827</v>
      </c>
      <c r="F5216" s="43" t="s">
        <v>240</v>
      </c>
      <c r="G5216" s="43" t="s">
        <v>241</v>
      </c>
      <c r="H5216" s="49">
        <v>45908</v>
      </c>
      <c r="I5216" s="49">
        <v>45922</v>
      </c>
      <c r="J5216" s="44">
        <v>15</v>
      </c>
      <c r="K5216" s="51">
        <f>IF(H5216&lt;='Расчёт не доделан'!$C$20,IF(I5216-'Расчёт не доделан'!$C$20&lt;1,J5216,I5216-'Расчёт не доделан'!$C$20),J5216)</f>
        <v>15</v>
      </c>
    </row>
    <row r="5217" spans="1:11" ht="23.1" customHeight="1" outlineLevel="1" x14ac:dyDescent="0.2">
      <c r="A5217" s="39" t="str">
        <f t="shared" si="243"/>
        <v>0016186845873</v>
      </c>
      <c r="B5217" s="39">
        <f t="shared" si="244"/>
        <v>1</v>
      </c>
      <c r="C5217" s="39" t="str">
        <f t="shared" si="245"/>
        <v>Рыбалкина Алина Валерьевна1</v>
      </c>
      <c r="D5217" s="42" t="s">
        <v>4828</v>
      </c>
      <c r="E5217" s="43" t="s">
        <v>4829</v>
      </c>
      <c r="F5217" s="43" t="s">
        <v>244</v>
      </c>
      <c r="G5217" s="43" t="s">
        <v>262</v>
      </c>
      <c r="H5217" s="49">
        <v>45873</v>
      </c>
      <c r="I5217" s="49">
        <v>45886</v>
      </c>
      <c r="J5217" s="44">
        <v>14</v>
      </c>
      <c r="K5217" s="51">
        <f>IF(H5217&lt;='Расчёт не доделан'!$C$20,IF(I5217-'Расчёт не доделан'!$C$20&lt;1,J5217,I5217-'Расчёт не доделан'!$C$20),J5217)</f>
        <v>14</v>
      </c>
    </row>
    <row r="5218" spans="1:11" ht="23.1" customHeight="1" outlineLevel="1" x14ac:dyDescent="0.2">
      <c r="A5218" s="39" t="str">
        <f t="shared" si="243"/>
        <v>0016186845966</v>
      </c>
      <c r="B5218" s="39">
        <f t="shared" si="244"/>
        <v>2</v>
      </c>
      <c r="C5218" s="39" t="str">
        <f t="shared" si="245"/>
        <v>Рыбалкина Алина Валерьевна2</v>
      </c>
      <c r="D5218" s="42" t="s">
        <v>4828</v>
      </c>
      <c r="E5218" s="43" t="s">
        <v>4829</v>
      </c>
      <c r="F5218" s="43" t="s">
        <v>244</v>
      </c>
      <c r="G5218" s="43" t="s">
        <v>262</v>
      </c>
      <c r="H5218" s="49">
        <v>45966</v>
      </c>
      <c r="I5218" s="49">
        <v>45968</v>
      </c>
      <c r="J5218" s="44">
        <v>3</v>
      </c>
      <c r="K5218" s="51">
        <f>IF(H5218&lt;='Расчёт не доделан'!$C$20,IF(I5218-'Расчёт не доделан'!$C$20&lt;1,J5218,I5218-'Расчёт не доделан'!$C$20),J5218)</f>
        <v>3</v>
      </c>
    </row>
    <row r="5219" spans="1:11" ht="23.1" customHeight="1" outlineLevel="1" x14ac:dyDescent="0.2">
      <c r="A5219" s="39" t="str">
        <f t="shared" si="243"/>
        <v>0016186846014</v>
      </c>
      <c r="B5219" s="39">
        <f t="shared" si="244"/>
        <v>3</v>
      </c>
      <c r="C5219" s="39" t="str">
        <f t="shared" si="245"/>
        <v>Рыбалкина Алина Валерьевна3</v>
      </c>
      <c r="D5219" s="42" t="s">
        <v>4828</v>
      </c>
      <c r="E5219" s="43" t="s">
        <v>4829</v>
      </c>
      <c r="F5219" s="43" t="s">
        <v>244</v>
      </c>
      <c r="G5219" s="43" t="s">
        <v>262</v>
      </c>
      <c r="H5219" s="49">
        <v>46014</v>
      </c>
      <c r="I5219" s="49">
        <v>46017</v>
      </c>
      <c r="J5219" s="44">
        <v>4</v>
      </c>
      <c r="K5219" s="51">
        <f>IF(H5219&lt;='Расчёт не доделан'!$C$20,IF(I5219-'Расчёт не доделан'!$C$20&lt;1,J5219,I5219-'Расчёт не доделан'!$C$20),J5219)</f>
        <v>4</v>
      </c>
    </row>
    <row r="5220" spans="1:11" ht="11.1" customHeight="1" outlineLevel="1" x14ac:dyDescent="0.2">
      <c r="A5220" s="39" t="str">
        <f t="shared" si="243"/>
        <v>0016186846020</v>
      </c>
      <c r="B5220" s="39">
        <f t="shared" si="244"/>
        <v>4</v>
      </c>
      <c r="C5220" s="39" t="str">
        <f t="shared" si="245"/>
        <v>Рыбалкина Алина Валерьевна4</v>
      </c>
      <c r="D5220" s="42" t="s">
        <v>4828</v>
      </c>
      <c r="E5220" s="43" t="s">
        <v>4829</v>
      </c>
      <c r="F5220" s="43" t="s">
        <v>244</v>
      </c>
      <c r="G5220" s="43" t="s">
        <v>262</v>
      </c>
      <c r="H5220" s="49">
        <v>46020</v>
      </c>
      <c r="I5220" s="49">
        <v>46021</v>
      </c>
      <c r="J5220" s="44">
        <v>2</v>
      </c>
      <c r="K5220" s="51">
        <f>IF(H5220&lt;='Расчёт не доделан'!$C$20,IF(I5220-'Расчёт не доделан'!$C$20&lt;1,J5220,I5220-'Расчёт не доделан'!$C$20),J5220)</f>
        <v>2</v>
      </c>
    </row>
    <row r="5221" spans="1:11" ht="11.1" customHeight="1" outlineLevel="1" x14ac:dyDescent="0.2">
      <c r="A5221" s="39" t="str">
        <f t="shared" si="243"/>
        <v>0021162745873</v>
      </c>
      <c r="B5221" s="39">
        <f t="shared" si="244"/>
        <v>1</v>
      </c>
      <c r="C5221" s="39" t="str">
        <f t="shared" si="245"/>
        <v>Рыбачук Артем Владимирович1</v>
      </c>
      <c r="D5221" s="42" t="s">
        <v>4830</v>
      </c>
      <c r="E5221" s="43" t="s">
        <v>4831</v>
      </c>
      <c r="F5221" s="43" t="s">
        <v>240</v>
      </c>
      <c r="G5221" s="43" t="s">
        <v>302</v>
      </c>
      <c r="H5221" s="49">
        <v>45873</v>
      </c>
      <c r="I5221" s="49">
        <v>45873</v>
      </c>
      <c r="J5221" s="44">
        <v>1</v>
      </c>
      <c r="K5221" s="51">
        <f>IF(H5221&lt;='Расчёт не доделан'!$C$20,IF(I5221-'Расчёт не доделан'!$C$20&lt;1,J5221,I5221-'Расчёт не доделан'!$C$20),J5221)</f>
        <v>1</v>
      </c>
    </row>
    <row r="5222" spans="1:11" ht="11.1" customHeight="1" outlineLevel="1" x14ac:dyDescent="0.2">
      <c r="A5222" s="39" t="str">
        <f t="shared" si="243"/>
        <v>0021162745966</v>
      </c>
      <c r="B5222" s="39">
        <f t="shared" si="244"/>
        <v>2</v>
      </c>
      <c r="C5222" s="39" t="str">
        <f t="shared" si="245"/>
        <v>Рыбачук Артем Владимирович2</v>
      </c>
      <c r="D5222" s="42" t="s">
        <v>4830</v>
      </c>
      <c r="E5222" s="43" t="s">
        <v>4831</v>
      </c>
      <c r="F5222" s="43" t="s">
        <v>240</v>
      </c>
      <c r="G5222" s="43" t="s">
        <v>302</v>
      </c>
      <c r="H5222" s="49">
        <v>45966</v>
      </c>
      <c r="I5222" s="49">
        <v>45968</v>
      </c>
      <c r="J5222" s="44">
        <v>3</v>
      </c>
      <c r="K5222" s="51">
        <f>IF(H5222&lt;='Расчёт не доделан'!$C$20,IF(I5222-'Расчёт не доделан'!$C$20&lt;1,J5222,I5222-'Расчёт не доделан'!$C$20),J5222)</f>
        <v>3</v>
      </c>
    </row>
    <row r="5223" spans="1:11" ht="11.1" customHeight="1" outlineLevel="1" x14ac:dyDescent="0.2">
      <c r="A5223" s="39" t="str">
        <f t="shared" si="243"/>
        <v>0021162745945</v>
      </c>
      <c r="B5223" s="39">
        <f t="shared" si="244"/>
        <v>3</v>
      </c>
      <c r="C5223" s="39" t="str">
        <f t="shared" si="245"/>
        <v>Рыбачук Артем Владимирович3</v>
      </c>
      <c r="D5223" s="42" t="s">
        <v>4830</v>
      </c>
      <c r="E5223" s="43" t="s">
        <v>4831</v>
      </c>
      <c r="F5223" s="43" t="s">
        <v>240</v>
      </c>
      <c r="G5223" s="43" t="s">
        <v>302</v>
      </c>
      <c r="H5223" s="49">
        <v>45945</v>
      </c>
      <c r="I5223" s="49">
        <v>45947</v>
      </c>
      <c r="J5223" s="44">
        <v>3</v>
      </c>
      <c r="K5223" s="51">
        <f>IF(H5223&lt;='Расчёт не доделан'!$C$20,IF(I5223-'Расчёт не доделан'!$C$20&lt;1,J5223,I5223-'Расчёт не доделан'!$C$20),J5223)</f>
        <v>2</v>
      </c>
    </row>
    <row r="5224" spans="1:11" ht="11.1" customHeight="1" outlineLevel="1" x14ac:dyDescent="0.2">
      <c r="A5224" s="39" t="str">
        <f t="shared" si="243"/>
        <v>0021162745866</v>
      </c>
      <c r="B5224" s="39">
        <f t="shared" si="244"/>
        <v>4</v>
      </c>
      <c r="C5224" s="39" t="str">
        <f t="shared" si="245"/>
        <v>Рыбачук Артем Владимирович4</v>
      </c>
      <c r="D5224" s="42" t="s">
        <v>4830</v>
      </c>
      <c r="E5224" s="43" t="s">
        <v>4831</v>
      </c>
      <c r="F5224" s="43" t="s">
        <v>240</v>
      </c>
      <c r="G5224" s="43" t="s">
        <v>302</v>
      </c>
      <c r="H5224" s="49">
        <v>45866</v>
      </c>
      <c r="I5224" s="49">
        <v>45870</v>
      </c>
      <c r="J5224" s="44">
        <v>5</v>
      </c>
      <c r="K5224" s="51">
        <f>IF(H5224&lt;='Расчёт не доделан'!$C$20,IF(I5224-'Расчёт не доделан'!$C$20&lt;1,J5224,I5224-'Расчёт не доделан'!$C$20),J5224)</f>
        <v>5</v>
      </c>
    </row>
    <row r="5225" spans="1:11" ht="11.1" customHeight="1" outlineLevel="1" x14ac:dyDescent="0.2">
      <c r="A5225" s="39" t="str">
        <f t="shared" si="243"/>
        <v>0021162746020</v>
      </c>
      <c r="B5225" s="39">
        <f t="shared" si="244"/>
        <v>5</v>
      </c>
      <c r="C5225" s="39" t="str">
        <f t="shared" si="245"/>
        <v>Рыбачук Артем Владимирович5</v>
      </c>
      <c r="D5225" s="42" t="s">
        <v>4830</v>
      </c>
      <c r="E5225" s="43" t="s">
        <v>4831</v>
      </c>
      <c r="F5225" s="43" t="s">
        <v>240</v>
      </c>
      <c r="G5225" s="43" t="s">
        <v>302</v>
      </c>
      <c r="H5225" s="49">
        <v>46020</v>
      </c>
      <c r="I5225" s="49">
        <v>46021</v>
      </c>
      <c r="J5225" s="44">
        <v>2</v>
      </c>
      <c r="K5225" s="51">
        <f>IF(H5225&lt;='Расчёт не доделан'!$C$20,IF(I5225-'Расчёт не доделан'!$C$20&lt;1,J5225,I5225-'Расчёт не доделан'!$C$20),J5225)</f>
        <v>2</v>
      </c>
    </row>
    <row r="5226" spans="1:11" ht="23.1" customHeight="1" outlineLevel="1" x14ac:dyDescent="0.2">
      <c r="A5226" s="39" t="str">
        <f t="shared" si="243"/>
        <v>0020840745880</v>
      </c>
      <c r="B5226" s="39">
        <f t="shared" si="244"/>
        <v>1</v>
      </c>
      <c r="C5226" s="39" t="str">
        <f t="shared" si="245"/>
        <v>Рыбников Александр Владимирович1</v>
      </c>
      <c r="D5226" s="42" t="s">
        <v>4832</v>
      </c>
      <c r="E5226" s="43" t="s">
        <v>4833</v>
      </c>
      <c r="F5226" s="43" t="s">
        <v>249</v>
      </c>
      <c r="G5226" s="43" t="s">
        <v>230</v>
      </c>
      <c r="H5226" s="49">
        <v>45880</v>
      </c>
      <c r="I5226" s="49">
        <v>45893</v>
      </c>
      <c r="J5226" s="44">
        <v>14</v>
      </c>
      <c r="K5226" s="51">
        <f>IF(H5226&lt;='Расчёт не доделан'!$C$20,IF(I5226-'Расчёт не доделан'!$C$20&lt;1,J5226,I5226-'Расчёт не доделан'!$C$20),J5226)</f>
        <v>14</v>
      </c>
    </row>
    <row r="5227" spans="1:11" ht="23.1" customHeight="1" outlineLevel="1" x14ac:dyDescent="0.2">
      <c r="A5227" s="39" t="str">
        <f t="shared" si="243"/>
        <v>0020840745854</v>
      </c>
      <c r="B5227" s="39">
        <f t="shared" si="244"/>
        <v>2</v>
      </c>
      <c r="C5227" s="39" t="str">
        <f t="shared" si="245"/>
        <v>Рыбников Александр Владимирович2</v>
      </c>
      <c r="D5227" s="42" t="s">
        <v>4832</v>
      </c>
      <c r="E5227" s="43" t="s">
        <v>4833</v>
      </c>
      <c r="F5227" s="43" t="s">
        <v>249</v>
      </c>
      <c r="G5227" s="43" t="s">
        <v>230</v>
      </c>
      <c r="H5227" s="49">
        <v>45854</v>
      </c>
      <c r="I5227" s="49">
        <v>45856</v>
      </c>
      <c r="J5227" s="44">
        <v>3</v>
      </c>
      <c r="K5227" s="51">
        <f>IF(H5227&lt;='Расчёт не доделан'!$C$20,IF(I5227-'Расчёт не доделан'!$C$20&lt;1,J5227,I5227-'Расчёт не доделан'!$C$20),J5227)</f>
        <v>3</v>
      </c>
    </row>
    <row r="5228" spans="1:11" ht="11.1" customHeight="1" outlineLevel="1" x14ac:dyDescent="0.2">
      <c r="A5228" s="39" t="str">
        <f t="shared" si="243"/>
        <v>0020840745957</v>
      </c>
      <c r="B5228" s="39">
        <f t="shared" si="244"/>
        <v>3</v>
      </c>
      <c r="C5228" s="39" t="str">
        <f t="shared" si="245"/>
        <v>Рыбников Александр Владимирович3</v>
      </c>
      <c r="D5228" s="42" t="s">
        <v>4832</v>
      </c>
      <c r="E5228" s="43" t="s">
        <v>4833</v>
      </c>
      <c r="F5228" s="43" t="s">
        <v>249</v>
      </c>
      <c r="G5228" s="43" t="s">
        <v>230</v>
      </c>
      <c r="H5228" s="49">
        <v>45957</v>
      </c>
      <c r="I5228" s="49">
        <v>45962</v>
      </c>
      <c r="J5228" s="44">
        <v>6</v>
      </c>
      <c r="K5228" s="51">
        <f>IF(H5228&lt;='Расчёт не доделан'!$C$20,IF(I5228-'Расчёт не доделан'!$C$20&lt;1,J5228,I5228-'Расчёт не доделан'!$C$20),J5228)</f>
        <v>6</v>
      </c>
    </row>
    <row r="5229" spans="1:11" ht="11.1" customHeight="1" outlineLevel="1" x14ac:dyDescent="0.2">
      <c r="A5229" s="39" t="str">
        <f t="shared" si="243"/>
        <v>0020840746020</v>
      </c>
      <c r="B5229" s="39">
        <f t="shared" si="244"/>
        <v>4</v>
      </c>
      <c r="C5229" s="39" t="str">
        <f t="shared" si="245"/>
        <v>Рыбников Александр Владимирович4</v>
      </c>
      <c r="D5229" s="42" t="s">
        <v>4832</v>
      </c>
      <c r="E5229" s="43" t="s">
        <v>4833</v>
      </c>
      <c r="F5229" s="43" t="s">
        <v>249</v>
      </c>
      <c r="G5229" s="43" t="s">
        <v>230</v>
      </c>
      <c r="H5229" s="49">
        <v>46020</v>
      </c>
      <c r="I5229" s="49">
        <v>46021</v>
      </c>
      <c r="J5229" s="44">
        <v>2</v>
      </c>
      <c r="K5229" s="51">
        <f>IF(H5229&lt;='Расчёт не доделан'!$C$20,IF(I5229-'Расчёт не доделан'!$C$20&lt;1,J5229,I5229-'Расчёт не доделан'!$C$20),J5229)</f>
        <v>2</v>
      </c>
    </row>
    <row r="5230" spans="1:11" ht="11.1" customHeight="1" outlineLevel="1" x14ac:dyDescent="0.2">
      <c r="A5230" s="39" t="str">
        <f t="shared" si="243"/>
        <v>0017910845901</v>
      </c>
      <c r="B5230" s="39">
        <f t="shared" si="244"/>
        <v>1</v>
      </c>
      <c r="C5230" s="39" t="str">
        <f t="shared" si="245"/>
        <v>Рыбников Вадим Валерьевич1</v>
      </c>
      <c r="D5230" s="42" t="s">
        <v>4834</v>
      </c>
      <c r="E5230" s="43" t="s">
        <v>4835</v>
      </c>
      <c r="F5230" s="43" t="s">
        <v>240</v>
      </c>
      <c r="G5230" s="43" t="s">
        <v>230</v>
      </c>
      <c r="H5230" s="49">
        <v>45901</v>
      </c>
      <c r="I5230" s="49">
        <v>45920</v>
      </c>
      <c r="J5230" s="44">
        <v>20</v>
      </c>
      <c r="K5230" s="51">
        <f>IF(H5230&lt;='Расчёт не доделан'!$C$20,IF(I5230-'Расчёт не доделан'!$C$20&lt;1,J5230,I5230-'Расчёт не доделан'!$C$20),J5230)</f>
        <v>20</v>
      </c>
    </row>
    <row r="5231" spans="1:11" ht="11.1" customHeight="1" outlineLevel="1" x14ac:dyDescent="0.2">
      <c r="A5231" s="39" t="str">
        <f t="shared" si="243"/>
        <v>0017910845966</v>
      </c>
      <c r="B5231" s="39">
        <f t="shared" si="244"/>
        <v>2</v>
      </c>
      <c r="C5231" s="39" t="str">
        <f t="shared" si="245"/>
        <v>Рыбников Вадим Валерьевич2</v>
      </c>
      <c r="D5231" s="42" t="s">
        <v>4834</v>
      </c>
      <c r="E5231" s="43" t="s">
        <v>4835</v>
      </c>
      <c r="F5231" s="43" t="s">
        <v>240</v>
      </c>
      <c r="G5231" s="43" t="s">
        <v>230</v>
      </c>
      <c r="H5231" s="49">
        <v>45966</v>
      </c>
      <c r="I5231" s="49">
        <v>45968</v>
      </c>
      <c r="J5231" s="44">
        <v>3</v>
      </c>
      <c r="K5231" s="51">
        <f>IF(H5231&lt;='Расчёт не доделан'!$C$20,IF(I5231-'Расчёт не доделан'!$C$20&lt;1,J5231,I5231-'Расчёт не доделан'!$C$20),J5231)</f>
        <v>3</v>
      </c>
    </row>
    <row r="5232" spans="1:11" ht="11.1" customHeight="1" outlineLevel="1" x14ac:dyDescent="0.2">
      <c r="A5232" s="39" t="str">
        <f t="shared" si="243"/>
        <v>0014150845992</v>
      </c>
      <c r="B5232" s="39">
        <f t="shared" si="244"/>
        <v>1</v>
      </c>
      <c r="C5232" s="39" t="str">
        <f t="shared" si="245"/>
        <v>Рыжаков Игорь Дмитриевич1</v>
      </c>
      <c r="D5232" s="42" t="s">
        <v>4836</v>
      </c>
      <c r="E5232" s="43" t="s">
        <v>4837</v>
      </c>
      <c r="F5232" s="43" t="s">
        <v>225</v>
      </c>
      <c r="G5232" s="43" t="s">
        <v>241</v>
      </c>
      <c r="H5232" s="49">
        <v>45992</v>
      </c>
      <c r="I5232" s="49">
        <v>46000</v>
      </c>
      <c r="J5232" s="44">
        <v>9</v>
      </c>
      <c r="K5232" s="51">
        <f>IF(H5232&lt;='Расчёт не доделан'!$C$20,IF(I5232-'Расчёт не доделан'!$C$20&lt;1,J5232,I5232-'Расчёт не доделан'!$C$20),J5232)</f>
        <v>9</v>
      </c>
    </row>
    <row r="5233" spans="1:11" ht="11.1" customHeight="1" outlineLevel="1" x14ac:dyDescent="0.2">
      <c r="A5233" s="39" t="str">
        <f t="shared" si="243"/>
        <v>0014150846006</v>
      </c>
      <c r="B5233" s="39">
        <f t="shared" si="244"/>
        <v>2</v>
      </c>
      <c r="C5233" s="39" t="str">
        <f t="shared" si="245"/>
        <v>Рыжаков Игорь Дмитриевич2</v>
      </c>
      <c r="D5233" s="42" t="s">
        <v>4836</v>
      </c>
      <c r="E5233" s="43" t="s">
        <v>4837</v>
      </c>
      <c r="F5233" s="43" t="s">
        <v>225</v>
      </c>
      <c r="G5233" s="43" t="s">
        <v>241</v>
      </c>
      <c r="H5233" s="49">
        <v>46006</v>
      </c>
      <c r="I5233" s="49">
        <v>46010</v>
      </c>
      <c r="J5233" s="44">
        <v>5</v>
      </c>
      <c r="K5233" s="51">
        <f>IF(H5233&lt;='Расчёт не доделан'!$C$20,IF(I5233-'Расчёт не доделан'!$C$20&lt;1,J5233,I5233-'Расчёт не доделан'!$C$20),J5233)</f>
        <v>5</v>
      </c>
    </row>
    <row r="5234" spans="1:11" ht="11.1" customHeight="1" outlineLevel="1" x14ac:dyDescent="0.2">
      <c r="A5234" s="39" t="str">
        <f t="shared" si="243"/>
        <v>0014150846013</v>
      </c>
      <c r="B5234" s="39">
        <f t="shared" si="244"/>
        <v>3</v>
      </c>
      <c r="C5234" s="39" t="str">
        <f t="shared" si="245"/>
        <v>Рыжаков Игорь Дмитриевич3</v>
      </c>
      <c r="D5234" s="42" t="s">
        <v>4836</v>
      </c>
      <c r="E5234" s="43" t="s">
        <v>4837</v>
      </c>
      <c r="F5234" s="43" t="s">
        <v>225</v>
      </c>
      <c r="G5234" s="43" t="s">
        <v>241</v>
      </c>
      <c r="H5234" s="49">
        <v>46013</v>
      </c>
      <c r="I5234" s="49">
        <v>46018</v>
      </c>
      <c r="J5234" s="44">
        <v>6</v>
      </c>
      <c r="K5234" s="51">
        <f>IF(H5234&lt;='Расчёт не доделан'!$C$20,IF(I5234-'Расчёт не доделан'!$C$20&lt;1,J5234,I5234-'Расчёт не доделан'!$C$20),J5234)</f>
        <v>6</v>
      </c>
    </row>
    <row r="5235" spans="1:11" ht="23.1" customHeight="1" outlineLevel="1" x14ac:dyDescent="0.2">
      <c r="A5235" s="39" t="str">
        <f t="shared" si="243"/>
        <v>0018857945992</v>
      </c>
      <c r="B5235" s="39">
        <f t="shared" si="244"/>
        <v>1</v>
      </c>
      <c r="C5235" s="39" t="str">
        <f t="shared" si="245"/>
        <v>Рыжененков Максим Евгеньевич1</v>
      </c>
      <c r="D5235" s="42" t="s">
        <v>4838</v>
      </c>
      <c r="E5235" s="43" t="s">
        <v>4839</v>
      </c>
      <c r="F5235" s="43" t="s">
        <v>233</v>
      </c>
      <c r="G5235" s="43" t="s">
        <v>218</v>
      </c>
      <c r="H5235" s="49">
        <v>45992</v>
      </c>
      <c r="I5235" s="49">
        <v>45993</v>
      </c>
      <c r="J5235" s="44">
        <v>2</v>
      </c>
      <c r="K5235" s="51">
        <f>IF(H5235&lt;='Расчёт не доделан'!$C$20,IF(I5235-'Расчёт не доделан'!$C$20&lt;1,J5235,I5235-'Расчёт не доделан'!$C$20),J5235)</f>
        <v>2</v>
      </c>
    </row>
    <row r="5236" spans="1:11" ht="11.1" customHeight="1" outlineLevel="1" x14ac:dyDescent="0.2">
      <c r="A5236" s="39" t="str">
        <f t="shared" si="243"/>
        <v>0018857945936</v>
      </c>
      <c r="B5236" s="39">
        <f t="shared" si="244"/>
        <v>2</v>
      </c>
      <c r="C5236" s="39" t="str">
        <f t="shared" si="245"/>
        <v>Рыжененков Максим Евгеньевич2</v>
      </c>
      <c r="D5236" s="42" t="s">
        <v>4838</v>
      </c>
      <c r="E5236" s="43" t="s">
        <v>4839</v>
      </c>
      <c r="F5236" s="43" t="s">
        <v>233</v>
      </c>
      <c r="G5236" s="43" t="s">
        <v>218</v>
      </c>
      <c r="H5236" s="49">
        <v>45936</v>
      </c>
      <c r="I5236" s="49">
        <v>45940</v>
      </c>
      <c r="J5236" s="44">
        <v>5</v>
      </c>
      <c r="K5236" s="51">
        <f>IF(H5236&lt;='Расчёт не доделан'!$C$20,IF(I5236-'Расчёт не доделан'!$C$20&lt;1,J5236,I5236-'Расчёт не доделан'!$C$20),J5236)</f>
        <v>5</v>
      </c>
    </row>
    <row r="5237" spans="1:11" ht="11.1" customHeight="1" outlineLevel="1" x14ac:dyDescent="0.2">
      <c r="A5237" s="39" t="str">
        <f t="shared" si="243"/>
        <v>0018857945845</v>
      </c>
      <c r="B5237" s="39">
        <f t="shared" si="244"/>
        <v>3</v>
      </c>
      <c r="C5237" s="39" t="str">
        <f t="shared" si="245"/>
        <v>Рыжененков Максим Евгеньевич3</v>
      </c>
      <c r="D5237" s="42" t="s">
        <v>4838</v>
      </c>
      <c r="E5237" s="43" t="s">
        <v>4839</v>
      </c>
      <c r="F5237" s="43" t="s">
        <v>233</v>
      </c>
      <c r="G5237" s="43" t="s">
        <v>218</v>
      </c>
      <c r="H5237" s="49">
        <v>45845</v>
      </c>
      <c r="I5237" s="49">
        <v>45858</v>
      </c>
      <c r="J5237" s="44">
        <v>14</v>
      </c>
      <c r="K5237" s="51">
        <f>IF(H5237&lt;='Расчёт не доделан'!$C$20,IF(I5237-'Расчёт не доделан'!$C$20&lt;1,J5237,I5237-'Расчёт не доделан'!$C$20),J5237)</f>
        <v>14</v>
      </c>
    </row>
    <row r="5238" spans="1:11" ht="11.1" customHeight="1" outlineLevel="1" x14ac:dyDescent="0.2">
      <c r="A5238" s="39" t="str">
        <f t="shared" si="243"/>
        <v>0016951245950</v>
      </c>
      <c r="B5238" s="39">
        <f t="shared" si="244"/>
        <v>1</v>
      </c>
      <c r="C5238" s="39" t="str">
        <f t="shared" si="245"/>
        <v>Рыжикова Галина Николаевна1</v>
      </c>
      <c r="D5238" s="42" t="s">
        <v>4840</v>
      </c>
      <c r="E5238" s="43" t="s">
        <v>4841</v>
      </c>
      <c r="F5238" s="43" t="s">
        <v>240</v>
      </c>
      <c r="G5238" s="43" t="s">
        <v>253</v>
      </c>
      <c r="H5238" s="49">
        <v>45950</v>
      </c>
      <c r="I5238" s="49">
        <v>45958</v>
      </c>
      <c r="J5238" s="44">
        <v>9</v>
      </c>
      <c r="K5238" s="51">
        <f>IF(H5238&lt;='Расчёт не доделан'!$C$20,IF(I5238-'Расчёт не доделан'!$C$20&lt;1,J5238,I5238-'Расчёт не доделан'!$C$20),J5238)</f>
        <v>9</v>
      </c>
    </row>
    <row r="5239" spans="1:11" ht="11.1" customHeight="1" outlineLevel="1" x14ac:dyDescent="0.2">
      <c r="A5239" s="39" t="str">
        <f t="shared" si="243"/>
        <v>0012928145901</v>
      </c>
      <c r="B5239" s="39">
        <f t="shared" si="244"/>
        <v>1</v>
      </c>
      <c r="C5239" s="39" t="str">
        <f t="shared" si="245"/>
        <v>Рыжов Андрей Александрович1</v>
      </c>
      <c r="D5239" s="42" t="s">
        <v>4842</v>
      </c>
      <c r="E5239" s="43" t="s">
        <v>4843</v>
      </c>
      <c r="F5239" s="43" t="s">
        <v>233</v>
      </c>
      <c r="G5239" s="43" t="s">
        <v>500</v>
      </c>
      <c r="H5239" s="49">
        <v>45901</v>
      </c>
      <c r="I5239" s="49">
        <v>45901</v>
      </c>
      <c r="J5239" s="44">
        <v>1</v>
      </c>
      <c r="K5239" s="51">
        <f>IF(H5239&lt;='Расчёт не доделан'!$C$20,IF(I5239-'Расчёт не доделан'!$C$20&lt;1,J5239,I5239-'Расчёт не доделан'!$C$20),J5239)</f>
        <v>1</v>
      </c>
    </row>
    <row r="5240" spans="1:11" ht="11.1" customHeight="1" outlineLevel="1" x14ac:dyDescent="0.2">
      <c r="A5240" s="39" t="str">
        <f t="shared" si="243"/>
        <v>0012928145852</v>
      </c>
      <c r="B5240" s="39">
        <f t="shared" si="244"/>
        <v>2</v>
      </c>
      <c r="C5240" s="39" t="str">
        <f t="shared" si="245"/>
        <v>Рыжов Андрей Александрович2</v>
      </c>
      <c r="D5240" s="42" t="s">
        <v>4842</v>
      </c>
      <c r="E5240" s="43" t="s">
        <v>4843</v>
      </c>
      <c r="F5240" s="43" t="s">
        <v>233</v>
      </c>
      <c r="G5240" s="43" t="s">
        <v>500</v>
      </c>
      <c r="H5240" s="49">
        <v>45852</v>
      </c>
      <c r="I5240" s="49">
        <v>45865</v>
      </c>
      <c r="J5240" s="44">
        <v>14</v>
      </c>
      <c r="K5240" s="51">
        <f>IF(H5240&lt;='Расчёт не доделан'!$C$20,IF(I5240-'Расчёт не доделан'!$C$20&lt;1,J5240,I5240-'Расчёт не доделан'!$C$20),J5240)</f>
        <v>14</v>
      </c>
    </row>
    <row r="5241" spans="1:11" ht="11.1" customHeight="1" outlineLevel="1" x14ac:dyDescent="0.2">
      <c r="A5241" s="39" t="str">
        <f t="shared" si="243"/>
        <v>0012928145959</v>
      </c>
      <c r="B5241" s="39">
        <f t="shared" si="244"/>
        <v>3</v>
      </c>
      <c r="C5241" s="39" t="str">
        <f t="shared" si="245"/>
        <v>Рыжов Андрей Александрович3</v>
      </c>
      <c r="D5241" s="42" t="s">
        <v>4842</v>
      </c>
      <c r="E5241" s="43" t="s">
        <v>4843</v>
      </c>
      <c r="F5241" s="43" t="s">
        <v>233</v>
      </c>
      <c r="G5241" s="43" t="s">
        <v>500</v>
      </c>
      <c r="H5241" s="49">
        <v>45959</v>
      </c>
      <c r="I5241" s="49">
        <v>45962</v>
      </c>
      <c r="J5241" s="44">
        <v>4</v>
      </c>
      <c r="K5241" s="51">
        <f>IF(H5241&lt;='Расчёт не доделан'!$C$20,IF(I5241-'Расчёт не доделан'!$C$20&lt;1,J5241,I5241-'Расчёт не доделан'!$C$20),J5241)</f>
        <v>4</v>
      </c>
    </row>
    <row r="5242" spans="1:11" ht="11.1" customHeight="1" outlineLevel="1" x14ac:dyDescent="0.2">
      <c r="A5242" s="39" t="str">
        <f t="shared" si="243"/>
        <v>0018905045887</v>
      </c>
      <c r="B5242" s="39">
        <f t="shared" si="244"/>
        <v>1</v>
      </c>
      <c r="C5242" s="39" t="str">
        <f t="shared" si="245"/>
        <v>Рыжов Сергей Вячеславович1</v>
      </c>
      <c r="D5242" s="42" t="s">
        <v>4844</v>
      </c>
      <c r="E5242" s="43" t="s">
        <v>4845</v>
      </c>
      <c r="F5242" s="43" t="s">
        <v>286</v>
      </c>
      <c r="G5242" s="43" t="s">
        <v>299</v>
      </c>
      <c r="H5242" s="49">
        <v>45887</v>
      </c>
      <c r="I5242" s="49">
        <v>45900</v>
      </c>
      <c r="J5242" s="44">
        <v>14</v>
      </c>
      <c r="K5242" s="51">
        <f>IF(H5242&lt;='Расчёт не доделан'!$C$20,IF(I5242-'Расчёт не доделан'!$C$20&lt;1,J5242,I5242-'Расчёт не доделан'!$C$20),J5242)</f>
        <v>14</v>
      </c>
    </row>
    <row r="5243" spans="1:11" ht="11.1" customHeight="1" outlineLevel="1" x14ac:dyDescent="0.2">
      <c r="A5243" s="39" t="str">
        <f t="shared" si="243"/>
        <v>0018905045950</v>
      </c>
      <c r="B5243" s="39">
        <f t="shared" si="244"/>
        <v>2</v>
      </c>
      <c r="C5243" s="39" t="str">
        <f t="shared" si="245"/>
        <v>Рыжов Сергей Вячеславович2</v>
      </c>
      <c r="D5243" s="42" t="s">
        <v>4844</v>
      </c>
      <c r="E5243" s="43" t="s">
        <v>4845</v>
      </c>
      <c r="F5243" s="43" t="s">
        <v>286</v>
      </c>
      <c r="G5243" s="43" t="s">
        <v>299</v>
      </c>
      <c r="H5243" s="49">
        <v>45950</v>
      </c>
      <c r="I5243" s="49">
        <v>45956</v>
      </c>
      <c r="J5243" s="44">
        <v>7</v>
      </c>
      <c r="K5243" s="51">
        <f>IF(H5243&lt;='Расчёт не доделан'!$C$20,IF(I5243-'Расчёт не доделан'!$C$20&lt;1,J5243,I5243-'Расчёт не доделан'!$C$20),J5243)</f>
        <v>7</v>
      </c>
    </row>
    <row r="5244" spans="1:11" ht="11.1" customHeight="1" outlineLevel="1" x14ac:dyDescent="0.2">
      <c r="A5244" s="39" t="str">
        <f t="shared" si="243"/>
        <v>0017429045870</v>
      </c>
      <c r="B5244" s="39">
        <f t="shared" si="244"/>
        <v>1</v>
      </c>
      <c r="C5244" s="39" t="str">
        <f t="shared" si="245"/>
        <v>Рыжов Станислав Вячеславович1</v>
      </c>
      <c r="D5244" s="42" t="s">
        <v>4846</v>
      </c>
      <c r="E5244" s="43" t="s">
        <v>4847</v>
      </c>
      <c r="F5244" s="43" t="s">
        <v>217</v>
      </c>
      <c r="G5244" s="43" t="s">
        <v>237</v>
      </c>
      <c r="H5244" s="49">
        <v>45870</v>
      </c>
      <c r="I5244" s="49">
        <v>45889</v>
      </c>
      <c r="J5244" s="44">
        <v>20</v>
      </c>
      <c r="K5244" s="51">
        <f>IF(H5244&lt;='Расчёт не доделан'!$C$20,IF(I5244-'Расчёт не доделан'!$C$20&lt;1,J5244,I5244-'Расчёт не доделан'!$C$20),J5244)</f>
        <v>20</v>
      </c>
    </row>
    <row r="5245" spans="1:11" ht="11.1" customHeight="1" outlineLevel="1" x14ac:dyDescent="0.2">
      <c r="A5245" s="39" t="str">
        <f t="shared" si="243"/>
        <v>0014737845887</v>
      </c>
      <c r="B5245" s="39">
        <f t="shared" si="244"/>
        <v>1</v>
      </c>
      <c r="C5245" s="39" t="str">
        <f t="shared" si="245"/>
        <v>Рылеев Денис Николаевич1</v>
      </c>
      <c r="D5245" s="42" t="s">
        <v>4848</v>
      </c>
      <c r="E5245" s="43" t="s">
        <v>4849</v>
      </c>
      <c r="F5245" s="43" t="s">
        <v>244</v>
      </c>
      <c r="G5245" s="43" t="s">
        <v>604</v>
      </c>
      <c r="H5245" s="49">
        <v>45887</v>
      </c>
      <c r="I5245" s="49">
        <v>45900</v>
      </c>
      <c r="J5245" s="44">
        <v>14</v>
      </c>
      <c r="K5245" s="51">
        <f>IF(H5245&lt;='Расчёт не доделан'!$C$20,IF(I5245-'Расчёт не доделан'!$C$20&lt;1,J5245,I5245-'Расчёт не доделан'!$C$20),J5245)</f>
        <v>14</v>
      </c>
    </row>
    <row r="5246" spans="1:11" ht="11.1" customHeight="1" outlineLevel="1" x14ac:dyDescent="0.2">
      <c r="A5246" s="39" t="str">
        <f t="shared" si="243"/>
        <v>0014737845955</v>
      </c>
      <c r="B5246" s="39">
        <f t="shared" si="244"/>
        <v>2</v>
      </c>
      <c r="C5246" s="39" t="str">
        <f t="shared" si="245"/>
        <v>Рылеев Денис Николаевич2</v>
      </c>
      <c r="D5246" s="42" t="s">
        <v>4848</v>
      </c>
      <c r="E5246" s="43" t="s">
        <v>4849</v>
      </c>
      <c r="F5246" s="43" t="s">
        <v>244</v>
      </c>
      <c r="G5246" s="43" t="s">
        <v>604</v>
      </c>
      <c r="H5246" s="49">
        <v>45955</v>
      </c>
      <c r="I5246" s="49">
        <v>45966</v>
      </c>
      <c r="J5246" s="44">
        <v>11</v>
      </c>
      <c r="K5246" s="51">
        <f>IF(H5246&lt;='Расчёт не доделан'!$C$20,IF(I5246-'Расчёт не доделан'!$C$20&lt;1,J5246,I5246-'Расчёт не доделан'!$C$20),J5246)</f>
        <v>11</v>
      </c>
    </row>
    <row r="5247" spans="1:11" ht="11.1" customHeight="1" outlineLevel="1" x14ac:dyDescent="0.2">
      <c r="A5247" s="39" t="str">
        <f t="shared" si="243"/>
        <v>0014376845901</v>
      </c>
      <c r="B5247" s="39">
        <f t="shared" si="244"/>
        <v>1</v>
      </c>
      <c r="C5247" s="39" t="str">
        <f t="shared" si="245"/>
        <v>Рылова Татьяна Васильевна1</v>
      </c>
      <c r="D5247" s="42" t="s">
        <v>4850</v>
      </c>
      <c r="E5247" s="43" t="s">
        <v>4851</v>
      </c>
      <c r="F5247" s="43" t="s">
        <v>233</v>
      </c>
      <c r="G5247" s="43" t="s">
        <v>218</v>
      </c>
      <c r="H5247" s="49">
        <v>45901</v>
      </c>
      <c r="I5247" s="49">
        <v>45914</v>
      </c>
      <c r="J5247" s="44">
        <v>14</v>
      </c>
      <c r="K5247" s="51">
        <f>IF(H5247&lt;='Расчёт не доделан'!$C$20,IF(I5247-'Расчёт не доделан'!$C$20&lt;1,J5247,I5247-'Расчёт не доделан'!$C$20),J5247)</f>
        <v>14</v>
      </c>
    </row>
    <row r="5248" spans="1:11" ht="11.1" customHeight="1" outlineLevel="1" x14ac:dyDescent="0.2">
      <c r="A5248" s="39" t="str">
        <f t="shared" si="243"/>
        <v>0014376845966</v>
      </c>
      <c r="B5248" s="39">
        <f t="shared" si="244"/>
        <v>2</v>
      </c>
      <c r="C5248" s="39" t="str">
        <f t="shared" si="245"/>
        <v>Рылова Татьяна Васильевна2</v>
      </c>
      <c r="D5248" s="42" t="s">
        <v>4850</v>
      </c>
      <c r="E5248" s="43" t="s">
        <v>4851</v>
      </c>
      <c r="F5248" s="43" t="s">
        <v>233</v>
      </c>
      <c r="G5248" s="43" t="s">
        <v>218</v>
      </c>
      <c r="H5248" s="49">
        <v>45966</v>
      </c>
      <c r="I5248" s="49">
        <v>45968</v>
      </c>
      <c r="J5248" s="44">
        <v>3</v>
      </c>
      <c r="K5248" s="51">
        <f>IF(H5248&lt;='Расчёт не доделан'!$C$20,IF(I5248-'Расчёт не доделан'!$C$20&lt;1,J5248,I5248-'Расчёт не доделан'!$C$20),J5248)</f>
        <v>3</v>
      </c>
    </row>
    <row r="5249" spans="1:11" ht="11.1" customHeight="1" outlineLevel="1" x14ac:dyDescent="0.2">
      <c r="A5249" s="39" t="str">
        <f t="shared" si="243"/>
        <v>0014376846020</v>
      </c>
      <c r="B5249" s="39">
        <f t="shared" si="244"/>
        <v>3</v>
      </c>
      <c r="C5249" s="39" t="str">
        <f t="shared" si="245"/>
        <v>Рылова Татьяна Васильевна3</v>
      </c>
      <c r="D5249" s="42" t="s">
        <v>4850</v>
      </c>
      <c r="E5249" s="43" t="s">
        <v>4851</v>
      </c>
      <c r="F5249" s="43" t="s">
        <v>233</v>
      </c>
      <c r="G5249" s="43" t="s">
        <v>218</v>
      </c>
      <c r="H5249" s="49">
        <v>46020</v>
      </c>
      <c r="I5249" s="49">
        <v>46021</v>
      </c>
      <c r="J5249" s="44">
        <v>2</v>
      </c>
      <c r="K5249" s="51">
        <f>IF(H5249&lt;='Расчёт не доделан'!$C$20,IF(I5249-'Расчёт не доделан'!$C$20&lt;1,J5249,I5249-'Расчёт не доделан'!$C$20),J5249)</f>
        <v>2</v>
      </c>
    </row>
    <row r="5250" spans="1:11" ht="11.1" customHeight="1" outlineLevel="1" x14ac:dyDescent="0.2">
      <c r="A5250" s="39" t="str">
        <f t="shared" si="243"/>
        <v>0019971245873</v>
      </c>
      <c r="B5250" s="39">
        <f t="shared" si="244"/>
        <v>1</v>
      </c>
      <c r="C5250" s="39" t="str">
        <f t="shared" si="245"/>
        <v>Рымарь Максим Игоревич1</v>
      </c>
      <c r="D5250" s="42" t="s">
        <v>4852</v>
      </c>
      <c r="E5250" s="43" t="s">
        <v>4853</v>
      </c>
      <c r="F5250" s="43" t="s">
        <v>217</v>
      </c>
      <c r="G5250" s="43" t="s">
        <v>230</v>
      </c>
      <c r="H5250" s="49">
        <v>45873</v>
      </c>
      <c r="I5250" s="49">
        <v>45886</v>
      </c>
      <c r="J5250" s="44">
        <v>14</v>
      </c>
      <c r="K5250" s="51">
        <f>IF(H5250&lt;='Расчёт не доделан'!$C$20,IF(I5250-'Расчёт не доделан'!$C$20&lt;1,J5250,I5250-'Расчёт не доделан'!$C$20),J5250)</f>
        <v>14</v>
      </c>
    </row>
    <row r="5251" spans="1:11" ht="11.1" customHeight="1" outlineLevel="1" x14ac:dyDescent="0.2">
      <c r="A5251" s="39" t="str">
        <f t="shared" ref="A5251:A5314" si="246">D5251&amp;H5251</f>
        <v>0019971246020</v>
      </c>
      <c r="B5251" s="39">
        <f t="shared" ref="B5251:B5314" si="247">IF(E5250=E5251,B5250+1,1)</f>
        <v>2</v>
      </c>
      <c r="C5251" s="39" t="str">
        <f t="shared" ref="C5251:C5314" si="248">E5251&amp;B5251</f>
        <v>Рымарь Максим Игоревич2</v>
      </c>
      <c r="D5251" s="42" t="s">
        <v>4852</v>
      </c>
      <c r="E5251" s="43" t="s">
        <v>4853</v>
      </c>
      <c r="F5251" s="43" t="s">
        <v>217</v>
      </c>
      <c r="G5251" s="43" t="s">
        <v>230</v>
      </c>
      <c r="H5251" s="49">
        <v>46020</v>
      </c>
      <c r="I5251" s="49">
        <v>46021</v>
      </c>
      <c r="J5251" s="44">
        <v>2</v>
      </c>
      <c r="K5251" s="51">
        <f>IF(H5251&lt;='Расчёт не доделан'!$C$20,IF(I5251-'Расчёт не доделан'!$C$20&lt;1,J5251,I5251-'Расчёт не доделан'!$C$20),J5251)</f>
        <v>2</v>
      </c>
    </row>
    <row r="5252" spans="1:11" ht="11.1" customHeight="1" outlineLevel="1" x14ac:dyDescent="0.2">
      <c r="A5252" s="39" t="str">
        <f t="shared" si="246"/>
        <v>0020483745929</v>
      </c>
      <c r="B5252" s="39">
        <f t="shared" si="247"/>
        <v>1</v>
      </c>
      <c r="C5252" s="39" t="str">
        <f t="shared" si="248"/>
        <v>Рындин Александр Николаевич1</v>
      </c>
      <c r="D5252" s="42" t="s">
        <v>4854</v>
      </c>
      <c r="E5252" s="43" t="s">
        <v>4855</v>
      </c>
      <c r="F5252" s="43" t="s">
        <v>217</v>
      </c>
      <c r="G5252" s="43" t="s">
        <v>222</v>
      </c>
      <c r="H5252" s="49">
        <v>45929</v>
      </c>
      <c r="I5252" s="49">
        <v>45944</v>
      </c>
      <c r="J5252" s="44">
        <v>16</v>
      </c>
      <c r="K5252" s="51">
        <f>IF(H5252&lt;='Расчёт не доделан'!$C$20,IF(I5252-'Расчёт не доделан'!$C$20&lt;1,J5252,I5252-'Расчёт не доделан'!$C$20),J5252)</f>
        <v>16</v>
      </c>
    </row>
    <row r="5253" spans="1:11" ht="11.1" customHeight="1" outlineLevel="1" x14ac:dyDescent="0.2">
      <c r="A5253" s="39" t="str">
        <f t="shared" si="246"/>
        <v>0021026845873</v>
      </c>
      <c r="B5253" s="39">
        <f t="shared" si="247"/>
        <v>1</v>
      </c>
      <c r="C5253" s="39" t="str">
        <f t="shared" si="248"/>
        <v>Рындин Артём Игоревич1</v>
      </c>
      <c r="D5253" s="42" t="s">
        <v>4856</v>
      </c>
      <c r="E5253" s="43" t="s">
        <v>4857</v>
      </c>
      <c r="F5253" s="43" t="s">
        <v>694</v>
      </c>
      <c r="G5253" s="43" t="s">
        <v>241</v>
      </c>
      <c r="H5253" s="49">
        <v>45873</v>
      </c>
      <c r="I5253" s="49">
        <v>45886</v>
      </c>
      <c r="J5253" s="44">
        <v>14</v>
      </c>
      <c r="K5253" s="51">
        <f>IF(H5253&lt;='Расчёт не доделан'!$C$20,IF(I5253-'Расчёт не доделан'!$C$20&lt;1,J5253,I5253-'Расчёт не доделан'!$C$20),J5253)</f>
        <v>14</v>
      </c>
    </row>
    <row r="5254" spans="1:11" ht="11.1" customHeight="1" outlineLevel="1" x14ac:dyDescent="0.2">
      <c r="A5254" s="39" t="str">
        <f t="shared" si="246"/>
        <v>0021026845954</v>
      </c>
      <c r="B5254" s="39">
        <f t="shared" si="247"/>
        <v>2</v>
      </c>
      <c r="C5254" s="39" t="str">
        <f t="shared" si="248"/>
        <v>Рындин Артём Игоревич2</v>
      </c>
      <c r="D5254" s="42" t="s">
        <v>4856</v>
      </c>
      <c r="E5254" s="43" t="s">
        <v>4857</v>
      </c>
      <c r="F5254" s="43" t="s">
        <v>694</v>
      </c>
      <c r="G5254" s="43" t="s">
        <v>241</v>
      </c>
      <c r="H5254" s="49">
        <v>45954</v>
      </c>
      <c r="I5254" s="49">
        <v>45968</v>
      </c>
      <c r="J5254" s="44">
        <v>14</v>
      </c>
      <c r="K5254" s="51">
        <f>IF(H5254&lt;='Расчёт не доделан'!$C$20,IF(I5254-'Расчёт не доделан'!$C$20&lt;1,J5254,I5254-'Расчёт не доделан'!$C$20),J5254)</f>
        <v>14</v>
      </c>
    </row>
    <row r="5255" spans="1:11" ht="11.1" customHeight="1" outlineLevel="1" x14ac:dyDescent="0.2">
      <c r="A5255" s="39" t="str">
        <f t="shared" si="246"/>
        <v>0020856445856</v>
      </c>
      <c r="B5255" s="39">
        <f t="shared" si="247"/>
        <v>1</v>
      </c>
      <c r="C5255" s="39" t="str">
        <f t="shared" si="248"/>
        <v>Рябиков Алексей Павлович1</v>
      </c>
      <c r="D5255" s="42" t="s">
        <v>4858</v>
      </c>
      <c r="E5255" s="43" t="s">
        <v>4859</v>
      </c>
      <c r="F5255" s="43" t="s">
        <v>244</v>
      </c>
      <c r="G5255" s="43" t="s">
        <v>230</v>
      </c>
      <c r="H5255" s="49">
        <v>45856</v>
      </c>
      <c r="I5255" s="49">
        <v>45869</v>
      </c>
      <c r="J5255" s="44">
        <v>14</v>
      </c>
      <c r="K5255" s="51">
        <f>IF(H5255&lt;='Расчёт не доделан'!$C$20,IF(I5255-'Расчёт не доделан'!$C$20&lt;1,J5255,I5255-'Расчёт не доделан'!$C$20),J5255)</f>
        <v>14</v>
      </c>
    </row>
    <row r="5256" spans="1:11" ht="11.1" customHeight="1" outlineLevel="1" x14ac:dyDescent="0.2">
      <c r="A5256" s="39" t="str">
        <f t="shared" si="246"/>
        <v>0020856445922</v>
      </c>
      <c r="B5256" s="39">
        <f t="shared" si="247"/>
        <v>2</v>
      </c>
      <c r="C5256" s="39" t="str">
        <f t="shared" si="248"/>
        <v>Рябиков Алексей Павлович2</v>
      </c>
      <c r="D5256" s="42" t="s">
        <v>4858</v>
      </c>
      <c r="E5256" s="43" t="s">
        <v>4859</v>
      </c>
      <c r="F5256" s="43" t="s">
        <v>244</v>
      </c>
      <c r="G5256" s="43" t="s">
        <v>230</v>
      </c>
      <c r="H5256" s="49">
        <v>45922</v>
      </c>
      <c r="I5256" s="49">
        <v>45928</v>
      </c>
      <c r="J5256" s="44">
        <v>7</v>
      </c>
      <c r="K5256" s="51">
        <f>IF(H5256&lt;='Расчёт не доделан'!$C$20,IF(I5256-'Расчёт не доделан'!$C$20&lt;1,J5256,I5256-'Расчёт не доделан'!$C$20),J5256)</f>
        <v>7</v>
      </c>
    </row>
    <row r="5257" spans="1:11" ht="23.1" customHeight="1" outlineLevel="1" x14ac:dyDescent="0.2">
      <c r="A5257" s="39" t="str">
        <f t="shared" si="246"/>
        <v>0020856445894</v>
      </c>
      <c r="B5257" s="39">
        <f t="shared" si="247"/>
        <v>3</v>
      </c>
      <c r="C5257" s="39" t="str">
        <f t="shared" si="248"/>
        <v>Рябиков Алексей Павлович3</v>
      </c>
      <c r="D5257" s="42" t="s">
        <v>4858</v>
      </c>
      <c r="E5257" s="43" t="s">
        <v>4859</v>
      </c>
      <c r="F5257" s="43" t="s">
        <v>244</v>
      </c>
      <c r="G5257" s="43" t="s">
        <v>230</v>
      </c>
      <c r="H5257" s="49">
        <v>45894</v>
      </c>
      <c r="I5257" s="49">
        <v>45900</v>
      </c>
      <c r="J5257" s="44">
        <v>7</v>
      </c>
      <c r="K5257" s="51">
        <f>IF(H5257&lt;='Расчёт не доделан'!$C$20,IF(I5257-'Расчёт не доделан'!$C$20&lt;1,J5257,I5257-'Расчёт не доделан'!$C$20),J5257)</f>
        <v>7</v>
      </c>
    </row>
    <row r="5258" spans="1:11" ht="11.1" customHeight="1" outlineLevel="1" x14ac:dyDescent="0.2">
      <c r="A5258" s="39" t="str">
        <f t="shared" si="246"/>
        <v>0012749545852</v>
      </c>
      <c r="B5258" s="39">
        <f t="shared" si="247"/>
        <v>1</v>
      </c>
      <c r="C5258" s="39" t="str">
        <f t="shared" si="248"/>
        <v>Рябинина Ольга Борисовна1</v>
      </c>
      <c r="D5258" s="42" t="s">
        <v>4860</v>
      </c>
      <c r="E5258" s="43" t="s">
        <v>4861</v>
      </c>
      <c r="F5258" s="43" t="s">
        <v>233</v>
      </c>
      <c r="G5258" s="43" t="s">
        <v>262</v>
      </c>
      <c r="H5258" s="49">
        <v>45852</v>
      </c>
      <c r="I5258" s="49">
        <v>45853</v>
      </c>
      <c r="J5258" s="44">
        <v>2</v>
      </c>
      <c r="K5258" s="51">
        <f>IF(H5258&lt;='Расчёт не доделан'!$C$20,IF(I5258-'Расчёт не доделан'!$C$20&lt;1,J5258,I5258-'Расчёт не доделан'!$C$20),J5258)</f>
        <v>2</v>
      </c>
    </row>
    <row r="5259" spans="1:11" ht="11.1" customHeight="1" outlineLevel="1" x14ac:dyDescent="0.2">
      <c r="A5259" s="39" t="str">
        <f t="shared" si="246"/>
        <v>0012749545922</v>
      </c>
      <c r="B5259" s="39">
        <f t="shared" si="247"/>
        <v>2</v>
      </c>
      <c r="C5259" s="39" t="str">
        <f t="shared" si="248"/>
        <v>Рябинина Ольга Борисовна2</v>
      </c>
      <c r="D5259" s="42" t="s">
        <v>4860</v>
      </c>
      <c r="E5259" s="43" t="s">
        <v>4861</v>
      </c>
      <c r="F5259" s="43" t="s">
        <v>233</v>
      </c>
      <c r="G5259" s="43" t="s">
        <v>262</v>
      </c>
      <c r="H5259" s="49">
        <v>45922</v>
      </c>
      <c r="I5259" s="49">
        <v>45935</v>
      </c>
      <c r="J5259" s="44">
        <v>14</v>
      </c>
      <c r="K5259" s="51">
        <f>IF(H5259&lt;='Расчёт не доделан'!$C$20,IF(I5259-'Расчёт не доделан'!$C$20&lt;1,J5259,I5259-'Расчёт не доделан'!$C$20),J5259)</f>
        <v>14</v>
      </c>
    </row>
    <row r="5260" spans="1:11" ht="11.1" customHeight="1" outlineLevel="1" x14ac:dyDescent="0.2">
      <c r="A5260" s="39" t="str">
        <f t="shared" si="246"/>
        <v>0012749546015</v>
      </c>
      <c r="B5260" s="39">
        <f t="shared" si="247"/>
        <v>3</v>
      </c>
      <c r="C5260" s="39" t="str">
        <f t="shared" si="248"/>
        <v>Рябинина Ольга Борисовна3</v>
      </c>
      <c r="D5260" s="42" t="s">
        <v>4860</v>
      </c>
      <c r="E5260" s="43" t="s">
        <v>4861</v>
      </c>
      <c r="F5260" s="43" t="s">
        <v>233</v>
      </c>
      <c r="G5260" s="43" t="s">
        <v>262</v>
      </c>
      <c r="H5260" s="49">
        <v>46015</v>
      </c>
      <c r="I5260" s="49">
        <v>46015</v>
      </c>
      <c r="J5260" s="44">
        <v>1</v>
      </c>
      <c r="K5260" s="51">
        <f>IF(H5260&lt;='Расчёт не доделан'!$C$20,IF(I5260-'Расчёт не доделан'!$C$20&lt;1,J5260,I5260-'Расчёт не доделан'!$C$20),J5260)</f>
        <v>1</v>
      </c>
    </row>
    <row r="5261" spans="1:11" ht="11.1" customHeight="1" outlineLevel="1" x14ac:dyDescent="0.2">
      <c r="A5261" s="39" t="str">
        <f t="shared" si="246"/>
        <v>0012749546016</v>
      </c>
      <c r="B5261" s="39">
        <f t="shared" si="247"/>
        <v>4</v>
      </c>
      <c r="C5261" s="39" t="str">
        <f t="shared" si="248"/>
        <v>Рябинина Ольга Борисовна4</v>
      </c>
      <c r="D5261" s="42" t="s">
        <v>4860</v>
      </c>
      <c r="E5261" s="43" t="s">
        <v>4861</v>
      </c>
      <c r="F5261" s="43" t="s">
        <v>233</v>
      </c>
      <c r="G5261" s="43" t="s">
        <v>262</v>
      </c>
      <c r="H5261" s="49">
        <v>46016</v>
      </c>
      <c r="I5261" s="49">
        <v>46022</v>
      </c>
      <c r="J5261" s="44">
        <v>7</v>
      </c>
      <c r="K5261" s="51">
        <f>IF(H5261&lt;='Расчёт не доделан'!$C$20,IF(I5261-'Расчёт не доделан'!$C$20&lt;1,J5261,I5261-'Расчёт не доделан'!$C$20),J5261)</f>
        <v>7</v>
      </c>
    </row>
    <row r="5262" spans="1:11" ht="11.1" customHeight="1" outlineLevel="1" x14ac:dyDescent="0.2">
      <c r="A5262" s="39" t="str">
        <f t="shared" si="246"/>
        <v>0020884545943</v>
      </c>
      <c r="B5262" s="39">
        <f t="shared" si="247"/>
        <v>1</v>
      </c>
      <c r="C5262" s="39" t="str">
        <f t="shared" si="248"/>
        <v>Рябкова Вероника Вячеславовна1</v>
      </c>
      <c r="D5262" s="42" t="s">
        <v>4862</v>
      </c>
      <c r="E5262" s="43" t="s">
        <v>4863</v>
      </c>
      <c r="F5262" s="43" t="s">
        <v>217</v>
      </c>
      <c r="G5262" s="43" t="s">
        <v>230</v>
      </c>
      <c r="H5262" s="49">
        <v>45943</v>
      </c>
      <c r="I5262" s="49">
        <v>45961</v>
      </c>
      <c r="J5262" s="44">
        <v>19</v>
      </c>
      <c r="K5262" s="51">
        <f>IF(H5262&lt;='Расчёт не доделан'!$C$20,IF(I5262-'Расчёт не доделан'!$C$20&lt;1,J5262,I5262-'Расчёт не доделан'!$C$20),J5262)</f>
        <v>16</v>
      </c>
    </row>
    <row r="5263" spans="1:11" ht="11.1" customHeight="1" outlineLevel="1" x14ac:dyDescent="0.2">
      <c r="A5263" s="39" t="str">
        <f t="shared" si="246"/>
        <v>0020884546010</v>
      </c>
      <c r="B5263" s="39">
        <f t="shared" si="247"/>
        <v>2</v>
      </c>
      <c r="C5263" s="39" t="str">
        <f t="shared" si="248"/>
        <v>Рябкова Вероника Вячеславовна2</v>
      </c>
      <c r="D5263" s="42" t="s">
        <v>4862</v>
      </c>
      <c r="E5263" s="43" t="s">
        <v>4863</v>
      </c>
      <c r="F5263" s="43" t="s">
        <v>217</v>
      </c>
      <c r="G5263" s="43" t="s">
        <v>230</v>
      </c>
      <c r="H5263" s="49">
        <v>46010</v>
      </c>
      <c r="I5263" s="49">
        <v>46010</v>
      </c>
      <c r="J5263" s="44">
        <v>1</v>
      </c>
      <c r="K5263" s="51">
        <f>IF(H5263&lt;='Расчёт не доделан'!$C$20,IF(I5263-'Расчёт не доделан'!$C$20&lt;1,J5263,I5263-'Расчёт не доделан'!$C$20),J5263)</f>
        <v>1</v>
      </c>
    </row>
    <row r="5264" spans="1:11" ht="11.1" customHeight="1" outlineLevel="1" x14ac:dyDescent="0.2">
      <c r="A5264" s="39" t="str">
        <f t="shared" si="246"/>
        <v>0020884546013</v>
      </c>
      <c r="B5264" s="39">
        <f t="shared" si="247"/>
        <v>3</v>
      </c>
      <c r="C5264" s="39" t="str">
        <f t="shared" si="248"/>
        <v>Рябкова Вероника Вячеславовна3</v>
      </c>
      <c r="D5264" s="42" t="s">
        <v>4862</v>
      </c>
      <c r="E5264" s="43" t="s">
        <v>4863</v>
      </c>
      <c r="F5264" s="43" t="s">
        <v>217</v>
      </c>
      <c r="G5264" s="43" t="s">
        <v>230</v>
      </c>
      <c r="H5264" s="49">
        <v>46013</v>
      </c>
      <c r="I5264" s="49">
        <v>46017</v>
      </c>
      <c r="J5264" s="44">
        <v>5</v>
      </c>
      <c r="K5264" s="51">
        <f>IF(H5264&lt;='Расчёт не доделан'!$C$20,IF(I5264-'Расчёт не доделан'!$C$20&lt;1,J5264,I5264-'Расчёт не доделан'!$C$20),J5264)</f>
        <v>5</v>
      </c>
    </row>
    <row r="5265" spans="1:11" ht="11.1" customHeight="1" outlineLevel="1" x14ac:dyDescent="0.2">
      <c r="A5265" s="39" t="str">
        <f t="shared" si="246"/>
        <v>0019246345929</v>
      </c>
      <c r="B5265" s="39">
        <f t="shared" si="247"/>
        <v>1</v>
      </c>
      <c r="C5265" s="39" t="str">
        <f t="shared" si="248"/>
        <v>Рябов Данила Александрович1</v>
      </c>
      <c r="D5265" s="42" t="s">
        <v>4864</v>
      </c>
      <c r="E5265" s="43" t="s">
        <v>4865</v>
      </c>
      <c r="F5265" s="43" t="s">
        <v>240</v>
      </c>
      <c r="G5265" s="43" t="s">
        <v>302</v>
      </c>
      <c r="H5265" s="49">
        <v>45929</v>
      </c>
      <c r="I5265" s="49">
        <v>45942</v>
      </c>
      <c r="J5265" s="44">
        <v>14</v>
      </c>
      <c r="K5265" s="51">
        <f>IF(H5265&lt;='Расчёт не доделан'!$C$20,IF(I5265-'Расчёт не доделан'!$C$20&lt;1,J5265,I5265-'Расчёт не доделан'!$C$20),J5265)</f>
        <v>14</v>
      </c>
    </row>
    <row r="5266" spans="1:11" ht="11.1" customHeight="1" outlineLevel="1" x14ac:dyDescent="0.2">
      <c r="A5266" s="39" t="str">
        <f t="shared" si="246"/>
        <v>0021360545962</v>
      </c>
      <c r="B5266" s="39">
        <f t="shared" si="247"/>
        <v>1</v>
      </c>
      <c r="C5266" s="39" t="str">
        <f t="shared" si="248"/>
        <v>Рябов Иван Дмитриевич1</v>
      </c>
      <c r="D5266" s="42" t="s">
        <v>4866</v>
      </c>
      <c r="E5266" s="43" t="s">
        <v>4867</v>
      </c>
      <c r="F5266" s="43" t="s">
        <v>240</v>
      </c>
      <c r="G5266" s="43" t="s">
        <v>302</v>
      </c>
      <c r="H5266" s="49">
        <v>45962</v>
      </c>
      <c r="I5266" s="49">
        <v>45976</v>
      </c>
      <c r="J5266" s="44">
        <v>14</v>
      </c>
      <c r="K5266" s="51">
        <f>IF(H5266&lt;='Расчёт не доделан'!$C$20,IF(I5266-'Расчёт не доделан'!$C$20&lt;1,J5266,I5266-'Расчёт не доделан'!$C$20),J5266)</f>
        <v>14</v>
      </c>
    </row>
    <row r="5267" spans="1:11" ht="11.1" customHeight="1" outlineLevel="1" x14ac:dyDescent="0.2">
      <c r="A5267" s="39" t="str">
        <f t="shared" si="246"/>
        <v>0021360545845</v>
      </c>
      <c r="B5267" s="39">
        <f t="shared" si="247"/>
        <v>2</v>
      </c>
      <c r="C5267" s="39" t="str">
        <f t="shared" si="248"/>
        <v>Рябов Иван Дмитриевич2</v>
      </c>
      <c r="D5267" s="42" t="s">
        <v>4866</v>
      </c>
      <c r="E5267" s="43" t="s">
        <v>4867</v>
      </c>
      <c r="F5267" s="43" t="s">
        <v>240</v>
      </c>
      <c r="G5267" s="43" t="s">
        <v>302</v>
      </c>
      <c r="H5267" s="49">
        <v>45845</v>
      </c>
      <c r="I5267" s="49">
        <v>45851</v>
      </c>
      <c r="J5267" s="44">
        <v>7</v>
      </c>
      <c r="K5267" s="51">
        <f>IF(H5267&lt;='Расчёт не доделан'!$C$20,IF(I5267-'Расчёт не доделан'!$C$20&lt;1,J5267,I5267-'Расчёт не доделан'!$C$20),J5267)</f>
        <v>7</v>
      </c>
    </row>
    <row r="5268" spans="1:11" ht="11.1" customHeight="1" outlineLevel="1" x14ac:dyDescent="0.2">
      <c r="A5268" s="39" t="str">
        <f t="shared" si="246"/>
        <v>0021360545908</v>
      </c>
      <c r="B5268" s="39">
        <f t="shared" si="247"/>
        <v>3</v>
      </c>
      <c r="C5268" s="39" t="str">
        <f t="shared" si="248"/>
        <v>Рябов Иван Дмитриевич3</v>
      </c>
      <c r="D5268" s="42" t="s">
        <v>4866</v>
      </c>
      <c r="E5268" s="43" t="s">
        <v>4867</v>
      </c>
      <c r="F5268" s="43" t="s">
        <v>240</v>
      </c>
      <c r="G5268" s="43" t="s">
        <v>302</v>
      </c>
      <c r="H5268" s="49">
        <v>45908</v>
      </c>
      <c r="I5268" s="49">
        <v>45914</v>
      </c>
      <c r="J5268" s="44">
        <v>7</v>
      </c>
      <c r="K5268" s="51">
        <f>IF(H5268&lt;='Расчёт не доделан'!$C$20,IF(I5268-'Расчёт не доделан'!$C$20&lt;1,J5268,I5268-'Расчёт не доделан'!$C$20),J5268)</f>
        <v>7</v>
      </c>
    </row>
    <row r="5269" spans="1:11" ht="11.1" customHeight="1" outlineLevel="1" x14ac:dyDescent="0.2">
      <c r="A5269" s="39" t="str">
        <f t="shared" si="246"/>
        <v>0014737645839</v>
      </c>
      <c r="B5269" s="39">
        <f t="shared" si="247"/>
        <v>1</v>
      </c>
      <c r="C5269" s="39" t="str">
        <f t="shared" si="248"/>
        <v>Рябов Максим Алексеевич1</v>
      </c>
      <c r="D5269" s="42" t="s">
        <v>4868</v>
      </c>
      <c r="E5269" s="43" t="s">
        <v>4869</v>
      </c>
      <c r="F5269" s="43" t="s">
        <v>233</v>
      </c>
      <c r="G5269" s="43" t="s">
        <v>230</v>
      </c>
      <c r="H5269" s="49">
        <v>45839</v>
      </c>
      <c r="I5269" s="49">
        <v>45844</v>
      </c>
      <c r="J5269" s="44">
        <v>6</v>
      </c>
      <c r="K5269" s="51">
        <f>IF(H5269&lt;='Расчёт не доделан'!$C$20,IF(I5269-'Расчёт не доделан'!$C$20&lt;1,J5269,I5269-'Расчёт не доделан'!$C$20),J5269)</f>
        <v>6</v>
      </c>
    </row>
    <row r="5270" spans="1:11" ht="11.1" customHeight="1" outlineLevel="1" x14ac:dyDescent="0.2">
      <c r="A5270" s="39" t="str">
        <f t="shared" si="246"/>
        <v>0014737645866</v>
      </c>
      <c r="B5270" s="39">
        <f t="shared" si="247"/>
        <v>2</v>
      </c>
      <c r="C5270" s="39" t="str">
        <f t="shared" si="248"/>
        <v>Рябов Максим Алексеевич2</v>
      </c>
      <c r="D5270" s="42" t="s">
        <v>4868</v>
      </c>
      <c r="E5270" s="43" t="s">
        <v>4869</v>
      </c>
      <c r="F5270" s="43" t="s">
        <v>233</v>
      </c>
      <c r="G5270" s="43" t="s">
        <v>230</v>
      </c>
      <c r="H5270" s="49">
        <v>45866</v>
      </c>
      <c r="I5270" s="49">
        <v>45879</v>
      </c>
      <c r="J5270" s="44">
        <v>14</v>
      </c>
      <c r="K5270" s="51">
        <f>IF(H5270&lt;='Расчёт не доделан'!$C$20,IF(I5270-'Расчёт не доделан'!$C$20&lt;1,J5270,I5270-'Расчёт не доделан'!$C$20),J5270)</f>
        <v>14</v>
      </c>
    </row>
    <row r="5271" spans="1:11" ht="11.1" customHeight="1" outlineLevel="1" x14ac:dyDescent="0.2">
      <c r="A5271" s="39" t="str">
        <f t="shared" si="246"/>
        <v>0014608145966</v>
      </c>
      <c r="B5271" s="39">
        <f t="shared" si="247"/>
        <v>1</v>
      </c>
      <c r="C5271" s="39" t="str">
        <f t="shared" si="248"/>
        <v>Рябова Александра Павловна1</v>
      </c>
      <c r="D5271" s="42" t="s">
        <v>4870</v>
      </c>
      <c r="E5271" s="43" t="s">
        <v>4871</v>
      </c>
      <c r="F5271" s="43" t="s">
        <v>217</v>
      </c>
      <c r="G5271" s="43" t="s">
        <v>222</v>
      </c>
      <c r="H5271" s="49">
        <v>45966</v>
      </c>
      <c r="I5271" s="49">
        <v>45968</v>
      </c>
      <c r="J5271" s="44">
        <v>3</v>
      </c>
      <c r="K5271" s="51">
        <f>IF(H5271&lt;='Расчёт не доделан'!$C$20,IF(I5271-'Расчёт не доделан'!$C$20&lt;1,J5271,I5271-'Расчёт не доделан'!$C$20),J5271)</f>
        <v>3</v>
      </c>
    </row>
    <row r="5272" spans="1:11" ht="11.1" customHeight="1" outlineLevel="1" x14ac:dyDescent="0.2">
      <c r="A5272" s="39" t="str">
        <f t="shared" si="246"/>
        <v>0014608145922</v>
      </c>
      <c r="B5272" s="39">
        <f t="shared" si="247"/>
        <v>2</v>
      </c>
      <c r="C5272" s="39" t="str">
        <f t="shared" si="248"/>
        <v>Рябова Александра Павловна2</v>
      </c>
      <c r="D5272" s="42" t="s">
        <v>4870</v>
      </c>
      <c r="E5272" s="43" t="s">
        <v>4871</v>
      </c>
      <c r="F5272" s="43" t="s">
        <v>217</v>
      </c>
      <c r="G5272" s="43" t="s">
        <v>222</v>
      </c>
      <c r="H5272" s="49">
        <v>45922</v>
      </c>
      <c r="I5272" s="49">
        <v>45935</v>
      </c>
      <c r="J5272" s="44">
        <v>14</v>
      </c>
      <c r="K5272" s="51">
        <f>IF(H5272&lt;='Расчёт не доделан'!$C$20,IF(I5272-'Расчёт не доделан'!$C$20&lt;1,J5272,I5272-'Расчёт не доделан'!$C$20),J5272)</f>
        <v>14</v>
      </c>
    </row>
    <row r="5273" spans="1:11" ht="11.1" customHeight="1" outlineLevel="1" x14ac:dyDescent="0.2">
      <c r="A5273" s="39" t="str">
        <f t="shared" si="246"/>
        <v>0020754345922</v>
      </c>
      <c r="B5273" s="39">
        <f t="shared" si="247"/>
        <v>1</v>
      </c>
      <c r="C5273" s="39" t="str">
        <f t="shared" si="248"/>
        <v>Рябова Евгения Николаевна1</v>
      </c>
      <c r="D5273" s="42" t="s">
        <v>4872</v>
      </c>
      <c r="E5273" s="43" t="s">
        <v>4873</v>
      </c>
      <c r="F5273" s="43" t="s">
        <v>272</v>
      </c>
      <c r="G5273" s="43" t="s">
        <v>222</v>
      </c>
      <c r="H5273" s="49">
        <v>45922</v>
      </c>
      <c r="I5273" s="49">
        <v>45935</v>
      </c>
      <c r="J5273" s="44">
        <v>14</v>
      </c>
      <c r="K5273" s="51">
        <f>IF(H5273&lt;='Расчёт не доделан'!$C$20,IF(I5273-'Расчёт не доделан'!$C$20&lt;1,J5273,I5273-'Расчёт не доделан'!$C$20),J5273)</f>
        <v>14</v>
      </c>
    </row>
    <row r="5274" spans="1:11" ht="11.1" customHeight="1" outlineLevel="1" x14ac:dyDescent="0.2">
      <c r="A5274" s="39" t="str">
        <f t="shared" si="246"/>
        <v>0020136345950</v>
      </c>
      <c r="B5274" s="39">
        <f t="shared" si="247"/>
        <v>1</v>
      </c>
      <c r="C5274" s="39" t="str">
        <f t="shared" si="248"/>
        <v>Рябухин Дмитрий Сергеевич1</v>
      </c>
      <c r="D5274" s="42" t="s">
        <v>4874</v>
      </c>
      <c r="E5274" s="43" t="s">
        <v>4875</v>
      </c>
      <c r="F5274" s="43" t="s">
        <v>240</v>
      </c>
      <c r="G5274" s="43" t="s">
        <v>302</v>
      </c>
      <c r="H5274" s="49">
        <v>45950</v>
      </c>
      <c r="I5274" s="49">
        <v>45956</v>
      </c>
      <c r="J5274" s="44">
        <v>7</v>
      </c>
      <c r="K5274" s="51">
        <f>IF(H5274&lt;='Расчёт не доделан'!$C$20,IF(I5274-'Расчёт не доделан'!$C$20&lt;1,J5274,I5274-'Расчёт не доделан'!$C$20),J5274)</f>
        <v>7</v>
      </c>
    </row>
    <row r="5275" spans="1:11" ht="11.1" customHeight="1" outlineLevel="1" x14ac:dyDescent="0.2">
      <c r="A5275" s="39" t="str">
        <f t="shared" si="246"/>
        <v>0021417545999</v>
      </c>
      <c r="B5275" s="39">
        <f t="shared" si="247"/>
        <v>1</v>
      </c>
      <c r="C5275" s="39" t="str">
        <f t="shared" si="248"/>
        <v>Рязанкин Эдуард Эдуардович1</v>
      </c>
      <c r="D5275" s="42" t="s">
        <v>4876</v>
      </c>
      <c r="E5275" s="43" t="s">
        <v>4877</v>
      </c>
      <c r="F5275" s="43" t="s">
        <v>240</v>
      </c>
      <c r="G5275" s="43" t="s">
        <v>302</v>
      </c>
      <c r="H5275" s="49">
        <v>45999</v>
      </c>
      <c r="I5275" s="49">
        <v>46012</v>
      </c>
      <c r="J5275" s="44">
        <v>14</v>
      </c>
      <c r="K5275" s="51">
        <f>IF(H5275&lt;='Расчёт не доделан'!$C$20,IF(I5275-'Расчёт не доделан'!$C$20&lt;1,J5275,I5275-'Расчёт не доделан'!$C$20),J5275)</f>
        <v>14</v>
      </c>
    </row>
    <row r="5276" spans="1:11" ht="11.1" customHeight="1" outlineLevel="1" x14ac:dyDescent="0.2">
      <c r="A5276" s="39" t="str">
        <f t="shared" si="246"/>
        <v>0021417545880</v>
      </c>
      <c r="B5276" s="39">
        <f t="shared" si="247"/>
        <v>2</v>
      </c>
      <c r="C5276" s="39" t="str">
        <f t="shared" si="248"/>
        <v>Рязанкин Эдуард Эдуардович2</v>
      </c>
      <c r="D5276" s="42" t="s">
        <v>4876</v>
      </c>
      <c r="E5276" s="43" t="s">
        <v>4877</v>
      </c>
      <c r="F5276" s="43" t="s">
        <v>240</v>
      </c>
      <c r="G5276" s="43" t="s">
        <v>302</v>
      </c>
      <c r="H5276" s="49">
        <v>45880</v>
      </c>
      <c r="I5276" s="49">
        <v>45893</v>
      </c>
      <c r="J5276" s="44">
        <v>14</v>
      </c>
      <c r="K5276" s="51">
        <f>IF(H5276&lt;='Расчёт не доделан'!$C$20,IF(I5276-'Расчёт не доделан'!$C$20&lt;1,J5276,I5276-'Расчёт не доделан'!$C$20),J5276)</f>
        <v>14</v>
      </c>
    </row>
    <row r="5277" spans="1:11" ht="11.1" customHeight="1" outlineLevel="1" x14ac:dyDescent="0.2">
      <c r="A5277" s="39" t="str">
        <f t="shared" si="246"/>
        <v>0019075945852</v>
      </c>
      <c r="B5277" s="39">
        <f t="shared" si="247"/>
        <v>1</v>
      </c>
      <c r="C5277" s="39" t="str">
        <f t="shared" si="248"/>
        <v>Рязанов Евгений Викторович (ИНОСТРАНЕЦ)1</v>
      </c>
      <c r="D5277" s="42" t="s">
        <v>4878</v>
      </c>
      <c r="E5277" s="43" t="s">
        <v>4879</v>
      </c>
      <c r="F5277" s="43" t="s">
        <v>459</v>
      </c>
      <c r="G5277" s="43" t="s">
        <v>253</v>
      </c>
      <c r="H5277" s="49">
        <v>45852</v>
      </c>
      <c r="I5277" s="49">
        <v>45858</v>
      </c>
      <c r="J5277" s="44">
        <v>7</v>
      </c>
      <c r="K5277" s="51">
        <f>IF(H5277&lt;='Расчёт не доделан'!$C$20,IF(I5277-'Расчёт не доделан'!$C$20&lt;1,J5277,I5277-'Расчёт не доделан'!$C$20),J5277)</f>
        <v>7</v>
      </c>
    </row>
    <row r="5278" spans="1:11" ht="11.1" customHeight="1" outlineLevel="1" x14ac:dyDescent="0.2">
      <c r="A5278" s="39" t="str">
        <f t="shared" si="246"/>
        <v>0019075945887</v>
      </c>
      <c r="B5278" s="39">
        <f t="shared" si="247"/>
        <v>2</v>
      </c>
      <c r="C5278" s="39" t="str">
        <f t="shared" si="248"/>
        <v>Рязанов Евгений Викторович (ИНОСТРАНЕЦ)2</v>
      </c>
      <c r="D5278" s="42" t="s">
        <v>4878</v>
      </c>
      <c r="E5278" s="43" t="s">
        <v>4879</v>
      </c>
      <c r="F5278" s="43" t="s">
        <v>459</v>
      </c>
      <c r="G5278" s="43" t="s">
        <v>253</v>
      </c>
      <c r="H5278" s="49">
        <v>45887</v>
      </c>
      <c r="I5278" s="49">
        <v>45900</v>
      </c>
      <c r="J5278" s="44">
        <v>14</v>
      </c>
      <c r="K5278" s="51">
        <f>IF(H5278&lt;='Расчёт не доделан'!$C$20,IF(I5278-'Расчёт не доделан'!$C$20&lt;1,J5278,I5278-'Расчёт не доделан'!$C$20),J5278)</f>
        <v>14</v>
      </c>
    </row>
    <row r="5279" spans="1:11" ht="11.1" customHeight="1" outlineLevel="1" x14ac:dyDescent="0.2">
      <c r="A5279" s="39" t="str">
        <f t="shared" si="246"/>
        <v>0019075945950</v>
      </c>
      <c r="B5279" s="39">
        <f t="shared" si="247"/>
        <v>3</v>
      </c>
      <c r="C5279" s="39" t="str">
        <f t="shared" si="248"/>
        <v>Рязанов Евгений Викторович (ИНОСТРАНЕЦ)3</v>
      </c>
      <c r="D5279" s="42" t="s">
        <v>4878</v>
      </c>
      <c r="E5279" s="43" t="s">
        <v>4879</v>
      </c>
      <c r="F5279" s="43" t="s">
        <v>459</v>
      </c>
      <c r="G5279" s="43" t="s">
        <v>253</v>
      </c>
      <c r="H5279" s="49">
        <v>45950</v>
      </c>
      <c r="I5279" s="49">
        <v>45956</v>
      </c>
      <c r="J5279" s="44">
        <v>7</v>
      </c>
      <c r="K5279" s="51">
        <f>IF(H5279&lt;='Расчёт не доделан'!$C$20,IF(I5279-'Расчёт не доделан'!$C$20&lt;1,J5279,I5279-'Расчёт не доделан'!$C$20),J5279)</f>
        <v>7</v>
      </c>
    </row>
    <row r="5280" spans="1:11" ht="23.1" customHeight="1" outlineLevel="1" x14ac:dyDescent="0.2">
      <c r="A5280" s="39" t="str">
        <f t="shared" si="246"/>
        <v>0021107145901</v>
      </c>
      <c r="B5280" s="39">
        <f t="shared" si="247"/>
        <v>1</v>
      </c>
      <c r="C5280" s="39" t="str">
        <f t="shared" si="248"/>
        <v>Рязанов Рамиль Александрович1</v>
      </c>
      <c r="D5280" s="42" t="s">
        <v>4880</v>
      </c>
      <c r="E5280" s="43" t="s">
        <v>4881</v>
      </c>
      <c r="F5280" s="43" t="s">
        <v>229</v>
      </c>
      <c r="G5280" s="43" t="s">
        <v>230</v>
      </c>
      <c r="H5280" s="49">
        <v>45901</v>
      </c>
      <c r="I5280" s="49">
        <v>45914</v>
      </c>
      <c r="J5280" s="44">
        <v>14</v>
      </c>
      <c r="K5280" s="51">
        <f>IF(H5280&lt;='Расчёт не доделан'!$C$20,IF(I5280-'Расчёт не доделан'!$C$20&lt;1,J5280,I5280-'Расчёт не доделан'!$C$20),J5280)</f>
        <v>14</v>
      </c>
    </row>
    <row r="5281" spans="1:11" ht="23.1" customHeight="1" outlineLevel="1" x14ac:dyDescent="0.2">
      <c r="A5281" s="39" t="str">
        <f t="shared" si="246"/>
        <v>0021107145875</v>
      </c>
      <c r="B5281" s="39">
        <f t="shared" si="247"/>
        <v>2</v>
      </c>
      <c r="C5281" s="39" t="str">
        <f t="shared" si="248"/>
        <v>Рязанов Рамиль Александрович2</v>
      </c>
      <c r="D5281" s="42" t="s">
        <v>4880</v>
      </c>
      <c r="E5281" s="43" t="s">
        <v>4881</v>
      </c>
      <c r="F5281" s="43" t="s">
        <v>229</v>
      </c>
      <c r="G5281" s="43" t="s">
        <v>230</v>
      </c>
      <c r="H5281" s="49">
        <v>45875</v>
      </c>
      <c r="I5281" s="49">
        <v>45877</v>
      </c>
      <c r="J5281" s="44">
        <v>3</v>
      </c>
      <c r="K5281" s="51">
        <f>IF(H5281&lt;='Расчёт не доделан'!$C$20,IF(I5281-'Расчёт не доделан'!$C$20&lt;1,J5281,I5281-'Расчёт не доделан'!$C$20),J5281)</f>
        <v>3</v>
      </c>
    </row>
    <row r="5282" spans="1:11" ht="11.1" customHeight="1" outlineLevel="1" x14ac:dyDescent="0.2">
      <c r="A5282" s="39" t="str">
        <f t="shared" si="246"/>
        <v>0021107145845</v>
      </c>
      <c r="B5282" s="39">
        <f t="shared" si="247"/>
        <v>3</v>
      </c>
      <c r="C5282" s="39" t="str">
        <f t="shared" si="248"/>
        <v>Рязанов Рамиль Александрович3</v>
      </c>
      <c r="D5282" s="42" t="s">
        <v>4880</v>
      </c>
      <c r="E5282" s="43" t="s">
        <v>4881</v>
      </c>
      <c r="F5282" s="43" t="s">
        <v>229</v>
      </c>
      <c r="G5282" s="43" t="s">
        <v>230</v>
      </c>
      <c r="H5282" s="49">
        <v>45845</v>
      </c>
      <c r="I5282" s="49">
        <v>45849</v>
      </c>
      <c r="J5282" s="44">
        <v>5</v>
      </c>
      <c r="K5282" s="51">
        <f>IF(H5282&lt;='Расчёт не доделан'!$C$20,IF(I5282-'Расчёт не доделан'!$C$20&lt;1,J5282,I5282-'Расчёт не доделан'!$C$20),J5282)</f>
        <v>5</v>
      </c>
    </row>
    <row r="5283" spans="1:11" ht="11.1" customHeight="1" outlineLevel="1" x14ac:dyDescent="0.2">
      <c r="A5283" s="39" t="str">
        <f t="shared" si="246"/>
        <v>0020956845908</v>
      </c>
      <c r="B5283" s="39">
        <f t="shared" si="247"/>
        <v>1</v>
      </c>
      <c r="C5283" s="39" t="str">
        <f t="shared" si="248"/>
        <v>Ряузов Павел Евгеньевич1</v>
      </c>
      <c r="D5283" s="42" t="s">
        <v>4882</v>
      </c>
      <c r="E5283" s="43" t="s">
        <v>4883</v>
      </c>
      <c r="F5283" s="43" t="s">
        <v>240</v>
      </c>
      <c r="G5283" s="43" t="s">
        <v>302</v>
      </c>
      <c r="H5283" s="49">
        <v>45908</v>
      </c>
      <c r="I5283" s="49">
        <v>45921</v>
      </c>
      <c r="J5283" s="44">
        <v>14</v>
      </c>
      <c r="K5283" s="51">
        <f>IF(H5283&lt;='Расчёт не доделан'!$C$20,IF(I5283-'Расчёт не доделан'!$C$20&lt;1,J5283,I5283-'Расчёт не доделан'!$C$20),J5283)</f>
        <v>14</v>
      </c>
    </row>
    <row r="5284" spans="1:11" ht="11.1" customHeight="1" outlineLevel="1" x14ac:dyDescent="0.2">
      <c r="A5284" s="39" t="str">
        <f t="shared" si="246"/>
        <v>0010467445957</v>
      </c>
      <c r="B5284" s="39">
        <f t="shared" si="247"/>
        <v>1</v>
      </c>
      <c r="C5284" s="39" t="str">
        <f t="shared" si="248"/>
        <v>Сабельников Николай Анатольевич1</v>
      </c>
      <c r="D5284" s="42" t="s">
        <v>4884</v>
      </c>
      <c r="E5284" s="43" t="s">
        <v>4885</v>
      </c>
      <c r="F5284" s="43" t="s">
        <v>244</v>
      </c>
      <c r="G5284" s="43" t="s">
        <v>262</v>
      </c>
      <c r="H5284" s="49">
        <v>45957</v>
      </c>
      <c r="I5284" s="49">
        <v>45962</v>
      </c>
      <c r="J5284" s="44">
        <v>6</v>
      </c>
      <c r="K5284" s="51">
        <f>IF(H5284&lt;='Расчёт не доделан'!$C$20,IF(I5284-'Расчёт не доделан'!$C$20&lt;1,J5284,I5284-'Расчёт не доделан'!$C$20),J5284)</f>
        <v>6</v>
      </c>
    </row>
    <row r="5285" spans="1:11" ht="11.1" customHeight="1" outlineLevel="1" x14ac:dyDescent="0.2">
      <c r="A5285" s="39" t="str">
        <f t="shared" si="246"/>
        <v>0014386045845</v>
      </c>
      <c r="B5285" s="39">
        <f t="shared" si="247"/>
        <v>1</v>
      </c>
      <c r="C5285" s="39" t="str">
        <f t="shared" si="248"/>
        <v>Саввиных Сергей Владимирович1</v>
      </c>
      <c r="D5285" s="42" t="s">
        <v>4886</v>
      </c>
      <c r="E5285" s="43" t="s">
        <v>4887</v>
      </c>
      <c r="F5285" s="43" t="s">
        <v>286</v>
      </c>
      <c r="G5285" s="43" t="s">
        <v>302</v>
      </c>
      <c r="H5285" s="49">
        <v>45845</v>
      </c>
      <c r="I5285" s="49">
        <v>45870</v>
      </c>
      <c r="J5285" s="44">
        <v>26</v>
      </c>
      <c r="K5285" s="51">
        <f>IF(H5285&lt;='Расчёт не доделан'!$C$20,IF(I5285-'Расчёт не доделан'!$C$20&lt;1,J5285,I5285-'Расчёт не доделан'!$C$20),J5285)</f>
        <v>26</v>
      </c>
    </row>
    <row r="5286" spans="1:11" ht="11.1" customHeight="1" outlineLevel="1" x14ac:dyDescent="0.2">
      <c r="A5286" s="39" t="str">
        <f t="shared" si="246"/>
        <v>0018438245908</v>
      </c>
      <c r="B5286" s="39">
        <f t="shared" si="247"/>
        <v>1</v>
      </c>
      <c r="C5286" s="39" t="str">
        <f t="shared" si="248"/>
        <v>Савельев Егор Петрович1</v>
      </c>
      <c r="D5286" s="42" t="s">
        <v>4888</v>
      </c>
      <c r="E5286" s="43" t="s">
        <v>4889</v>
      </c>
      <c r="F5286" s="43" t="s">
        <v>268</v>
      </c>
      <c r="G5286" s="43" t="s">
        <v>218</v>
      </c>
      <c r="H5286" s="49">
        <v>45908</v>
      </c>
      <c r="I5286" s="49">
        <v>45921</v>
      </c>
      <c r="J5286" s="44">
        <v>14</v>
      </c>
      <c r="K5286" s="51">
        <f>IF(H5286&lt;='Расчёт не доделан'!$C$20,IF(I5286-'Расчёт не доделан'!$C$20&lt;1,J5286,I5286-'Расчёт не доделан'!$C$20),J5286)</f>
        <v>14</v>
      </c>
    </row>
    <row r="5287" spans="1:11" ht="11.1" customHeight="1" outlineLevel="1" x14ac:dyDescent="0.2">
      <c r="A5287" s="39" t="str">
        <f t="shared" si="246"/>
        <v>0018438245852</v>
      </c>
      <c r="B5287" s="39">
        <f t="shared" si="247"/>
        <v>2</v>
      </c>
      <c r="C5287" s="39" t="str">
        <f t="shared" si="248"/>
        <v>Савельев Егор Петрович2</v>
      </c>
      <c r="D5287" s="42" t="s">
        <v>4888</v>
      </c>
      <c r="E5287" s="43" t="s">
        <v>4889</v>
      </c>
      <c r="F5287" s="43" t="s">
        <v>268</v>
      </c>
      <c r="G5287" s="43" t="s">
        <v>218</v>
      </c>
      <c r="H5287" s="49">
        <v>45852</v>
      </c>
      <c r="I5287" s="49">
        <v>45865</v>
      </c>
      <c r="J5287" s="44">
        <v>14</v>
      </c>
      <c r="K5287" s="51">
        <f>IF(H5287&lt;='Расчёт не доделан'!$C$20,IF(I5287-'Расчёт не доделан'!$C$20&lt;1,J5287,I5287-'Расчёт не доделан'!$C$20),J5287)</f>
        <v>14</v>
      </c>
    </row>
    <row r="5288" spans="1:11" ht="11.1" customHeight="1" outlineLevel="1" x14ac:dyDescent="0.2">
      <c r="A5288" s="39" t="str">
        <f t="shared" si="246"/>
        <v>0019574945873</v>
      </c>
      <c r="B5288" s="39">
        <f t="shared" si="247"/>
        <v>1</v>
      </c>
      <c r="C5288" s="39" t="str">
        <f t="shared" si="248"/>
        <v>Савельев Максим Анатольевич1</v>
      </c>
      <c r="D5288" s="42" t="s">
        <v>4890</v>
      </c>
      <c r="E5288" s="43" t="s">
        <v>4891</v>
      </c>
      <c r="F5288" s="43" t="s">
        <v>240</v>
      </c>
      <c r="G5288" s="43" t="s">
        <v>299</v>
      </c>
      <c r="H5288" s="49">
        <v>45873</v>
      </c>
      <c r="I5288" s="49">
        <v>45884</v>
      </c>
      <c r="J5288" s="44">
        <v>12</v>
      </c>
      <c r="K5288" s="51">
        <f>IF(H5288&lt;='Расчёт не доделан'!$C$20,IF(I5288-'Расчёт не доделан'!$C$20&lt;1,J5288,I5288-'Расчёт не доделан'!$C$20),J5288)</f>
        <v>12</v>
      </c>
    </row>
    <row r="5289" spans="1:11" ht="11.1" customHeight="1" outlineLevel="1" x14ac:dyDescent="0.2">
      <c r="A5289" s="39" t="str">
        <f t="shared" si="246"/>
        <v>0019574946002</v>
      </c>
      <c r="B5289" s="39">
        <f t="shared" si="247"/>
        <v>2</v>
      </c>
      <c r="C5289" s="39" t="str">
        <f t="shared" si="248"/>
        <v>Савельев Максим Анатольевич2</v>
      </c>
      <c r="D5289" s="42" t="s">
        <v>4890</v>
      </c>
      <c r="E5289" s="43" t="s">
        <v>4891</v>
      </c>
      <c r="F5289" s="43" t="s">
        <v>240</v>
      </c>
      <c r="G5289" s="43" t="s">
        <v>299</v>
      </c>
      <c r="H5289" s="49">
        <v>46002</v>
      </c>
      <c r="I5289" s="49">
        <v>46017</v>
      </c>
      <c r="J5289" s="44">
        <v>16</v>
      </c>
      <c r="K5289" s="51">
        <f>IF(H5289&lt;='Расчёт не доделан'!$C$20,IF(I5289-'Расчёт не доделан'!$C$20&lt;1,J5289,I5289-'Расчёт не доделан'!$C$20),J5289)</f>
        <v>16</v>
      </c>
    </row>
    <row r="5290" spans="1:11" ht="11.1" customHeight="1" outlineLevel="1" x14ac:dyDescent="0.2">
      <c r="A5290" s="39" t="str">
        <f t="shared" si="246"/>
        <v>0017781845966</v>
      </c>
      <c r="B5290" s="39">
        <f t="shared" si="247"/>
        <v>1</v>
      </c>
      <c r="C5290" s="39" t="str">
        <f t="shared" si="248"/>
        <v>Савенко Михаил Николаевич1</v>
      </c>
      <c r="D5290" s="42" t="s">
        <v>4892</v>
      </c>
      <c r="E5290" s="43" t="s">
        <v>4893</v>
      </c>
      <c r="F5290" s="43" t="s">
        <v>272</v>
      </c>
      <c r="G5290" s="43" t="s">
        <v>262</v>
      </c>
      <c r="H5290" s="49">
        <v>45966</v>
      </c>
      <c r="I5290" s="49">
        <v>45968</v>
      </c>
      <c r="J5290" s="44">
        <v>3</v>
      </c>
      <c r="K5290" s="51">
        <f>IF(H5290&lt;='Расчёт не доделан'!$C$20,IF(I5290-'Расчёт не доделан'!$C$20&lt;1,J5290,I5290-'Расчёт не доделан'!$C$20),J5290)</f>
        <v>3</v>
      </c>
    </row>
    <row r="5291" spans="1:11" ht="11.1" customHeight="1" outlineLevel="1" x14ac:dyDescent="0.2">
      <c r="A5291" s="39" t="str">
        <f t="shared" si="246"/>
        <v>0017781845880</v>
      </c>
      <c r="B5291" s="39">
        <f t="shared" si="247"/>
        <v>2</v>
      </c>
      <c r="C5291" s="39" t="str">
        <f t="shared" si="248"/>
        <v>Савенко Михаил Николаевич2</v>
      </c>
      <c r="D5291" s="42" t="s">
        <v>4892</v>
      </c>
      <c r="E5291" s="43" t="s">
        <v>4893</v>
      </c>
      <c r="F5291" s="43" t="s">
        <v>272</v>
      </c>
      <c r="G5291" s="43" t="s">
        <v>262</v>
      </c>
      <c r="H5291" s="49">
        <v>45880</v>
      </c>
      <c r="I5291" s="49">
        <v>45900</v>
      </c>
      <c r="J5291" s="44">
        <v>21</v>
      </c>
      <c r="K5291" s="51">
        <f>IF(H5291&lt;='Расчёт не доделан'!$C$20,IF(I5291-'Расчёт не доделан'!$C$20&lt;1,J5291,I5291-'Расчёт не доделан'!$C$20),J5291)</f>
        <v>21</v>
      </c>
    </row>
    <row r="5292" spans="1:11" ht="11.1" customHeight="1" outlineLevel="1" x14ac:dyDescent="0.2">
      <c r="A5292" s="39" t="str">
        <f t="shared" si="246"/>
        <v>0017076245852</v>
      </c>
      <c r="B5292" s="39">
        <f t="shared" si="247"/>
        <v>1</v>
      </c>
      <c r="C5292" s="39" t="str">
        <f t="shared" si="248"/>
        <v>Саверченко Владимир Александрович1</v>
      </c>
      <c r="D5292" s="42" t="s">
        <v>4894</v>
      </c>
      <c r="E5292" s="43" t="s">
        <v>4895</v>
      </c>
      <c r="F5292" s="43" t="s">
        <v>217</v>
      </c>
      <c r="G5292" s="43" t="s">
        <v>218</v>
      </c>
      <c r="H5292" s="49">
        <v>45852</v>
      </c>
      <c r="I5292" s="49">
        <v>45865</v>
      </c>
      <c r="J5292" s="44">
        <v>14</v>
      </c>
      <c r="K5292" s="51">
        <f>IF(H5292&lt;='Расчёт не доделан'!$C$20,IF(I5292-'Расчёт не доделан'!$C$20&lt;1,J5292,I5292-'Расчёт не доделан'!$C$20),J5292)</f>
        <v>14</v>
      </c>
    </row>
    <row r="5293" spans="1:11" ht="11.1" customHeight="1" outlineLevel="1" x14ac:dyDescent="0.2">
      <c r="A5293" s="39" t="str">
        <f t="shared" si="246"/>
        <v>0017076245887</v>
      </c>
      <c r="B5293" s="39">
        <f t="shared" si="247"/>
        <v>2</v>
      </c>
      <c r="C5293" s="39" t="str">
        <f t="shared" si="248"/>
        <v>Саверченко Владимир Александрович2</v>
      </c>
      <c r="D5293" s="42" t="s">
        <v>4894</v>
      </c>
      <c r="E5293" s="43" t="s">
        <v>4895</v>
      </c>
      <c r="F5293" s="43" t="s">
        <v>217</v>
      </c>
      <c r="G5293" s="43" t="s">
        <v>218</v>
      </c>
      <c r="H5293" s="49">
        <v>45887</v>
      </c>
      <c r="I5293" s="49">
        <v>45893</v>
      </c>
      <c r="J5293" s="44">
        <v>7</v>
      </c>
      <c r="K5293" s="51">
        <f>IF(H5293&lt;='Расчёт не доделан'!$C$20,IF(I5293-'Расчёт не доделан'!$C$20&lt;1,J5293,I5293-'Расчёт не доделан'!$C$20),J5293)</f>
        <v>7</v>
      </c>
    </row>
    <row r="5294" spans="1:11" ht="11.1" customHeight="1" outlineLevel="1" x14ac:dyDescent="0.2">
      <c r="A5294" s="39" t="str">
        <f t="shared" si="246"/>
        <v>0018182845845</v>
      </c>
      <c r="B5294" s="39">
        <f t="shared" si="247"/>
        <v>1</v>
      </c>
      <c r="C5294" s="39" t="str">
        <f t="shared" si="248"/>
        <v>Савинкин Василий Сергеевич1</v>
      </c>
      <c r="D5294" s="42" t="s">
        <v>4896</v>
      </c>
      <c r="E5294" s="43" t="s">
        <v>4897</v>
      </c>
      <c r="F5294" s="43" t="s">
        <v>221</v>
      </c>
      <c r="G5294" s="43" t="s">
        <v>241</v>
      </c>
      <c r="H5294" s="49">
        <v>45845</v>
      </c>
      <c r="I5294" s="49">
        <v>45858</v>
      </c>
      <c r="J5294" s="44">
        <v>14</v>
      </c>
      <c r="K5294" s="51">
        <f>IF(H5294&lt;='Расчёт не доделан'!$C$20,IF(I5294-'Расчёт не доделан'!$C$20&lt;1,J5294,I5294-'Расчёт не доделан'!$C$20),J5294)</f>
        <v>14</v>
      </c>
    </row>
    <row r="5295" spans="1:11" ht="11.1" customHeight="1" outlineLevel="1" x14ac:dyDescent="0.2">
      <c r="A5295" s="39" t="str">
        <f t="shared" si="246"/>
        <v>0018182845922</v>
      </c>
      <c r="B5295" s="39">
        <f t="shared" si="247"/>
        <v>2</v>
      </c>
      <c r="C5295" s="39" t="str">
        <f t="shared" si="248"/>
        <v>Савинкин Василий Сергеевич2</v>
      </c>
      <c r="D5295" s="42" t="s">
        <v>4896</v>
      </c>
      <c r="E5295" s="43" t="s">
        <v>4897</v>
      </c>
      <c r="F5295" s="43" t="s">
        <v>221</v>
      </c>
      <c r="G5295" s="43" t="s">
        <v>241</v>
      </c>
      <c r="H5295" s="49">
        <v>45922</v>
      </c>
      <c r="I5295" s="49">
        <v>45926</v>
      </c>
      <c r="J5295" s="44">
        <v>5</v>
      </c>
      <c r="K5295" s="51">
        <f>IF(H5295&lt;='Расчёт не доделан'!$C$20,IF(I5295-'Расчёт не доделан'!$C$20&lt;1,J5295,I5295-'Расчёт не доделан'!$C$20),J5295)</f>
        <v>5</v>
      </c>
    </row>
    <row r="5296" spans="1:11" ht="11.1" customHeight="1" outlineLevel="1" x14ac:dyDescent="0.2">
      <c r="A5296" s="39" t="str">
        <f t="shared" si="246"/>
        <v>0018182845958</v>
      </c>
      <c r="B5296" s="39">
        <f t="shared" si="247"/>
        <v>3</v>
      </c>
      <c r="C5296" s="39" t="str">
        <f t="shared" si="248"/>
        <v>Савинкин Василий Сергеевич3</v>
      </c>
      <c r="D5296" s="42" t="s">
        <v>4896</v>
      </c>
      <c r="E5296" s="43" t="s">
        <v>4897</v>
      </c>
      <c r="F5296" s="43" t="s">
        <v>221</v>
      </c>
      <c r="G5296" s="43" t="s">
        <v>241</v>
      </c>
      <c r="H5296" s="49">
        <v>45958</v>
      </c>
      <c r="I5296" s="49">
        <v>45961</v>
      </c>
      <c r="J5296" s="44">
        <v>4</v>
      </c>
      <c r="K5296" s="51">
        <f>IF(H5296&lt;='Расчёт не доделан'!$C$20,IF(I5296-'Расчёт не доделан'!$C$20&lt;1,J5296,I5296-'Расчёт не доделан'!$C$20),J5296)</f>
        <v>4</v>
      </c>
    </row>
    <row r="5297" spans="1:11" ht="11.1" customHeight="1" outlineLevel="1" x14ac:dyDescent="0.2">
      <c r="A5297" s="39" t="str">
        <f t="shared" si="246"/>
        <v>0021188645963</v>
      </c>
      <c r="B5297" s="39">
        <f t="shared" si="247"/>
        <v>1</v>
      </c>
      <c r="C5297" s="39" t="str">
        <f t="shared" si="248"/>
        <v>Савинков Денис Алексеевич1</v>
      </c>
      <c r="D5297" s="42" t="s">
        <v>4898</v>
      </c>
      <c r="E5297" s="43" t="s">
        <v>4899</v>
      </c>
      <c r="F5297" s="43" t="s">
        <v>268</v>
      </c>
      <c r="G5297" s="43" t="s">
        <v>230</v>
      </c>
      <c r="H5297" s="49">
        <v>45963</v>
      </c>
      <c r="I5297" s="49">
        <v>45977</v>
      </c>
      <c r="J5297" s="44">
        <v>14</v>
      </c>
      <c r="K5297" s="51">
        <f>IF(H5297&lt;='Расчёт не доделан'!$C$20,IF(I5297-'Расчёт не доделан'!$C$20&lt;1,J5297,I5297-'Расчёт не доделан'!$C$20),J5297)</f>
        <v>14</v>
      </c>
    </row>
    <row r="5298" spans="1:11" ht="11.1" customHeight="1" outlineLevel="1" x14ac:dyDescent="0.2">
      <c r="A5298" s="39" t="str">
        <f t="shared" si="246"/>
        <v>0021188645852</v>
      </c>
      <c r="B5298" s="39">
        <f t="shared" si="247"/>
        <v>2</v>
      </c>
      <c r="C5298" s="39" t="str">
        <f t="shared" si="248"/>
        <v>Савинков Денис Алексеевич2</v>
      </c>
      <c r="D5298" s="42" t="s">
        <v>4898</v>
      </c>
      <c r="E5298" s="43" t="s">
        <v>4899</v>
      </c>
      <c r="F5298" s="43" t="s">
        <v>268</v>
      </c>
      <c r="G5298" s="43" t="s">
        <v>230</v>
      </c>
      <c r="H5298" s="49">
        <v>45852</v>
      </c>
      <c r="I5298" s="49">
        <v>45865</v>
      </c>
      <c r="J5298" s="44">
        <v>14</v>
      </c>
      <c r="K5298" s="51">
        <f>IF(H5298&lt;='Расчёт не доделан'!$C$20,IF(I5298-'Расчёт не доделан'!$C$20&lt;1,J5298,I5298-'Расчёт не доделан'!$C$20),J5298)</f>
        <v>14</v>
      </c>
    </row>
    <row r="5299" spans="1:11" ht="11.1" customHeight="1" outlineLevel="1" x14ac:dyDescent="0.2">
      <c r="A5299" s="39" t="str">
        <f t="shared" si="246"/>
        <v>0018367845901</v>
      </c>
      <c r="B5299" s="39">
        <f t="shared" si="247"/>
        <v>1</v>
      </c>
      <c r="C5299" s="39" t="str">
        <f t="shared" si="248"/>
        <v>Савицкая Александра Владимировна1</v>
      </c>
      <c r="D5299" s="42" t="s">
        <v>4900</v>
      </c>
      <c r="E5299" s="43" t="s">
        <v>4901</v>
      </c>
      <c r="F5299" s="43" t="s">
        <v>361</v>
      </c>
      <c r="G5299" s="43" t="s">
        <v>237</v>
      </c>
      <c r="H5299" s="49">
        <v>45901</v>
      </c>
      <c r="I5299" s="49">
        <v>45914</v>
      </c>
      <c r="J5299" s="44">
        <v>14</v>
      </c>
      <c r="K5299" s="51">
        <f>IF(H5299&lt;='Расчёт не доделан'!$C$20,IF(I5299-'Расчёт не доделан'!$C$20&lt;1,J5299,I5299-'Расчёт не доделан'!$C$20),J5299)</f>
        <v>14</v>
      </c>
    </row>
    <row r="5300" spans="1:11" ht="11.1" customHeight="1" outlineLevel="1" x14ac:dyDescent="0.2">
      <c r="A5300" s="39" t="str">
        <f t="shared" si="246"/>
        <v>0018367845992</v>
      </c>
      <c r="B5300" s="39">
        <f t="shared" si="247"/>
        <v>2</v>
      </c>
      <c r="C5300" s="39" t="str">
        <f t="shared" si="248"/>
        <v>Савицкая Александра Владимировна2</v>
      </c>
      <c r="D5300" s="42" t="s">
        <v>4900</v>
      </c>
      <c r="E5300" s="43" t="s">
        <v>4901</v>
      </c>
      <c r="F5300" s="43" t="s">
        <v>361</v>
      </c>
      <c r="G5300" s="43" t="s">
        <v>237</v>
      </c>
      <c r="H5300" s="49">
        <v>45992</v>
      </c>
      <c r="I5300" s="49">
        <v>45997</v>
      </c>
      <c r="J5300" s="44">
        <v>6</v>
      </c>
      <c r="K5300" s="51">
        <f>IF(H5300&lt;='Расчёт не доделан'!$C$20,IF(I5300-'Расчёт не доделан'!$C$20&lt;1,J5300,I5300-'Расчёт не доделан'!$C$20),J5300)</f>
        <v>6</v>
      </c>
    </row>
    <row r="5301" spans="1:11" ht="23.1" customHeight="1" outlineLevel="1" x14ac:dyDescent="0.2">
      <c r="A5301" s="39" t="str">
        <f t="shared" si="246"/>
        <v>0018367845860</v>
      </c>
      <c r="B5301" s="39">
        <f t="shared" si="247"/>
        <v>3</v>
      </c>
      <c r="C5301" s="39" t="str">
        <f t="shared" si="248"/>
        <v>Савицкая Александра Владимировна3</v>
      </c>
      <c r="D5301" s="42" t="s">
        <v>4900</v>
      </c>
      <c r="E5301" s="43" t="s">
        <v>4901</v>
      </c>
      <c r="F5301" s="43" t="s">
        <v>361</v>
      </c>
      <c r="G5301" s="43" t="s">
        <v>237</v>
      </c>
      <c r="H5301" s="49">
        <v>45860</v>
      </c>
      <c r="I5301" s="49">
        <v>45863</v>
      </c>
      <c r="J5301" s="44">
        <v>4</v>
      </c>
      <c r="K5301" s="51">
        <f>IF(H5301&lt;='Расчёт не доделан'!$C$20,IF(I5301-'Расчёт не доделан'!$C$20&lt;1,J5301,I5301-'Расчёт не доделан'!$C$20),J5301)</f>
        <v>4</v>
      </c>
    </row>
    <row r="5302" spans="1:11" ht="23.1" customHeight="1" outlineLevel="1" x14ac:dyDescent="0.2">
      <c r="A5302" s="39" t="str">
        <f t="shared" si="246"/>
        <v>0018367846017</v>
      </c>
      <c r="B5302" s="39">
        <f t="shared" si="247"/>
        <v>4</v>
      </c>
      <c r="C5302" s="39" t="str">
        <f t="shared" si="248"/>
        <v>Савицкая Александра Владимировна4</v>
      </c>
      <c r="D5302" s="42" t="s">
        <v>4900</v>
      </c>
      <c r="E5302" s="43" t="s">
        <v>4901</v>
      </c>
      <c r="F5302" s="43" t="s">
        <v>361</v>
      </c>
      <c r="G5302" s="43" t="s">
        <v>237</v>
      </c>
      <c r="H5302" s="49">
        <v>46017</v>
      </c>
      <c r="I5302" s="49">
        <v>46019</v>
      </c>
      <c r="J5302" s="44">
        <v>3</v>
      </c>
      <c r="K5302" s="51">
        <f>IF(H5302&lt;='Расчёт не доделан'!$C$20,IF(I5302-'Расчёт не доделан'!$C$20&lt;1,J5302,I5302-'Расчёт не доделан'!$C$20),J5302)</f>
        <v>3</v>
      </c>
    </row>
    <row r="5303" spans="1:11" ht="23.1" customHeight="1" outlineLevel="1" x14ac:dyDescent="0.2">
      <c r="A5303" s="39" t="str">
        <f t="shared" si="246"/>
        <v>0018367845866</v>
      </c>
      <c r="B5303" s="39">
        <f t="shared" si="247"/>
        <v>5</v>
      </c>
      <c r="C5303" s="39" t="str">
        <f t="shared" si="248"/>
        <v>Савицкая Александра Владимировна5</v>
      </c>
      <c r="D5303" s="42" t="s">
        <v>4900</v>
      </c>
      <c r="E5303" s="43" t="s">
        <v>4901</v>
      </c>
      <c r="F5303" s="43" t="s">
        <v>361</v>
      </c>
      <c r="G5303" s="43" t="s">
        <v>237</v>
      </c>
      <c r="H5303" s="49">
        <v>45866</v>
      </c>
      <c r="I5303" s="49">
        <v>45866</v>
      </c>
      <c r="J5303" s="44">
        <v>1</v>
      </c>
      <c r="K5303" s="51">
        <f>IF(H5303&lt;='Расчёт не доделан'!$C$20,IF(I5303-'Расчёт не доделан'!$C$20&lt;1,J5303,I5303-'Расчёт не доделан'!$C$20),J5303)</f>
        <v>1</v>
      </c>
    </row>
    <row r="5304" spans="1:11" ht="11.1" customHeight="1" outlineLevel="1" x14ac:dyDescent="0.2">
      <c r="A5304" s="39" t="str">
        <f t="shared" si="246"/>
        <v>0019639845931</v>
      </c>
      <c r="B5304" s="39">
        <f t="shared" si="247"/>
        <v>1</v>
      </c>
      <c r="C5304" s="39" t="str">
        <f t="shared" si="248"/>
        <v>Савостин Владислав Владимирович1</v>
      </c>
      <c r="D5304" s="42" t="s">
        <v>4902</v>
      </c>
      <c r="E5304" s="43" t="s">
        <v>4903</v>
      </c>
      <c r="F5304" s="43" t="s">
        <v>240</v>
      </c>
      <c r="G5304" s="43" t="s">
        <v>302</v>
      </c>
      <c r="H5304" s="49">
        <v>45931</v>
      </c>
      <c r="I5304" s="49">
        <v>45958</v>
      </c>
      <c r="J5304" s="44">
        <v>28</v>
      </c>
      <c r="K5304" s="51">
        <f>IF(H5304&lt;='Расчёт не доделан'!$C$20,IF(I5304-'Расчёт не доделан'!$C$20&lt;1,J5304,I5304-'Расчёт не доделан'!$C$20),J5304)</f>
        <v>13</v>
      </c>
    </row>
    <row r="5305" spans="1:11" ht="11.1" customHeight="1" outlineLevel="1" x14ac:dyDescent="0.2">
      <c r="A5305" s="39" t="str">
        <f t="shared" si="246"/>
        <v>0020758545901</v>
      </c>
      <c r="B5305" s="39">
        <f t="shared" si="247"/>
        <v>1</v>
      </c>
      <c r="C5305" s="39" t="str">
        <f t="shared" si="248"/>
        <v>Савченко Анатолий Константинович1</v>
      </c>
      <c r="D5305" s="42" t="s">
        <v>4904</v>
      </c>
      <c r="E5305" s="43" t="s">
        <v>4905</v>
      </c>
      <c r="F5305" s="43" t="s">
        <v>229</v>
      </c>
      <c r="G5305" s="43" t="s">
        <v>269</v>
      </c>
      <c r="H5305" s="49">
        <v>45901</v>
      </c>
      <c r="I5305" s="49">
        <v>45914</v>
      </c>
      <c r="J5305" s="44">
        <v>14</v>
      </c>
      <c r="K5305" s="51">
        <f>IF(H5305&lt;='Расчёт не доделан'!$C$20,IF(I5305-'Расчёт не доделан'!$C$20&lt;1,J5305,I5305-'Расчёт не доделан'!$C$20),J5305)</f>
        <v>14</v>
      </c>
    </row>
    <row r="5306" spans="1:11" ht="11.1" customHeight="1" outlineLevel="1" x14ac:dyDescent="0.2">
      <c r="A5306" s="39" t="str">
        <f t="shared" si="246"/>
        <v>0010128045852</v>
      </c>
      <c r="B5306" s="39">
        <f t="shared" si="247"/>
        <v>1</v>
      </c>
      <c r="C5306" s="39" t="str">
        <f t="shared" si="248"/>
        <v>Савченко Владимир Павлович1</v>
      </c>
      <c r="D5306" s="42" t="s">
        <v>4906</v>
      </c>
      <c r="E5306" s="43" t="s">
        <v>4907</v>
      </c>
      <c r="F5306" s="43" t="s">
        <v>268</v>
      </c>
      <c r="G5306" s="43" t="s">
        <v>222</v>
      </c>
      <c r="H5306" s="49">
        <v>45852</v>
      </c>
      <c r="I5306" s="49">
        <v>45865</v>
      </c>
      <c r="J5306" s="44">
        <v>14</v>
      </c>
      <c r="K5306" s="51">
        <f>IF(H5306&lt;='Расчёт не доделан'!$C$20,IF(I5306-'Расчёт не доделан'!$C$20&lt;1,J5306,I5306-'Расчёт не доделан'!$C$20),J5306)</f>
        <v>14</v>
      </c>
    </row>
    <row r="5307" spans="1:11" ht="11.1" customHeight="1" outlineLevel="1" x14ac:dyDescent="0.2">
      <c r="A5307" s="39" t="str">
        <f t="shared" si="246"/>
        <v>0010128045957</v>
      </c>
      <c r="B5307" s="39">
        <f t="shared" si="247"/>
        <v>2</v>
      </c>
      <c r="C5307" s="39" t="str">
        <f t="shared" si="248"/>
        <v>Савченко Владимир Павлович2</v>
      </c>
      <c r="D5307" s="42" t="s">
        <v>4906</v>
      </c>
      <c r="E5307" s="43" t="s">
        <v>4907</v>
      </c>
      <c r="F5307" s="43" t="s">
        <v>268</v>
      </c>
      <c r="G5307" s="43" t="s">
        <v>222</v>
      </c>
      <c r="H5307" s="49">
        <v>45957</v>
      </c>
      <c r="I5307" s="49">
        <v>45963</v>
      </c>
      <c r="J5307" s="44">
        <v>7</v>
      </c>
      <c r="K5307" s="51">
        <f>IF(H5307&lt;='Расчёт не доделан'!$C$20,IF(I5307-'Расчёт не доделан'!$C$20&lt;1,J5307,I5307-'Расчёт не доделан'!$C$20),J5307)</f>
        <v>7</v>
      </c>
    </row>
    <row r="5308" spans="1:11" ht="11.1" customHeight="1" outlineLevel="1" x14ac:dyDescent="0.2">
      <c r="A5308" s="39" t="str">
        <f t="shared" si="246"/>
        <v>0021240745992</v>
      </c>
      <c r="B5308" s="39">
        <f t="shared" si="247"/>
        <v>1</v>
      </c>
      <c r="C5308" s="39" t="str">
        <f t="shared" si="248"/>
        <v>Савченко Дарья Александровна1</v>
      </c>
      <c r="D5308" s="42" t="s">
        <v>4908</v>
      </c>
      <c r="E5308" s="43" t="s">
        <v>4909</v>
      </c>
      <c r="F5308" s="43" t="s">
        <v>240</v>
      </c>
      <c r="G5308" s="43" t="s">
        <v>302</v>
      </c>
      <c r="H5308" s="49">
        <v>45992</v>
      </c>
      <c r="I5308" s="49">
        <v>46005</v>
      </c>
      <c r="J5308" s="44">
        <v>14</v>
      </c>
      <c r="K5308" s="51">
        <f>IF(H5308&lt;='Расчёт не доделан'!$C$20,IF(I5308-'Расчёт не доделан'!$C$20&lt;1,J5308,I5308-'Расчёт не доделан'!$C$20),J5308)</f>
        <v>14</v>
      </c>
    </row>
    <row r="5309" spans="1:11" ht="11.1" customHeight="1" outlineLevel="1" x14ac:dyDescent="0.2">
      <c r="A5309" s="39" t="str">
        <f t="shared" si="246"/>
        <v>0021240745915</v>
      </c>
      <c r="B5309" s="39">
        <f t="shared" si="247"/>
        <v>2</v>
      </c>
      <c r="C5309" s="39" t="str">
        <f t="shared" si="248"/>
        <v>Савченко Дарья Александровна2</v>
      </c>
      <c r="D5309" s="42" t="s">
        <v>4908</v>
      </c>
      <c r="E5309" s="43" t="s">
        <v>4909</v>
      </c>
      <c r="F5309" s="43" t="s">
        <v>240</v>
      </c>
      <c r="G5309" s="43" t="s">
        <v>302</v>
      </c>
      <c r="H5309" s="49">
        <v>45915</v>
      </c>
      <c r="I5309" s="49">
        <v>45928</v>
      </c>
      <c r="J5309" s="44">
        <v>14</v>
      </c>
      <c r="K5309" s="51">
        <f>IF(H5309&lt;='Расчёт не доделан'!$C$20,IF(I5309-'Расчёт не доделан'!$C$20&lt;1,J5309,I5309-'Расчёт не доделан'!$C$20),J5309)</f>
        <v>14</v>
      </c>
    </row>
    <row r="5310" spans="1:11" ht="23.1" customHeight="1" outlineLevel="1" x14ac:dyDescent="0.2">
      <c r="A5310" s="39" t="str">
        <f t="shared" si="246"/>
        <v>0016572645936</v>
      </c>
      <c r="B5310" s="39">
        <f t="shared" si="247"/>
        <v>1</v>
      </c>
      <c r="C5310" s="39" t="str">
        <f t="shared" si="248"/>
        <v>Савченко Екатерина Александровна1</v>
      </c>
      <c r="D5310" s="42" t="s">
        <v>4910</v>
      </c>
      <c r="E5310" s="43" t="s">
        <v>4911</v>
      </c>
      <c r="F5310" s="43" t="s">
        <v>240</v>
      </c>
      <c r="G5310" s="43" t="s">
        <v>222</v>
      </c>
      <c r="H5310" s="49">
        <v>45936</v>
      </c>
      <c r="I5310" s="49">
        <v>45958</v>
      </c>
      <c r="J5310" s="44">
        <v>23</v>
      </c>
      <c r="K5310" s="51">
        <f>IF(H5310&lt;='Расчёт не доделан'!$C$20,IF(I5310-'Расчёт не доделан'!$C$20&lt;1,J5310,I5310-'Расчёт не доделан'!$C$20),J5310)</f>
        <v>13</v>
      </c>
    </row>
    <row r="5311" spans="1:11" ht="23.1" customHeight="1" outlineLevel="1" x14ac:dyDescent="0.2">
      <c r="A5311" s="39" t="str">
        <f t="shared" si="246"/>
        <v>0009572745922</v>
      </c>
      <c r="B5311" s="39">
        <f t="shared" si="247"/>
        <v>1</v>
      </c>
      <c r="C5311" s="39" t="str">
        <f t="shared" si="248"/>
        <v>Савченко Ирина Александровна1</v>
      </c>
      <c r="D5311" s="42" t="s">
        <v>4912</v>
      </c>
      <c r="E5311" s="43" t="s">
        <v>4913</v>
      </c>
      <c r="F5311" s="43" t="s">
        <v>217</v>
      </c>
      <c r="G5311" s="43" t="s">
        <v>222</v>
      </c>
      <c r="H5311" s="49">
        <v>45922</v>
      </c>
      <c r="I5311" s="49">
        <v>45929</v>
      </c>
      <c r="J5311" s="44">
        <v>8</v>
      </c>
      <c r="K5311" s="51">
        <f>IF(H5311&lt;='Расчёт не доделан'!$C$20,IF(I5311-'Расчёт не доделан'!$C$20&lt;1,J5311,I5311-'Расчёт не доделан'!$C$20),J5311)</f>
        <v>8</v>
      </c>
    </row>
    <row r="5312" spans="1:11" ht="23.1" customHeight="1" outlineLevel="1" x14ac:dyDescent="0.2">
      <c r="A5312" s="39" t="str">
        <f t="shared" si="246"/>
        <v>0009572745866</v>
      </c>
      <c r="B5312" s="39">
        <f t="shared" si="247"/>
        <v>2</v>
      </c>
      <c r="C5312" s="39" t="str">
        <f t="shared" si="248"/>
        <v>Савченко Ирина Александровна2</v>
      </c>
      <c r="D5312" s="42" t="s">
        <v>4912</v>
      </c>
      <c r="E5312" s="43" t="s">
        <v>4913</v>
      </c>
      <c r="F5312" s="43" t="s">
        <v>217</v>
      </c>
      <c r="G5312" s="43" t="s">
        <v>222</v>
      </c>
      <c r="H5312" s="49">
        <v>45866</v>
      </c>
      <c r="I5312" s="49">
        <v>45879</v>
      </c>
      <c r="J5312" s="44">
        <v>14</v>
      </c>
      <c r="K5312" s="51">
        <f>IF(H5312&lt;='Расчёт не доделан'!$C$20,IF(I5312-'Расчёт не доделан'!$C$20&lt;1,J5312,I5312-'Расчёт не доделан'!$C$20),J5312)</f>
        <v>14</v>
      </c>
    </row>
    <row r="5313" spans="1:11" ht="23.1" customHeight="1" outlineLevel="1" x14ac:dyDescent="0.2">
      <c r="A5313" s="39" t="str">
        <f t="shared" si="246"/>
        <v>0020153245966</v>
      </c>
      <c r="B5313" s="39">
        <f t="shared" si="247"/>
        <v>1</v>
      </c>
      <c r="C5313" s="39" t="str">
        <f t="shared" si="248"/>
        <v>Савченко Мария Владимировна1</v>
      </c>
      <c r="D5313" s="42" t="s">
        <v>4914</v>
      </c>
      <c r="E5313" s="43" t="s">
        <v>4915</v>
      </c>
      <c r="F5313" s="43" t="s">
        <v>217</v>
      </c>
      <c r="G5313" s="43" t="s">
        <v>230</v>
      </c>
      <c r="H5313" s="49">
        <v>45966</v>
      </c>
      <c r="I5313" s="49">
        <v>45972</v>
      </c>
      <c r="J5313" s="44">
        <v>7</v>
      </c>
      <c r="K5313" s="51">
        <f>IF(H5313&lt;='Расчёт не доделан'!$C$20,IF(I5313-'Расчёт не доделан'!$C$20&lt;1,J5313,I5313-'Расчёт не доделан'!$C$20),J5313)</f>
        <v>7</v>
      </c>
    </row>
    <row r="5314" spans="1:11" ht="23.1" customHeight="1" outlineLevel="1" x14ac:dyDescent="0.2">
      <c r="A5314" s="39" t="str">
        <f t="shared" si="246"/>
        <v>0021086745966</v>
      </c>
      <c r="B5314" s="39">
        <f t="shared" si="247"/>
        <v>1</v>
      </c>
      <c r="C5314" s="39" t="str">
        <f t="shared" si="248"/>
        <v>Савындай Гелцен Юрьевич1</v>
      </c>
      <c r="D5314" s="42" t="s">
        <v>4916</v>
      </c>
      <c r="E5314" s="43" t="s">
        <v>4917</v>
      </c>
      <c r="F5314" s="43" t="s">
        <v>268</v>
      </c>
      <c r="G5314" s="43" t="s">
        <v>269</v>
      </c>
      <c r="H5314" s="49">
        <v>45966</v>
      </c>
      <c r="I5314" s="49">
        <v>45968</v>
      </c>
      <c r="J5314" s="44">
        <v>3</v>
      </c>
      <c r="K5314" s="51">
        <f>IF(H5314&lt;='Расчёт не доделан'!$C$20,IF(I5314-'Расчёт не доделан'!$C$20&lt;1,J5314,I5314-'Расчёт не доделан'!$C$20),J5314)</f>
        <v>3</v>
      </c>
    </row>
    <row r="5315" spans="1:11" ht="11.1" customHeight="1" outlineLevel="1" x14ac:dyDescent="0.2">
      <c r="A5315" s="39" t="str">
        <f t="shared" ref="A5315:A5378" si="249">D5315&amp;H5315</f>
        <v>0021086745845</v>
      </c>
      <c r="B5315" s="39">
        <f t="shared" ref="B5315:B5378" si="250">IF(E5314=E5315,B5314+1,1)</f>
        <v>2</v>
      </c>
      <c r="C5315" s="39" t="str">
        <f t="shared" ref="C5315:C5378" si="251">E5315&amp;B5315</f>
        <v>Савындай Гелцен Юрьевич2</v>
      </c>
      <c r="D5315" s="42" t="s">
        <v>4916</v>
      </c>
      <c r="E5315" s="43" t="s">
        <v>4917</v>
      </c>
      <c r="F5315" s="43" t="s">
        <v>268</v>
      </c>
      <c r="G5315" s="43" t="s">
        <v>269</v>
      </c>
      <c r="H5315" s="49">
        <v>45845</v>
      </c>
      <c r="I5315" s="49">
        <v>45858</v>
      </c>
      <c r="J5315" s="44">
        <v>14</v>
      </c>
      <c r="K5315" s="51">
        <f>IF(H5315&lt;='Расчёт не доделан'!$C$20,IF(I5315-'Расчёт не доделан'!$C$20&lt;1,J5315,I5315-'Расчёт не доделан'!$C$20),J5315)</f>
        <v>14</v>
      </c>
    </row>
    <row r="5316" spans="1:11" ht="11.1" customHeight="1" outlineLevel="1" x14ac:dyDescent="0.2">
      <c r="A5316" s="39" t="str">
        <f t="shared" si="249"/>
        <v>0021086745922</v>
      </c>
      <c r="B5316" s="39">
        <f t="shared" si="250"/>
        <v>3</v>
      </c>
      <c r="C5316" s="39" t="str">
        <f t="shared" si="251"/>
        <v>Савындай Гелцен Юрьевич3</v>
      </c>
      <c r="D5316" s="42" t="s">
        <v>4916</v>
      </c>
      <c r="E5316" s="43" t="s">
        <v>4917</v>
      </c>
      <c r="F5316" s="43" t="s">
        <v>268</v>
      </c>
      <c r="G5316" s="43" t="s">
        <v>269</v>
      </c>
      <c r="H5316" s="49">
        <v>45922</v>
      </c>
      <c r="I5316" s="49">
        <v>45929</v>
      </c>
      <c r="J5316" s="44">
        <v>8</v>
      </c>
      <c r="K5316" s="51">
        <f>IF(H5316&lt;='Расчёт не доделан'!$C$20,IF(I5316-'Расчёт не доделан'!$C$20&lt;1,J5316,I5316-'Расчёт не доделан'!$C$20),J5316)</f>
        <v>8</v>
      </c>
    </row>
    <row r="5317" spans="1:11" ht="11.1" customHeight="1" outlineLevel="1" x14ac:dyDescent="0.2">
      <c r="A5317" s="39" t="str">
        <f t="shared" si="249"/>
        <v>0021086746020</v>
      </c>
      <c r="B5317" s="39">
        <f t="shared" si="250"/>
        <v>4</v>
      </c>
      <c r="C5317" s="39" t="str">
        <f t="shared" si="251"/>
        <v>Савындай Гелцен Юрьевич4</v>
      </c>
      <c r="D5317" s="42" t="s">
        <v>4916</v>
      </c>
      <c r="E5317" s="43" t="s">
        <v>4917</v>
      </c>
      <c r="F5317" s="43" t="s">
        <v>268</v>
      </c>
      <c r="G5317" s="43" t="s">
        <v>269</v>
      </c>
      <c r="H5317" s="49">
        <v>46020</v>
      </c>
      <c r="I5317" s="49">
        <v>46021</v>
      </c>
      <c r="J5317" s="44">
        <v>2</v>
      </c>
      <c r="K5317" s="51">
        <f>IF(H5317&lt;='Расчёт не доделан'!$C$20,IF(I5317-'Расчёт не доделан'!$C$20&lt;1,J5317,I5317-'Расчёт не доделан'!$C$20),J5317)</f>
        <v>2</v>
      </c>
    </row>
    <row r="5318" spans="1:11" ht="11.1" customHeight="1" outlineLevel="1" x14ac:dyDescent="0.2">
      <c r="A5318" s="39" t="str">
        <f t="shared" si="249"/>
        <v>0018887845936</v>
      </c>
      <c r="B5318" s="39">
        <f t="shared" si="250"/>
        <v>1</v>
      </c>
      <c r="C5318" s="39" t="str">
        <f t="shared" si="251"/>
        <v>Сагдеева Екатерина Владимировна1</v>
      </c>
      <c r="D5318" s="42" t="s">
        <v>4918</v>
      </c>
      <c r="E5318" s="43" t="s">
        <v>4919</v>
      </c>
      <c r="F5318" s="43" t="s">
        <v>244</v>
      </c>
      <c r="G5318" s="43" t="s">
        <v>230</v>
      </c>
      <c r="H5318" s="49">
        <v>45936</v>
      </c>
      <c r="I5318" s="49">
        <v>45940</v>
      </c>
      <c r="J5318" s="44">
        <v>5</v>
      </c>
      <c r="K5318" s="51">
        <f>IF(H5318&lt;='Расчёт не доделан'!$C$20,IF(I5318-'Расчёт не доделан'!$C$20&lt;1,J5318,I5318-'Расчёт не доделан'!$C$20),J5318)</f>
        <v>5</v>
      </c>
    </row>
    <row r="5319" spans="1:11" ht="11.1" customHeight="1" outlineLevel="1" x14ac:dyDescent="0.2">
      <c r="A5319" s="39" t="str">
        <f t="shared" si="249"/>
        <v>0018887845887</v>
      </c>
      <c r="B5319" s="39">
        <f t="shared" si="250"/>
        <v>2</v>
      </c>
      <c r="C5319" s="39" t="str">
        <f t="shared" si="251"/>
        <v>Сагдеева Екатерина Владимировна2</v>
      </c>
      <c r="D5319" s="42" t="s">
        <v>4918</v>
      </c>
      <c r="E5319" s="43" t="s">
        <v>4919</v>
      </c>
      <c r="F5319" s="43" t="s">
        <v>244</v>
      </c>
      <c r="G5319" s="43" t="s">
        <v>230</v>
      </c>
      <c r="H5319" s="49">
        <v>45887</v>
      </c>
      <c r="I5319" s="49">
        <v>45900</v>
      </c>
      <c r="J5319" s="44">
        <v>14</v>
      </c>
      <c r="K5319" s="51">
        <f>IF(H5319&lt;='Расчёт не доделан'!$C$20,IF(I5319-'Расчёт не доделан'!$C$20&lt;1,J5319,I5319-'Расчёт не доделан'!$C$20),J5319)</f>
        <v>14</v>
      </c>
    </row>
    <row r="5320" spans="1:11" ht="11.1" customHeight="1" outlineLevel="1" x14ac:dyDescent="0.2">
      <c r="A5320" s="39" t="str">
        <f t="shared" si="249"/>
        <v>0018887845859</v>
      </c>
      <c r="B5320" s="39">
        <f t="shared" si="250"/>
        <v>3</v>
      </c>
      <c r="C5320" s="39" t="str">
        <f t="shared" si="251"/>
        <v>Сагдеева Екатерина Владимировна3</v>
      </c>
      <c r="D5320" s="42" t="s">
        <v>4918</v>
      </c>
      <c r="E5320" s="43" t="s">
        <v>4919</v>
      </c>
      <c r="F5320" s="43" t="s">
        <v>244</v>
      </c>
      <c r="G5320" s="43" t="s">
        <v>230</v>
      </c>
      <c r="H5320" s="49">
        <v>45859</v>
      </c>
      <c r="I5320" s="49">
        <v>45863</v>
      </c>
      <c r="J5320" s="44">
        <v>5</v>
      </c>
      <c r="K5320" s="51">
        <f>IF(H5320&lt;='Расчёт не доделан'!$C$20,IF(I5320-'Расчёт не доделан'!$C$20&lt;1,J5320,I5320-'Расчёт не доделан'!$C$20),J5320)</f>
        <v>5</v>
      </c>
    </row>
    <row r="5321" spans="1:11" ht="11.1" customHeight="1" outlineLevel="1" x14ac:dyDescent="0.2">
      <c r="A5321" s="39" t="str">
        <f t="shared" si="249"/>
        <v>0015717645966</v>
      </c>
      <c r="B5321" s="39">
        <f t="shared" si="250"/>
        <v>1</v>
      </c>
      <c r="C5321" s="39" t="str">
        <f t="shared" si="251"/>
        <v>Сагитов Александр Романович1</v>
      </c>
      <c r="D5321" s="42" t="s">
        <v>4920</v>
      </c>
      <c r="E5321" s="43" t="s">
        <v>4921</v>
      </c>
      <c r="F5321" s="43" t="s">
        <v>265</v>
      </c>
      <c r="G5321" s="43" t="s">
        <v>218</v>
      </c>
      <c r="H5321" s="49">
        <v>45966</v>
      </c>
      <c r="I5321" s="49">
        <v>45970</v>
      </c>
      <c r="J5321" s="44">
        <v>5</v>
      </c>
      <c r="K5321" s="51">
        <f>IF(H5321&lt;='Расчёт не доделан'!$C$20,IF(I5321-'Расчёт не доделан'!$C$20&lt;1,J5321,I5321-'Расчёт не доделан'!$C$20),J5321)</f>
        <v>5</v>
      </c>
    </row>
    <row r="5322" spans="1:11" ht="11.1" customHeight="1" outlineLevel="1" x14ac:dyDescent="0.2">
      <c r="A5322" s="39" t="str">
        <f t="shared" si="249"/>
        <v>0015717645894</v>
      </c>
      <c r="B5322" s="39">
        <f t="shared" si="250"/>
        <v>2</v>
      </c>
      <c r="C5322" s="39" t="str">
        <f t="shared" si="251"/>
        <v>Сагитов Александр Романович2</v>
      </c>
      <c r="D5322" s="42" t="s">
        <v>4920</v>
      </c>
      <c r="E5322" s="43" t="s">
        <v>4921</v>
      </c>
      <c r="F5322" s="43" t="s">
        <v>265</v>
      </c>
      <c r="G5322" s="43" t="s">
        <v>218</v>
      </c>
      <c r="H5322" s="49">
        <v>45894</v>
      </c>
      <c r="I5322" s="49">
        <v>45899</v>
      </c>
      <c r="J5322" s="44">
        <v>6</v>
      </c>
      <c r="K5322" s="51">
        <f>IF(H5322&lt;='Расчёт не доделан'!$C$20,IF(I5322-'Расчёт не доделан'!$C$20&lt;1,J5322,I5322-'Расчёт не доделан'!$C$20),J5322)</f>
        <v>6</v>
      </c>
    </row>
    <row r="5323" spans="1:11" ht="11.1" customHeight="1" outlineLevel="1" x14ac:dyDescent="0.2">
      <c r="A5323" s="39" t="str">
        <f t="shared" si="249"/>
        <v>0020344745901</v>
      </c>
      <c r="B5323" s="39">
        <f t="shared" si="250"/>
        <v>1</v>
      </c>
      <c r="C5323" s="39" t="str">
        <f t="shared" si="251"/>
        <v>Сагитова Альбина Галиевна1</v>
      </c>
      <c r="D5323" s="42" t="s">
        <v>4922</v>
      </c>
      <c r="E5323" s="43" t="s">
        <v>4923</v>
      </c>
      <c r="F5323" s="43" t="s">
        <v>233</v>
      </c>
      <c r="G5323" s="43" t="s">
        <v>230</v>
      </c>
      <c r="H5323" s="49">
        <v>45901</v>
      </c>
      <c r="I5323" s="49">
        <v>45914</v>
      </c>
      <c r="J5323" s="44">
        <v>14</v>
      </c>
      <c r="K5323" s="51">
        <f>IF(H5323&lt;='Расчёт не доделан'!$C$20,IF(I5323-'Расчёт не доделан'!$C$20&lt;1,J5323,I5323-'Расчёт не доделан'!$C$20),J5323)</f>
        <v>14</v>
      </c>
    </row>
    <row r="5324" spans="1:11" ht="11.1" customHeight="1" outlineLevel="1" x14ac:dyDescent="0.2">
      <c r="A5324" s="39" t="str">
        <f t="shared" si="249"/>
        <v>0020571446013</v>
      </c>
      <c r="B5324" s="39">
        <f t="shared" si="250"/>
        <v>1</v>
      </c>
      <c r="C5324" s="39" t="str">
        <f t="shared" si="251"/>
        <v>Садов Сергей Анатольевич1</v>
      </c>
      <c r="D5324" s="42" t="s">
        <v>4924</v>
      </c>
      <c r="E5324" s="43" t="s">
        <v>4925</v>
      </c>
      <c r="F5324" s="43" t="s">
        <v>286</v>
      </c>
      <c r="G5324" s="43" t="s">
        <v>222</v>
      </c>
      <c r="H5324" s="49">
        <v>46013</v>
      </c>
      <c r="I5324" s="49">
        <v>46021</v>
      </c>
      <c r="J5324" s="44">
        <v>9</v>
      </c>
      <c r="K5324" s="51">
        <f>IF(H5324&lt;='Расчёт не доделан'!$C$20,IF(I5324-'Расчёт не доделан'!$C$20&lt;1,J5324,I5324-'Расчёт не доделан'!$C$20),J5324)</f>
        <v>9</v>
      </c>
    </row>
    <row r="5325" spans="1:11" ht="11.1" customHeight="1" outlineLevel="1" x14ac:dyDescent="0.2">
      <c r="A5325" s="39" t="str">
        <f t="shared" si="249"/>
        <v>0020571445894</v>
      </c>
      <c r="B5325" s="39">
        <f t="shared" si="250"/>
        <v>2</v>
      </c>
      <c r="C5325" s="39" t="str">
        <f t="shared" si="251"/>
        <v>Садов Сергей Анатольевич2</v>
      </c>
      <c r="D5325" s="42" t="s">
        <v>4924</v>
      </c>
      <c r="E5325" s="43" t="s">
        <v>4925</v>
      </c>
      <c r="F5325" s="43" t="s">
        <v>286</v>
      </c>
      <c r="G5325" s="43" t="s">
        <v>222</v>
      </c>
      <c r="H5325" s="49">
        <v>45894</v>
      </c>
      <c r="I5325" s="49">
        <v>45907</v>
      </c>
      <c r="J5325" s="44">
        <v>14</v>
      </c>
      <c r="K5325" s="51">
        <f>IF(H5325&lt;='Расчёт не доделан'!$C$20,IF(I5325-'Расчёт не доделан'!$C$20&lt;1,J5325,I5325-'Расчёт не доделан'!$C$20),J5325)</f>
        <v>14</v>
      </c>
    </row>
    <row r="5326" spans="1:11" ht="11.1" customHeight="1" outlineLevel="1" x14ac:dyDescent="0.2">
      <c r="A5326" s="39" t="str">
        <f t="shared" si="249"/>
        <v>0010608445845</v>
      </c>
      <c r="B5326" s="39">
        <f t="shared" si="250"/>
        <v>1</v>
      </c>
      <c r="C5326" s="39" t="str">
        <f t="shared" si="251"/>
        <v>Садрисламов Денис Рамилевич1</v>
      </c>
      <c r="D5326" s="42" t="s">
        <v>4926</v>
      </c>
      <c r="E5326" s="43" t="s">
        <v>4927</v>
      </c>
      <c r="F5326" s="43" t="s">
        <v>265</v>
      </c>
      <c r="G5326" s="43" t="s">
        <v>230</v>
      </c>
      <c r="H5326" s="49">
        <v>45845</v>
      </c>
      <c r="I5326" s="49">
        <v>45858</v>
      </c>
      <c r="J5326" s="44">
        <v>14</v>
      </c>
      <c r="K5326" s="51">
        <f>IF(H5326&lt;='Расчёт не доделан'!$C$20,IF(I5326-'Расчёт не доделан'!$C$20&lt;1,J5326,I5326-'Расчёт не доделан'!$C$20),J5326)</f>
        <v>14</v>
      </c>
    </row>
    <row r="5327" spans="1:11" ht="11.1" customHeight="1" outlineLevel="1" x14ac:dyDescent="0.2">
      <c r="A5327" s="39" t="str">
        <f t="shared" si="249"/>
        <v>0010608445880</v>
      </c>
      <c r="B5327" s="39">
        <f t="shared" si="250"/>
        <v>2</v>
      </c>
      <c r="C5327" s="39" t="str">
        <f t="shared" si="251"/>
        <v>Садрисламов Денис Рамилевич2</v>
      </c>
      <c r="D5327" s="42" t="s">
        <v>4926</v>
      </c>
      <c r="E5327" s="43" t="s">
        <v>4927</v>
      </c>
      <c r="F5327" s="43" t="s">
        <v>265</v>
      </c>
      <c r="G5327" s="43" t="s">
        <v>230</v>
      </c>
      <c r="H5327" s="49">
        <v>45880</v>
      </c>
      <c r="I5327" s="49">
        <v>45886</v>
      </c>
      <c r="J5327" s="44">
        <v>7</v>
      </c>
      <c r="K5327" s="51">
        <f>IF(H5327&lt;='Расчёт не доделан'!$C$20,IF(I5327-'Расчёт не доделан'!$C$20&lt;1,J5327,I5327-'Расчёт не доделан'!$C$20),J5327)</f>
        <v>7</v>
      </c>
    </row>
    <row r="5328" spans="1:11" ht="23.1" customHeight="1" outlineLevel="1" x14ac:dyDescent="0.2">
      <c r="A5328" s="39" t="str">
        <f t="shared" si="249"/>
        <v>0010608446016</v>
      </c>
      <c r="B5328" s="39">
        <f t="shared" si="250"/>
        <v>3</v>
      </c>
      <c r="C5328" s="39" t="str">
        <f t="shared" si="251"/>
        <v>Садрисламов Денис Рамилевич3</v>
      </c>
      <c r="D5328" s="42" t="s">
        <v>4926</v>
      </c>
      <c r="E5328" s="43" t="s">
        <v>4927</v>
      </c>
      <c r="F5328" s="43" t="s">
        <v>265</v>
      </c>
      <c r="G5328" s="43" t="s">
        <v>230</v>
      </c>
      <c r="H5328" s="49">
        <v>46016</v>
      </c>
      <c r="I5328" s="49">
        <v>46022</v>
      </c>
      <c r="J5328" s="44">
        <v>7</v>
      </c>
      <c r="K5328" s="51">
        <f>IF(H5328&lt;='Расчёт не доделан'!$C$20,IF(I5328-'Расчёт не доделан'!$C$20&lt;1,J5328,I5328-'Расчёт не доделан'!$C$20),J5328)</f>
        <v>7</v>
      </c>
    </row>
    <row r="5329" spans="1:11" ht="23.1" customHeight="1" outlineLevel="1" x14ac:dyDescent="0.2">
      <c r="A5329" s="39" t="str">
        <f t="shared" si="249"/>
        <v>0018998345901</v>
      </c>
      <c r="B5329" s="39">
        <f t="shared" si="250"/>
        <v>1</v>
      </c>
      <c r="C5329" s="39" t="str">
        <f t="shared" si="251"/>
        <v>Сазонов Валерий Евгеньевич1</v>
      </c>
      <c r="D5329" s="42" t="s">
        <v>4928</v>
      </c>
      <c r="E5329" s="43" t="s">
        <v>4929</v>
      </c>
      <c r="F5329" s="43" t="s">
        <v>244</v>
      </c>
      <c r="G5329" s="43" t="s">
        <v>230</v>
      </c>
      <c r="H5329" s="49">
        <v>45901</v>
      </c>
      <c r="I5329" s="49">
        <v>45914</v>
      </c>
      <c r="J5329" s="44">
        <v>14</v>
      </c>
      <c r="K5329" s="51">
        <f>IF(H5329&lt;='Расчёт не доделан'!$C$20,IF(I5329-'Расчёт не доделан'!$C$20&lt;1,J5329,I5329-'Расчёт не доделан'!$C$20),J5329)</f>
        <v>14</v>
      </c>
    </row>
    <row r="5330" spans="1:11" ht="23.1" customHeight="1" outlineLevel="1" x14ac:dyDescent="0.2">
      <c r="A5330" s="39" t="str">
        <f t="shared" si="249"/>
        <v>0018998345845</v>
      </c>
      <c r="B5330" s="39">
        <f t="shared" si="250"/>
        <v>2</v>
      </c>
      <c r="C5330" s="39" t="str">
        <f t="shared" si="251"/>
        <v>Сазонов Валерий Евгеньевич2</v>
      </c>
      <c r="D5330" s="42" t="s">
        <v>4928</v>
      </c>
      <c r="E5330" s="43" t="s">
        <v>4929</v>
      </c>
      <c r="F5330" s="43" t="s">
        <v>244</v>
      </c>
      <c r="G5330" s="43" t="s">
        <v>230</v>
      </c>
      <c r="H5330" s="49">
        <v>45845</v>
      </c>
      <c r="I5330" s="49">
        <v>45856</v>
      </c>
      <c r="J5330" s="44">
        <v>12</v>
      </c>
      <c r="K5330" s="51">
        <f>IF(H5330&lt;='Расчёт не доделан'!$C$20,IF(I5330-'Расчёт не доделан'!$C$20&lt;1,J5330,I5330-'Расчёт не доделан'!$C$20),J5330)</f>
        <v>12</v>
      </c>
    </row>
    <row r="5331" spans="1:11" ht="11.1" customHeight="1" outlineLevel="1" x14ac:dyDescent="0.2">
      <c r="A5331" s="39" t="str">
        <f t="shared" si="249"/>
        <v>0018998345971</v>
      </c>
      <c r="B5331" s="39">
        <f t="shared" si="250"/>
        <v>3</v>
      </c>
      <c r="C5331" s="39" t="str">
        <f t="shared" si="251"/>
        <v>Сазонов Валерий Евгеньевич3</v>
      </c>
      <c r="D5331" s="42" t="s">
        <v>4928</v>
      </c>
      <c r="E5331" s="43" t="s">
        <v>4929</v>
      </c>
      <c r="F5331" s="43" t="s">
        <v>244</v>
      </c>
      <c r="G5331" s="43" t="s">
        <v>230</v>
      </c>
      <c r="H5331" s="49">
        <v>45971</v>
      </c>
      <c r="I5331" s="49">
        <v>45977</v>
      </c>
      <c r="J5331" s="44">
        <v>7</v>
      </c>
      <c r="K5331" s="51">
        <f>IF(H5331&lt;='Расчёт не доделан'!$C$20,IF(I5331-'Расчёт не доделан'!$C$20&lt;1,J5331,I5331-'Расчёт не доделан'!$C$20),J5331)</f>
        <v>7</v>
      </c>
    </row>
    <row r="5332" spans="1:11" ht="11.1" customHeight="1" outlineLevel="1" x14ac:dyDescent="0.2">
      <c r="A5332" s="39" t="str">
        <f t="shared" si="249"/>
        <v>0020552845936</v>
      </c>
      <c r="B5332" s="39">
        <f t="shared" si="250"/>
        <v>1</v>
      </c>
      <c r="C5332" s="39" t="str">
        <f t="shared" si="251"/>
        <v>Сазонов Владимир Юрьевич1</v>
      </c>
      <c r="D5332" s="42" t="s">
        <v>4930</v>
      </c>
      <c r="E5332" s="43" t="s">
        <v>4931</v>
      </c>
      <c r="F5332" s="43" t="s">
        <v>217</v>
      </c>
      <c r="G5332" s="43" t="s">
        <v>237</v>
      </c>
      <c r="H5332" s="49">
        <v>45936</v>
      </c>
      <c r="I5332" s="49">
        <v>45951</v>
      </c>
      <c r="J5332" s="44">
        <v>16</v>
      </c>
      <c r="K5332" s="51">
        <f>IF(H5332&lt;='Расчёт не доделан'!$C$20,IF(I5332-'Расчёт не доделан'!$C$20&lt;1,J5332,I5332-'Расчёт не доделан'!$C$20),J5332)</f>
        <v>6</v>
      </c>
    </row>
    <row r="5333" spans="1:11" ht="11.1" customHeight="1" outlineLevel="1" x14ac:dyDescent="0.2">
      <c r="A5333" s="39" t="str">
        <f t="shared" si="249"/>
        <v>0020552845859</v>
      </c>
      <c r="B5333" s="39">
        <f t="shared" si="250"/>
        <v>2</v>
      </c>
      <c r="C5333" s="39" t="str">
        <f t="shared" si="251"/>
        <v>Сазонов Владимир Юрьевич2</v>
      </c>
      <c r="D5333" s="42" t="s">
        <v>4930</v>
      </c>
      <c r="E5333" s="43" t="s">
        <v>4931</v>
      </c>
      <c r="F5333" s="43" t="s">
        <v>217</v>
      </c>
      <c r="G5333" s="43" t="s">
        <v>237</v>
      </c>
      <c r="H5333" s="49">
        <v>45859</v>
      </c>
      <c r="I5333" s="49">
        <v>45870</v>
      </c>
      <c r="J5333" s="44">
        <v>12</v>
      </c>
      <c r="K5333" s="51">
        <f>IF(H5333&lt;='Расчёт не доделан'!$C$20,IF(I5333-'Расчёт не доделан'!$C$20&lt;1,J5333,I5333-'Расчёт не доделан'!$C$20),J5333)</f>
        <v>12</v>
      </c>
    </row>
    <row r="5334" spans="1:11" ht="11.1" customHeight="1" outlineLevel="1" x14ac:dyDescent="0.2">
      <c r="A5334" s="39" t="str">
        <f t="shared" si="249"/>
        <v>0018439645852</v>
      </c>
      <c r="B5334" s="39">
        <f t="shared" si="250"/>
        <v>1</v>
      </c>
      <c r="C5334" s="39" t="str">
        <f t="shared" si="251"/>
        <v>Сазонов Игорь Альбертович1</v>
      </c>
      <c r="D5334" s="42" t="s">
        <v>4932</v>
      </c>
      <c r="E5334" s="43" t="s">
        <v>4933</v>
      </c>
      <c r="F5334" s="43" t="s">
        <v>244</v>
      </c>
      <c r="G5334" s="43" t="s">
        <v>269</v>
      </c>
      <c r="H5334" s="49">
        <v>45852</v>
      </c>
      <c r="I5334" s="49">
        <v>45865</v>
      </c>
      <c r="J5334" s="44">
        <v>14</v>
      </c>
      <c r="K5334" s="51">
        <f>IF(H5334&lt;='Расчёт не доделан'!$C$20,IF(I5334-'Расчёт не доделан'!$C$20&lt;1,J5334,I5334-'Расчёт не доделан'!$C$20),J5334)</f>
        <v>14</v>
      </c>
    </row>
    <row r="5335" spans="1:11" ht="11.1" customHeight="1" outlineLevel="1" x14ac:dyDescent="0.2">
      <c r="A5335" s="39" t="str">
        <f t="shared" si="249"/>
        <v>0018439645915</v>
      </c>
      <c r="B5335" s="39">
        <f t="shared" si="250"/>
        <v>2</v>
      </c>
      <c r="C5335" s="39" t="str">
        <f t="shared" si="251"/>
        <v>Сазонов Игорь Альбертович2</v>
      </c>
      <c r="D5335" s="42" t="s">
        <v>4932</v>
      </c>
      <c r="E5335" s="43" t="s">
        <v>4933</v>
      </c>
      <c r="F5335" s="43" t="s">
        <v>244</v>
      </c>
      <c r="G5335" s="43" t="s">
        <v>269</v>
      </c>
      <c r="H5335" s="49">
        <v>45915</v>
      </c>
      <c r="I5335" s="49">
        <v>45928</v>
      </c>
      <c r="J5335" s="44">
        <v>14</v>
      </c>
      <c r="K5335" s="51">
        <f>IF(H5335&lt;='Расчёт не доделан'!$C$20,IF(I5335-'Расчёт не доделан'!$C$20&lt;1,J5335,I5335-'Расчёт не доделан'!$C$20),J5335)</f>
        <v>14</v>
      </c>
    </row>
    <row r="5336" spans="1:11" ht="11.1" customHeight="1" outlineLevel="1" x14ac:dyDescent="0.2">
      <c r="A5336" s="39" t="str">
        <f t="shared" si="249"/>
        <v>0020215745957</v>
      </c>
      <c r="B5336" s="39">
        <f t="shared" si="250"/>
        <v>1</v>
      </c>
      <c r="C5336" s="39" t="str">
        <f t="shared" si="251"/>
        <v>Сазонова Яна Георгиевна1</v>
      </c>
      <c r="D5336" s="42" t="s">
        <v>4934</v>
      </c>
      <c r="E5336" s="43" t="s">
        <v>4935</v>
      </c>
      <c r="F5336" s="43" t="s">
        <v>217</v>
      </c>
      <c r="G5336" s="43" t="s">
        <v>218</v>
      </c>
      <c r="H5336" s="49">
        <v>45957</v>
      </c>
      <c r="I5336" s="49">
        <v>45963</v>
      </c>
      <c r="J5336" s="44">
        <v>7</v>
      </c>
      <c r="K5336" s="51">
        <f>IF(H5336&lt;='Расчёт не доделан'!$C$20,IF(I5336-'Расчёт не доделан'!$C$20&lt;1,J5336,I5336-'Расчёт не доделан'!$C$20),J5336)</f>
        <v>7</v>
      </c>
    </row>
    <row r="5337" spans="1:11" ht="11.1" customHeight="1" outlineLevel="1" x14ac:dyDescent="0.2">
      <c r="A5337" s="39" t="str">
        <f t="shared" si="249"/>
        <v>0020215745866</v>
      </c>
      <c r="B5337" s="39">
        <f t="shared" si="250"/>
        <v>2</v>
      </c>
      <c r="C5337" s="39" t="str">
        <f t="shared" si="251"/>
        <v>Сазонова Яна Георгиевна2</v>
      </c>
      <c r="D5337" s="42" t="s">
        <v>4934</v>
      </c>
      <c r="E5337" s="43" t="s">
        <v>4935</v>
      </c>
      <c r="F5337" s="43" t="s">
        <v>217</v>
      </c>
      <c r="G5337" s="43" t="s">
        <v>218</v>
      </c>
      <c r="H5337" s="49">
        <v>45866</v>
      </c>
      <c r="I5337" s="49">
        <v>45886</v>
      </c>
      <c r="J5337" s="44">
        <v>21</v>
      </c>
      <c r="K5337" s="51">
        <f>IF(H5337&lt;='Расчёт не доделан'!$C$20,IF(I5337-'Расчёт не доделан'!$C$20&lt;1,J5337,I5337-'Расчёт не доделан'!$C$20),J5337)</f>
        <v>21</v>
      </c>
    </row>
    <row r="5338" spans="1:11" ht="11.1" customHeight="1" outlineLevel="1" x14ac:dyDescent="0.2">
      <c r="A5338" s="39" t="str">
        <f t="shared" si="249"/>
        <v>0014377345908</v>
      </c>
      <c r="B5338" s="39">
        <f t="shared" si="250"/>
        <v>1</v>
      </c>
      <c r="C5338" s="39" t="str">
        <f t="shared" si="251"/>
        <v>Саитгареев Эрнест Ильдарович1</v>
      </c>
      <c r="D5338" s="42" t="s">
        <v>4936</v>
      </c>
      <c r="E5338" s="43" t="s">
        <v>4937</v>
      </c>
      <c r="F5338" s="43" t="s">
        <v>229</v>
      </c>
      <c r="G5338" s="43" t="s">
        <v>230</v>
      </c>
      <c r="H5338" s="49">
        <v>45908</v>
      </c>
      <c r="I5338" s="49">
        <v>45914</v>
      </c>
      <c r="J5338" s="44">
        <v>7</v>
      </c>
      <c r="K5338" s="51">
        <f>IF(H5338&lt;='Расчёт не доделан'!$C$20,IF(I5338-'Расчёт не доделан'!$C$20&lt;1,J5338,I5338-'Расчёт не доделан'!$C$20),J5338)</f>
        <v>7</v>
      </c>
    </row>
    <row r="5339" spans="1:11" ht="11.1" customHeight="1" outlineLevel="1" x14ac:dyDescent="0.2">
      <c r="A5339" s="39" t="str">
        <f t="shared" si="249"/>
        <v>0014377345852</v>
      </c>
      <c r="B5339" s="39">
        <f t="shared" si="250"/>
        <v>2</v>
      </c>
      <c r="C5339" s="39" t="str">
        <f t="shared" si="251"/>
        <v>Саитгареев Эрнест Ильдарович2</v>
      </c>
      <c r="D5339" s="42" t="s">
        <v>4936</v>
      </c>
      <c r="E5339" s="43" t="s">
        <v>4937</v>
      </c>
      <c r="F5339" s="43" t="s">
        <v>229</v>
      </c>
      <c r="G5339" s="43" t="s">
        <v>230</v>
      </c>
      <c r="H5339" s="49">
        <v>45852</v>
      </c>
      <c r="I5339" s="49">
        <v>45858</v>
      </c>
      <c r="J5339" s="44">
        <v>7</v>
      </c>
      <c r="K5339" s="51">
        <f>IF(H5339&lt;='Расчёт не доделан'!$C$20,IF(I5339-'Расчёт не доделан'!$C$20&lt;1,J5339,I5339-'Расчёт не доделан'!$C$20),J5339)</f>
        <v>7</v>
      </c>
    </row>
    <row r="5340" spans="1:11" ht="11.1" customHeight="1" outlineLevel="1" x14ac:dyDescent="0.2">
      <c r="A5340" s="39" t="str">
        <f t="shared" si="249"/>
        <v>0014377345915</v>
      </c>
      <c r="B5340" s="39">
        <f t="shared" si="250"/>
        <v>3</v>
      </c>
      <c r="C5340" s="39" t="str">
        <f t="shared" si="251"/>
        <v>Саитгареев Эрнест Ильдарович3</v>
      </c>
      <c r="D5340" s="42" t="s">
        <v>4936</v>
      </c>
      <c r="E5340" s="43" t="s">
        <v>4937</v>
      </c>
      <c r="F5340" s="43" t="s">
        <v>229</v>
      </c>
      <c r="G5340" s="43" t="s">
        <v>230</v>
      </c>
      <c r="H5340" s="49">
        <v>45915</v>
      </c>
      <c r="I5340" s="49">
        <v>45928</v>
      </c>
      <c r="J5340" s="44">
        <v>14</v>
      </c>
      <c r="K5340" s="51">
        <f>IF(H5340&lt;='Расчёт не доделан'!$C$20,IF(I5340-'Расчёт не доделан'!$C$20&lt;1,J5340,I5340-'Расчёт не доделан'!$C$20),J5340)</f>
        <v>14</v>
      </c>
    </row>
    <row r="5341" spans="1:11" ht="11.1" customHeight="1" outlineLevel="1" x14ac:dyDescent="0.2">
      <c r="A5341" s="39" t="str">
        <f t="shared" si="249"/>
        <v>0018893245957</v>
      </c>
      <c r="B5341" s="39">
        <f t="shared" si="250"/>
        <v>1</v>
      </c>
      <c r="C5341" s="39" t="str">
        <f t="shared" si="251"/>
        <v>Саитгареева Ольга Константиновна1</v>
      </c>
      <c r="D5341" s="42" t="s">
        <v>4938</v>
      </c>
      <c r="E5341" s="43" t="s">
        <v>4939</v>
      </c>
      <c r="F5341" s="43" t="s">
        <v>265</v>
      </c>
      <c r="G5341" s="43" t="s">
        <v>230</v>
      </c>
      <c r="H5341" s="49">
        <v>45957</v>
      </c>
      <c r="I5341" s="49">
        <v>45962</v>
      </c>
      <c r="J5341" s="44">
        <v>6</v>
      </c>
      <c r="K5341" s="51">
        <f>IF(H5341&lt;='Расчёт не доделан'!$C$20,IF(I5341-'Расчёт не доделан'!$C$20&lt;1,J5341,I5341-'Расчёт не доделан'!$C$20),J5341)</f>
        <v>6</v>
      </c>
    </row>
    <row r="5342" spans="1:11" ht="11.1" customHeight="1" outlineLevel="1" x14ac:dyDescent="0.2">
      <c r="A5342" s="39" t="str">
        <f t="shared" si="249"/>
        <v>0019347145902</v>
      </c>
      <c r="B5342" s="39">
        <f t="shared" si="250"/>
        <v>1</v>
      </c>
      <c r="C5342" s="39" t="str">
        <f t="shared" si="251"/>
        <v>Сайкова Алеся Сергеевна1</v>
      </c>
      <c r="D5342" s="42" t="s">
        <v>4940</v>
      </c>
      <c r="E5342" s="43" t="s">
        <v>4941</v>
      </c>
      <c r="F5342" s="43" t="s">
        <v>361</v>
      </c>
      <c r="G5342" s="43" t="s">
        <v>237</v>
      </c>
      <c r="H5342" s="49">
        <v>45902</v>
      </c>
      <c r="I5342" s="49">
        <v>45908</v>
      </c>
      <c r="J5342" s="44">
        <v>7</v>
      </c>
      <c r="K5342" s="51">
        <f>IF(H5342&lt;='Расчёт не доделан'!$C$20,IF(I5342-'Расчёт не доделан'!$C$20&lt;1,J5342,I5342-'Расчёт не доделан'!$C$20),J5342)</f>
        <v>7</v>
      </c>
    </row>
    <row r="5343" spans="1:11" ht="11.1" customHeight="1" outlineLevel="1" x14ac:dyDescent="0.2">
      <c r="A5343" s="39" t="str">
        <f t="shared" si="249"/>
        <v>0019347145845</v>
      </c>
      <c r="B5343" s="39">
        <f t="shared" si="250"/>
        <v>2</v>
      </c>
      <c r="C5343" s="39" t="str">
        <f t="shared" si="251"/>
        <v>Сайкова Алеся Сергеевна2</v>
      </c>
      <c r="D5343" s="42" t="s">
        <v>4940</v>
      </c>
      <c r="E5343" s="43" t="s">
        <v>4941</v>
      </c>
      <c r="F5343" s="43" t="s">
        <v>361</v>
      </c>
      <c r="G5343" s="43" t="s">
        <v>237</v>
      </c>
      <c r="H5343" s="49">
        <v>45845</v>
      </c>
      <c r="I5343" s="49">
        <v>45858</v>
      </c>
      <c r="J5343" s="44">
        <v>14</v>
      </c>
      <c r="K5343" s="51">
        <f>IF(H5343&lt;='Расчёт не доделан'!$C$20,IF(I5343-'Расчёт не доделан'!$C$20&lt;1,J5343,I5343-'Расчёт не доделан'!$C$20),J5343)</f>
        <v>14</v>
      </c>
    </row>
    <row r="5344" spans="1:11" ht="11.1" customHeight="1" outlineLevel="1" x14ac:dyDescent="0.2">
      <c r="A5344" s="39" t="str">
        <f t="shared" si="249"/>
        <v>0019347145985</v>
      </c>
      <c r="B5344" s="39">
        <f t="shared" si="250"/>
        <v>3</v>
      </c>
      <c r="C5344" s="39" t="str">
        <f t="shared" si="251"/>
        <v>Сайкова Алеся Сергеевна3</v>
      </c>
      <c r="D5344" s="42" t="s">
        <v>4940</v>
      </c>
      <c r="E5344" s="43" t="s">
        <v>4941</v>
      </c>
      <c r="F5344" s="43" t="s">
        <v>361</v>
      </c>
      <c r="G5344" s="43" t="s">
        <v>237</v>
      </c>
      <c r="H5344" s="49">
        <v>45985</v>
      </c>
      <c r="I5344" s="49">
        <v>45991</v>
      </c>
      <c r="J5344" s="44">
        <v>7</v>
      </c>
      <c r="K5344" s="51">
        <f>IF(H5344&lt;='Расчёт не доделан'!$C$20,IF(I5344-'Расчёт не доделан'!$C$20&lt;1,J5344,I5344-'Расчёт не доделан'!$C$20),J5344)</f>
        <v>7</v>
      </c>
    </row>
    <row r="5345" spans="1:11" ht="11.1" customHeight="1" outlineLevel="1" x14ac:dyDescent="0.2">
      <c r="A5345" s="39" t="str">
        <f t="shared" si="249"/>
        <v>0013881245966</v>
      </c>
      <c r="B5345" s="39">
        <f t="shared" si="250"/>
        <v>1</v>
      </c>
      <c r="C5345" s="39" t="str">
        <f t="shared" si="251"/>
        <v>Сайфеева Регина Рафинадовна1</v>
      </c>
      <c r="D5345" s="42" t="s">
        <v>4942</v>
      </c>
      <c r="E5345" s="43" t="s">
        <v>4943</v>
      </c>
      <c r="F5345" s="43" t="s">
        <v>265</v>
      </c>
      <c r="G5345" s="43" t="s">
        <v>218</v>
      </c>
      <c r="H5345" s="49">
        <v>45966</v>
      </c>
      <c r="I5345" s="49">
        <v>45968</v>
      </c>
      <c r="J5345" s="44">
        <v>3</v>
      </c>
      <c r="K5345" s="51">
        <f>IF(H5345&lt;='Расчёт не доделан'!$C$20,IF(I5345-'Расчёт не доделан'!$C$20&lt;1,J5345,I5345-'Расчёт не доделан'!$C$20),J5345)</f>
        <v>3</v>
      </c>
    </row>
    <row r="5346" spans="1:11" ht="11.1" customHeight="1" outlineLevel="1" x14ac:dyDescent="0.2">
      <c r="A5346" s="39" t="str">
        <f t="shared" si="249"/>
        <v>0013881245971</v>
      </c>
      <c r="B5346" s="39">
        <f t="shared" si="250"/>
        <v>2</v>
      </c>
      <c r="C5346" s="39" t="str">
        <f t="shared" si="251"/>
        <v>Сайфеева Регина Рафинадовна2</v>
      </c>
      <c r="D5346" s="42" t="s">
        <v>4942</v>
      </c>
      <c r="E5346" s="43" t="s">
        <v>4943</v>
      </c>
      <c r="F5346" s="43" t="s">
        <v>265</v>
      </c>
      <c r="G5346" s="43" t="s">
        <v>218</v>
      </c>
      <c r="H5346" s="49">
        <v>45971</v>
      </c>
      <c r="I5346" s="49">
        <v>45971</v>
      </c>
      <c r="J5346" s="44">
        <v>1</v>
      </c>
      <c r="K5346" s="51">
        <f>IF(H5346&lt;='Расчёт не доделан'!$C$20,IF(I5346-'Расчёт не доделан'!$C$20&lt;1,J5346,I5346-'Расчёт не доделан'!$C$20),J5346)</f>
        <v>1</v>
      </c>
    </row>
    <row r="5347" spans="1:11" ht="11.1" customHeight="1" outlineLevel="1" x14ac:dyDescent="0.2">
      <c r="A5347" s="39" t="str">
        <f t="shared" si="249"/>
        <v>0013881245866</v>
      </c>
      <c r="B5347" s="39">
        <f t="shared" si="250"/>
        <v>3</v>
      </c>
      <c r="C5347" s="39" t="str">
        <f t="shared" si="251"/>
        <v>Сайфеева Регина Рафинадовна3</v>
      </c>
      <c r="D5347" s="42" t="s">
        <v>4942</v>
      </c>
      <c r="E5347" s="43" t="s">
        <v>4943</v>
      </c>
      <c r="F5347" s="43" t="s">
        <v>265</v>
      </c>
      <c r="G5347" s="43" t="s">
        <v>218</v>
      </c>
      <c r="H5347" s="49">
        <v>45866</v>
      </c>
      <c r="I5347" s="49">
        <v>45879</v>
      </c>
      <c r="J5347" s="44">
        <v>14</v>
      </c>
      <c r="K5347" s="51">
        <f>IF(H5347&lt;='Расчёт не доделан'!$C$20,IF(I5347-'Расчёт не доделан'!$C$20&lt;1,J5347,I5347-'Расчёт не доделан'!$C$20),J5347)</f>
        <v>14</v>
      </c>
    </row>
    <row r="5348" spans="1:11" ht="11.1" customHeight="1" outlineLevel="1" x14ac:dyDescent="0.2">
      <c r="A5348" s="39" t="str">
        <f t="shared" si="249"/>
        <v>0013881246020</v>
      </c>
      <c r="B5348" s="39">
        <f t="shared" si="250"/>
        <v>4</v>
      </c>
      <c r="C5348" s="39" t="str">
        <f t="shared" si="251"/>
        <v>Сайфеева Регина Рафинадовна4</v>
      </c>
      <c r="D5348" s="42" t="s">
        <v>4942</v>
      </c>
      <c r="E5348" s="43" t="s">
        <v>4943</v>
      </c>
      <c r="F5348" s="43" t="s">
        <v>265</v>
      </c>
      <c r="G5348" s="43" t="s">
        <v>218</v>
      </c>
      <c r="H5348" s="49">
        <v>46020</v>
      </c>
      <c r="I5348" s="49">
        <v>46021</v>
      </c>
      <c r="J5348" s="44">
        <v>2</v>
      </c>
      <c r="K5348" s="51">
        <f>IF(H5348&lt;='Расчёт не доделан'!$C$20,IF(I5348-'Расчёт не доделан'!$C$20&lt;1,J5348,I5348-'Расчёт не доделан'!$C$20),J5348)</f>
        <v>2</v>
      </c>
    </row>
    <row r="5349" spans="1:11" ht="11.1" customHeight="1" outlineLevel="1" x14ac:dyDescent="0.2">
      <c r="A5349" s="39" t="str">
        <f t="shared" si="249"/>
        <v>0016000945880</v>
      </c>
      <c r="B5349" s="39">
        <f t="shared" si="250"/>
        <v>1</v>
      </c>
      <c r="C5349" s="39" t="str">
        <f t="shared" si="251"/>
        <v>Сайфуллина Ирина Анатольевна1</v>
      </c>
      <c r="D5349" s="42" t="s">
        <v>4944</v>
      </c>
      <c r="E5349" s="43" t="s">
        <v>4945</v>
      </c>
      <c r="F5349" s="43" t="s">
        <v>233</v>
      </c>
      <c r="G5349" s="43" t="s">
        <v>230</v>
      </c>
      <c r="H5349" s="49">
        <v>45880</v>
      </c>
      <c r="I5349" s="49">
        <v>45893</v>
      </c>
      <c r="J5349" s="44">
        <v>14</v>
      </c>
      <c r="K5349" s="51">
        <f>IF(H5349&lt;='Расчёт не доделан'!$C$20,IF(I5349-'Расчёт не доделан'!$C$20&lt;1,J5349,I5349-'Расчёт не доделан'!$C$20),J5349)</f>
        <v>14</v>
      </c>
    </row>
    <row r="5350" spans="1:11" ht="11.1" customHeight="1" outlineLevel="1" x14ac:dyDescent="0.2">
      <c r="A5350" s="39" t="str">
        <f t="shared" si="249"/>
        <v>0016000945852</v>
      </c>
      <c r="B5350" s="39">
        <f t="shared" si="250"/>
        <v>2</v>
      </c>
      <c r="C5350" s="39" t="str">
        <f t="shared" si="251"/>
        <v>Сайфуллина Ирина Анатольевна2</v>
      </c>
      <c r="D5350" s="42" t="s">
        <v>4944</v>
      </c>
      <c r="E5350" s="43" t="s">
        <v>4945</v>
      </c>
      <c r="F5350" s="43" t="s">
        <v>233</v>
      </c>
      <c r="G5350" s="43" t="s">
        <v>230</v>
      </c>
      <c r="H5350" s="49">
        <v>45852</v>
      </c>
      <c r="I5350" s="49">
        <v>45860</v>
      </c>
      <c r="J5350" s="44">
        <v>9</v>
      </c>
      <c r="K5350" s="51">
        <f>IF(H5350&lt;='Расчёт не доделан'!$C$20,IF(I5350-'Расчёт не доделан'!$C$20&lt;1,J5350,I5350-'Расчёт не доделан'!$C$20),J5350)</f>
        <v>9</v>
      </c>
    </row>
    <row r="5351" spans="1:11" ht="11.1" customHeight="1" outlineLevel="1" x14ac:dyDescent="0.2">
      <c r="A5351" s="39" t="str">
        <f t="shared" si="249"/>
        <v>0017806945859</v>
      </c>
      <c r="B5351" s="39">
        <f t="shared" si="250"/>
        <v>1</v>
      </c>
      <c r="C5351" s="39" t="str">
        <f t="shared" si="251"/>
        <v>Сайфутдинов Тимур Рафикович1</v>
      </c>
      <c r="D5351" s="42" t="s">
        <v>4946</v>
      </c>
      <c r="E5351" s="43" t="s">
        <v>4947</v>
      </c>
      <c r="F5351" s="43" t="s">
        <v>225</v>
      </c>
      <c r="G5351" s="43" t="s">
        <v>302</v>
      </c>
      <c r="H5351" s="49">
        <v>45859</v>
      </c>
      <c r="I5351" s="49">
        <v>45872</v>
      </c>
      <c r="J5351" s="44">
        <v>14</v>
      </c>
      <c r="K5351" s="51">
        <f>IF(H5351&lt;='Расчёт не доделан'!$C$20,IF(I5351-'Расчёт не доделан'!$C$20&lt;1,J5351,I5351-'Расчёт не доделан'!$C$20),J5351)</f>
        <v>14</v>
      </c>
    </row>
    <row r="5352" spans="1:11" ht="11.1" customHeight="1" outlineLevel="1" x14ac:dyDescent="0.2">
      <c r="A5352" s="39" t="str">
        <f t="shared" si="249"/>
        <v>0016254145873</v>
      </c>
      <c r="B5352" s="39">
        <f t="shared" si="250"/>
        <v>1</v>
      </c>
      <c r="C5352" s="39" t="str">
        <f t="shared" si="251"/>
        <v>Сакаева Алсу Расимовна1</v>
      </c>
      <c r="D5352" s="42" t="s">
        <v>4948</v>
      </c>
      <c r="E5352" s="43" t="s">
        <v>4949</v>
      </c>
      <c r="F5352" s="43" t="s">
        <v>265</v>
      </c>
      <c r="G5352" s="43" t="s">
        <v>230</v>
      </c>
      <c r="H5352" s="49">
        <v>45873</v>
      </c>
      <c r="I5352" s="49">
        <v>45886</v>
      </c>
      <c r="J5352" s="44">
        <v>14</v>
      </c>
      <c r="K5352" s="51">
        <f>IF(H5352&lt;='Расчёт не доделан'!$C$20,IF(I5352-'Расчёт не доделан'!$C$20&lt;1,J5352,I5352-'Расчёт не доделан'!$C$20),J5352)</f>
        <v>14</v>
      </c>
    </row>
    <row r="5353" spans="1:11" ht="11.1" customHeight="1" outlineLevel="1" x14ac:dyDescent="0.2">
      <c r="A5353" s="39" t="str">
        <f t="shared" si="249"/>
        <v>0014319545883</v>
      </c>
      <c r="B5353" s="39">
        <f t="shared" si="250"/>
        <v>1</v>
      </c>
      <c r="C5353" s="39" t="str">
        <f t="shared" si="251"/>
        <v>Саламов Камиль Рамазанович1</v>
      </c>
      <c r="D5353" s="42" t="s">
        <v>4950</v>
      </c>
      <c r="E5353" s="43" t="s">
        <v>4951</v>
      </c>
      <c r="F5353" s="43" t="s">
        <v>233</v>
      </c>
      <c r="G5353" s="43" t="s">
        <v>296</v>
      </c>
      <c r="H5353" s="49">
        <v>45883</v>
      </c>
      <c r="I5353" s="49">
        <v>45884</v>
      </c>
      <c r="J5353" s="44">
        <v>2</v>
      </c>
      <c r="K5353" s="51">
        <f>IF(H5353&lt;='Расчёт не доделан'!$C$20,IF(I5353-'Расчёт не доделан'!$C$20&lt;1,J5353,I5353-'Расчёт не доделан'!$C$20),J5353)</f>
        <v>2</v>
      </c>
    </row>
    <row r="5354" spans="1:11" ht="11.1" customHeight="1" outlineLevel="1" x14ac:dyDescent="0.2">
      <c r="A5354" s="39" t="str">
        <f t="shared" si="249"/>
        <v>0014319546013</v>
      </c>
      <c r="B5354" s="39">
        <f t="shared" si="250"/>
        <v>2</v>
      </c>
      <c r="C5354" s="39" t="str">
        <f t="shared" si="251"/>
        <v>Саламов Камиль Рамазанович2</v>
      </c>
      <c r="D5354" s="42" t="s">
        <v>4950</v>
      </c>
      <c r="E5354" s="43" t="s">
        <v>4951</v>
      </c>
      <c r="F5354" s="43" t="s">
        <v>233</v>
      </c>
      <c r="G5354" s="43" t="s">
        <v>296</v>
      </c>
      <c r="H5354" s="49">
        <v>46013</v>
      </c>
      <c r="I5354" s="49">
        <v>46017</v>
      </c>
      <c r="J5354" s="44">
        <v>5</v>
      </c>
      <c r="K5354" s="51">
        <f>IF(H5354&lt;='Расчёт не доделан'!$C$20,IF(I5354-'Расчёт не доделан'!$C$20&lt;1,J5354,I5354-'Расчёт не доделан'!$C$20),J5354)</f>
        <v>5</v>
      </c>
    </row>
    <row r="5355" spans="1:11" ht="11.1" customHeight="1" outlineLevel="1" x14ac:dyDescent="0.2">
      <c r="A5355" s="39" t="str">
        <f t="shared" si="249"/>
        <v>0016949645912</v>
      </c>
      <c r="B5355" s="39">
        <f t="shared" si="250"/>
        <v>1</v>
      </c>
      <c r="C5355" s="39" t="str">
        <f t="shared" si="251"/>
        <v>Салахов Руслан Назирович1</v>
      </c>
      <c r="D5355" s="42" t="s">
        <v>4952</v>
      </c>
      <c r="E5355" s="43" t="s">
        <v>4953</v>
      </c>
      <c r="F5355" s="43" t="s">
        <v>694</v>
      </c>
      <c r="G5355" s="43" t="s">
        <v>230</v>
      </c>
      <c r="H5355" s="49">
        <v>45912</v>
      </c>
      <c r="I5355" s="49">
        <v>45918</v>
      </c>
      <c r="J5355" s="44">
        <v>7</v>
      </c>
      <c r="K5355" s="51">
        <f>IF(H5355&lt;='Расчёт не доделан'!$C$20,IF(I5355-'Расчёт не доделан'!$C$20&lt;1,J5355,I5355-'Расчёт не доделан'!$C$20),J5355)</f>
        <v>7</v>
      </c>
    </row>
    <row r="5356" spans="1:11" ht="11.1" customHeight="1" outlineLevel="1" x14ac:dyDescent="0.2">
      <c r="A5356" s="39" t="str">
        <f t="shared" si="249"/>
        <v>0016949645854</v>
      </c>
      <c r="B5356" s="39">
        <f t="shared" si="250"/>
        <v>2</v>
      </c>
      <c r="C5356" s="39" t="str">
        <f t="shared" si="251"/>
        <v>Салахов Руслан Назирович2</v>
      </c>
      <c r="D5356" s="42" t="s">
        <v>4952</v>
      </c>
      <c r="E5356" s="43" t="s">
        <v>4953</v>
      </c>
      <c r="F5356" s="43" t="s">
        <v>694</v>
      </c>
      <c r="G5356" s="43" t="s">
        <v>230</v>
      </c>
      <c r="H5356" s="49">
        <v>45854</v>
      </c>
      <c r="I5356" s="49">
        <v>45867</v>
      </c>
      <c r="J5356" s="44">
        <v>14</v>
      </c>
      <c r="K5356" s="51">
        <f>IF(H5356&lt;='Расчёт не доделан'!$C$20,IF(I5356-'Расчёт не доделан'!$C$20&lt;1,J5356,I5356-'Расчёт не доделан'!$C$20),J5356)</f>
        <v>14</v>
      </c>
    </row>
    <row r="5357" spans="1:11" ht="11.1" customHeight="1" outlineLevel="1" x14ac:dyDescent="0.2">
      <c r="A5357" s="39" t="str">
        <f t="shared" si="249"/>
        <v>0020087745915</v>
      </c>
      <c r="B5357" s="39">
        <f t="shared" si="250"/>
        <v>1</v>
      </c>
      <c r="C5357" s="39" t="str">
        <f t="shared" si="251"/>
        <v>Салахутдинов Алексей Александрович1</v>
      </c>
      <c r="D5357" s="42" t="s">
        <v>4954</v>
      </c>
      <c r="E5357" s="43" t="s">
        <v>4955</v>
      </c>
      <c r="F5357" s="43" t="s">
        <v>265</v>
      </c>
      <c r="G5357" s="43" t="s">
        <v>253</v>
      </c>
      <c r="H5357" s="49">
        <v>45915</v>
      </c>
      <c r="I5357" s="49">
        <v>45923</v>
      </c>
      <c r="J5357" s="44">
        <v>9</v>
      </c>
      <c r="K5357" s="51">
        <f>IF(H5357&lt;='Расчёт не доделан'!$C$20,IF(I5357-'Расчёт не доделан'!$C$20&lt;1,J5357,I5357-'Расчёт не доделан'!$C$20),J5357)</f>
        <v>9</v>
      </c>
    </row>
    <row r="5358" spans="1:11" ht="11.1" customHeight="1" outlineLevel="1" x14ac:dyDescent="0.2">
      <c r="A5358" s="39" t="str">
        <f t="shared" si="249"/>
        <v>0019732745845</v>
      </c>
      <c r="B5358" s="39">
        <f t="shared" si="250"/>
        <v>1</v>
      </c>
      <c r="C5358" s="39" t="str">
        <f t="shared" si="251"/>
        <v>Салимгареев Айдар Русланович1</v>
      </c>
      <c r="D5358" s="42" t="s">
        <v>4956</v>
      </c>
      <c r="E5358" s="43" t="s">
        <v>4957</v>
      </c>
      <c r="F5358" s="43" t="s">
        <v>240</v>
      </c>
      <c r="G5358" s="43" t="s">
        <v>302</v>
      </c>
      <c r="H5358" s="49">
        <v>45845</v>
      </c>
      <c r="I5358" s="49">
        <v>45858</v>
      </c>
      <c r="J5358" s="44">
        <v>14</v>
      </c>
      <c r="K5358" s="51">
        <f>IF(H5358&lt;='Расчёт не доделан'!$C$20,IF(I5358-'Расчёт не доделан'!$C$20&lt;1,J5358,I5358-'Расчёт не доделан'!$C$20),J5358)</f>
        <v>14</v>
      </c>
    </row>
    <row r="5359" spans="1:11" ht="23.1" customHeight="1" outlineLevel="1" x14ac:dyDescent="0.2">
      <c r="A5359" s="39" t="str">
        <f t="shared" si="249"/>
        <v>0019732745999</v>
      </c>
      <c r="B5359" s="39">
        <f t="shared" si="250"/>
        <v>2</v>
      </c>
      <c r="C5359" s="39" t="str">
        <f t="shared" si="251"/>
        <v>Салимгареев Айдар Русланович2</v>
      </c>
      <c r="D5359" s="42" t="s">
        <v>4956</v>
      </c>
      <c r="E5359" s="43" t="s">
        <v>4957</v>
      </c>
      <c r="F5359" s="43" t="s">
        <v>240</v>
      </c>
      <c r="G5359" s="43" t="s">
        <v>302</v>
      </c>
      <c r="H5359" s="49">
        <v>45999</v>
      </c>
      <c r="I5359" s="49">
        <v>46003</v>
      </c>
      <c r="J5359" s="44">
        <v>5</v>
      </c>
      <c r="K5359" s="51">
        <f>IF(H5359&lt;='Расчёт не доделан'!$C$20,IF(I5359-'Расчёт не доделан'!$C$20&lt;1,J5359,I5359-'Расчёт не доделан'!$C$20),J5359)</f>
        <v>5</v>
      </c>
    </row>
    <row r="5360" spans="1:11" ht="23.1" customHeight="1" outlineLevel="1" x14ac:dyDescent="0.2">
      <c r="A5360" s="39" t="str">
        <f t="shared" si="249"/>
        <v>0021087545870</v>
      </c>
      <c r="B5360" s="39">
        <f t="shared" si="250"/>
        <v>1</v>
      </c>
      <c r="C5360" s="39" t="str">
        <f t="shared" si="251"/>
        <v>Саломатин Александр Юрьевич1</v>
      </c>
      <c r="D5360" s="42" t="s">
        <v>4958</v>
      </c>
      <c r="E5360" s="43" t="s">
        <v>4959</v>
      </c>
      <c r="F5360" s="43" t="s">
        <v>240</v>
      </c>
      <c r="G5360" s="43" t="s">
        <v>241</v>
      </c>
      <c r="H5360" s="49">
        <v>45870</v>
      </c>
      <c r="I5360" s="49">
        <v>45883</v>
      </c>
      <c r="J5360" s="44">
        <v>14</v>
      </c>
      <c r="K5360" s="51">
        <f>IF(H5360&lt;='Расчёт не доделан'!$C$20,IF(I5360-'Расчёт не доделан'!$C$20&lt;1,J5360,I5360-'Расчёт не доделан'!$C$20),J5360)</f>
        <v>14</v>
      </c>
    </row>
    <row r="5361" spans="1:11" ht="11.1" customHeight="1" outlineLevel="1" x14ac:dyDescent="0.2">
      <c r="A5361" s="39" t="str">
        <f t="shared" si="249"/>
        <v>0021087545992</v>
      </c>
      <c r="B5361" s="39">
        <f t="shared" si="250"/>
        <v>2</v>
      </c>
      <c r="C5361" s="39" t="str">
        <f t="shared" si="251"/>
        <v>Саломатин Александр Юрьевич2</v>
      </c>
      <c r="D5361" s="42" t="s">
        <v>4958</v>
      </c>
      <c r="E5361" s="43" t="s">
        <v>4959</v>
      </c>
      <c r="F5361" s="43" t="s">
        <v>240</v>
      </c>
      <c r="G5361" s="43" t="s">
        <v>241</v>
      </c>
      <c r="H5361" s="49">
        <v>45992</v>
      </c>
      <c r="I5361" s="49">
        <v>45998</v>
      </c>
      <c r="J5361" s="44">
        <v>7</v>
      </c>
      <c r="K5361" s="51">
        <f>IF(H5361&lt;='Расчёт не доделан'!$C$20,IF(I5361-'Расчёт не доделан'!$C$20&lt;1,J5361,I5361-'Расчёт не доделан'!$C$20),J5361)</f>
        <v>7</v>
      </c>
    </row>
    <row r="5362" spans="1:11" ht="11.1" customHeight="1" outlineLevel="1" x14ac:dyDescent="0.2">
      <c r="A5362" s="39" t="str">
        <f t="shared" si="249"/>
        <v>0009223445852</v>
      </c>
      <c r="B5362" s="39">
        <f t="shared" si="250"/>
        <v>1</v>
      </c>
      <c r="C5362" s="39" t="str">
        <f t="shared" si="251"/>
        <v>Сальковская Светлана Викторовна1</v>
      </c>
      <c r="D5362" s="42" t="s">
        <v>4960</v>
      </c>
      <c r="E5362" s="43" t="s">
        <v>4961</v>
      </c>
      <c r="F5362" s="43" t="s">
        <v>221</v>
      </c>
      <c r="G5362" s="43" t="s">
        <v>262</v>
      </c>
      <c r="H5362" s="49">
        <v>45852</v>
      </c>
      <c r="I5362" s="49">
        <v>45865</v>
      </c>
      <c r="J5362" s="44">
        <v>14</v>
      </c>
      <c r="K5362" s="51">
        <f>IF(H5362&lt;='Расчёт не доделан'!$C$20,IF(I5362-'Расчёт не доделан'!$C$20&lt;1,J5362,I5362-'Расчёт не доделан'!$C$20),J5362)</f>
        <v>14</v>
      </c>
    </row>
    <row r="5363" spans="1:11" ht="11.1" customHeight="1" outlineLevel="1" x14ac:dyDescent="0.2">
      <c r="A5363" s="39" t="str">
        <f t="shared" si="249"/>
        <v>0009223445922</v>
      </c>
      <c r="B5363" s="39">
        <f t="shared" si="250"/>
        <v>2</v>
      </c>
      <c r="C5363" s="39" t="str">
        <f t="shared" si="251"/>
        <v>Сальковская Светлана Викторовна2</v>
      </c>
      <c r="D5363" s="42" t="s">
        <v>4960</v>
      </c>
      <c r="E5363" s="43" t="s">
        <v>4961</v>
      </c>
      <c r="F5363" s="43" t="s">
        <v>221</v>
      </c>
      <c r="G5363" s="43" t="s">
        <v>262</v>
      </c>
      <c r="H5363" s="49">
        <v>45922</v>
      </c>
      <c r="I5363" s="49">
        <v>45926</v>
      </c>
      <c r="J5363" s="44">
        <v>5</v>
      </c>
      <c r="K5363" s="51">
        <f>IF(H5363&lt;='Расчёт не доделан'!$C$20,IF(I5363-'Расчёт не доделан'!$C$20&lt;1,J5363,I5363-'Расчёт не доделан'!$C$20),J5363)</f>
        <v>5</v>
      </c>
    </row>
    <row r="5364" spans="1:11" ht="11.1" customHeight="1" outlineLevel="1" x14ac:dyDescent="0.2">
      <c r="A5364" s="39" t="str">
        <f t="shared" si="249"/>
        <v>0009223445985</v>
      </c>
      <c r="B5364" s="39">
        <f t="shared" si="250"/>
        <v>3</v>
      </c>
      <c r="C5364" s="39" t="str">
        <f t="shared" si="251"/>
        <v>Сальковская Светлана Викторовна3</v>
      </c>
      <c r="D5364" s="42" t="s">
        <v>4960</v>
      </c>
      <c r="E5364" s="43" t="s">
        <v>4961</v>
      </c>
      <c r="F5364" s="43" t="s">
        <v>221</v>
      </c>
      <c r="G5364" s="43" t="s">
        <v>262</v>
      </c>
      <c r="H5364" s="49">
        <v>45985</v>
      </c>
      <c r="I5364" s="49">
        <v>45989</v>
      </c>
      <c r="J5364" s="44">
        <v>5</v>
      </c>
      <c r="K5364" s="51">
        <f>IF(H5364&lt;='Расчёт не доделан'!$C$20,IF(I5364-'Расчёт не доделан'!$C$20&lt;1,J5364,I5364-'Расчёт не доделан'!$C$20),J5364)</f>
        <v>5</v>
      </c>
    </row>
    <row r="5365" spans="1:11" ht="11.1" customHeight="1" outlineLevel="1" x14ac:dyDescent="0.2">
      <c r="A5365" s="39" t="str">
        <f t="shared" si="249"/>
        <v>0020854145915</v>
      </c>
      <c r="B5365" s="39">
        <f t="shared" si="250"/>
        <v>1</v>
      </c>
      <c r="C5365" s="39" t="str">
        <f t="shared" si="251"/>
        <v>Салюк Наталия Викторовна1</v>
      </c>
      <c r="D5365" s="42" t="s">
        <v>4962</v>
      </c>
      <c r="E5365" s="43" t="s">
        <v>4963</v>
      </c>
      <c r="F5365" s="43" t="s">
        <v>221</v>
      </c>
      <c r="G5365" s="43" t="s">
        <v>262</v>
      </c>
      <c r="H5365" s="49">
        <v>45915</v>
      </c>
      <c r="I5365" s="49">
        <v>45928</v>
      </c>
      <c r="J5365" s="44">
        <v>14</v>
      </c>
      <c r="K5365" s="51">
        <f>IF(H5365&lt;='Расчёт не доделан'!$C$20,IF(I5365-'Расчёт не доделан'!$C$20&lt;1,J5365,I5365-'Расчёт не доделан'!$C$20),J5365)</f>
        <v>14</v>
      </c>
    </row>
    <row r="5366" spans="1:11" ht="23.1" customHeight="1" outlineLevel="1" x14ac:dyDescent="0.2">
      <c r="A5366" s="39" t="str">
        <f t="shared" si="249"/>
        <v>0017345645966</v>
      </c>
      <c r="B5366" s="39">
        <f t="shared" si="250"/>
        <v>1</v>
      </c>
      <c r="C5366" s="39" t="str">
        <f t="shared" si="251"/>
        <v>Саляхов Рустам Рашитович1</v>
      </c>
      <c r="D5366" s="42" t="s">
        <v>4964</v>
      </c>
      <c r="E5366" s="43" t="s">
        <v>4965</v>
      </c>
      <c r="F5366" s="43" t="s">
        <v>229</v>
      </c>
      <c r="G5366" s="43" t="s">
        <v>230</v>
      </c>
      <c r="H5366" s="49">
        <v>45966</v>
      </c>
      <c r="I5366" s="49">
        <v>45968</v>
      </c>
      <c r="J5366" s="44">
        <v>3</v>
      </c>
      <c r="K5366" s="51">
        <f>IF(H5366&lt;='Расчёт не доделан'!$C$20,IF(I5366-'Расчёт не доделан'!$C$20&lt;1,J5366,I5366-'Расчёт не доделан'!$C$20),J5366)</f>
        <v>3</v>
      </c>
    </row>
    <row r="5367" spans="1:11" ht="11.1" customHeight="1" outlineLevel="1" x14ac:dyDescent="0.2">
      <c r="A5367" s="39" t="str">
        <f t="shared" si="249"/>
        <v>0017345645866</v>
      </c>
      <c r="B5367" s="39">
        <f t="shared" si="250"/>
        <v>2</v>
      </c>
      <c r="C5367" s="39" t="str">
        <f t="shared" si="251"/>
        <v>Саляхов Рустам Рашитович2</v>
      </c>
      <c r="D5367" s="42" t="s">
        <v>4964</v>
      </c>
      <c r="E5367" s="43" t="s">
        <v>4965</v>
      </c>
      <c r="F5367" s="43" t="s">
        <v>229</v>
      </c>
      <c r="G5367" s="43" t="s">
        <v>230</v>
      </c>
      <c r="H5367" s="49">
        <v>45866</v>
      </c>
      <c r="I5367" s="49">
        <v>45879</v>
      </c>
      <c r="J5367" s="44">
        <v>14</v>
      </c>
      <c r="K5367" s="51">
        <f>IF(H5367&lt;='Расчёт не доделан'!$C$20,IF(I5367-'Расчёт не доделан'!$C$20&lt;1,J5367,I5367-'Расчёт не доделан'!$C$20),J5367)</f>
        <v>14</v>
      </c>
    </row>
    <row r="5368" spans="1:11" ht="11.1" customHeight="1" outlineLevel="1" x14ac:dyDescent="0.2">
      <c r="A5368" s="39" t="str">
        <f t="shared" si="249"/>
        <v>0017345646020</v>
      </c>
      <c r="B5368" s="39">
        <f t="shared" si="250"/>
        <v>3</v>
      </c>
      <c r="C5368" s="39" t="str">
        <f t="shared" si="251"/>
        <v>Саляхов Рустам Рашитович3</v>
      </c>
      <c r="D5368" s="42" t="s">
        <v>4964</v>
      </c>
      <c r="E5368" s="43" t="s">
        <v>4965</v>
      </c>
      <c r="F5368" s="43" t="s">
        <v>229</v>
      </c>
      <c r="G5368" s="43" t="s">
        <v>230</v>
      </c>
      <c r="H5368" s="49">
        <v>46020</v>
      </c>
      <c r="I5368" s="49">
        <v>46021</v>
      </c>
      <c r="J5368" s="44">
        <v>2</v>
      </c>
      <c r="K5368" s="51">
        <f>IF(H5368&lt;='Расчёт не доделан'!$C$20,IF(I5368-'Расчёт не доделан'!$C$20&lt;1,J5368,I5368-'Расчёт не доделан'!$C$20),J5368)</f>
        <v>2</v>
      </c>
    </row>
    <row r="5369" spans="1:11" ht="11.1" customHeight="1" outlineLevel="1" x14ac:dyDescent="0.2">
      <c r="A5369" s="39" t="str">
        <f t="shared" si="249"/>
        <v>0014942645966</v>
      </c>
      <c r="B5369" s="39">
        <f t="shared" si="250"/>
        <v>1</v>
      </c>
      <c r="C5369" s="39" t="str">
        <f t="shared" si="251"/>
        <v>Саляхова Елена Викторовна1</v>
      </c>
      <c r="D5369" s="42" t="s">
        <v>4966</v>
      </c>
      <c r="E5369" s="43" t="s">
        <v>4967</v>
      </c>
      <c r="F5369" s="43" t="s">
        <v>240</v>
      </c>
      <c r="G5369" s="43" t="s">
        <v>262</v>
      </c>
      <c r="H5369" s="49">
        <v>45966</v>
      </c>
      <c r="I5369" s="49">
        <v>45968</v>
      </c>
      <c r="J5369" s="44">
        <v>3</v>
      </c>
      <c r="K5369" s="51">
        <f>IF(H5369&lt;='Расчёт не доделан'!$C$20,IF(I5369-'Расчёт не доделан'!$C$20&lt;1,J5369,I5369-'Расчёт не доделан'!$C$20),J5369)</f>
        <v>3</v>
      </c>
    </row>
    <row r="5370" spans="1:11" ht="23.1" customHeight="1" outlineLevel="1" x14ac:dyDescent="0.2">
      <c r="A5370" s="39" t="str">
        <f t="shared" si="249"/>
        <v>0014942645866</v>
      </c>
      <c r="B5370" s="39">
        <f t="shared" si="250"/>
        <v>2</v>
      </c>
      <c r="C5370" s="39" t="str">
        <f t="shared" si="251"/>
        <v>Саляхова Елена Викторовна2</v>
      </c>
      <c r="D5370" s="42" t="s">
        <v>4966</v>
      </c>
      <c r="E5370" s="43" t="s">
        <v>4967</v>
      </c>
      <c r="F5370" s="43" t="s">
        <v>240</v>
      </c>
      <c r="G5370" s="43" t="s">
        <v>262</v>
      </c>
      <c r="H5370" s="49">
        <v>45866</v>
      </c>
      <c r="I5370" s="49">
        <v>45879</v>
      </c>
      <c r="J5370" s="44">
        <v>14</v>
      </c>
      <c r="K5370" s="51">
        <f>IF(H5370&lt;='Расчёт не доделан'!$C$20,IF(I5370-'Расчёт не доделан'!$C$20&lt;1,J5370,I5370-'Расчёт не доделан'!$C$20),J5370)</f>
        <v>14</v>
      </c>
    </row>
    <row r="5371" spans="1:11" ht="11.1" customHeight="1" outlineLevel="1" x14ac:dyDescent="0.2">
      <c r="A5371" s="39" t="str">
        <f t="shared" si="249"/>
        <v>0014942646020</v>
      </c>
      <c r="B5371" s="39">
        <f t="shared" si="250"/>
        <v>3</v>
      </c>
      <c r="C5371" s="39" t="str">
        <f t="shared" si="251"/>
        <v>Саляхова Елена Викторовна3</v>
      </c>
      <c r="D5371" s="42" t="s">
        <v>4966</v>
      </c>
      <c r="E5371" s="43" t="s">
        <v>4967</v>
      </c>
      <c r="F5371" s="43" t="s">
        <v>240</v>
      </c>
      <c r="G5371" s="43" t="s">
        <v>262</v>
      </c>
      <c r="H5371" s="49">
        <v>46020</v>
      </c>
      <c r="I5371" s="49">
        <v>46021</v>
      </c>
      <c r="J5371" s="44">
        <v>2</v>
      </c>
      <c r="K5371" s="51">
        <f>IF(H5371&lt;='Расчёт не доделан'!$C$20,IF(I5371-'Расчёт не доделан'!$C$20&lt;1,J5371,I5371-'Расчёт не доделан'!$C$20),J5371)</f>
        <v>2</v>
      </c>
    </row>
    <row r="5372" spans="1:11" ht="11.1" customHeight="1" outlineLevel="1" x14ac:dyDescent="0.2">
      <c r="A5372" s="39" t="str">
        <f t="shared" si="249"/>
        <v>0009508145873</v>
      </c>
      <c r="B5372" s="39">
        <f t="shared" si="250"/>
        <v>1</v>
      </c>
      <c r="C5372" s="39" t="str">
        <f t="shared" si="251"/>
        <v>Самович Варвара Анатольевна1</v>
      </c>
      <c r="D5372" s="42" t="s">
        <v>4968</v>
      </c>
      <c r="E5372" s="43" t="s">
        <v>4969</v>
      </c>
      <c r="F5372" s="43" t="s">
        <v>233</v>
      </c>
      <c r="G5372" s="43" t="s">
        <v>218</v>
      </c>
      <c r="H5372" s="49">
        <v>45873</v>
      </c>
      <c r="I5372" s="49">
        <v>45886</v>
      </c>
      <c r="J5372" s="44">
        <v>14</v>
      </c>
      <c r="K5372" s="51">
        <f>IF(H5372&lt;='Расчёт не доделан'!$C$20,IF(I5372-'Расчёт не доделан'!$C$20&lt;1,J5372,I5372-'Расчёт не доделан'!$C$20),J5372)</f>
        <v>14</v>
      </c>
    </row>
    <row r="5373" spans="1:11" ht="11.1" customHeight="1" outlineLevel="1" x14ac:dyDescent="0.2">
      <c r="A5373" s="39" t="str">
        <f t="shared" si="249"/>
        <v>0014197845908</v>
      </c>
      <c r="B5373" s="39">
        <f t="shared" si="250"/>
        <v>1</v>
      </c>
      <c r="C5373" s="39" t="str">
        <f t="shared" si="251"/>
        <v>Самодов Михаил Александрович1</v>
      </c>
      <c r="D5373" s="42" t="s">
        <v>4970</v>
      </c>
      <c r="E5373" s="43" t="s">
        <v>4971</v>
      </c>
      <c r="F5373" s="43" t="s">
        <v>217</v>
      </c>
      <c r="G5373" s="43" t="s">
        <v>230</v>
      </c>
      <c r="H5373" s="49">
        <v>45908</v>
      </c>
      <c r="I5373" s="49">
        <v>45921</v>
      </c>
      <c r="J5373" s="44">
        <v>14</v>
      </c>
      <c r="K5373" s="51">
        <f>IF(H5373&lt;='Расчёт не доделан'!$C$20,IF(I5373-'Расчёт не доделан'!$C$20&lt;1,J5373,I5373-'Расчёт не доделан'!$C$20),J5373)</f>
        <v>14</v>
      </c>
    </row>
    <row r="5374" spans="1:11" ht="11.1" customHeight="1" outlineLevel="1" x14ac:dyDescent="0.2">
      <c r="A5374" s="39" t="str">
        <f t="shared" si="249"/>
        <v>0009223145880</v>
      </c>
      <c r="B5374" s="39">
        <f t="shared" si="250"/>
        <v>1</v>
      </c>
      <c r="C5374" s="39" t="str">
        <f t="shared" si="251"/>
        <v>Самохин Дмитрий Вячеславович1</v>
      </c>
      <c r="D5374" s="42" t="s">
        <v>4972</v>
      </c>
      <c r="E5374" s="43" t="s">
        <v>4973</v>
      </c>
      <c r="F5374" s="43" t="s">
        <v>361</v>
      </c>
      <c r="G5374" s="43" t="s">
        <v>218</v>
      </c>
      <c r="H5374" s="49">
        <v>45880</v>
      </c>
      <c r="I5374" s="49">
        <v>45886</v>
      </c>
      <c r="J5374" s="44">
        <v>7</v>
      </c>
      <c r="K5374" s="51">
        <f>IF(H5374&lt;='Расчёт не доделан'!$C$20,IF(I5374-'Расчёт не доделан'!$C$20&lt;1,J5374,I5374-'Расчёт не доделан'!$C$20),J5374)</f>
        <v>7</v>
      </c>
    </row>
    <row r="5375" spans="1:11" ht="11.1" customHeight="1" outlineLevel="1" x14ac:dyDescent="0.2">
      <c r="A5375" s="39" t="str">
        <f t="shared" si="249"/>
        <v>0009223145929</v>
      </c>
      <c r="B5375" s="39">
        <f t="shared" si="250"/>
        <v>2</v>
      </c>
      <c r="C5375" s="39" t="str">
        <f t="shared" si="251"/>
        <v>Самохин Дмитрий Вячеславович2</v>
      </c>
      <c r="D5375" s="42" t="s">
        <v>4972</v>
      </c>
      <c r="E5375" s="43" t="s">
        <v>4973</v>
      </c>
      <c r="F5375" s="43" t="s">
        <v>361</v>
      </c>
      <c r="G5375" s="43" t="s">
        <v>218</v>
      </c>
      <c r="H5375" s="49">
        <v>45929</v>
      </c>
      <c r="I5375" s="49">
        <v>45942</v>
      </c>
      <c r="J5375" s="44">
        <v>14</v>
      </c>
      <c r="K5375" s="51">
        <f>IF(H5375&lt;='Расчёт не доделан'!$C$20,IF(I5375-'Расчёт не доделан'!$C$20&lt;1,J5375,I5375-'Расчёт не доделан'!$C$20),J5375)</f>
        <v>14</v>
      </c>
    </row>
    <row r="5376" spans="1:11" ht="11.1" customHeight="1" outlineLevel="1" x14ac:dyDescent="0.2">
      <c r="A5376" s="39" t="str">
        <f t="shared" si="249"/>
        <v>0018262845852</v>
      </c>
      <c r="B5376" s="39">
        <f t="shared" si="250"/>
        <v>1</v>
      </c>
      <c r="C5376" s="39" t="str">
        <f t="shared" si="251"/>
        <v>Самохин Евгений Викторович1</v>
      </c>
      <c r="D5376" s="42" t="s">
        <v>4974</v>
      </c>
      <c r="E5376" s="43" t="s">
        <v>4975</v>
      </c>
      <c r="F5376" s="43" t="s">
        <v>244</v>
      </c>
      <c r="G5376" s="43" t="s">
        <v>218</v>
      </c>
      <c r="H5376" s="49">
        <v>45852</v>
      </c>
      <c r="I5376" s="49">
        <v>45856</v>
      </c>
      <c r="J5376" s="44">
        <v>5</v>
      </c>
      <c r="K5376" s="51">
        <f>IF(H5376&lt;='Расчёт не доделан'!$C$20,IF(I5376-'Расчёт не доделан'!$C$20&lt;1,J5376,I5376-'Расчёт не доделан'!$C$20),J5376)</f>
        <v>5</v>
      </c>
    </row>
    <row r="5377" spans="1:11" ht="11.1" customHeight="1" outlineLevel="1" x14ac:dyDescent="0.2">
      <c r="A5377" s="39" t="str">
        <f t="shared" si="249"/>
        <v>0018262845859</v>
      </c>
      <c r="B5377" s="39">
        <f t="shared" si="250"/>
        <v>2</v>
      </c>
      <c r="C5377" s="39" t="str">
        <f t="shared" si="251"/>
        <v>Самохин Евгений Викторович2</v>
      </c>
      <c r="D5377" s="42" t="s">
        <v>4974</v>
      </c>
      <c r="E5377" s="43" t="s">
        <v>4975</v>
      </c>
      <c r="F5377" s="43" t="s">
        <v>244</v>
      </c>
      <c r="G5377" s="43" t="s">
        <v>218</v>
      </c>
      <c r="H5377" s="49">
        <v>45859</v>
      </c>
      <c r="I5377" s="49">
        <v>45860</v>
      </c>
      <c r="J5377" s="44">
        <v>2</v>
      </c>
      <c r="K5377" s="51">
        <f>IF(H5377&lt;='Расчёт не доделан'!$C$20,IF(I5377-'Расчёт не доделан'!$C$20&lt;1,J5377,I5377-'Расчёт не доделан'!$C$20),J5377)</f>
        <v>2</v>
      </c>
    </row>
    <row r="5378" spans="1:11" ht="11.1" customHeight="1" outlineLevel="1" x14ac:dyDescent="0.2">
      <c r="A5378" s="39" t="str">
        <f t="shared" si="249"/>
        <v>0019868445841</v>
      </c>
      <c r="B5378" s="39">
        <f t="shared" si="250"/>
        <v>1</v>
      </c>
      <c r="C5378" s="39" t="str">
        <f t="shared" si="251"/>
        <v>Самусь Дмитрий Алексеевич1</v>
      </c>
      <c r="D5378" s="42" t="s">
        <v>4976</v>
      </c>
      <c r="E5378" s="43" t="s">
        <v>4977</v>
      </c>
      <c r="F5378" s="43" t="s">
        <v>225</v>
      </c>
      <c r="G5378" s="43" t="s">
        <v>302</v>
      </c>
      <c r="H5378" s="49">
        <v>45841</v>
      </c>
      <c r="I5378" s="49">
        <v>45863</v>
      </c>
      <c r="J5378" s="44">
        <v>23</v>
      </c>
      <c r="K5378" s="51">
        <f>IF(H5378&lt;='Расчёт не доделан'!$C$20,IF(I5378-'Расчёт не доделан'!$C$20&lt;1,J5378,I5378-'Расчёт не доделан'!$C$20),J5378)</f>
        <v>23</v>
      </c>
    </row>
    <row r="5379" spans="1:11" ht="11.1" customHeight="1" outlineLevel="1" x14ac:dyDescent="0.2">
      <c r="A5379" s="39" t="str">
        <f t="shared" ref="A5379:A5442" si="252">D5379&amp;H5379</f>
        <v>0019868446013</v>
      </c>
      <c r="B5379" s="39">
        <f t="shared" ref="B5379:B5442" si="253">IF(E5378=E5379,B5378+1,1)</f>
        <v>2</v>
      </c>
      <c r="C5379" s="39" t="str">
        <f t="shared" ref="C5379:C5442" si="254">E5379&amp;B5379</f>
        <v>Самусь Дмитрий Алексеевич2</v>
      </c>
      <c r="D5379" s="42" t="s">
        <v>4976</v>
      </c>
      <c r="E5379" s="43" t="s">
        <v>4977</v>
      </c>
      <c r="F5379" s="43" t="s">
        <v>225</v>
      </c>
      <c r="G5379" s="43" t="s">
        <v>302</v>
      </c>
      <c r="H5379" s="49">
        <v>46013</v>
      </c>
      <c r="I5379" s="49">
        <v>46017</v>
      </c>
      <c r="J5379" s="44">
        <v>5</v>
      </c>
      <c r="K5379" s="51">
        <f>IF(H5379&lt;='Расчёт не доделан'!$C$20,IF(I5379-'Расчёт не доделан'!$C$20&lt;1,J5379,I5379-'Расчёт не доделан'!$C$20),J5379)</f>
        <v>5</v>
      </c>
    </row>
    <row r="5380" spans="1:11" ht="11.1" customHeight="1" outlineLevel="1" x14ac:dyDescent="0.2">
      <c r="A5380" s="39" t="str">
        <f t="shared" si="252"/>
        <v>0021084545901</v>
      </c>
      <c r="B5380" s="39">
        <f t="shared" si="253"/>
        <v>1</v>
      </c>
      <c r="C5380" s="39" t="str">
        <f t="shared" si="254"/>
        <v>Самылкин Иван Викторович1</v>
      </c>
      <c r="D5380" s="42" t="s">
        <v>4978</v>
      </c>
      <c r="E5380" s="43" t="s">
        <v>4979</v>
      </c>
      <c r="F5380" s="43" t="s">
        <v>265</v>
      </c>
      <c r="G5380" s="43" t="s">
        <v>253</v>
      </c>
      <c r="H5380" s="49">
        <v>45901</v>
      </c>
      <c r="I5380" s="49">
        <v>45912</v>
      </c>
      <c r="J5380" s="44">
        <v>12</v>
      </c>
      <c r="K5380" s="51">
        <f>IF(H5380&lt;='Расчёт не доделан'!$C$20,IF(I5380-'Расчёт не доделан'!$C$20&lt;1,J5380,I5380-'Расчёт не доделан'!$C$20),J5380)</f>
        <v>12</v>
      </c>
    </row>
    <row r="5381" spans="1:11" ht="23.1" customHeight="1" outlineLevel="1" x14ac:dyDescent="0.2">
      <c r="A5381" s="39" t="str">
        <f t="shared" si="252"/>
        <v>0021084545845</v>
      </c>
      <c r="B5381" s="39">
        <f t="shared" si="253"/>
        <v>2</v>
      </c>
      <c r="C5381" s="39" t="str">
        <f t="shared" si="254"/>
        <v>Самылкин Иван Викторович2</v>
      </c>
      <c r="D5381" s="42" t="s">
        <v>4978</v>
      </c>
      <c r="E5381" s="43" t="s">
        <v>4979</v>
      </c>
      <c r="F5381" s="43" t="s">
        <v>265</v>
      </c>
      <c r="G5381" s="43" t="s">
        <v>253</v>
      </c>
      <c r="H5381" s="49">
        <v>45845</v>
      </c>
      <c r="I5381" s="49">
        <v>45858</v>
      </c>
      <c r="J5381" s="44">
        <v>14</v>
      </c>
      <c r="K5381" s="51">
        <f>IF(H5381&lt;='Расчёт не доделан'!$C$20,IF(I5381-'Расчёт не доделан'!$C$20&lt;1,J5381,I5381-'Расчёт не доделан'!$C$20),J5381)</f>
        <v>14</v>
      </c>
    </row>
    <row r="5382" spans="1:11" ht="23.1" customHeight="1" outlineLevel="1" x14ac:dyDescent="0.2">
      <c r="A5382" s="39" t="str">
        <f t="shared" si="252"/>
        <v>0017987945978</v>
      </c>
      <c r="B5382" s="39">
        <f t="shared" si="253"/>
        <v>1</v>
      </c>
      <c r="C5382" s="39" t="str">
        <f t="shared" si="254"/>
        <v>Сангалов Сергей Юрьевич1</v>
      </c>
      <c r="D5382" s="42" t="s">
        <v>4980</v>
      </c>
      <c r="E5382" s="43" t="s">
        <v>4981</v>
      </c>
      <c r="F5382" s="43" t="s">
        <v>268</v>
      </c>
      <c r="G5382" s="43" t="s">
        <v>230</v>
      </c>
      <c r="H5382" s="49">
        <v>45978</v>
      </c>
      <c r="I5382" s="49">
        <v>45991</v>
      </c>
      <c r="J5382" s="44">
        <v>14</v>
      </c>
      <c r="K5382" s="51">
        <f>IF(H5382&lt;='Расчёт не доделан'!$C$20,IF(I5382-'Расчёт не доделан'!$C$20&lt;1,J5382,I5382-'Расчёт не доделан'!$C$20),J5382)</f>
        <v>14</v>
      </c>
    </row>
    <row r="5383" spans="1:11" ht="23.1" customHeight="1" outlineLevel="1" x14ac:dyDescent="0.2">
      <c r="A5383" s="39" t="str">
        <f t="shared" si="252"/>
        <v>0021168345943</v>
      </c>
      <c r="B5383" s="39">
        <f t="shared" si="253"/>
        <v>1</v>
      </c>
      <c r="C5383" s="39" t="str">
        <f t="shared" si="254"/>
        <v>Саниева Альбина Равилевна1</v>
      </c>
      <c r="D5383" s="42" t="s">
        <v>4982</v>
      </c>
      <c r="E5383" s="43" t="s">
        <v>4983</v>
      </c>
      <c r="F5383" s="43" t="s">
        <v>221</v>
      </c>
      <c r="G5383" s="43" t="s">
        <v>318</v>
      </c>
      <c r="H5383" s="49">
        <v>45943</v>
      </c>
      <c r="I5383" s="49">
        <v>45956</v>
      </c>
      <c r="J5383" s="44">
        <v>14</v>
      </c>
      <c r="K5383" s="51">
        <f>IF(H5383&lt;='Расчёт не доделан'!$C$20,IF(I5383-'Расчёт не доделан'!$C$20&lt;1,J5383,I5383-'Расчёт не доделан'!$C$20),J5383)</f>
        <v>11</v>
      </c>
    </row>
    <row r="5384" spans="1:11" ht="11.1" customHeight="1" outlineLevel="1" x14ac:dyDescent="0.2">
      <c r="A5384" s="39" t="str">
        <f t="shared" si="252"/>
        <v>0021168345859</v>
      </c>
      <c r="B5384" s="39">
        <f t="shared" si="253"/>
        <v>2</v>
      </c>
      <c r="C5384" s="39" t="str">
        <f t="shared" si="254"/>
        <v>Саниева Альбина Равилевна2</v>
      </c>
      <c r="D5384" s="42" t="s">
        <v>4982</v>
      </c>
      <c r="E5384" s="43" t="s">
        <v>4983</v>
      </c>
      <c r="F5384" s="43" t="s">
        <v>221</v>
      </c>
      <c r="G5384" s="43" t="s">
        <v>318</v>
      </c>
      <c r="H5384" s="49">
        <v>45859</v>
      </c>
      <c r="I5384" s="49">
        <v>45864</v>
      </c>
      <c r="J5384" s="44">
        <v>6</v>
      </c>
      <c r="K5384" s="51">
        <f>IF(H5384&lt;='Расчёт не доделан'!$C$20,IF(I5384-'Расчёт не доделан'!$C$20&lt;1,J5384,I5384-'Расчёт не доделан'!$C$20),J5384)</f>
        <v>6</v>
      </c>
    </row>
    <row r="5385" spans="1:11" ht="11.1" customHeight="1" outlineLevel="1" x14ac:dyDescent="0.2">
      <c r="A5385" s="39" t="str">
        <f t="shared" si="252"/>
        <v>0021320645873</v>
      </c>
      <c r="B5385" s="39">
        <f t="shared" si="253"/>
        <v>1</v>
      </c>
      <c r="C5385" s="39" t="str">
        <f t="shared" si="254"/>
        <v>Саратовский Михаил Эдуардович1</v>
      </c>
      <c r="D5385" s="42" t="s">
        <v>4984</v>
      </c>
      <c r="E5385" s="43" t="s">
        <v>4985</v>
      </c>
      <c r="F5385" s="43" t="s">
        <v>459</v>
      </c>
      <c r="G5385" s="43" t="s">
        <v>438</v>
      </c>
      <c r="H5385" s="49">
        <v>45873</v>
      </c>
      <c r="I5385" s="49">
        <v>45886</v>
      </c>
      <c r="J5385" s="44">
        <v>14</v>
      </c>
      <c r="K5385" s="51">
        <f>IF(H5385&lt;='Расчёт не доделан'!$C$20,IF(I5385-'Расчёт не доделан'!$C$20&lt;1,J5385,I5385-'Расчёт не доделан'!$C$20),J5385)</f>
        <v>14</v>
      </c>
    </row>
    <row r="5386" spans="1:11" ht="11.1" customHeight="1" outlineLevel="1" x14ac:dyDescent="0.2">
      <c r="A5386" s="39" t="str">
        <f t="shared" si="252"/>
        <v>0017742445887</v>
      </c>
      <c r="B5386" s="39">
        <f t="shared" si="253"/>
        <v>1</v>
      </c>
      <c r="C5386" s="39" t="str">
        <f t="shared" si="254"/>
        <v>Сарбуков Вадим Артурович1</v>
      </c>
      <c r="D5386" s="42" t="s">
        <v>4986</v>
      </c>
      <c r="E5386" s="43" t="s">
        <v>4987</v>
      </c>
      <c r="F5386" s="43" t="s">
        <v>244</v>
      </c>
      <c r="G5386" s="43" t="s">
        <v>241</v>
      </c>
      <c r="H5386" s="49">
        <v>45887</v>
      </c>
      <c r="I5386" s="49">
        <v>45900</v>
      </c>
      <c r="J5386" s="44">
        <v>14</v>
      </c>
      <c r="K5386" s="51">
        <f>IF(H5386&lt;='Расчёт не доделан'!$C$20,IF(I5386-'Расчёт не доделан'!$C$20&lt;1,J5386,I5386-'Расчёт не доделан'!$C$20),J5386)</f>
        <v>14</v>
      </c>
    </row>
    <row r="5387" spans="1:11" ht="23.1" customHeight="1" outlineLevel="1" x14ac:dyDescent="0.2">
      <c r="A5387" s="39" t="str">
        <f t="shared" si="252"/>
        <v>0015152545966</v>
      </c>
      <c r="B5387" s="39">
        <f t="shared" si="253"/>
        <v>1</v>
      </c>
      <c r="C5387" s="39" t="str">
        <f t="shared" si="254"/>
        <v>Сафарова Рузиля Тагировна1</v>
      </c>
      <c r="D5387" s="42" t="s">
        <v>4988</v>
      </c>
      <c r="E5387" s="43" t="s">
        <v>4989</v>
      </c>
      <c r="F5387" s="43" t="s">
        <v>265</v>
      </c>
      <c r="G5387" s="43" t="s">
        <v>218</v>
      </c>
      <c r="H5387" s="49">
        <v>45966</v>
      </c>
      <c r="I5387" s="49">
        <v>45968</v>
      </c>
      <c r="J5387" s="44">
        <v>3</v>
      </c>
      <c r="K5387" s="51">
        <f>IF(H5387&lt;='Расчёт не доделан'!$C$20,IF(I5387-'Расчёт не доделан'!$C$20&lt;1,J5387,I5387-'Расчёт не доделан'!$C$20),J5387)</f>
        <v>3</v>
      </c>
    </row>
    <row r="5388" spans="1:11" ht="11.1" customHeight="1" outlineLevel="1" x14ac:dyDescent="0.2">
      <c r="A5388" s="39" t="str">
        <f t="shared" si="252"/>
        <v>0015152545908</v>
      </c>
      <c r="B5388" s="39">
        <f t="shared" si="253"/>
        <v>2</v>
      </c>
      <c r="C5388" s="39" t="str">
        <f t="shared" si="254"/>
        <v>Сафарова Рузиля Тагировна2</v>
      </c>
      <c r="D5388" s="42" t="s">
        <v>4988</v>
      </c>
      <c r="E5388" s="43" t="s">
        <v>4989</v>
      </c>
      <c r="F5388" s="43" t="s">
        <v>265</v>
      </c>
      <c r="G5388" s="43" t="s">
        <v>218</v>
      </c>
      <c r="H5388" s="49">
        <v>45908</v>
      </c>
      <c r="I5388" s="49">
        <v>45921</v>
      </c>
      <c r="J5388" s="44">
        <v>14</v>
      </c>
      <c r="K5388" s="51">
        <f>IF(H5388&lt;='Расчёт не доделан'!$C$20,IF(I5388-'Расчёт не доделан'!$C$20&lt;1,J5388,I5388-'Расчёт не доделан'!$C$20),J5388)</f>
        <v>14</v>
      </c>
    </row>
    <row r="5389" spans="1:11" ht="11.1" customHeight="1" outlineLevel="1" x14ac:dyDescent="0.2">
      <c r="A5389" s="39" t="str">
        <f t="shared" si="252"/>
        <v>0015152545852</v>
      </c>
      <c r="B5389" s="39">
        <f t="shared" si="253"/>
        <v>3</v>
      </c>
      <c r="C5389" s="39" t="str">
        <f t="shared" si="254"/>
        <v>Сафарова Рузиля Тагировна3</v>
      </c>
      <c r="D5389" s="42" t="s">
        <v>4988</v>
      </c>
      <c r="E5389" s="43" t="s">
        <v>4989</v>
      </c>
      <c r="F5389" s="43" t="s">
        <v>265</v>
      </c>
      <c r="G5389" s="43" t="s">
        <v>218</v>
      </c>
      <c r="H5389" s="49">
        <v>45852</v>
      </c>
      <c r="I5389" s="49">
        <v>45856</v>
      </c>
      <c r="J5389" s="44">
        <v>5</v>
      </c>
      <c r="K5389" s="51">
        <f>IF(H5389&lt;='Расчёт не доделан'!$C$20,IF(I5389-'Расчёт не доделан'!$C$20&lt;1,J5389,I5389-'Расчёт не доделан'!$C$20),J5389)</f>
        <v>5</v>
      </c>
    </row>
    <row r="5390" spans="1:11" ht="11.1" customHeight="1" outlineLevel="1" x14ac:dyDescent="0.2">
      <c r="A5390" s="39" t="str">
        <f t="shared" si="252"/>
        <v>0016649045957</v>
      </c>
      <c r="B5390" s="39">
        <f t="shared" si="253"/>
        <v>1</v>
      </c>
      <c r="C5390" s="39" t="str">
        <f t="shared" si="254"/>
        <v>Сафин Салават Рафкатович1</v>
      </c>
      <c r="D5390" s="42" t="s">
        <v>4990</v>
      </c>
      <c r="E5390" s="43" t="s">
        <v>4991</v>
      </c>
      <c r="F5390" s="43" t="s">
        <v>217</v>
      </c>
      <c r="G5390" s="43" t="s">
        <v>253</v>
      </c>
      <c r="H5390" s="49">
        <v>45957</v>
      </c>
      <c r="I5390" s="49">
        <v>45962</v>
      </c>
      <c r="J5390" s="44">
        <v>6</v>
      </c>
      <c r="K5390" s="51">
        <f>IF(H5390&lt;='Расчёт не доделан'!$C$20,IF(I5390-'Расчёт не доделан'!$C$20&lt;1,J5390,I5390-'Расчёт не доделан'!$C$20),J5390)</f>
        <v>6</v>
      </c>
    </row>
    <row r="5391" spans="1:11" ht="11.1" customHeight="1" outlineLevel="1" x14ac:dyDescent="0.2">
      <c r="A5391" s="39" t="str">
        <f t="shared" si="252"/>
        <v>0016649045866</v>
      </c>
      <c r="B5391" s="39">
        <f t="shared" si="253"/>
        <v>2</v>
      </c>
      <c r="C5391" s="39" t="str">
        <f t="shared" si="254"/>
        <v>Сафин Салават Рафкатович2</v>
      </c>
      <c r="D5391" s="42" t="s">
        <v>4990</v>
      </c>
      <c r="E5391" s="43" t="s">
        <v>4991</v>
      </c>
      <c r="F5391" s="43" t="s">
        <v>217</v>
      </c>
      <c r="G5391" s="43" t="s">
        <v>253</v>
      </c>
      <c r="H5391" s="49">
        <v>45866</v>
      </c>
      <c r="I5391" s="49">
        <v>45868</v>
      </c>
      <c r="J5391" s="44">
        <v>3</v>
      </c>
      <c r="K5391" s="51">
        <f>IF(H5391&lt;='Расчёт не доделан'!$C$20,IF(I5391-'Расчёт не доделан'!$C$20&lt;1,J5391,I5391-'Расчёт не доделан'!$C$20),J5391)</f>
        <v>3</v>
      </c>
    </row>
    <row r="5392" spans="1:11" ht="11.1" customHeight="1" outlineLevel="1" x14ac:dyDescent="0.2">
      <c r="A5392" s="39" t="str">
        <f t="shared" si="252"/>
        <v>0014812245992</v>
      </c>
      <c r="B5392" s="39">
        <f t="shared" si="253"/>
        <v>1</v>
      </c>
      <c r="C5392" s="39" t="str">
        <f t="shared" si="254"/>
        <v>Сафиуллин Рудольф Римович1</v>
      </c>
      <c r="D5392" s="42" t="s">
        <v>4992</v>
      </c>
      <c r="E5392" s="43" t="s">
        <v>4993</v>
      </c>
      <c r="F5392" s="43" t="s">
        <v>293</v>
      </c>
      <c r="G5392" s="43" t="s">
        <v>218</v>
      </c>
      <c r="H5392" s="49">
        <v>45992</v>
      </c>
      <c r="I5392" s="49">
        <v>46019</v>
      </c>
      <c r="J5392" s="44">
        <v>28</v>
      </c>
      <c r="K5392" s="51">
        <f>IF(H5392&lt;='Расчёт не доделан'!$C$20,IF(I5392-'Расчёт не доделан'!$C$20&lt;1,J5392,I5392-'Расчёт не доделан'!$C$20),J5392)</f>
        <v>28</v>
      </c>
    </row>
    <row r="5393" spans="1:11" ht="11.1" customHeight="1" outlineLevel="1" x14ac:dyDescent="0.2">
      <c r="A5393" s="39" t="str">
        <f t="shared" si="252"/>
        <v>0015742445915</v>
      </c>
      <c r="B5393" s="39">
        <f t="shared" si="253"/>
        <v>1</v>
      </c>
      <c r="C5393" s="39" t="str">
        <f t="shared" si="254"/>
        <v>Сафиуллина Диана Равилевна1</v>
      </c>
      <c r="D5393" s="42" t="s">
        <v>4994</v>
      </c>
      <c r="E5393" s="43" t="s">
        <v>4995</v>
      </c>
      <c r="F5393" s="43" t="s">
        <v>286</v>
      </c>
      <c r="G5393" s="43" t="s">
        <v>241</v>
      </c>
      <c r="H5393" s="49">
        <v>45915</v>
      </c>
      <c r="I5393" s="49">
        <v>45921</v>
      </c>
      <c r="J5393" s="44">
        <v>7</v>
      </c>
      <c r="K5393" s="51">
        <f>IF(H5393&lt;='Расчёт не доделан'!$C$20,IF(I5393-'Расчёт не доделан'!$C$20&lt;1,J5393,I5393-'Расчёт не доделан'!$C$20),J5393)</f>
        <v>7</v>
      </c>
    </row>
    <row r="5394" spans="1:11" ht="11.1" customHeight="1" outlineLevel="1" x14ac:dyDescent="0.2">
      <c r="A5394" s="39" t="str">
        <f t="shared" si="252"/>
        <v>0020250945873</v>
      </c>
      <c r="B5394" s="39">
        <f t="shared" si="253"/>
        <v>1</v>
      </c>
      <c r="C5394" s="39" t="str">
        <f t="shared" si="254"/>
        <v>Сафонов Дмитрий Вениаминович1</v>
      </c>
      <c r="D5394" s="42" t="s">
        <v>4996</v>
      </c>
      <c r="E5394" s="43" t="s">
        <v>4997</v>
      </c>
      <c r="F5394" s="43" t="s">
        <v>249</v>
      </c>
      <c r="G5394" s="43" t="s">
        <v>218</v>
      </c>
      <c r="H5394" s="49">
        <v>45873</v>
      </c>
      <c r="I5394" s="49">
        <v>45886</v>
      </c>
      <c r="J5394" s="44">
        <v>14</v>
      </c>
      <c r="K5394" s="51">
        <f>IF(H5394&lt;='Расчёт не доделан'!$C$20,IF(I5394-'Расчёт не доделан'!$C$20&lt;1,J5394,I5394-'Расчёт не доделан'!$C$20),J5394)</f>
        <v>14</v>
      </c>
    </row>
    <row r="5395" spans="1:11" ht="23.1" customHeight="1" outlineLevel="1" x14ac:dyDescent="0.2">
      <c r="A5395" s="39" t="str">
        <f t="shared" si="252"/>
        <v>0016907445908</v>
      </c>
      <c r="B5395" s="39">
        <f t="shared" si="253"/>
        <v>1</v>
      </c>
      <c r="C5395" s="39" t="str">
        <f t="shared" si="254"/>
        <v>Сафронов Виталий Дмитриевич1</v>
      </c>
      <c r="D5395" s="42" t="s">
        <v>4998</v>
      </c>
      <c r="E5395" s="43" t="s">
        <v>4999</v>
      </c>
      <c r="F5395" s="43" t="s">
        <v>268</v>
      </c>
      <c r="G5395" s="43" t="s">
        <v>230</v>
      </c>
      <c r="H5395" s="49">
        <v>45908</v>
      </c>
      <c r="I5395" s="49">
        <v>45921</v>
      </c>
      <c r="J5395" s="44">
        <v>14</v>
      </c>
      <c r="K5395" s="51">
        <f>IF(H5395&lt;='Расчёт не доделан'!$C$20,IF(I5395-'Расчёт не доделан'!$C$20&lt;1,J5395,I5395-'Расчёт не доделан'!$C$20),J5395)</f>
        <v>14</v>
      </c>
    </row>
    <row r="5396" spans="1:11" ht="11.1" customHeight="1" outlineLevel="1" x14ac:dyDescent="0.2">
      <c r="A5396" s="39" t="str">
        <f t="shared" si="252"/>
        <v>0016974045922</v>
      </c>
      <c r="B5396" s="39">
        <f t="shared" si="253"/>
        <v>1</v>
      </c>
      <c r="C5396" s="39" t="str">
        <f t="shared" si="254"/>
        <v>Сафронова Анна Владимировна1</v>
      </c>
      <c r="D5396" s="42" t="s">
        <v>5000</v>
      </c>
      <c r="E5396" s="43" t="s">
        <v>5001</v>
      </c>
      <c r="F5396" s="43" t="s">
        <v>244</v>
      </c>
      <c r="G5396" s="43" t="s">
        <v>230</v>
      </c>
      <c r="H5396" s="49">
        <v>45922</v>
      </c>
      <c r="I5396" s="49">
        <v>45935</v>
      </c>
      <c r="J5396" s="44">
        <v>14</v>
      </c>
      <c r="K5396" s="51">
        <f>IF(H5396&lt;='Расчёт не доделан'!$C$20,IF(I5396-'Расчёт не доделан'!$C$20&lt;1,J5396,I5396-'Расчёт не доделан'!$C$20),J5396)</f>
        <v>14</v>
      </c>
    </row>
    <row r="5397" spans="1:11" ht="11.1" customHeight="1" outlineLevel="1" x14ac:dyDescent="0.2">
      <c r="A5397" s="39" t="str">
        <f t="shared" si="252"/>
        <v>0016974045957</v>
      </c>
      <c r="B5397" s="39">
        <f t="shared" si="253"/>
        <v>2</v>
      </c>
      <c r="C5397" s="39" t="str">
        <f t="shared" si="254"/>
        <v>Сафронова Анна Владимировна2</v>
      </c>
      <c r="D5397" s="42" t="s">
        <v>5000</v>
      </c>
      <c r="E5397" s="43" t="s">
        <v>5001</v>
      </c>
      <c r="F5397" s="43" t="s">
        <v>244</v>
      </c>
      <c r="G5397" s="43" t="s">
        <v>230</v>
      </c>
      <c r="H5397" s="49">
        <v>45957</v>
      </c>
      <c r="I5397" s="49">
        <v>45962</v>
      </c>
      <c r="J5397" s="44">
        <v>6</v>
      </c>
      <c r="K5397" s="51">
        <f>IF(H5397&lt;='Расчёт не доделан'!$C$20,IF(I5397-'Расчёт не доделан'!$C$20&lt;1,J5397,I5397-'Расчёт не доделан'!$C$20),J5397)</f>
        <v>6</v>
      </c>
    </row>
    <row r="5398" spans="1:11" ht="11.1" customHeight="1" outlineLevel="1" x14ac:dyDescent="0.2">
      <c r="A5398" s="39" t="str">
        <f t="shared" si="252"/>
        <v>0016974046020</v>
      </c>
      <c r="B5398" s="39">
        <f t="shared" si="253"/>
        <v>3</v>
      </c>
      <c r="C5398" s="39" t="str">
        <f t="shared" si="254"/>
        <v>Сафронова Анна Владимировна3</v>
      </c>
      <c r="D5398" s="42" t="s">
        <v>5000</v>
      </c>
      <c r="E5398" s="43" t="s">
        <v>5001</v>
      </c>
      <c r="F5398" s="43" t="s">
        <v>244</v>
      </c>
      <c r="G5398" s="43" t="s">
        <v>230</v>
      </c>
      <c r="H5398" s="49">
        <v>46020</v>
      </c>
      <c r="I5398" s="49">
        <v>46021</v>
      </c>
      <c r="J5398" s="44">
        <v>2</v>
      </c>
      <c r="K5398" s="51">
        <f>IF(H5398&lt;='Расчёт не доделан'!$C$20,IF(I5398-'Расчёт не доделан'!$C$20&lt;1,J5398,I5398-'Расчёт не доделан'!$C$20),J5398)</f>
        <v>2</v>
      </c>
    </row>
    <row r="5399" spans="1:11" ht="11.1" customHeight="1" outlineLevel="1" x14ac:dyDescent="0.2">
      <c r="A5399" s="39" t="str">
        <f t="shared" si="252"/>
        <v>0019554145873</v>
      </c>
      <c r="B5399" s="39">
        <f t="shared" si="253"/>
        <v>1</v>
      </c>
      <c r="C5399" s="39" t="str">
        <f t="shared" si="254"/>
        <v>Сафронова Мария Вадимовна1</v>
      </c>
      <c r="D5399" s="42" t="s">
        <v>5002</v>
      </c>
      <c r="E5399" s="43" t="s">
        <v>5003</v>
      </c>
      <c r="F5399" s="43" t="s">
        <v>568</v>
      </c>
      <c r="G5399" s="43" t="s">
        <v>241</v>
      </c>
      <c r="H5399" s="49">
        <v>45873</v>
      </c>
      <c r="I5399" s="49">
        <v>45886</v>
      </c>
      <c r="J5399" s="44">
        <v>14</v>
      </c>
      <c r="K5399" s="51">
        <f>IF(H5399&lt;='Расчёт не доделан'!$C$20,IF(I5399-'Расчёт не доделан'!$C$20&lt;1,J5399,I5399-'Расчёт не доделан'!$C$20),J5399)</f>
        <v>14</v>
      </c>
    </row>
    <row r="5400" spans="1:11" ht="11.1" customHeight="1" outlineLevel="1" x14ac:dyDescent="0.2">
      <c r="A5400" s="39" t="str">
        <f t="shared" si="252"/>
        <v>0019554145966</v>
      </c>
      <c r="B5400" s="39">
        <f t="shared" si="253"/>
        <v>2</v>
      </c>
      <c r="C5400" s="39" t="str">
        <f t="shared" si="254"/>
        <v>Сафронова Мария Вадимовна2</v>
      </c>
      <c r="D5400" s="42" t="s">
        <v>5002</v>
      </c>
      <c r="E5400" s="43" t="s">
        <v>5003</v>
      </c>
      <c r="F5400" s="43" t="s">
        <v>568</v>
      </c>
      <c r="G5400" s="43" t="s">
        <v>241</v>
      </c>
      <c r="H5400" s="49">
        <v>45966</v>
      </c>
      <c r="I5400" s="49">
        <v>45968</v>
      </c>
      <c r="J5400" s="44">
        <v>3</v>
      </c>
      <c r="K5400" s="51">
        <f>IF(H5400&lt;='Расчёт не доделан'!$C$20,IF(I5400-'Расчёт не доделан'!$C$20&lt;1,J5400,I5400-'Расчёт не доделан'!$C$20),J5400)</f>
        <v>3</v>
      </c>
    </row>
    <row r="5401" spans="1:11" ht="11.1" customHeight="1" outlineLevel="1" x14ac:dyDescent="0.2">
      <c r="A5401" s="39" t="str">
        <f t="shared" si="252"/>
        <v>0019554145971</v>
      </c>
      <c r="B5401" s="39">
        <f t="shared" si="253"/>
        <v>3</v>
      </c>
      <c r="C5401" s="39" t="str">
        <f t="shared" si="254"/>
        <v>Сафронова Мария Вадимовна3</v>
      </c>
      <c r="D5401" s="42" t="s">
        <v>5002</v>
      </c>
      <c r="E5401" s="43" t="s">
        <v>5003</v>
      </c>
      <c r="F5401" s="43" t="s">
        <v>568</v>
      </c>
      <c r="G5401" s="43" t="s">
        <v>241</v>
      </c>
      <c r="H5401" s="49">
        <v>45971</v>
      </c>
      <c r="I5401" s="49">
        <v>45973</v>
      </c>
      <c r="J5401" s="44">
        <v>3</v>
      </c>
      <c r="K5401" s="51">
        <f>IF(H5401&lt;='Расчёт не доделан'!$C$20,IF(I5401-'Расчёт не доделан'!$C$20&lt;1,J5401,I5401-'Расчёт не доделан'!$C$20),J5401)</f>
        <v>3</v>
      </c>
    </row>
    <row r="5402" spans="1:11" ht="11.1" customHeight="1" outlineLevel="1" x14ac:dyDescent="0.2">
      <c r="A5402" s="39" t="str">
        <f t="shared" si="252"/>
        <v>0014385845922</v>
      </c>
      <c r="B5402" s="39">
        <f t="shared" si="253"/>
        <v>1</v>
      </c>
      <c r="C5402" s="39" t="str">
        <f t="shared" si="254"/>
        <v>Саханова Марина Константиновна1</v>
      </c>
      <c r="D5402" s="42" t="s">
        <v>5004</v>
      </c>
      <c r="E5402" s="43" t="s">
        <v>5005</v>
      </c>
      <c r="F5402" s="43" t="s">
        <v>233</v>
      </c>
      <c r="G5402" s="43" t="s">
        <v>222</v>
      </c>
      <c r="H5402" s="49">
        <v>45922</v>
      </c>
      <c r="I5402" s="49">
        <v>45935</v>
      </c>
      <c r="J5402" s="44">
        <v>14</v>
      </c>
      <c r="K5402" s="51">
        <f>IF(H5402&lt;='Расчёт не доделан'!$C$20,IF(I5402-'Расчёт не доделан'!$C$20&lt;1,J5402,I5402-'Расчёт не доделан'!$C$20),J5402)</f>
        <v>14</v>
      </c>
    </row>
    <row r="5403" spans="1:11" ht="11.1" customHeight="1" outlineLevel="1" x14ac:dyDescent="0.2">
      <c r="A5403" s="39" t="str">
        <f t="shared" si="252"/>
        <v>0014385845866</v>
      </c>
      <c r="B5403" s="39">
        <f t="shared" si="253"/>
        <v>2</v>
      </c>
      <c r="C5403" s="39" t="str">
        <f t="shared" si="254"/>
        <v>Саханова Марина Константиновна2</v>
      </c>
      <c r="D5403" s="42" t="s">
        <v>5004</v>
      </c>
      <c r="E5403" s="43" t="s">
        <v>5005</v>
      </c>
      <c r="F5403" s="43" t="s">
        <v>233</v>
      </c>
      <c r="G5403" s="43" t="s">
        <v>222</v>
      </c>
      <c r="H5403" s="49">
        <v>45866</v>
      </c>
      <c r="I5403" s="49">
        <v>45869</v>
      </c>
      <c r="J5403" s="44">
        <v>4</v>
      </c>
      <c r="K5403" s="51">
        <f>IF(H5403&lt;='Расчёт не доделан'!$C$20,IF(I5403-'Расчёт не доделан'!$C$20&lt;1,J5403,I5403-'Расчёт не доделан'!$C$20),J5403)</f>
        <v>4</v>
      </c>
    </row>
    <row r="5404" spans="1:11" ht="11.1" customHeight="1" outlineLevel="1" x14ac:dyDescent="0.2">
      <c r="A5404" s="39" t="str">
        <f t="shared" si="252"/>
        <v>0009291745839</v>
      </c>
      <c r="B5404" s="39">
        <f t="shared" si="253"/>
        <v>1</v>
      </c>
      <c r="C5404" s="39" t="str">
        <f t="shared" si="254"/>
        <v>Сахаренкова Светлана Петровна1</v>
      </c>
      <c r="D5404" s="42" t="s">
        <v>5006</v>
      </c>
      <c r="E5404" s="43" t="s">
        <v>5007</v>
      </c>
      <c r="F5404" s="43" t="s">
        <v>221</v>
      </c>
      <c r="G5404" s="43" t="s">
        <v>331</v>
      </c>
      <c r="H5404" s="49">
        <v>45839</v>
      </c>
      <c r="I5404" s="49">
        <v>45845</v>
      </c>
      <c r="J5404" s="44">
        <v>7</v>
      </c>
      <c r="K5404" s="51">
        <f>IF(H5404&lt;='Расчёт не доделан'!$C$20,IF(I5404-'Расчёт не доделан'!$C$20&lt;1,J5404,I5404-'Расчёт не доделан'!$C$20),J5404)</f>
        <v>7</v>
      </c>
    </row>
    <row r="5405" spans="1:11" ht="11.1" customHeight="1" outlineLevel="1" x14ac:dyDescent="0.2">
      <c r="A5405" s="39" t="str">
        <f t="shared" si="252"/>
        <v>0009291745908</v>
      </c>
      <c r="B5405" s="39">
        <f t="shared" si="253"/>
        <v>2</v>
      </c>
      <c r="C5405" s="39" t="str">
        <f t="shared" si="254"/>
        <v>Сахаренкова Светлана Петровна2</v>
      </c>
      <c r="D5405" s="42" t="s">
        <v>5006</v>
      </c>
      <c r="E5405" s="43" t="s">
        <v>5007</v>
      </c>
      <c r="F5405" s="43" t="s">
        <v>221</v>
      </c>
      <c r="G5405" s="43" t="s">
        <v>331</v>
      </c>
      <c r="H5405" s="49">
        <v>45908</v>
      </c>
      <c r="I5405" s="49">
        <v>45921</v>
      </c>
      <c r="J5405" s="44">
        <v>14</v>
      </c>
      <c r="K5405" s="51">
        <f>IF(H5405&lt;='Расчёт не доделан'!$C$20,IF(I5405-'Расчёт не доделан'!$C$20&lt;1,J5405,I5405-'Расчёт не доделан'!$C$20),J5405)</f>
        <v>14</v>
      </c>
    </row>
    <row r="5406" spans="1:11" ht="11.1" customHeight="1" outlineLevel="1" x14ac:dyDescent="0.2">
      <c r="A5406" s="39" t="str">
        <f t="shared" si="252"/>
        <v>0009291746018</v>
      </c>
      <c r="B5406" s="39">
        <f t="shared" si="253"/>
        <v>3</v>
      </c>
      <c r="C5406" s="39" t="str">
        <f t="shared" si="254"/>
        <v>Сахаренкова Светлана Петровна3</v>
      </c>
      <c r="D5406" s="42" t="s">
        <v>5006</v>
      </c>
      <c r="E5406" s="43" t="s">
        <v>5007</v>
      </c>
      <c r="F5406" s="43" t="s">
        <v>221</v>
      </c>
      <c r="G5406" s="43" t="s">
        <v>331</v>
      </c>
      <c r="H5406" s="49">
        <v>46018</v>
      </c>
      <c r="I5406" s="49">
        <v>46021</v>
      </c>
      <c r="J5406" s="44">
        <v>4</v>
      </c>
      <c r="K5406" s="51">
        <f>IF(H5406&lt;='Расчёт не доделан'!$C$20,IF(I5406-'Расчёт не доделан'!$C$20&lt;1,J5406,I5406-'Расчёт не доделан'!$C$20),J5406)</f>
        <v>4</v>
      </c>
    </row>
    <row r="5407" spans="1:11" ht="11.1" customHeight="1" outlineLevel="1" x14ac:dyDescent="0.2">
      <c r="A5407" s="39" t="str">
        <f t="shared" si="252"/>
        <v>0019311545845</v>
      </c>
      <c r="B5407" s="39">
        <f t="shared" si="253"/>
        <v>1</v>
      </c>
      <c r="C5407" s="39" t="str">
        <f t="shared" si="254"/>
        <v>Сверчков Данила Олегович1</v>
      </c>
      <c r="D5407" s="42" t="s">
        <v>5008</v>
      </c>
      <c r="E5407" s="43" t="s">
        <v>5009</v>
      </c>
      <c r="F5407" s="43" t="s">
        <v>225</v>
      </c>
      <c r="G5407" s="43" t="s">
        <v>302</v>
      </c>
      <c r="H5407" s="49">
        <v>45845</v>
      </c>
      <c r="I5407" s="49">
        <v>45858</v>
      </c>
      <c r="J5407" s="44">
        <v>14</v>
      </c>
      <c r="K5407" s="51">
        <f>IF(H5407&lt;='Расчёт не доделан'!$C$20,IF(I5407-'Расчёт не доделан'!$C$20&lt;1,J5407,I5407-'Расчёт не доделан'!$C$20),J5407)</f>
        <v>14</v>
      </c>
    </row>
    <row r="5408" spans="1:11" ht="11.1" customHeight="1" outlineLevel="1" x14ac:dyDescent="0.2">
      <c r="A5408" s="39" t="str">
        <f t="shared" si="252"/>
        <v>0019311545957</v>
      </c>
      <c r="B5408" s="39">
        <f t="shared" si="253"/>
        <v>2</v>
      </c>
      <c r="C5408" s="39" t="str">
        <f t="shared" si="254"/>
        <v>Сверчков Данила Олегович2</v>
      </c>
      <c r="D5408" s="42" t="s">
        <v>5008</v>
      </c>
      <c r="E5408" s="43" t="s">
        <v>5009</v>
      </c>
      <c r="F5408" s="43" t="s">
        <v>225</v>
      </c>
      <c r="G5408" s="43" t="s">
        <v>302</v>
      </c>
      <c r="H5408" s="49">
        <v>45957</v>
      </c>
      <c r="I5408" s="49">
        <v>45962</v>
      </c>
      <c r="J5408" s="44">
        <v>6</v>
      </c>
      <c r="K5408" s="51">
        <f>IF(H5408&lt;='Расчёт не доделан'!$C$20,IF(I5408-'Расчёт не доделан'!$C$20&lt;1,J5408,I5408-'Расчёт не доделан'!$C$20),J5408)</f>
        <v>6</v>
      </c>
    </row>
    <row r="5409" spans="1:11" ht="11.1" customHeight="1" outlineLevel="1" x14ac:dyDescent="0.2">
      <c r="A5409" s="39" t="str">
        <f t="shared" si="252"/>
        <v>0019311546020</v>
      </c>
      <c r="B5409" s="39">
        <f t="shared" si="253"/>
        <v>3</v>
      </c>
      <c r="C5409" s="39" t="str">
        <f t="shared" si="254"/>
        <v>Сверчков Данила Олегович3</v>
      </c>
      <c r="D5409" s="42" t="s">
        <v>5008</v>
      </c>
      <c r="E5409" s="43" t="s">
        <v>5009</v>
      </c>
      <c r="F5409" s="43" t="s">
        <v>225</v>
      </c>
      <c r="G5409" s="43" t="s">
        <v>302</v>
      </c>
      <c r="H5409" s="49">
        <v>46020</v>
      </c>
      <c r="I5409" s="49">
        <v>46021</v>
      </c>
      <c r="J5409" s="44">
        <v>2</v>
      </c>
      <c r="K5409" s="51">
        <f>IF(H5409&lt;='Расчёт не доделан'!$C$20,IF(I5409-'Расчёт не доделан'!$C$20&lt;1,J5409,I5409-'Расчёт не доделан'!$C$20),J5409)</f>
        <v>2</v>
      </c>
    </row>
    <row r="5410" spans="1:11" ht="11.1" customHeight="1" outlineLevel="1" x14ac:dyDescent="0.2">
      <c r="A5410" s="39" t="str">
        <f t="shared" si="252"/>
        <v>0021281845840</v>
      </c>
      <c r="B5410" s="39">
        <f t="shared" si="253"/>
        <v>1</v>
      </c>
      <c r="C5410" s="39" t="str">
        <f t="shared" si="254"/>
        <v>Свешников Максим Анатольевич1</v>
      </c>
      <c r="D5410" s="42" t="s">
        <v>5010</v>
      </c>
      <c r="E5410" s="43" t="s">
        <v>5011</v>
      </c>
      <c r="F5410" s="43" t="s">
        <v>217</v>
      </c>
      <c r="G5410" s="43" t="s">
        <v>218</v>
      </c>
      <c r="H5410" s="49">
        <v>45840</v>
      </c>
      <c r="I5410" s="49">
        <v>45853</v>
      </c>
      <c r="J5410" s="44">
        <v>14</v>
      </c>
      <c r="K5410" s="51">
        <f>IF(H5410&lt;='Расчёт не доделан'!$C$20,IF(I5410-'Расчёт не доделан'!$C$20&lt;1,J5410,I5410-'Расчёт не доделан'!$C$20),J5410)</f>
        <v>14</v>
      </c>
    </row>
    <row r="5411" spans="1:11" ht="11.1" customHeight="1" outlineLevel="1" x14ac:dyDescent="0.2">
      <c r="A5411" s="39" t="str">
        <f t="shared" si="252"/>
        <v>0021281845915</v>
      </c>
      <c r="B5411" s="39">
        <f t="shared" si="253"/>
        <v>2</v>
      </c>
      <c r="C5411" s="39" t="str">
        <f t="shared" si="254"/>
        <v>Свешников Максим Анатольевич2</v>
      </c>
      <c r="D5411" s="42" t="s">
        <v>5010</v>
      </c>
      <c r="E5411" s="43" t="s">
        <v>5011</v>
      </c>
      <c r="F5411" s="43" t="s">
        <v>217</v>
      </c>
      <c r="G5411" s="43" t="s">
        <v>218</v>
      </c>
      <c r="H5411" s="49">
        <v>45915</v>
      </c>
      <c r="I5411" s="49">
        <v>45928</v>
      </c>
      <c r="J5411" s="44">
        <v>14</v>
      </c>
      <c r="K5411" s="51">
        <f>IF(H5411&lt;='Расчёт не доделан'!$C$20,IF(I5411-'Расчёт не доделан'!$C$20&lt;1,J5411,I5411-'Расчёт не доделан'!$C$20),J5411)</f>
        <v>14</v>
      </c>
    </row>
    <row r="5412" spans="1:11" ht="11.1" customHeight="1" outlineLevel="1" x14ac:dyDescent="0.2">
      <c r="A5412" s="39" t="str">
        <f t="shared" si="252"/>
        <v>0018615245966</v>
      </c>
      <c r="B5412" s="39">
        <f t="shared" si="253"/>
        <v>1</v>
      </c>
      <c r="C5412" s="39" t="str">
        <f t="shared" si="254"/>
        <v>Свиридова Наталья Юрьевна1</v>
      </c>
      <c r="D5412" s="42" t="s">
        <v>5012</v>
      </c>
      <c r="E5412" s="43" t="s">
        <v>5013</v>
      </c>
      <c r="F5412" s="43" t="s">
        <v>217</v>
      </c>
      <c r="G5412" s="43" t="s">
        <v>222</v>
      </c>
      <c r="H5412" s="49">
        <v>45966</v>
      </c>
      <c r="I5412" s="49">
        <v>45968</v>
      </c>
      <c r="J5412" s="44">
        <v>3</v>
      </c>
      <c r="K5412" s="51">
        <f>IF(H5412&lt;='Расчёт не доделан'!$C$20,IF(I5412-'Расчёт не доделан'!$C$20&lt;1,J5412,I5412-'Расчёт не доделан'!$C$20),J5412)</f>
        <v>3</v>
      </c>
    </row>
    <row r="5413" spans="1:11" ht="11.1" customHeight="1" outlineLevel="1" x14ac:dyDescent="0.2">
      <c r="A5413" s="39" t="str">
        <f t="shared" si="252"/>
        <v>0018615245936</v>
      </c>
      <c r="B5413" s="39">
        <f t="shared" si="253"/>
        <v>2</v>
      </c>
      <c r="C5413" s="39" t="str">
        <f t="shared" si="254"/>
        <v>Свиридова Наталья Юрьевна2</v>
      </c>
      <c r="D5413" s="42" t="s">
        <v>5012</v>
      </c>
      <c r="E5413" s="43" t="s">
        <v>5013</v>
      </c>
      <c r="F5413" s="43" t="s">
        <v>217</v>
      </c>
      <c r="G5413" s="43" t="s">
        <v>222</v>
      </c>
      <c r="H5413" s="49">
        <v>45936</v>
      </c>
      <c r="I5413" s="49">
        <v>45949</v>
      </c>
      <c r="J5413" s="44">
        <v>14</v>
      </c>
      <c r="K5413" s="51">
        <f>IF(H5413&lt;='Расчёт не доделан'!$C$20,IF(I5413-'Расчёт не доделан'!$C$20&lt;1,J5413,I5413-'Расчёт не доделан'!$C$20),J5413)</f>
        <v>4</v>
      </c>
    </row>
    <row r="5414" spans="1:11" ht="23.1" customHeight="1" outlineLevel="1" x14ac:dyDescent="0.2">
      <c r="A5414" s="39" t="str">
        <f t="shared" si="252"/>
        <v>0018615245908</v>
      </c>
      <c r="B5414" s="39">
        <f t="shared" si="253"/>
        <v>3</v>
      </c>
      <c r="C5414" s="39" t="str">
        <f t="shared" si="254"/>
        <v>Свиридова Наталья Юрьевна3</v>
      </c>
      <c r="D5414" s="42" t="s">
        <v>5012</v>
      </c>
      <c r="E5414" s="43" t="s">
        <v>5013</v>
      </c>
      <c r="F5414" s="43" t="s">
        <v>217</v>
      </c>
      <c r="G5414" s="43" t="s">
        <v>222</v>
      </c>
      <c r="H5414" s="49">
        <v>45908</v>
      </c>
      <c r="I5414" s="49">
        <v>45915</v>
      </c>
      <c r="J5414" s="44">
        <v>8</v>
      </c>
      <c r="K5414" s="51">
        <f>IF(H5414&lt;='Расчёт не доделан'!$C$20,IF(I5414-'Расчёт не доделан'!$C$20&lt;1,J5414,I5414-'Расчёт не доделан'!$C$20),J5414)</f>
        <v>8</v>
      </c>
    </row>
    <row r="5415" spans="1:11" ht="23.1" customHeight="1" outlineLevel="1" x14ac:dyDescent="0.2">
      <c r="A5415" s="39" t="str">
        <f t="shared" si="252"/>
        <v>0018615245916</v>
      </c>
      <c r="B5415" s="39">
        <f t="shared" si="253"/>
        <v>4</v>
      </c>
      <c r="C5415" s="39" t="str">
        <f t="shared" si="254"/>
        <v>Свиридова Наталья Юрьевна4</v>
      </c>
      <c r="D5415" s="42" t="s">
        <v>5012</v>
      </c>
      <c r="E5415" s="43" t="s">
        <v>5013</v>
      </c>
      <c r="F5415" s="43" t="s">
        <v>217</v>
      </c>
      <c r="G5415" s="43" t="s">
        <v>222</v>
      </c>
      <c r="H5415" s="49">
        <v>45916</v>
      </c>
      <c r="I5415" s="49">
        <v>45918</v>
      </c>
      <c r="J5415" s="44">
        <v>3</v>
      </c>
      <c r="K5415" s="51">
        <f>IF(H5415&lt;='Расчёт не доделан'!$C$20,IF(I5415-'Расчёт не доделан'!$C$20&lt;1,J5415,I5415-'Расчёт не доделан'!$C$20),J5415)</f>
        <v>3</v>
      </c>
    </row>
    <row r="5416" spans="1:11" ht="11.1" customHeight="1" outlineLevel="1" x14ac:dyDescent="0.2">
      <c r="A5416" s="39" t="str">
        <f t="shared" si="252"/>
        <v>0015678845922</v>
      </c>
      <c r="B5416" s="39">
        <f t="shared" si="253"/>
        <v>1</v>
      </c>
      <c r="C5416" s="39" t="str">
        <f t="shared" si="254"/>
        <v>Севалкин Алексей Игоревич1</v>
      </c>
      <c r="D5416" s="42" t="s">
        <v>5014</v>
      </c>
      <c r="E5416" s="43" t="s">
        <v>5015</v>
      </c>
      <c r="F5416" s="43" t="s">
        <v>265</v>
      </c>
      <c r="G5416" s="43" t="s">
        <v>218</v>
      </c>
      <c r="H5416" s="49">
        <v>45922</v>
      </c>
      <c r="I5416" s="49">
        <v>45928</v>
      </c>
      <c r="J5416" s="44">
        <v>7</v>
      </c>
      <c r="K5416" s="51">
        <f>IF(H5416&lt;='Расчёт не доделан'!$C$20,IF(I5416-'Расчёт не доделан'!$C$20&lt;1,J5416,I5416-'Расчёт не доделан'!$C$20),J5416)</f>
        <v>7</v>
      </c>
    </row>
    <row r="5417" spans="1:11" ht="11.1" customHeight="1" outlineLevel="1" x14ac:dyDescent="0.2">
      <c r="A5417" s="39" t="str">
        <f t="shared" si="252"/>
        <v>0021338045874</v>
      </c>
      <c r="B5417" s="39">
        <f t="shared" si="253"/>
        <v>1</v>
      </c>
      <c r="C5417" s="39" t="str">
        <f t="shared" si="254"/>
        <v>Сегина Оксана Сергеевна1</v>
      </c>
      <c r="D5417" s="42" t="s">
        <v>5016</v>
      </c>
      <c r="E5417" s="43" t="s">
        <v>5017</v>
      </c>
      <c r="F5417" s="43" t="s">
        <v>229</v>
      </c>
      <c r="G5417" s="43" t="s">
        <v>237</v>
      </c>
      <c r="H5417" s="49">
        <v>45874</v>
      </c>
      <c r="I5417" s="49">
        <v>45877</v>
      </c>
      <c r="J5417" s="44">
        <v>4</v>
      </c>
      <c r="K5417" s="51">
        <f>IF(H5417&lt;='Расчёт не доделан'!$C$20,IF(I5417-'Расчёт не доделан'!$C$20&lt;1,J5417,I5417-'Расчёт не доделан'!$C$20),J5417)</f>
        <v>4</v>
      </c>
    </row>
    <row r="5418" spans="1:11" ht="11.1" customHeight="1" outlineLevel="1" x14ac:dyDescent="0.2">
      <c r="A5418" s="39" t="str">
        <f t="shared" si="252"/>
        <v>0021338045966</v>
      </c>
      <c r="B5418" s="39">
        <f t="shared" si="253"/>
        <v>2</v>
      </c>
      <c r="C5418" s="39" t="str">
        <f t="shared" si="254"/>
        <v>Сегина Оксана Сергеевна2</v>
      </c>
      <c r="D5418" s="42" t="s">
        <v>5016</v>
      </c>
      <c r="E5418" s="43" t="s">
        <v>5017</v>
      </c>
      <c r="F5418" s="43" t="s">
        <v>229</v>
      </c>
      <c r="G5418" s="43" t="s">
        <v>237</v>
      </c>
      <c r="H5418" s="49">
        <v>45966</v>
      </c>
      <c r="I5418" s="49">
        <v>45979</v>
      </c>
      <c r="J5418" s="44">
        <v>14</v>
      </c>
      <c r="K5418" s="51">
        <f>IF(H5418&lt;='Расчёт не доделан'!$C$20,IF(I5418-'Расчёт не доделан'!$C$20&lt;1,J5418,I5418-'Расчёт не доделан'!$C$20),J5418)</f>
        <v>14</v>
      </c>
    </row>
    <row r="5419" spans="1:11" ht="11.1" customHeight="1" outlineLevel="1" x14ac:dyDescent="0.2">
      <c r="A5419" s="39" t="str">
        <f t="shared" si="252"/>
        <v>0021338045852</v>
      </c>
      <c r="B5419" s="39">
        <f t="shared" si="253"/>
        <v>3</v>
      </c>
      <c r="C5419" s="39" t="str">
        <f t="shared" si="254"/>
        <v>Сегина Оксана Сергеевна3</v>
      </c>
      <c r="D5419" s="42" t="s">
        <v>5016</v>
      </c>
      <c r="E5419" s="43" t="s">
        <v>5017</v>
      </c>
      <c r="F5419" s="43" t="s">
        <v>229</v>
      </c>
      <c r="G5419" s="43" t="s">
        <v>237</v>
      </c>
      <c r="H5419" s="49">
        <v>45852</v>
      </c>
      <c r="I5419" s="49">
        <v>45856</v>
      </c>
      <c r="J5419" s="44">
        <v>5</v>
      </c>
      <c r="K5419" s="51">
        <f>IF(H5419&lt;='Расчёт не доделан'!$C$20,IF(I5419-'Расчёт не доделан'!$C$20&lt;1,J5419,I5419-'Расчёт не доделан'!$C$20),J5419)</f>
        <v>5</v>
      </c>
    </row>
    <row r="5420" spans="1:11" ht="11.1" customHeight="1" outlineLevel="1" x14ac:dyDescent="0.2">
      <c r="A5420" s="39" t="str">
        <f t="shared" si="252"/>
        <v>0021338045922</v>
      </c>
      <c r="B5420" s="39">
        <f t="shared" si="253"/>
        <v>4</v>
      </c>
      <c r="C5420" s="39" t="str">
        <f t="shared" si="254"/>
        <v>Сегина Оксана Сергеевна4</v>
      </c>
      <c r="D5420" s="42" t="s">
        <v>5016</v>
      </c>
      <c r="E5420" s="43" t="s">
        <v>5017</v>
      </c>
      <c r="F5420" s="43" t="s">
        <v>229</v>
      </c>
      <c r="G5420" s="43" t="s">
        <v>237</v>
      </c>
      <c r="H5420" s="49">
        <v>45922</v>
      </c>
      <c r="I5420" s="49">
        <v>45926</v>
      </c>
      <c r="J5420" s="44">
        <v>5</v>
      </c>
      <c r="K5420" s="51">
        <f>IF(H5420&lt;='Расчёт не доделан'!$C$20,IF(I5420-'Расчёт не доделан'!$C$20&lt;1,J5420,I5420-'Расчёт не доделан'!$C$20),J5420)</f>
        <v>5</v>
      </c>
    </row>
    <row r="5421" spans="1:11" ht="11.1" customHeight="1" outlineLevel="1" x14ac:dyDescent="0.2">
      <c r="A5421" s="39" t="str">
        <f t="shared" si="252"/>
        <v>0015403245929</v>
      </c>
      <c r="B5421" s="39">
        <f t="shared" si="253"/>
        <v>1</v>
      </c>
      <c r="C5421" s="39" t="str">
        <f t="shared" si="254"/>
        <v>Седов Алексей Петрович1</v>
      </c>
      <c r="D5421" s="42" t="s">
        <v>5018</v>
      </c>
      <c r="E5421" s="43" t="s">
        <v>5019</v>
      </c>
      <c r="F5421" s="43" t="s">
        <v>240</v>
      </c>
      <c r="G5421" s="43" t="s">
        <v>262</v>
      </c>
      <c r="H5421" s="49">
        <v>45929</v>
      </c>
      <c r="I5421" s="49">
        <v>45942</v>
      </c>
      <c r="J5421" s="44">
        <v>14</v>
      </c>
      <c r="K5421" s="51">
        <f>IF(H5421&lt;='Расчёт не доделан'!$C$20,IF(I5421-'Расчёт не доделан'!$C$20&lt;1,J5421,I5421-'Расчёт не доделан'!$C$20),J5421)</f>
        <v>14</v>
      </c>
    </row>
    <row r="5422" spans="1:11" ht="11.1" customHeight="1" outlineLevel="1" x14ac:dyDescent="0.2">
      <c r="A5422" s="39" t="str">
        <f t="shared" si="252"/>
        <v>0017043845870</v>
      </c>
      <c r="B5422" s="39">
        <f t="shared" si="253"/>
        <v>1</v>
      </c>
      <c r="C5422" s="39" t="str">
        <f t="shared" si="254"/>
        <v>Седова Марина Владимировна1</v>
      </c>
      <c r="D5422" s="42" t="s">
        <v>5020</v>
      </c>
      <c r="E5422" s="43" t="s">
        <v>5021</v>
      </c>
      <c r="F5422" s="43" t="s">
        <v>240</v>
      </c>
      <c r="G5422" s="43" t="s">
        <v>218</v>
      </c>
      <c r="H5422" s="49">
        <v>45870</v>
      </c>
      <c r="I5422" s="49">
        <v>45870</v>
      </c>
      <c r="J5422" s="44">
        <v>1</v>
      </c>
      <c r="K5422" s="51">
        <f>IF(H5422&lt;='Расчёт не доделан'!$C$20,IF(I5422-'Расчёт не доделан'!$C$20&lt;1,J5422,I5422-'Расчёт не доделан'!$C$20),J5422)</f>
        <v>1</v>
      </c>
    </row>
    <row r="5423" spans="1:11" ht="11.1" customHeight="1" outlineLevel="1" x14ac:dyDescent="0.2">
      <c r="A5423" s="39" t="str">
        <f t="shared" si="252"/>
        <v>0017043845877</v>
      </c>
      <c r="B5423" s="39">
        <f t="shared" si="253"/>
        <v>2</v>
      </c>
      <c r="C5423" s="39" t="str">
        <f t="shared" si="254"/>
        <v>Седова Марина Владимировна2</v>
      </c>
      <c r="D5423" s="42" t="s">
        <v>5020</v>
      </c>
      <c r="E5423" s="43" t="s">
        <v>5021</v>
      </c>
      <c r="F5423" s="43" t="s">
        <v>240</v>
      </c>
      <c r="G5423" s="43" t="s">
        <v>218</v>
      </c>
      <c r="H5423" s="49">
        <v>45877</v>
      </c>
      <c r="I5423" s="49">
        <v>45877</v>
      </c>
      <c r="J5423" s="44">
        <v>1</v>
      </c>
      <c r="K5423" s="51">
        <f>IF(H5423&lt;='Расчёт не доделан'!$C$20,IF(I5423-'Расчёт не доделан'!$C$20&lt;1,J5423,I5423-'Расчёт не доделан'!$C$20),J5423)</f>
        <v>1</v>
      </c>
    </row>
    <row r="5424" spans="1:11" ht="11.1" customHeight="1" outlineLevel="1" x14ac:dyDescent="0.2">
      <c r="A5424" s="39" t="str">
        <f t="shared" si="252"/>
        <v>0017043845849</v>
      </c>
      <c r="B5424" s="39">
        <f t="shared" si="253"/>
        <v>3</v>
      </c>
      <c r="C5424" s="39" t="str">
        <f t="shared" si="254"/>
        <v>Седова Марина Владимировна3</v>
      </c>
      <c r="D5424" s="42" t="s">
        <v>5020</v>
      </c>
      <c r="E5424" s="43" t="s">
        <v>5021</v>
      </c>
      <c r="F5424" s="43" t="s">
        <v>240</v>
      </c>
      <c r="G5424" s="43" t="s">
        <v>218</v>
      </c>
      <c r="H5424" s="49">
        <v>45849</v>
      </c>
      <c r="I5424" s="49">
        <v>45849</v>
      </c>
      <c r="J5424" s="44">
        <v>1</v>
      </c>
      <c r="K5424" s="51">
        <f>IF(H5424&lt;='Расчёт не доделан'!$C$20,IF(I5424-'Расчёт не доделан'!$C$20&lt;1,J5424,I5424-'Расчёт не доделан'!$C$20),J5424)</f>
        <v>1</v>
      </c>
    </row>
    <row r="5425" spans="1:11" ht="11.1" customHeight="1" outlineLevel="1" x14ac:dyDescent="0.2">
      <c r="A5425" s="39" t="str">
        <f t="shared" si="252"/>
        <v>0017043845915</v>
      </c>
      <c r="B5425" s="39">
        <f t="shared" si="253"/>
        <v>4</v>
      </c>
      <c r="C5425" s="39" t="str">
        <f t="shared" si="254"/>
        <v>Седова Марина Владимировна4</v>
      </c>
      <c r="D5425" s="42" t="s">
        <v>5020</v>
      </c>
      <c r="E5425" s="43" t="s">
        <v>5021</v>
      </c>
      <c r="F5425" s="43" t="s">
        <v>240</v>
      </c>
      <c r="G5425" s="43" t="s">
        <v>218</v>
      </c>
      <c r="H5425" s="49">
        <v>45915</v>
      </c>
      <c r="I5425" s="49">
        <v>45928</v>
      </c>
      <c r="J5425" s="44">
        <v>14</v>
      </c>
      <c r="K5425" s="51">
        <f>IF(H5425&lt;='Расчёт не доделан'!$C$20,IF(I5425-'Расчёт не доделан'!$C$20&lt;1,J5425,I5425-'Расчёт не доделан'!$C$20),J5425)</f>
        <v>14</v>
      </c>
    </row>
    <row r="5426" spans="1:11" ht="11.1" customHeight="1" outlineLevel="1" x14ac:dyDescent="0.2">
      <c r="A5426" s="39" t="str">
        <f t="shared" si="252"/>
        <v>0017043845856</v>
      </c>
      <c r="B5426" s="39">
        <f t="shared" si="253"/>
        <v>5</v>
      </c>
      <c r="C5426" s="39" t="str">
        <f t="shared" si="254"/>
        <v>Седова Марина Владимировна5</v>
      </c>
      <c r="D5426" s="42" t="s">
        <v>5020</v>
      </c>
      <c r="E5426" s="43" t="s">
        <v>5021</v>
      </c>
      <c r="F5426" s="43" t="s">
        <v>240</v>
      </c>
      <c r="G5426" s="43" t="s">
        <v>218</v>
      </c>
      <c r="H5426" s="49">
        <v>45856</v>
      </c>
      <c r="I5426" s="49">
        <v>45856</v>
      </c>
      <c r="J5426" s="44">
        <v>1</v>
      </c>
      <c r="K5426" s="51">
        <f>IF(H5426&lt;='Расчёт не доделан'!$C$20,IF(I5426-'Расчёт не доделан'!$C$20&lt;1,J5426,I5426-'Расчёт не доделан'!$C$20),J5426)</f>
        <v>1</v>
      </c>
    </row>
    <row r="5427" spans="1:11" ht="11.1" customHeight="1" outlineLevel="1" x14ac:dyDescent="0.2">
      <c r="A5427" s="39" t="str">
        <f t="shared" si="252"/>
        <v>0017043845863</v>
      </c>
      <c r="B5427" s="39">
        <f t="shared" si="253"/>
        <v>6</v>
      </c>
      <c r="C5427" s="39" t="str">
        <f t="shared" si="254"/>
        <v>Седова Марина Владимировна6</v>
      </c>
      <c r="D5427" s="42" t="s">
        <v>5020</v>
      </c>
      <c r="E5427" s="43" t="s">
        <v>5021</v>
      </c>
      <c r="F5427" s="43" t="s">
        <v>240</v>
      </c>
      <c r="G5427" s="43" t="s">
        <v>218</v>
      </c>
      <c r="H5427" s="49">
        <v>45863</v>
      </c>
      <c r="I5427" s="49">
        <v>45863</v>
      </c>
      <c r="J5427" s="44">
        <v>1</v>
      </c>
      <c r="K5427" s="51">
        <f>IF(H5427&lt;='Расчёт не доделан'!$C$20,IF(I5427-'Расчёт не доделан'!$C$20&lt;1,J5427,I5427-'Расчёт не доделан'!$C$20),J5427)</f>
        <v>1</v>
      </c>
    </row>
    <row r="5428" spans="1:11" ht="11.1" customHeight="1" outlineLevel="1" x14ac:dyDescent="0.2">
      <c r="A5428" s="39" t="str">
        <f t="shared" si="252"/>
        <v>0017043845898</v>
      </c>
      <c r="B5428" s="39">
        <f t="shared" si="253"/>
        <v>7</v>
      </c>
      <c r="C5428" s="39" t="str">
        <f t="shared" si="254"/>
        <v>Седова Марина Владимировна7</v>
      </c>
      <c r="D5428" s="42" t="s">
        <v>5020</v>
      </c>
      <c r="E5428" s="43" t="s">
        <v>5021</v>
      </c>
      <c r="F5428" s="43" t="s">
        <v>240</v>
      </c>
      <c r="G5428" s="43" t="s">
        <v>218</v>
      </c>
      <c r="H5428" s="49">
        <v>45898</v>
      </c>
      <c r="I5428" s="49">
        <v>45898</v>
      </c>
      <c r="J5428" s="44">
        <v>1</v>
      </c>
      <c r="K5428" s="51">
        <f>IF(H5428&lt;='Расчёт не доделан'!$C$20,IF(I5428-'Расчёт не доделан'!$C$20&lt;1,J5428,I5428-'Расчёт не доделан'!$C$20),J5428)</f>
        <v>1</v>
      </c>
    </row>
    <row r="5429" spans="1:11" ht="11.1" customHeight="1" outlineLevel="1" x14ac:dyDescent="0.2">
      <c r="A5429" s="39" t="str">
        <f t="shared" si="252"/>
        <v>0015169045873</v>
      </c>
      <c r="B5429" s="39">
        <f t="shared" si="253"/>
        <v>1</v>
      </c>
      <c r="C5429" s="39" t="str">
        <f t="shared" si="254"/>
        <v>Седойкин Олег Владиславович1</v>
      </c>
      <c r="D5429" s="42" t="s">
        <v>5022</v>
      </c>
      <c r="E5429" s="43" t="s">
        <v>5023</v>
      </c>
      <c r="F5429" s="43" t="s">
        <v>361</v>
      </c>
      <c r="G5429" s="43" t="s">
        <v>237</v>
      </c>
      <c r="H5429" s="49">
        <v>45873</v>
      </c>
      <c r="I5429" s="49">
        <v>45886</v>
      </c>
      <c r="J5429" s="44">
        <v>14</v>
      </c>
      <c r="K5429" s="51">
        <f>IF(H5429&lt;='Расчёт не доделан'!$C$20,IF(I5429-'Расчёт не доделан'!$C$20&lt;1,J5429,I5429-'Расчёт не доделан'!$C$20),J5429)</f>
        <v>14</v>
      </c>
    </row>
    <row r="5430" spans="1:11" ht="11.1" customHeight="1" outlineLevel="1" x14ac:dyDescent="0.2">
      <c r="A5430" s="39" t="str">
        <f t="shared" si="252"/>
        <v>0015169045999</v>
      </c>
      <c r="B5430" s="39">
        <f t="shared" si="253"/>
        <v>2</v>
      </c>
      <c r="C5430" s="39" t="str">
        <f t="shared" si="254"/>
        <v>Седойкин Олег Владиславович2</v>
      </c>
      <c r="D5430" s="42" t="s">
        <v>5022</v>
      </c>
      <c r="E5430" s="43" t="s">
        <v>5023</v>
      </c>
      <c r="F5430" s="43" t="s">
        <v>361</v>
      </c>
      <c r="G5430" s="43" t="s">
        <v>237</v>
      </c>
      <c r="H5430" s="49">
        <v>45999</v>
      </c>
      <c r="I5430" s="49">
        <v>46003</v>
      </c>
      <c r="J5430" s="44">
        <v>5</v>
      </c>
      <c r="K5430" s="51">
        <f>IF(H5430&lt;='Расчёт не доделан'!$C$20,IF(I5430-'Расчёт не доделан'!$C$20&lt;1,J5430,I5430-'Расчёт не доделан'!$C$20),J5430)</f>
        <v>5</v>
      </c>
    </row>
    <row r="5431" spans="1:11" ht="11.1" customHeight="1" outlineLevel="1" x14ac:dyDescent="0.2">
      <c r="A5431" s="39" t="str">
        <f t="shared" si="252"/>
        <v>0015169045958</v>
      </c>
      <c r="B5431" s="39">
        <f t="shared" si="253"/>
        <v>3</v>
      </c>
      <c r="C5431" s="39" t="str">
        <f t="shared" si="254"/>
        <v>Седойкин Олег Владиславович3</v>
      </c>
      <c r="D5431" s="42" t="s">
        <v>5022</v>
      </c>
      <c r="E5431" s="43" t="s">
        <v>5023</v>
      </c>
      <c r="F5431" s="43" t="s">
        <v>361</v>
      </c>
      <c r="G5431" s="43" t="s">
        <v>237</v>
      </c>
      <c r="H5431" s="49">
        <v>45958</v>
      </c>
      <c r="I5431" s="49">
        <v>45961</v>
      </c>
      <c r="J5431" s="44">
        <v>4</v>
      </c>
      <c r="K5431" s="51">
        <f>IF(H5431&lt;='Расчёт не доделан'!$C$20,IF(I5431-'Расчёт не доделан'!$C$20&lt;1,J5431,I5431-'Расчёт не доделан'!$C$20),J5431)</f>
        <v>4</v>
      </c>
    </row>
    <row r="5432" spans="1:11" ht="11.1" customHeight="1" outlineLevel="1" x14ac:dyDescent="0.2">
      <c r="A5432" s="39" t="str">
        <f t="shared" si="252"/>
        <v>0018745546006</v>
      </c>
      <c r="B5432" s="39">
        <f t="shared" si="253"/>
        <v>1</v>
      </c>
      <c r="C5432" s="39" t="str">
        <f t="shared" si="254"/>
        <v>Секира Егор Сергеевич1</v>
      </c>
      <c r="D5432" s="42" t="s">
        <v>5024</v>
      </c>
      <c r="E5432" s="43" t="s">
        <v>5025</v>
      </c>
      <c r="F5432" s="43" t="s">
        <v>217</v>
      </c>
      <c r="G5432" s="43" t="s">
        <v>222</v>
      </c>
      <c r="H5432" s="49">
        <v>46006</v>
      </c>
      <c r="I5432" s="49">
        <v>46019</v>
      </c>
      <c r="J5432" s="44">
        <v>14</v>
      </c>
      <c r="K5432" s="51">
        <f>IF(H5432&lt;='Расчёт не доделан'!$C$20,IF(I5432-'Расчёт не доделан'!$C$20&lt;1,J5432,I5432-'Расчёт не доделан'!$C$20),J5432)</f>
        <v>14</v>
      </c>
    </row>
    <row r="5433" spans="1:11" ht="11.1" customHeight="1" outlineLevel="1" x14ac:dyDescent="0.2">
      <c r="A5433" s="39" t="str">
        <f t="shared" si="252"/>
        <v>0018745545950</v>
      </c>
      <c r="B5433" s="39">
        <f t="shared" si="253"/>
        <v>2</v>
      </c>
      <c r="C5433" s="39" t="str">
        <f t="shared" si="254"/>
        <v>Секира Егор Сергеевич2</v>
      </c>
      <c r="D5433" s="42" t="s">
        <v>5024</v>
      </c>
      <c r="E5433" s="43" t="s">
        <v>5025</v>
      </c>
      <c r="F5433" s="43" t="s">
        <v>217</v>
      </c>
      <c r="G5433" s="43" t="s">
        <v>222</v>
      </c>
      <c r="H5433" s="49">
        <v>45950</v>
      </c>
      <c r="I5433" s="49">
        <v>45954</v>
      </c>
      <c r="J5433" s="44">
        <v>5</v>
      </c>
      <c r="K5433" s="51">
        <f>IF(H5433&lt;='Расчёт не доделан'!$C$20,IF(I5433-'Расчёт не доделан'!$C$20&lt;1,J5433,I5433-'Расчёт не доделан'!$C$20),J5433)</f>
        <v>5</v>
      </c>
    </row>
    <row r="5434" spans="1:11" ht="11.1" customHeight="1" outlineLevel="1" x14ac:dyDescent="0.2">
      <c r="A5434" s="39" t="str">
        <f t="shared" si="252"/>
        <v>0018745545860</v>
      </c>
      <c r="B5434" s="39">
        <f t="shared" si="253"/>
        <v>3</v>
      </c>
      <c r="C5434" s="39" t="str">
        <f t="shared" si="254"/>
        <v>Секира Егор Сергеевич3</v>
      </c>
      <c r="D5434" s="42" t="s">
        <v>5024</v>
      </c>
      <c r="E5434" s="43" t="s">
        <v>5025</v>
      </c>
      <c r="F5434" s="43" t="s">
        <v>217</v>
      </c>
      <c r="G5434" s="43" t="s">
        <v>222</v>
      </c>
      <c r="H5434" s="49">
        <v>45860</v>
      </c>
      <c r="I5434" s="49">
        <v>45863</v>
      </c>
      <c r="J5434" s="44">
        <v>4</v>
      </c>
      <c r="K5434" s="51">
        <f>IF(H5434&lt;='Расчёт не доделан'!$C$20,IF(I5434-'Расчёт не доделан'!$C$20&lt;1,J5434,I5434-'Расчёт не доделан'!$C$20),J5434)</f>
        <v>4</v>
      </c>
    </row>
    <row r="5435" spans="1:11" ht="11.1" customHeight="1" outlineLevel="1" x14ac:dyDescent="0.2">
      <c r="A5435" s="39" t="str">
        <f t="shared" si="252"/>
        <v>0015337545936</v>
      </c>
      <c r="B5435" s="39">
        <f t="shared" si="253"/>
        <v>1</v>
      </c>
      <c r="C5435" s="39" t="str">
        <f t="shared" si="254"/>
        <v>Селезнев Андрей Викторович1</v>
      </c>
      <c r="D5435" s="42" t="s">
        <v>5026</v>
      </c>
      <c r="E5435" s="43" t="s">
        <v>5027</v>
      </c>
      <c r="F5435" s="43" t="s">
        <v>217</v>
      </c>
      <c r="G5435" s="43" t="s">
        <v>3992</v>
      </c>
      <c r="H5435" s="49">
        <v>45936</v>
      </c>
      <c r="I5435" s="49">
        <v>45940</v>
      </c>
      <c r="J5435" s="44">
        <v>5</v>
      </c>
      <c r="K5435" s="51">
        <f>IF(H5435&lt;='Расчёт не доделан'!$C$20,IF(I5435-'Расчёт не доделан'!$C$20&lt;1,J5435,I5435-'Расчёт не доделан'!$C$20),J5435)</f>
        <v>5</v>
      </c>
    </row>
    <row r="5436" spans="1:11" ht="11.1" customHeight="1" outlineLevel="1" x14ac:dyDescent="0.2">
      <c r="A5436" s="39" t="str">
        <f t="shared" si="252"/>
        <v>0015337545845</v>
      </c>
      <c r="B5436" s="39">
        <f t="shared" si="253"/>
        <v>2</v>
      </c>
      <c r="C5436" s="39" t="str">
        <f t="shared" si="254"/>
        <v>Селезнев Андрей Викторович2</v>
      </c>
      <c r="D5436" s="42" t="s">
        <v>5026</v>
      </c>
      <c r="E5436" s="43" t="s">
        <v>5027</v>
      </c>
      <c r="F5436" s="43" t="s">
        <v>217</v>
      </c>
      <c r="G5436" s="43" t="s">
        <v>3992</v>
      </c>
      <c r="H5436" s="49">
        <v>45845</v>
      </c>
      <c r="I5436" s="49">
        <v>45858</v>
      </c>
      <c r="J5436" s="44">
        <v>14</v>
      </c>
      <c r="K5436" s="51">
        <f>IF(H5436&lt;='Расчёт не доделан'!$C$20,IF(I5436-'Расчёт не доделан'!$C$20&lt;1,J5436,I5436-'Расчёт не доделан'!$C$20),J5436)</f>
        <v>14</v>
      </c>
    </row>
    <row r="5437" spans="1:11" ht="23.1" customHeight="1" outlineLevel="1" x14ac:dyDescent="0.2">
      <c r="A5437" s="39" t="str">
        <f t="shared" si="252"/>
        <v>0016000545962</v>
      </c>
      <c r="B5437" s="39">
        <f t="shared" si="253"/>
        <v>1</v>
      </c>
      <c r="C5437" s="39" t="str">
        <f t="shared" si="254"/>
        <v>Селезнев Евгений Витальевич1</v>
      </c>
      <c r="D5437" s="42" t="s">
        <v>5028</v>
      </c>
      <c r="E5437" s="43" t="s">
        <v>5029</v>
      </c>
      <c r="F5437" s="43" t="s">
        <v>459</v>
      </c>
      <c r="G5437" s="43" t="s">
        <v>460</v>
      </c>
      <c r="H5437" s="49">
        <v>45962</v>
      </c>
      <c r="I5437" s="49">
        <v>45962</v>
      </c>
      <c r="J5437" s="44">
        <v>1</v>
      </c>
      <c r="K5437" s="51">
        <f>IF(H5437&lt;='Расчёт не доделан'!$C$20,IF(I5437-'Расчёт не доделан'!$C$20&lt;1,J5437,I5437-'Расчёт не доделан'!$C$20),J5437)</f>
        <v>1</v>
      </c>
    </row>
    <row r="5438" spans="1:11" ht="23.1" customHeight="1" outlineLevel="1" x14ac:dyDescent="0.2">
      <c r="A5438" s="39" t="str">
        <f t="shared" si="252"/>
        <v>0016000545971</v>
      </c>
      <c r="B5438" s="39">
        <f t="shared" si="253"/>
        <v>2</v>
      </c>
      <c r="C5438" s="39" t="str">
        <f t="shared" si="254"/>
        <v>Селезнев Евгений Витальевич2</v>
      </c>
      <c r="D5438" s="42" t="s">
        <v>5028</v>
      </c>
      <c r="E5438" s="43" t="s">
        <v>5029</v>
      </c>
      <c r="F5438" s="43" t="s">
        <v>459</v>
      </c>
      <c r="G5438" s="43" t="s">
        <v>460</v>
      </c>
      <c r="H5438" s="49">
        <v>45971</v>
      </c>
      <c r="I5438" s="49">
        <v>45977</v>
      </c>
      <c r="J5438" s="44">
        <v>7</v>
      </c>
      <c r="K5438" s="51">
        <f>IF(H5438&lt;='Расчёт не доделан'!$C$20,IF(I5438-'Расчёт не доделан'!$C$20&lt;1,J5438,I5438-'Расчёт не доделан'!$C$20),J5438)</f>
        <v>7</v>
      </c>
    </row>
    <row r="5439" spans="1:11" ht="11.1" customHeight="1" outlineLevel="1" x14ac:dyDescent="0.2">
      <c r="A5439" s="39" t="str">
        <f t="shared" si="252"/>
        <v>0016000545859</v>
      </c>
      <c r="B5439" s="39">
        <f t="shared" si="253"/>
        <v>3</v>
      </c>
      <c r="C5439" s="39" t="str">
        <f t="shared" si="254"/>
        <v>Селезнев Евгений Витальевич3</v>
      </c>
      <c r="D5439" s="42" t="s">
        <v>5028</v>
      </c>
      <c r="E5439" s="43" t="s">
        <v>5029</v>
      </c>
      <c r="F5439" s="43" t="s">
        <v>459</v>
      </c>
      <c r="G5439" s="43" t="s">
        <v>460</v>
      </c>
      <c r="H5439" s="49">
        <v>45859</v>
      </c>
      <c r="I5439" s="49">
        <v>45872</v>
      </c>
      <c r="J5439" s="44">
        <v>14</v>
      </c>
      <c r="K5439" s="51">
        <f>IF(H5439&lt;='Расчёт не доделан'!$C$20,IF(I5439-'Расчёт не доделан'!$C$20&lt;1,J5439,I5439-'Расчёт не доделан'!$C$20),J5439)</f>
        <v>14</v>
      </c>
    </row>
    <row r="5440" spans="1:11" ht="11.1" customHeight="1" outlineLevel="1" x14ac:dyDescent="0.2">
      <c r="A5440" s="39" t="str">
        <f t="shared" si="252"/>
        <v>0018667545839</v>
      </c>
      <c r="B5440" s="39">
        <f t="shared" si="253"/>
        <v>1</v>
      </c>
      <c r="C5440" s="39" t="str">
        <f t="shared" si="254"/>
        <v>Селеменев Андрей Алексеевич1</v>
      </c>
      <c r="D5440" s="42" t="s">
        <v>5030</v>
      </c>
      <c r="E5440" s="43" t="s">
        <v>5031</v>
      </c>
      <c r="F5440" s="43" t="s">
        <v>225</v>
      </c>
      <c r="G5440" s="43" t="s">
        <v>299</v>
      </c>
      <c r="H5440" s="49">
        <v>45839</v>
      </c>
      <c r="I5440" s="49">
        <v>45866</v>
      </c>
      <c r="J5440" s="44">
        <v>28</v>
      </c>
      <c r="K5440" s="51">
        <f>IF(H5440&lt;='Расчёт не доделан'!$C$20,IF(I5440-'Расчёт не доделан'!$C$20&lt;1,J5440,I5440-'Расчёт не доделан'!$C$20),J5440)</f>
        <v>28</v>
      </c>
    </row>
    <row r="5441" spans="1:11" ht="11.1" customHeight="1" outlineLevel="1" x14ac:dyDescent="0.2">
      <c r="A5441" s="39" t="str">
        <f t="shared" si="252"/>
        <v>0020660045842</v>
      </c>
      <c r="B5441" s="39">
        <f t="shared" si="253"/>
        <v>1</v>
      </c>
      <c r="C5441" s="39" t="str">
        <f t="shared" si="254"/>
        <v>Селенина Александра Леонидовна1</v>
      </c>
      <c r="D5441" s="42" t="s">
        <v>5032</v>
      </c>
      <c r="E5441" s="43" t="s">
        <v>5033</v>
      </c>
      <c r="F5441" s="43" t="s">
        <v>568</v>
      </c>
      <c r="G5441" s="43" t="s">
        <v>262</v>
      </c>
      <c r="H5441" s="49">
        <v>45842</v>
      </c>
      <c r="I5441" s="49">
        <v>45856</v>
      </c>
      <c r="J5441" s="44">
        <v>15</v>
      </c>
      <c r="K5441" s="51">
        <f>IF(H5441&lt;='Расчёт не доделан'!$C$20,IF(I5441-'Расчёт не доделан'!$C$20&lt;1,J5441,I5441-'Расчёт не доделан'!$C$20),J5441)</f>
        <v>15</v>
      </c>
    </row>
    <row r="5442" spans="1:11" ht="11.1" customHeight="1" outlineLevel="1" x14ac:dyDescent="0.2">
      <c r="A5442" s="39" t="str">
        <f t="shared" si="252"/>
        <v>0020660045966</v>
      </c>
      <c r="B5442" s="39">
        <f t="shared" si="253"/>
        <v>2</v>
      </c>
      <c r="C5442" s="39" t="str">
        <f t="shared" si="254"/>
        <v>Селенина Александра Леонидовна2</v>
      </c>
      <c r="D5442" s="42" t="s">
        <v>5032</v>
      </c>
      <c r="E5442" s="43" t="s">
        <v>5033</v>
      </c>
      <c r="F5442" s="43" t="s">
        <v>568</v>
      </c>
      <c r="G5442" s="43" t="s">
        <v>262</v>
      </c>
      <c r="H5442" s="49">
        <v>45966</v>
      </c>
      <c r="I5442" s="49">
        <v>45968</v>
      </c>
      <c r="J5442" s="44">
        <v>3</v>
      </c>
      <c r="K5442" s="51">
        <f>IF(H5442&lt;='Расчёт не доделан'!$C$20,IF(I5442-'Расчёт не доделан'!$C$20&lt;1,J5442,I5442-'Расчёт не доделан'!$C$20),J5442)</f>
        <v>3</v>
      </c>
    </row>
    <row r="5443" spans="1:11" ht="11.1" customHeight="1" outlineLevel="1" x14ac:dyDescent="0.2">
      <c r="A5443" s="39" t="str">
        <f t="shared" ref="A5443:A5506" si="255">D5443&amp;H5443</f>
        <v>0020660046020</v>
      </c>
      <c r="B5443" s="39">
        <f t="shared" ref="B5443:B5506" si="256">IF(E5442=E5443,B5442+1,1)</f>
        <v>3</v>
      </c>
      <c r="C5443" s="39" t="str">
        <f t="shared" ref="C5443:C5506" si="257">E5443&amp;B5443</f>
        <v>Селенина Александра Леонидовна3</v>
      </c>
      <c r="D5443" s="42" t="s">
        <v>5032</v>
      </c>
      <c r="E5443" s="43" t="s">
        <v>5033</v>
      </c>
      <c r="F5443" s="43" t="s">
        <v>568</v>
      </c>
      <c r="G5443" s="43" t="s">
        <v>262</v>
      </c>
      <c r="H5443" s="49">
        <v>46020</v>
      </c>
      <c r="I5443" s="49">
        <v>46021</v>
      </c>
      <c r="J5443" s="44">
        <v>2</v>
      </c>
      <c r="K5443" s="51">
        <f>IF(H5443&lt;='Расчёт не доделан'!$C$20,IF(I5443-'Расчёт не доделан'!$C$20&lt;1,J5443,I5443-'Расчёт не доделан'!$C$20),J5443)</f>
        <v>2</v>
      </c>
    </row>
    <row r="5444" spans="1:11" ht="11.1" customHeight="1" outlineLevel="1" x14ac:dyDescent="0.2">
      <c r="A5444" s="39" t="str">
        <f t="shared" si="255"/>
        <v>0017307545841</v>
      </c>
      <c r="B5444" s="39">
        <f t="shared" si="256"/>
        <v>1</v>
      </c>
      <c r="C5444" s="39" t="str">
        <f t="shared" si="257"/>
        <v>Селиванова Юлия Георгиевна1</v>
      </c>
      <c r="D5444" s="42" t="s">
        <v>5034</v>
      </c>
      <c r="E5444" s="43" t="s">
        <v>5035</v>
      </c>
      <c r="F5444" s="43" t="s">
        <v>244</v>
      </c>
      <c r="G5444" s="43" t="s">
        <v>237</v>
      </c>
      <c r="H5444" s="49">
        <v>45841</v>
      </c>
      <c r="I5444" s="49">
        <v>45844</v>
      </c>
      <c r="J5444" s="44">
        <v>4</v>
      </c>
      <c r="K5444" s="51">
        <f>IF(H5444&lt;='Расчёт не доделан'!$C$20,IF(I5444-'Расчёт не доделан'!$C$20&lt;1,J5444,I5444-'Расчёт не доделан'!$C$20),J5444)</f>
        <v>4</v>
      </c>
    </row>
    <row r="5445" spans="1:11" ht="11.1" customHeight="1" outlineLevel="1" x14ac:dyDescent="0.2">
      <c r="A5445" s="39" t="str">
        <f t="shared" si="255"/>
        <v>0017307546009</v>
      </c>
      <c r="B5445" s="39">
        <f t="shared" si="256"/>
        <v>2</v>
      </c>
      <c r="C5445" s="39" t="str">
        <f t="shared" si="257"/>
        <v>Селиванова Юлия Георгиевна2</v>
      </c>
      <c r="D5445" s="42" t="s">
        <v>5034</v>
      </c>
      <c r="E5445" s="43" t="s">
        <v>5035</v>
      </c>
      <c r="F5445" s="43" t="s">
        <v>244</v>
      </c>
      <c r="G5445" s="43" t="s">
        <v>237</v>
      </c>
      <c r="H5445" s="49">
        <v>46009</v>
      </c>
      <c r="I5445" s="49">
        <v>46022</v>
      </c>
      <c r="J5445" s="44">
        <v>14</v>
      </c>
      <c r="K5445" s="51">
        <f>IF(H5445&lt;='Расчёт не доделан'!$C$20,IF(I5445-'Расчёт не доделан'!$C$20&lt;1,J5445,I5445-'Расчёт не доделан'!$C$20),J5445)</f>
        <v>14</v>
      </c>
    </row>
    <row r="5446" spans="1:11" ht="11.1" customHeight="1" outlineLevel="1" x14ac:dyDescent="0.2">
      <c r="A5446" s="39" t="str">
        <f t="shared" si="255"/>
        <v>0019399645901</v>
      </c>
      <c r="B5446" s="39">
        <f t="shared" si="256"/>
        <v>1</v>
      </c>
      <c r="C5446" s="39" t="str">
        <f t="shared" si="257"/>
        <v>Селиванова Юлия Сергеевна1</v>
      </c>
      <c r="D5446" s="42" t="s">
        <v>5036</v>
      </c>
      <c r="E5446" s="43" t="s">
        <v>5037</v>
      </c>
      <c r="F5446" s="43" t="s">
        <v>268</v>
      </c>
      <c r="G5446" s="43" t="s">
        <v>222</v>
      </c>
      <c r="H5446" s="49">
        <v>45901</v>
      </c>
      <c r="I5446" s="49">
        <v>45914</v>
      </c>
      <c r="J5446" s="44">
        <v>14</v>
      </c>
      <c r="K5446" s="51">
        <f>IF(H5446&lt;='Расчёт не доделан'!$C$20,IF(I5446-'Расчёт не доделан'!$C$20&lt;1,J5446,I5446-'Расчёт не доделан'!$C$20),J5446)</f>
        <v>14</v>
      </c>
    </row>
    <row r="5447" spans="1:11" ht="11.1" customHeight="1" outlineLevel="1" x14ac:dyDescent="0.2">
      <c r="A5447" s="39" t="str">
        <f t="shared" si="255"/>
        <v>0019399646012</v>
      </c>
      <c r="B5447" s="39">
        <f t="shared" si="256"/>
        <v>2</v>
      </c>
      <c r="C5447" s="39" t="str">
        <f t="shared" si="257"/>
        <v>Селиванова Юлия Сергеевна2</v>
      </c>
      <c r="D5447" s="42" t="s">
        <v>5036</v>
      </c>
      <c r="E5447" s="43" t="s">
        <v>5037</v>
      </c>
      <c r="F5447" s="43" t="s">
        <v>268</v>
      </c>
      <c r="G5447" s="43" t="s">
        <v>222</v>
      </c>
      <c r="H5447" s="49">
        <v>46012</v>
      </c>
      <c r="I5447" s="49">
        <v>46021</v>
      </c>
      <c r="J5447" s="44">
        <v>10</v>
      </c>
      <c r="K5447" s="51">
        <f>IF(H5447&lt;='Расчёт не доделан'!$C$20,IF(I5447-'Расчёт не доделан'!$C$20&lt;1,J5447,I5447-'Расчёт не доделан'!$C$20),J5447)</f>
        <v>10</v>
      </c>
    </row>
    <row r="5448" spans="1:11" ht="11.1" customHeight="1" outlineLevel="1" x14ac:dyDescent="0.2">
      <c r="A5448" s="39" t="str">
        <f t="shared" si="255"/>
        <v>0017668545962</v>
      </c>
      <c r="B5448" s="39">
        <f t="shared" si="256"/>
        <v>1</v>
      </c>
      <c r="C5448" s="39" t="str">
        <f t="shared" si="257"/>
        <v>Селиверстова Наталья Валерьевна1</v>
      </c>
      <c r="D5448" s="42" t="s">
        <v>5038</v>
      </c>
      <c r="E5448" s="43" t="s">
        <v>5039</v>
      </c>
      <c r="F5448" s="43" t="s">
        <v>217</v>
      </c>
      <c r="G5448" s="43" t="s">
        <v>230</v>
      </c>
      <c r="H5448" s="49">
        <v>45962</v>
      </c>
      <c r="I5448" s="49">
        <v>45962</v>
      </c>
      <c r="J5448" s="44">
        <v>1</v>
      </c>
      <c r="K5448" s="51">
        <f>IF(H5448&lt;='Расчёт не доделан'!$C$20,IF(I5448-'Расчёт не доделан'!$C$20&lt;1,J5448,I5448-'Расчёт не доделан'!$C$20),J5448)</f>
        <v>1</v>
      </c>
    </row>
    <row r="5449" spans="1:11" ht="11.1" customHeight="1" outlineLevel="1" x14ac:dyDescent="0.2">
      <c r="A5449" s="39" t="str">
        <f t="shared" si="255"/>
        <v>0017668545966</v>
      </c>
      <c r="B5449" s="39">
        <f t="shared" si="256"/>
        <v>2</v>
      </c>
      <c r="C5449" s="39" t="str">
        <f t="shared" si="257"/>
        <v>Селиверстова Наталья Валерьевна2</v>
      </c>
      <c r="D5449" s="42" t="s">
        <v>5038</v>
      </c>
      <c r="E5449" s="43" t="s">
        <v>5039</v>
      </c>
      <c r="F5449" s="43" t="s">
        <v>217</v>
      </c>
      <c r="G5449" s="43" t="s">
        <v>230</v>
      </c>
      <c r="H5449" s="49">
        <v>45966</v>
      </c>
      <c r="I5449" s="49">
        <v>45968</v>
      </c>
      <c r="J5449" s="44">
        <v>3</v>
      </c>
      <c r="K5449" s="51">
        <f>IF(H5449&lt;='Расчёт не доделан'!$C$20,IF(I5449-'Расчёт не доделан'!$C$20&lt;1,J5449,I5449-'Расчёт не доделан'!$C$20),J5449)</f>
        <v>3</v>
      </c>
    </row>
    <row r="5450" spans="1:11" ht="11.1" customHeight="1" outlineLevel="1" x14ac:dyDescent="0.2">
      <c r="A5450" s="39" t="str">
        <f t="shared" si="255"/>
        <v>0017668545859</v>
      </c>
      <c r="B5450" s="39">
        <f t="shared" si="256"/>
        <v>3</v>
      </c>
      <c r="C5450" s="39" t="str">
        <f t="shared" si="257"/>
        <v>Селиверстова Наталья Валерьевна3</v>
      </c>
      <c r="D5450" s="42" t="s">
        <v>5038</v>
      </c>
      <c r="E5450" s="43" t="s">
        <v>5039</v>
      </c>
      <c r="F5450" s="43" t="s">
        <v>217</v>
      </c>
      <c r="G5450" s="43" t="s">
        <v>230</v>
      </c>
      <c r="H5450" s="49">
        <v>45859</v>
      </c>
      <c r="I5450" s="49">
        <v>45872</v>
      </c>
      <c r="J5450" s="44">
        <v>14</v>
      </c>
      <c r="K5450" s="51">
        <f>IF(H5450&lt;='Расчёт не доделан'!$C$20,IF(I5450-'Расчёт не доделан'!$C$20&lt;1,J5450,I5450-'Расчёт не доделан'!$C$20),J5450)</f>
        <v>14</v>
      </c>
    </row>
    <row r="5451" spans="1:11" ht="11.1" customHeight="1" outlineLevel="1" x14ac:dyDescent="0.2">
      <c r="A5451" s="39" t="str">
        <f t="shared" si="255"/>
        <v>0017668545922</v>
      </c>
      <c r="B5451" s="39">
        <f t="shared" si="256"/>
        <v>4</v>
      </c>
      <c r="C5451" s="39" t="str">
        <f t="shared" si="257"/>
        <v>Селиверстова Наталья Валерьевна4</v>
      </c>
      <c r="D5451" s="42" t="s">
        <v>5038</v>
      </c>
      <c r="E5451" s="43" t="s">
        <v>5039</v>
      </c>
      <c r="F5451" s="43" t="s">
        <v>217</v>
      </c>
      <c r="G5451" s="43" t="s">
        <v>230</v>
      </c>
      <c r="H5451" s="49">
        <v>45922</v>
      </c>
      <c r="I5451" s="49">
        <v>45926</v>
      </c>
      <c r="J5451" s="44">
        <v>5</v>
      </c>
      <c r="K5451" s="51">
        <f>IF(H5451&lt;='Расчёт не доделан'!$C$20,IF(I5451-'Расчёт не доделан'!$C$20&lt;1,J5451,I5451-'Расчёт не доделан'!$C$20),J5451)</f>
        <v>5</v>
      </c>
    </row>
    <row r="5452" spans="1:11" ht="11.1" customHeight="1" outlineLevel="1" x14ac:dyDescent="0.2">
      <c r="A5452" s="39" t="str">
        <f t="shared" si="255"/>
        <v>0017668546020</v>
      </c>
      <c r="B5452" s="39">
        <f t="shared" si="256"/>
        <v>5</v>
      </c>
      <c r="C5452" s="39" t="str">
        <f t="shared" si="257"/>
        <v>Селиверстова Наталья Валерьевна5</v>
      </c>
      <c r="D5452" s="42" t="s">
        <v>5038</v>
      </c>
      <c r="E5452" s="43" t="s">
        <v>5039</v>
      </c>
      <c r="F5452" s="43" t="s">
        <v>217</v>
      </c>
      <c r="G5452" s="43" t="s">
        <v>230</v>
      </c>
      <c r="H5452" s="49">
        <v>46020</v>
      </c>
      <c r="I5452" s="49">
        <v>46021</v>
      </c>
      <c r="J5452" s="44">
        <v>2</v>
      </c>
      <c r="K5452" s="51">
        <f>IF(H5452&lt;='Расчёт не доделан'!$C$20,IF(I5452-'Расчёт не доделан'!$C$20&lt;1,J5452,I5452-'Расчёт не доделан'!$C$20),J5452)</f>
        <v>2</v>
      </c>
    </row>
    <row r="5453" spans="1:11" ht="11.1" customHeight="1" outlineLevel="1" x14ac:dyDescent="0.2">
      <c r="A5453" s="39" t="str">
        <f t="shared" si="255"/>
        <v>0021084145943</v>
      </c>
      <c r="B5453" s="39">
        <f t="shared" si="256"/>
        <v>1</v>
      </c>
      <c r="C5453" s="39" t="str">
        <f t="shared" si="257"/>
        <v>Селюжицкий Дмитрий Вячеславович1</v>
      </c>
      <c r="D5453" s="42" t="s">
        <v>5040</v>
      </c>
      <c r="E5453" s="43" t="s">
        <v>5041</v>
      </c>
      <c r="F5453" s="43" t="s">
        <v>265</v>
      </c>
      <c r="G5453" s="43" t="s">
        <v>230</v>
      </c>
      <c r="H5453" s="49">
        <v>45943</v>
      </c>
      <c r="I5453" s="49">
        <v>45949</v>
      </c>
      <c r="J5453" s="44">
        <v>7</v>
      </c>
      <c r="K5453" s="51">
        <f>IF(H5453&lt;='Расчёт не доделан'!$C$20,IF(I5453-'Расчёт не доделан'!$C$20&lt;1,J5453,I5453-'Расчёт не доделан'!$C$20),J5453)</f>
        <v>4</v>
      </c>
    </row>
    <row r="5454" spans="1:11" ht="11.1" customHeight="1" outlineLevel="1" x14ac:dyDescent="0.2">
      <c r="A5454" s="39" t="str">
        <f t="shared" si="255"/>
        <v>0021084145915</v>
      </c>
      <c r="B5454" s="39">
        <f t="shared" si="256"/>
        <v>2</v>
      </c>
      <c r="C5454" s="39" t="str">
        <f t="shared" si="257"/>
        <v>Селюжицкий Дмитрий Вячеславович2</v>
      </c>
      <c r="D5454" s="42" t="s">
        <v>5040</v>
      </c>
      <c r="E5454" s="43" t="s">
        <v>5041</v>
      </c>
      <c r="F5454" s="43" t="s">
        <v>265</v>
      </c>
      <c r="G5454" s="43" t="s">
        <v>230</v>
      </c>
      <c r="H5454" s="49">
        <v>45915</v>
      </c>
      <c r="I5454" s="49">
        <v>45921</v>
      </c>
      <c r="J5454" s="44">
        <v>7</v>
      </c>
      <c r="K5454" s="51">
        <f>IF(H5454&lt;='Расчёт не доделан'!$C$20,IF(I5454-'Расчёт не доделан'!$C$20&lt;1,J5454,I5454-'Расчёт не доделан'!$C$20),J5454)</f>
        <v>7</v>
      </c>
    </row>
    <row r="5455" spans="1:11" ht="11.1" customHeight="1" outlineLevel="1" x14ac:dyDescent="0.2">
      <c r="A5455" s="39" t="str">
        <f t="shared" si="255"/>
        <v>0016352345966</v>
      </c>
      <c r="B5455" s="39">
        <f t="shared" si="256"/>
        <v>1</v>
      </c>
      <c r="C5455" s="39" t="str">
        <f t="shared" si="257"/>
        <v>Селюков Максим Сергеевич1</v>
      </c>
      <c r="D5455" s="42" t="s">
        <v>5042</v>
      </c>
      <c r="E5455" s="43" t="s">
        <v>5043</v>
      </c>
      <c r="F5455" s="43" t="s">
        <v>233</v>
      </c>
      <c r="G5455" s="43" t="s">
        <v>262</v>
      </c>
      <c r="H5455" s="49">
        <v>45966</v>
      </c>
      <c r="I5455" s="49">
        <v>45968</v>
      </c>
      <c r="J5455" s="44">
        <v>3</v>
      </c>
      <c r="K5455" s="51">
        <f>IF(H5455&lt;='Расчёт не доделан'!$C$20,IF(I5455-'Расчёт не доделан'!$C$20&lt;1,J5455,I5455-'Расчёт не доделан'!$C$20),J5455)</f>
        <v>3</v>
      </c>
    </row>
    <row r="5456" spans="1:11" ht="23.1" customHeight="1" outlineLevel="1" x14ac:dyDescent="0.2">
      <c r="A5456" s="39" t="str">
        <f t="shared" si="255"/>
        <v>0016352345845</v>
      </c>
      <c r="B5456" s="39">
        <f t="shared" si="256"/>
        <v>2</v>
      </c>
      <c r="C5456" s="39" t="str">
        <f t="shared" si="257"/>
        <v>Селюков Максим Сергеевич2</v>
      </c>
      <c r="D5456" s="42" t="s">
        <v>5042</v>
      </c>
      <c r="E5456" s="43" t="s">
        <v>5043</v>
      </c>
      <c r="F5456" s="43" t="s">
        <v>233</v>
      </c>
      <c r="G5456" s="43" t="s">
        <v>262</v>
      </c>
      <c r="H5456" s="49">
        <v>45845</v>
      </c>
      <c r="I5456" s="49">
        <v>45858</v>
      </c>
      <c r="J5456" s="44">
        <v>14</v>
      </c>
      <c r="K5456" s="51">
        <f>IF(H5456&lt;='Расчёт не доделан'!$C$20,IF(I5456-'Расчёт не доделан'!$C$20&lt;1,J5456,I5456-'Расчёт не доделан'!$C$20),J5456)</f>
        <v>14</v>
      </c>
    </row>
    <row r="5457" spans="1:11" ht="23.1" customHeight="1" outlineLevel="1" x14ac:dyDescent="0.2">
      <c r="A5457" s="39" t="str">
        <f t="shared" si="255"/>
        <v>0016352345943</v>
      </c>
      <c r="B5457" s="39">
        <f t="shared" si="256"/>
        <v>3</v>
      </c>
      <c r="C5457" s="39" t="str">
        <f t="shared" si="257"/>
        <v>Селюков Максим Сергеевич3</v>
      </c>
      <c r="D5457" s="42" t="s">
        <v>5042</v>
      </c>
      <c r="E5457" s="43" t="s">
        <v>5043</v>
      </c>
      <c r="F5457" s="43" t="s">
        <v>233</v>
      </c>
      <c r="G5457" s="43" t="s">
        <v>262</v>
      </c>
      <c r="H5457" s="49">
        <v>45943</v>
      </c>
      <c r="I5457" s="49">
        <v>45944</v>
      </c>
      <c r="J5457" s="44">
        <v>2</v>
      </c>
      <c r="K5457" s="51">
        <f>IF(H5457&lt;='Расчёт не доделан'!$C$20,IF(I5457-'Расчёт не доделан'!$C$20&lt;1,J5457,I5457-'Расчёт не доделан'!$C$20),J5457)</f>
        <v>2</v>
      </c>
    </row>
    <row r="5458" spans="1:11" ht="23.1" customHeight="1" outlineLevel="1" x14ac:dyDescent="0.2">
      <c r="A5458" s="39" t="str">
        <f t="shared" si="255"/>
        <v>0016352345915</v>
      </c>
      <c r="B5458" s="39">
        <f t="shared" si="256"/>
        <v>4</v>
      </c>
      <c r="C5458" s="39" t="str">
        <f t="shared" si="257"/>
        <v>Селюков Максим Сергеевич4</v>
      </c>
      <c r="D5458" s="42" t="s">
        <v>5042</v>
      </c>
      <c r="E5458" s="43" t="s">
        <v>5043</v>
      </c>
      <c r="F5458" s="43" t="s">
        <v>233</v>
      </c>
      <c r="G5458" s="43" t="s">
        <v>262</v>
      </c>
      <c r="H5458" s="49">
        <v>45915</v>
      </c>
      <c r="I5458" s="49">
        <v>45919</v>
      </c>
      <c r="J5458" s="44">
        <v>5</v>
      </c>
      <c r="K5458" s="51">
        <f>IF(H5458&lt;='Расчёт не доделан'!$C$20,IF(I5458-'Расчёт не доделан'!$C$20&lt;1,J5458,I5458-'Расчёт не доделан'!$C$20),J5458)</f>
        <v>5</v>
      </c>
    </row>
    <row r="5459" spans="1:11" ht="23.1" customHeight="1" outlineLevel="1" x14ac:dyDescent="0.2">
      <c r="A5459" s="39" t="str">
        <f t="shared" si="255"/>
        <v>0016352345898</v>
      </c>
      <c r="B5459" s="39">
        <f t="shared" si="256"/>
        <v>5</v>
      </c>
      <c r="C5459" s="39" t="str">
        <f t="shared" si="257"/>
        <v>Селюков Максим Сергеевич5</v>
      </c>
      <c r="D5459" s="42" t="s">
        <v>5042</v>
      </c>
      <c r="E5459" s="43" t="s">
        <v>5043</v>
      </c>
      <c r="F5459" s="43" t="s">
        <v>233</v>
      </c>
      <c r="G5459" s="43" t="s">
        <v>262</v>
      </c>
      <c r="H5459" s="49">
        <v>45898</v>
      </c>
      <c r="I5459" s="49">
        <v>45898</v>
      </c>
      <c r="J5459" s="44">
        <v>1</v>
      </c>
      <c r="K5459" s="51">
        <f>IF(H5459&lt;='Расчёт не доделан'!$C$20,IF(I5459-'Расчёт не доделан'!$C$20&lt;1,J5459,I5459-'Расчёт не доделан'!$C$20),J5459)</f>
        <v>1</v>
      </c>
    </row>
    <row r="5460" spans="1:11" ht="11.1" customHeight="1" outlineLevel="1" x14ac:dyDescent="0.2">
      <c r="A5460" s="39" t="str">
        <f t="shared" si="255"/>
        <v>0017799745966</v>
      </c>
      <c r="B5460" s="39">
        <f t="shared" si="256"/>
        <v>1</v>
      </c>
      <c r="C5460" s="39" t="str">
        <f t="shared" si="257"/>
        <v>Семенихин Денис Александрович1</v>
      </c>
      <c r="D5460" s="42" t="s">
        <v>5044</v>
      </c>
      <c r="E5460" s="43" t="s">
        <v>5045</v>
      </c>
      <c r="F5460" s="43" t="s">
        <v>244</v>
      </c>
      <c r="G5460" s="43" t="s">
        <v>218</v>
      </c>
      <c r="H5460" s="49">
        <v>45966</v>
      </c>
      <c r="I5460" s="49">
        <v>45967</v>
      </c>
      <c r="J5460" s="44">
        <v>2</v>
      </c>
      <c r="K5460" s="51">
        <f>IF(H5460&lt;='Расчёт не доделан'!$C$20,IF(I5460-'Расчёт не доделан'!$C$20&lt;1,J5460,I5460-'Расчёт не доделан'!$C$20),J5460)</f>
        <v>2</v>
      </c>
    </row>
    <row r="5461" spans="1:11" ht="11.1" customHeight="1" outlineLevel="1" x14ac:dyDescent="0.2">
      <c r="A5461" s="39" t="str">
        <f t="shared" si="255"/>
        <v>0017799745943</v>
      </c>
      <c r="B5461" s="39">
        <f t="shared" si="256"/>
        <v>2</v>
      </c>
      <c r="C5461" s="39" t="str">
        <f t="shared" si="257"/>
        <v>Семенихин Денис Александрович2</v>
      </c>
      <c r="D5461" s="42" t="s">
        <v>5044</v>
      </c>
      <c r="E5461" s="43" t="s">
        <v>5045</v>
      </c>
      <c r="F5461" s="43" t="s">
        <v>244</v>
      </c>
      <c r="G5461" s="43" t="s">
        <v>218</v>
      </c>
      <c r="H5461" s="49">
        <v>45943</v>
      </c>
      <c r="I5461" s="49">
        <v>45947</v>
      </c>
      <c r="J5461" s="44">
        <v>5</v>
      </c>
      <c r="K5461" s="51">
        <f>IF(H5461&lt;='Расчёт не доделан'!$C$20,IF(I5461-'Расчёт не доделан'!$C$20&lt;1,J5461,I5461-'Расчёт не доделан'!$C$20),J5461)</f>
        <v>2</v>
      </c>
    </row>
    <row r="5462" spans="1:11" ht="11.1" customHeight="1" outlineLevel="1" x14ac:dyDescent="0.2">
      <c r="A5462" s="39" t="str">
        <f t="shared" si="255"/>
        <v>0017799745915</v>
      </c>
      <c r="B5462" s="39">
        <f t="shared" si="256"/>
        <v>3</v>
      </c>
      <c r="C5462" s="39" t="str">
        <f t="shared" si="257"/>
        <v>Семенихин Денис Александрович3</v>
      </c>
      <c r="D5462" s="42" t="s">
        <v>5044</v>
      </c>
      <c r="E5462" s="43" t="s">
        <v>5045</v>
      </c>
      <c r="F5462" s="43" t="s">
        <v>244</v>
      </c>
      <c r="G5462" s="43" t="s">
        <v>218</v>
      </c>
      <c r="H5462" s="49">
        <v>45915</v>
      </c>
      <c r="I5462" s="49">
        <v>45928</v>
      </c>
      <c r="J5462" s="44">
        <v>14</v>
      </c>
      <c r="K5462" s="51">
        <f>IF(H5462&lt;='Расчёт не доделан'!$C$20,IF(I5462-'Расчёт не доделан'!$C$20&lt;1,J5462,I5462-'Расчёт не доделан'!$C$20),J5462)</f>
        <v>14</v>
      </c>
    </row>
    <row r="5463" spans="1:11" ht="11.1" customHeight="1" outlineLevel="1" x14ac:dyDescent="0.2">
      <c r="A5463" s="39" t="str">
        <f t="shared" si="255"/>
        <v>0014089745952</v>
      </c>
      <c r="B5463" s="39">
        <f t="shared" si="256"/>
        <v>1</v>
      </c>
      <c r="C5463" s="39" t="str">
        <f t="shared" si="257"/>
        <v>Семенов Всеволод Валерьевич1</v>
      </c>
      <c r="D5463" s="42" t="s">
        <v>5046</v>
      </c>
      <c r="E5463" s="43" t="s">
        <v>5047</v>
      </c>
      <c r="F5463" s="43" t="s">
        <v>229</v>
      </c>
      <c r="G5463" s="43" t="s">
        <v>296</v>
      </c>
      <c r="H5463" s="49">
        <v>45952</v>
      </c>
      <c r="I5463" s="49">
        <v>45962</v>
      </c>
      <c r="J5463" s="44">
        <v>11</v>
      </c>
      <c r="K5463" s="51">
        <f>IF(H5463&lt;='Расчёт не доделан'!$C$20,IF(I5463-'Расчёт не доделан'!$C$20&lt;1,J5463,I5463-'Расчёт не доделан'!$C$20),J5463)</f>
        <v>11</v>
      </c>
    </row>
    <row r="5464" spans="1:11" ht="23.1" customHeight="1" outlineLevel="1" x14ac:dyDescent="0.2">
      <c r="A5464" s="39" t="str">
        <f t="shared" si="255"/>
        <v>0020727545950</v>
      </c>
      <c r="B5464" s="39">
        <f t="shared" si="256"/>
        <v>1</v>
      </c>
      <c r="C5464" s="39" t="str">
        <f t="shared" si="257"/>
        <v>Семенов Данила Александрович1</v>
      </c>
      <c r="D5464" s="42" t="s">
        <v>5048</v>
      </c>
      <c r="E5464" s="43" t="s">
        <v>5049</v>
      </c>
      <c r="F5464" s="43" t="s">
        <v>568</v>
      </c>
      <c r="G5464" s="43" t="s">
        <v>241</v>
      </c>
      <c r="H5464" s="49">
        <v>45950</v>
      </c>
      <c r="I5464" s="49">
        <v>45963</v>
      </c>
      <c r="J5464" s="44">
        <v>14</v>
      </c>
      <c r="K5464" s="51">
        <f>IF(H5464&lt;='Расчёт не доделан'!$C$20,IF(I5464-'Расчёт не доделан'!$C$20&lt;1,J5464,I5464-'Расчёт не доделан'!$C$20),J5464)</f>
        <v>14</v>
      </c>
    </row>
    <row r="5465" spans="1:11" ht="11.1" customHeight="1" outlineLevel="1" x14ac:dyDescent="0.2">
      <c r="A5465" s="39" t="str">
        <f t="shared" si="255"/>
        <v>0017639646007</v>
      </c>
      <c r="B5465" s="39">
        <f t="shared" si="256"/>
        <v>1</v>
      </c>
      <c r="C5465" s="39" t="str">
        <f t="shared" si="257"/>
        <v>Семенов Михаил Вячеславович1</v>
      </c>
      <c r="D5465" s="42" t="s">
        <v>5050</v>
      </c>
      <c r="E5465" s="43" t="s">
        <v>5051</v>
      </c>
      <c r="F5465" s="43" t="s">
        <v>229</v>
      </c>
      <c r="G5465" s="43" t="s">
        <v>262</v>
      </c>
      <c r="H5465" s="49">
        <v>46007</v>
      </c>
      <c r="I5465" s="49">
        <v>46010</v>
      </c>
      <c r="J5465" s="44">
        <v>4</v>
      </c>
      <c r="K5465" s="51">
        <f>IF(H5465&lt;='Расчёт не доделан'!$C$20,IF(I5465-'Расчёт не доделан'!$C$20&lt;1,J5465,I5465-'Расчёт не доделан'!$C$20),J5465)</f>
        <v>4</v>
      </c>
    </row>
    <row r="5466" spans="1:11" ht="11.1" customHeight="1" outlineLevel="1" x14ac:dyDescent="0.2">
      <c r="A5466" s="39" t="str">
        <f t="shared" si="255"/>
        <v>0017639645887</v>
      </c>
      <c r="B5466" s="39">
        <f t="shared" si="256"/>
        <v>2</v>
      </c>
      <c r="C5466" s="39" t="str">
        <f t="shared" si="257"/>
        <v>Семенов Михаил Вячеславович2</v>
      </c>
      <c r="D5466" s="42" t="s">
        <v>5050</v>
      </c>
      <c r="E5466" s="43" t="s">
        <v>5051</v>
      </c>
      <c r="F5466" s="43" t="s">
        <v>229</v>
      </c>
      <c r="G5466" s="43" t="s">
        <v>262</v>
      </c>
      <c r="H5466" s="49">
        <v>45887</v>
      </c>
      <c r="I5466" s="49">
        <v>45891</v>
      </c>
      <c r="J5466" s="44">
        <v>5</v>
      </c>
      <c r="K5466" s="51">
        <f>IF(H5466&lt;='Расчёт не доделан'!$C$20,IF(I5466-'Расчёт не доделан'!$C$20&lt;1,J5466,I5466-'Расчёт не доделан'!$C$20),J5466)</f>
        <v>5</v>
      </c>
    </row>
    <row r="5467" spans="1:11" ht="11.1" customHeight="1" outlineLevel="1" x14ac:dyDescent="0.2">
      <c r="A5467" s="39" t="str">
        <f t="shared" si="255"/>
        <v>0009095845873</v>
      </c>
      <c r="B5467" s="39">
        <f t="shared" si="256"/>
        <v>1</v>
      </c>
      <c r="C5467" s="39" t="str">
        <f t="shared" si="257"/>
        <v>Семенов Николай Андреевич1</v>
      </c>
      <c r="D5467" s="42" t="s">
        <v>5052</v>
      </c>
      <c r="E5467" s="43" t="s">
        <v>5053</v>
      </c>
      <c r="F5467" s="43" t="s">
        <v>272</v>
      </c>
      <c r="G5467" s="43" t="s">
        <v>237</v>
      </c>
      <c r="H5467" s="49">
        <v>45873</v>
      </c>
      <c r="I5467" s="49">
        <v>45886</v>
      </c>
      <c r="J5467" s="44">
        <v>14</v>
      </c>
      <c r="K5467" s="51">
        <f>IF(H5467&lt;='Расчёт не доделан'!$C$20,IF(I5467-'Расчёт не доделан'!$C$20&lt;1,J5467,I5467-'Расчёт не доделан'!$C$20),J5467)</f>
        <v>14</v>
      </c>
    </row>
    <row r="5468" spans="1:11" ht="11.1" customHeight="1" outlineLevel="1" x14ac:dyDescent="0.2">
      <c r="A5468" s="39" t="str">
        <f t="shared" si="255"/>
        <v>0009095845971</v>
      </c>
      <c r="B5468" s="39">
        <f t="shared" si="256"/>
        <v>2</v>
      </c>
      <c r="C5468" s="39" t="str">
        <f t="shared" si="257"/>
        <v>Семенов Николай Андреевич2</v>
      </c>
      <c r="D5468" s="42" t="s">
        <v>5052</v>
      </c>
      <c r="E5468" s="43" t="s">
        <v>5053</v>
      </c>
      <c r="F5468" s="43" t="s">
        <v>272</v>
      </c>
      <c r="G5468" s="43" t="s">
        <v>237</v>
      </c>
      <c r="H5468" s="49">
        <v>45971</v>
      </c>
      <c r="I5468" s="49">
        <v>45977</v>
      </c>
      <c r="J5468" s="44">
        <v>7</v>
      </c>
      <c r="K5468" s="51">
        <f>IF(H5468&lt;='Расчёт не доделан'!$C$20,IF(I5468-'Расчёт не доделан'!$C$20&lt;1,J5468,I5468-'Расчёт не доделан'!$C$20),J5468)</f>
        <v>7</v>
      </c>
    </row>
    <row r="5469" spans="1:11" ht="11.1" customHeight="1" outlineLevel="1" x14ac:dyDescent="0.2">
      <c r="A5469" s="39" t="str">
        <f t="shared" si="255"/>
        <v>0009095845986</v>
      </c>
      <c r="B5469" s="39">
        <f t="shared" si="256"/>
        <v>3</v>
      </c>
      <c r="C5469" s="39" t="str">
        <f t="shared" si="257"/>
        <v>Семенов Николай Андреевич3</v>
      </c>
      <c r="D5469" s="42" t="s">
        <v>5052</v>
      </c>
      <c r="E5469" s="43" t="s">
        <v>5053</v>
      </c>
      <c r="F5469" s="43" t="s">
        <v>272</v>
      </c>
      <c r="G5469" s="43" t="s">
        <v>237</v>
      </c>
      <c r="H5469" s="49">
        <v>45986</v>
      </c>
      <c r="I5469" s="49">
        <v>45992</v>
      </c>
      <c r="J5469" s="44">
        <v>7</v>
      </c>
      <c r="K5469" s="51">
        <f>IF(H5469&lt;='Расчёт не доделан'!$C$20,IF(I5469-'Расчёт не доделан'!$C$20&lt;1,J5469,I5469-'Расчёт не доделан'!$C$20),J5469)</f>
        <v>7</v>
      </c>
    </row>
    <row r="5470" spans="1:11" ht="11.1" customHeight="1" outlineLevel="1" x14ac:dyDescent="0.2">
      <c r="A5470" s="39" t="str">
        <f t="shared" si="255"/>
        <v>0021358845931</v>
      </c>
      <c r="B5470" s="39">
        <f t="shared" si="256"/>
        <v>1</v>
      </c>
      <c r="C5470" s="39" t="str">
        <f t="shared" si="257"/>
        <v>Семенова Анастасия Владиславовна1</v>
      </c>
      <c r="D5470" s="42" t="s">
        <v>5054</v>
      </c>
      <c r="E5470" s="43" t="s">
        <v>5055</v>
      </c>
      <c r="F5470" s="43" t="s">
        <v>265</v>
      </c>
      <c r="G5470" s="43" t="s">
        <v>230</v>
      </c>
      <c r="H5470" s="49">
        <v>45931</v>
      </c>
      <c r="I5470" s="49">
        <v>45937</v>
      </c>
      <c r="J5470" s="44">
        <v>7</v>
      </c>
      <c r="K5470" s="51">
        <f>IF(H5470&lt;='Расчёт не доделан'!$C$20,IF(I5470-'Расчёт не доделан'!$C$20&lt;1,J5470,I5470-'Расчёт не доделан'!$C$20),J5470)</f>
        <v>7</v>
      </c>
    </row>
    <row r="5471" spans="1:11" ht="11.1" customHeight="1" outlineLevel="1" x14ac:dyDescent="0.2">
      <c r="A5471" s="39" t="str">
        <f t="shared" si="255"/>
        <v>0021358845999</v>
      </c>
      <c r="B5471" s="39">
        <f t="shared" si="256"/>
        <v>2</v>
      </c>
      <c r="C5471" s="39" t="str">
        <f t="shared" si="257"/>
        <v>Семенова Анастасия Владиславовна2</v>
      </c>
      <c r="D5471" s="42" t="s">
        <v>5054</v>
      </c>
      <c r="E5471" s="43" t="s">
        <v>5055</v>
      </c>
      <c r="F5471" s="43" t="s">
        <v>265</v>
      </c>
      <c r="G5471" s="43" t="s">
        <v>230</v>
      </c>
      <c r="H5471" s="49">
        <v>45999</v>
      </c>
      <c r="I5471" s="49">
        <v>46005</v>
      </c>
      <c r="J5471" s="44">
        <v>7</v>
      </c>
      <c r="K5471" s="51">
        <f>IF(H5471&lt;='Расчёт не доделан'!$C$20,IF(I5471-'Расчёт не доделан'!$C$20&lt;1,J5471,I5471-'Расчёт не доделан'!$C$20),J5471)</f>
        <v>7</v>
      </c>
    </row>
    <row r="5472" spans="1:11" ht="11.1" customHeight="1" outlineLevel="1" x14ac:dyDescent="0.2">
      <c r="A5472" s="39" t="str">
        <f t="shared" si="255"/>
        <v>0021358845859</v>
      </c>
      <c r="B5472" s="39">
        <f t="shared" si="256"/>
        <v>3</v>
      </c>
      <c r="C5472" s="39" t="str">
        <f t="shared" si="257"/>
        <v>Семенова Анастасия Владиславовна3</v>
      </c>
      <c r="D5472" s="42" t="s">
        <v>5054</v>
      </c>
      <c r="E5472" s="43" t="s">
        <v>5055</v>
      </c>
      <c r="F5472" s="43" t="s">
        <v>265</v>
      </c>
      <c r="G5472" s="43" t="s">
        <v>230</v>
      </c>
      <c r="H5472" s="49">
        <v>45859</v>
      </c>
      <c r="I5472" s="49">
        <v>45872</v>
      </c>
      <c r="J5472" s="44">
        <v>14</v>
      </c>
      <c r="K5472" s="51">
        <f>IF(H5472&lt;='Расчёт не доделан'!$C$20,IF(I5472-'Расчёт не доделан'!$C$20&lt;1,J5472,I5472-'Расчёт не доделан'!$C$20),J5472)</f>
        <v>14</v>
      </c>
    </row>
    <row r="5473" spans="1:11" ht="11.1" customHeight="1" outlineLevel="1" x14ac:dyDescent="0.2">
      <c r="A5473" s="39" t="str">
        <f t="shared" si="255"/>
        <v>0020821745915</v>
      </c>
      <c r="B5473" s="39">
        <f t="shared" si="256"/>
        <v>1</v>
      </c>
      <c r="C5473" s="39" t="str">
        <f t="shared" si="257"/>
        <v>Семенова Виктория Сергеевна1</v>
      </c>
      <c r="D5473" s="42" t="s">
        <v>5056</v>
      </c>
      <c r="E5473" s="43" t="s">
        <v>5057</v>
      </c>
      <c r="F5473" s="43" t="s">
        <v>217</v>
      </c>
      <c r="G5473" s="43" t="s">
        <v>237</v>
      </c>
      <c r="H5473" s="49">
        <v>45915</v>
      </c>
      <c r="I5473" s="49">
        <v>45928</v>
      </c>
      <c r="J5473" s="44">
        <v>14</v>
      </c>
      <c r="K5473" s="51">
        <f>IF(H5473&lt;='Расчёт не доделан'!$C$20,IF(I5473-'Расчёт не доделан'!$C$20&lt;1,J5473,I5473-'Расчёт не доделан'!$C$20),J5473)</f>
        <v>14</v>
      </c>
    </row>
    <row r="5474" spans="1:11" ht="11.1" customHeight="1" outlineLevel="1" x14ac:dyDescent="0.2">
      <c r="A5474" s="39" t="str">
        <f t="shared" si="255"/>
        <v>0020821745866</v>
      </c>
      <c r="B5474" s="39">
        <f t="shared" si="256"/>
        <v>2</v>
      </c>
      <c r="C5474" s="39" t="str">
        <f t="shared" si="257"/>
        <v>Семенова Виктория Сергеевна2</v>
      </c>
      <c r="D5474" s="42" t="s">
        <v>5056</v>
      </c>
      <c r="E5474" s="43" t="s">
        <v>5057</v>
      </c>
      <c r="F5474" s="43" t="s">
        <v>217</v>
      </c>
      <c r="G5474" s="43" t="s">
        <v>237</v>
      </c>
      <c r="H5474" s="49">
        <v>45866</v>
      </c>
      <c r="I5474" s="49">
        <v>45870</v>
      </c>
      <c r="J5474" s="44">
        <v>5</v>
      </c>
      <c r="K5474" s="51">
        <f>IF(H5474&lt;='Расчёт не доделан'!$C$20,IF(I5474-'Расчёт не доделан'!$C$20&lt;1,J5474,I5474-'Расчёт не доделан'!$C$20),J5474)</f>
        <v>5</v>
      </c>
    </row>
    <row r="5475" spans="1:11" ht="11.1" customHeight="1" outlineLevel="1" x14ac:dyDescent="0.2">
      <c r="A5475" s="39" t="str">
        <f t="shared" si="255"/>
        <v>0018177745873</v>
      </c>
      <c r="B5475" s="39">
        <f t="shared" si="256"/>
        <v>1</v>
      </c>
      <c r="C5475" s="39" t="str">
        <f t="shared" si="257"/>
        <v>Семенова Светлана Витальевна1</v>
      </c>
      <c r="D5475" s="42" t="s">
        <v>5058</v>
      </c>
      <c r="E5475" s="43" t="s">
        <v>5059</v>
      </c>
      <c r="F5475" s="43" t="s">
        <v>221</v>
      </c>
      <c r="G5475" s="43" t="s">
        <v>241</v>
      </c>
      <c r="H5475" s="49">
        <v>45873</v>
      </c>
      <c r="I5475" s="49">
        <v>45886</v>
      </c>
      <c r="J5475" s="44">
        <v>14</v>
      </c>
      <c r="K5475" s="51">
        <f>IF(H5475&lt;='Расчёт не доделан'!$C$20,IF(I5475-'Расчёт не доделан'!$C$20&lt;1,J5475,I5475-'Расчёт не доделан'!$C$20),J5475)</f>
        <v>14</v>
      </c>
    </row>
    <row r="5476" spans="1:11" ht="11.1" customHeight="1" outlineLevel="1" x14ac:dyDescent="0.2">
      <c r="A5476" s="39" t="str">
        <f t="shared" si="255"/>
        <v>0018177745938</v>
      </c>
      <c r="B5476" s="39">
        <f t="shared" si="256"/>
        <v>2</v>
      </c>
      <c r="C5476" s="39" t="str">
        <f t="shared" si="257"/>
        <v>Семенова Светлана Витальевна2</v>
      </c>
      <c r="D5476" s="42" t="s">
        <v>5058</v>
      </c>
      <c r="E5476" s="43" t="s">
        <v>5059</v>
      </c>
      <c r="F5476" s="43" t="s">
        <v>221</v>
      </c>
      <c r="G5476" s="43" t="s">
        <v>241</v>
      </c>
      <c r="H5476" s="49">
        <v>45938</v>
      </c>
      <c r="I5476" s="49">
        <v>45940</v>
      </c>
      <c r="J5476" s="44">
        <v>3</v>
      </c>
      <c r="K5476" s="51">
        <f>IF(H5476&lt;='Расчёт не доделан'!$C$20,IF(I5476-'Расчёт не доделан'!$C$20&lt;1,J5476,I5476-'Расчёт не доделан'!$C$20),J5476)</f>
        <v>3</v>
      </c>
    </row>
    <row r="5477" spans="1:11" ht="11.1" customHeight="1" outlineLevel="1" x14ac:dyDescent="0.2">
      <c r="A5477" s="39" t="str">
        <f t="shared" si="255"/>
        <v>0018177745909</v>
      </c>
      <c r="B5477" s="39">
        <f t="shared" si="256"/>
        <v>3</v>
      </c>
      <c r="C5477" s="39" t="str">
        <f t="shared" si="257"/>
        <v>Семенова Светлана Витальевна3</v>
      </c>
      <c r="D5477" s="42" t="s">
        <v>5058</v>
      </c>
      <c r="E5477" s="43" t="s">
        <v>5059</v>
      </c>
      <c r="F5477" s="43" t="s">
        <v>221</v>
      </c>
      <c r="G5477" s="43" t="s">
        <v>241</v>
      </c>
      <c r="H5477" s="49">
        <v>45909</v>
      </c>
      <c r="I5477" s="49">
        <v>45912</v>
      </c>
      <c r="J5477" s="44">
        <v>4</v>
      </c>
      <c r="K5477" s="51">
        <f>IF(H5477&lt;='Расчёт не доделан'!$C$20,IF(I5477-'Расчёт не доделан'!$C$20&lt;1,J5477,I5477-'Расчёт не доделан'!$C$20),J5477)</f>
        <v>4</v>
      </c>
    </row>
    <row r="5478" spans="1:11" ht="11.1" customHeight="1" outlineLevel="1" x14ac:dyDescent="0.2">
      <c r="A5478" s="39" t="str">
        <f t="shared" si="255"/>
        <v>0018177745854</v>
      </c>
      <c r="B5478" s="39">
        <f t="shared" si="256"/>
        <v>4</v>
      </c>
      <c r="C5478" s="39" t="str">
        <f t="shared" si="257"/>
        <v>Семенова Светлана Витальевна4</v>
      </c>
      <c r="D5478" s="42" t="s">
        <v>5058</v>
      </c>
      <c r="E5478" s="43" t="s">
        <v>5059</v>
      </c>
      <c r="F5478" s="43" t="s">
        <v>221</v>
      </c>
      <c r="G5478" s="43" t="s">
        <v>241</v>
      </c>
      <c r="H5478" s="49">
        <v>45854</v>
      </c>
      <c r="I5478" s="49">
        <v>45856</v>
      </c>
      <c r="J5478" s="44">
        <v>3</v>
      </c>
      <c r="K5478" s="51">
        <f>IF(H5478&lt;='Расчёт не доделан'!$C$20,IF(I5478-'Расчёт не доделан'!$C$20&lt;1,J5478,I5478-'Расчёт не доделан'!$C$20),J5478)</f>
        <v>3</v>
      </c>
    </row>
    <row r="5479" spans="1:11" ht="23.1" customHeight="1" outlineLevel="1" x14ac:dyDescent="0.2">
      <c r="A5479" s="39" t="str">
        <f t="shared" si="255"/>
        <v>0018177745869</v>
      </c>
      <c r="B5479" s="39">
        <f t="shared" si="256"/>
        <v>5</v>
      </c>
      <c r="C5479" s="39" t="str">
        <f t="shared" si="257"/>
        <v>Семенова Светлана Витальевна5</v>
      </c>
      <c r="D5479" s="42" t="s">
        <v>5058</v>
      </c>
      <c r="E5479" s="43" t="s">
        <v>5059</v>
      </c>
      <c r="F5479" s="43" t="s">
        <v>221</v>
      </c>
      <c r="G5479" s="43" t="s">
        <v>241</v>
      </c>
      <c r="H5479" s="49">
        <v>45869</v>
      </c>
      <c r="I5479" s="49">
        <v>45870</v>
      </c>
      <c r="J5479" s="44">
        <v>2</v>
      </c>
      <c r="K5479" s="51">
        <f>IF(H5479&lt;='Расчёт не доделан'!$C$20,IF(I5479-'Расчёт не доделан'!$C$20&lt;1,J5479,I5479-'Расчёт не доделан'!$C$20),J5479)</f>
        <v>2</v>
      </c>
    </row>
    <row r="5480" spans="1:11" ht="11.1" customHeight="1" outlineLevel="1" x14ac:dyDescent="0.2">
      <c r="A5480" s="39" t="str">
        <f t="shared" si="255"/>
        <v>0018705345901</v>
      </c>
      <c r="B5480" s="39">
        <f t="shared" si="256"/>
        <v>1</v>
      </c>
      <c r="C5480" s="39" t="str">
        <f t="shared" si="257"/>
        <v>Семенченко Яна Андреевна1</v>
      </c>
      <c r="D5480" s="42" t="s">
        <v>5060</v>
      </c>
      <c r="E5480" s="43" t="s">
        <v>5061</v>
      </c>
      <c r="F5480" s="43" t="s">
        <v>233</v>
      </c>
      <c r="G5480" s="43" t="s">
        <v>230</v>
      </c>
      <c r="H5480" s="49">
        <v>45901</v>
      </c>
      <c r="I5480" s="49">
        <v>45914</v>
      </c>
      <c r="J5480" s="44">
        <v>14</v>
      </c>
      <c r="K5480" s="51">
        <f>IF(H5480&lt;='Расчёт не доделан'!$C$20,IF(I5480-'Расчёт не доделан'!$C$20&lt;1,J5480,I5480-'Расчёт не доделан'!$C$20),J5480)</f>
        <v>14</v>
      </c>
    </row>
    <row r="5481" spans="1:11" ht="11.1" customHeight="1" outlineLevel="1" x14ac:dyDescent="0.2">
      <c r="A5481" s="39" t="str">
        <f t="shared" si="255"/>
        <v>0018705345966</v>
      </c>
      <c r="B5481" s="39">
        <f t="shared" si="256"/>
        <v>2</v>
      </c>
      <c r="C5481" s="39" t="str">
        <f t="shared" si="257"/>
        <v>Семенченко Яна Андреевна2</v>
      </c>
      <c r="D5481" s="42" t="s">
        <v>5060</v>
      </c>
      <c r="E5481" s="43" t="s">
        <v>5061</v>
      </c>
      <c r="F5481" s="43" t="s">
        <v>233</v>
      </c>
      <c r="G5481" s="43" t="s">
        <v>230</v>
      </c>
      <c r="H5481" s="49">
        <v>45966</v>
      </c>
      <c r="I5481" s="49">
        <v>45968</v>
      </c>
      <c r="J5481" s="44">
        <v>3</v>
      </c>
      <c r="K5481" s="51">
        <f>IF(H5481&lt;='Расчёт не доделан'!$C$20,IF(I5481-'Расчёт не доделан'!$C$20&lt;1,J5481,I5481-'Расчёт не доделан'!$C$20),J5481)</f>
        <v>3</v>
      </c>
    </row>
    <row r="5482" spans="1:11" ht="23.1" customHeight="1" outlineLevel="1" x14ac:dyDescent="0.2">
      <c r="A5482" s="39" t="str">
        <f t="shared" si="255"/>
        <v>0018705346020</v>
      </c>
      <c r="B5482" s="39">
        <f t="shared" si="256"/>
        <v>3</v>
      </c>
      <c r="C5482" s="39" t="str">
        <f t="shared" si="257"/>
        <v>Семенченко Яна Андреевна3</v>
      </c>
      <c r="D5482" s="42" t="s">
        <v>5060</v>
      </c>
      <c r="E5482" s="43" t="s">
        <v>5061</v>
      </c>
      <c r="F5482" s="43" t="s">
        <v>233</v>
      </c>
      <c r="G5482" s="43" t="s">
        <v>230</v>
      </c>
      <c r="H5482" s="49">
        <v>46020</v>
      </c>
      <c r="I5482" s="49">
        <v>46021</v>
      </c>
      <c r="J5482" s="44">
        <v>2</v>
      </c>
      <c r="K5482" s="51">
        <f>IF(H5482&lt;='Расчёт не доделан'!$C$20,IF(I5482-'Расчёт не доделан'!$C$20&lt;1,J5482,I5482-'Расчёт не доделан'!$C$20),J5482)</f>
        <v>2</v>
      </c>
    </row>
    <row r="5483" spans="1:11" ht="23.1" customHeight="1" outlineLevel="1" x14ac:dyDescent="0.2">
      <c r="A5483" s="39" t="str">
        <f t="shared" si="255"/>
        <v>0014966345936</v>
      </c>
      <c r="B5483" s="39">
        <f t="shared" si="256"/>
        <v>1</v>
      </c>
      <c r="C5483" s="39" t="str">
        <f t="shared" si="257"/>
        <v>Семенютина Елена Михайловна1</v>
      </c>
      <c r="D5483" s="42" t="s">
        <v>5062</v>
      </c>
      <c r="E5483" s="43" t="s">
        <v>5063</v>
      </c>
      <c r="F5483" s="43" t="s">
        <v>221</v>
      </c>
      <c r="G5483" s="43" t="s">
        <v>241</v>
      </c>
      <c r="H5483" s="49">
        <v>45936</v>
      </c>
      <c r="I5483" s="49">
        <v>45942</v>
      </c>
      <c r="J5483" s="44">
        <v>7</v>
      </c>
      <c r="K5483" s="51">
        <f>IF(H5483&lt;='Расчёт не доделан'!$C$20,IF(I5483-'Расчёт не доделан'!$C$20&lt;1,J5483,I5483-'Расчёт не доделан'!$C$20),J5483)</f>
        <v>7</v>
      </c>
    </row>
    <row r="5484" spans="1:11" ht="23.1" customHeight="1" outlineLevel="1" x14ac:dyDescent="0.2">
      <c r="A5484" s="39" t="str">
        <f t="shared" si="255"/>
        <v>0014966345859</v>
      </c>
      <c r="B5484" s="39">
        <f t="shared" si="256"/>
        <v>2</v>
      </c>
      <c r="C5484" s="39" t="str">
        <f t="shared" si="257"/>
        <v>Семенютина Елена Михайловна2</v>
      </c>
      <c r="D5484" s="42" t="s">
        <v>5062</v>
      </c>
      <c r="E5484" s="43" t="s">
        <v>5063</v>
      </c>
      <c r="F5484" s="43" t="s">
        <v>221</v>
      </c>
      <c r="G5484" s="43" t="s">
        <v>241</v>
      </c>
      <c r="H5484" s="49">
        <v>45859</v>
      </c>
      <c r="I5484" s="49">
        <v>45872</v>
      </c>
      <c r="J5484" s="44">
        <v>14</v>
      </c>
      <c r="K5484" s="51">
        <f>IF(H5484&lt;='Расчёт не доделан'!$C$20,IF(I5484-'Расчёт не доделан'!$C$20&lt;1,J5484,I5484-'Расчёт не доделан'!$C$20),J5484)</f>
        <v>14</v>
      </c>
    </row>
    <row r="5485" spans="1:11" ht="23.1" customHeight="1" outlineLevel="1" x14ac:dyDescent="0.2">
      <c r="A5485" s="39" t="str">
        <f t="shared" si="255"/>
        <v>0015962545894</v>
      </c>
      <c r="B5485" s="39">
        <f t="shared" si="256"/>
        <v>1</v>
      </c>
      <c r="C5485" s="39" t="str">
        <f t="shared" si="257"/>
        <v>Семериков Максим Викторович1</v>
      </c>
      <c r="D5485" s="42" t="s">
        <v>5064</v>
      </c>
      <c r="E5485" s="43" t="s">
        <v>5065</v>
      </c>
      <c r="F5485" s="43" t="s">
        <v>217</v>
      </c>
      <c r="G5485" s="43" t="s">
        <v>218</v>
      </c>
      <c r="H5485" s="49">
        <v>45894</v>
      </c>
      <c r="I5485" s="49">
        <v>45907</v>
      </c>
      <c r="J5485" s="44">
        <v>14</v>
      </c>
      <c r="K5485" s="51">
        <f>IF(H5485&lt;='Расчёт не доделан'!$C$20,IF(I5485-'Расчёт не доделан'!$C$20&lt;1,J5485,I5485-'Расчёт не доделан'!$C$20),J5485)</f>
        <v>14</v>
      </c>
    </row>
    <row r="5486" spans="1:11" ht="23.1" customHeight="1" outlineLevel="1" x14ac:dyDescent="0.2">
      <c r="A5486" s="39" t="str">
        <f t="shared" si="255"/>
        <v>0015081945855</v>
      </c>
      <c r="B5486" s="39">
        <f t="shared" si="256"/>
        <v>1</v>
      </c>
      <c r="C5486" s="39" t="str">
        <f t="shared" si="257"/>
        <v>Семерикова Светлана Николаевна1</v>
      </c>
      <c r="D5486" s="42" t="s">
        <v>5066</v>
      </c>
      <c r="E5486" s="43" t="s">
        <v>5067</v>
      </c>
      <c r="F5486" s="43" t="s">
        <v>265</v>
      </c>
      <c r="G5486" s="43" t="s">
        <v>218</v>
      </c>
      <c r="H5486" s="49">
        <v>45855</v>
      </c>
      <c r="I5486" s="49">
        <v>45868</v>
      </c>
      <c r="J5486" s="44">
        <v>14</v>
      </c>
      <c r="K5486" s="51">
        <f>IF(H5486&lt;='Расчёт не доделан'!$C$20,IF(I5486-'Расчёт не доделан'!$C$20&lt;1,J5486,I5486-'Расчёт не доделан'!$C$20),J5486)</f>
        <v>14</v>
      </c>
    </row>
    <row r="5487" spans="1:11" ht="11.1" customHeight="1" outlineLevel="1" x14ac:dyDescent="0.2">
      <c r="A5487" s="39" t="str">
        <f t="shared" si="255"/>
        <v>0015081945922</v>
      </c>
      <c r="B5487" s="39">
        <f t="shared" si="256"/>
        <v>2</v>
      </c>
      <c r="C5487" s="39" t="str">
        <f t="shared" si="257"/>
        <v>Семерикова Светлана Николаевна2</v>
      </c>
      <c r="D5487" s="42" t="s">
        <v>5066</v>
      </c>
      <c r="E5487" s="43" t="s">
        <v>5067</v>
      </c>
      <c r="F5487" s="43" t="s">
        <v>265</v>
      </c>
      <c r="G5487" s="43" t="s">
        <v>218</v>
      </c>
      <c r="H5487" s="49">
        <v>45922</v>
      </c>
      <c r="I5487" s="49">
        <v>45928</v>
      </c>
      <c r="J5487" s="44">
        <v>7</v>
      </c>
      <c r="K5487" s="51">
        <f>IF(H5487&lt;='Расчёт не доделан'!$C$20,IF(I5487-'Расчёт не доделан'!$C$20&lt;1,J5487,I5487-'Расчёт не доделан'!$C$20),J5487)</f>
        <v>7</v>
      </c>
    </row>
    <row r="5488" spans="1:11" ht="11.1" customHeight="1" outlineLevel="1" x14ac:dyDescent="0.2">
      <c r="A5488" s="39" t="str">
        <f t="shared" si="255"/>
        <v>0015583145901</v>
      </c>
      <c r="B5488" s="39">
        <f t="shared" si="256"/>
        <v>1</v>
      </c>
      <c r="C5488" s="39" t="str">
        <f t="shared" si="257"/>
        <v>Сёмин Александр Сергеевич1</v>
      </c>
      <c r="D5488" s="42" t="s">
        <v>5068</v>
      </c>
      <c r="E5488" s="43" t="s">
        <v>5069</v>
      </c>
      <c r="F5488" s="43" t="s">
        <v>286</v>
      </c>
      <c r="G5488" s="43" t="s">
        <v>1725</v>
      </c>
      <c r="H5488" s="49">
        <v>45901</v>
      </c>
      <c r="I5488" s="49">
        <v>45902</v>
      </c>
      <c r="J5488" s="44">
        <v>2</v>
      </c>
      <c r="K5488" s="51">
        <f>IF(H5488&lt;='Расчёт не доделан'!$C$20,IF(I5488-'Расчёт не доделан'!$C$20&lt;1,J5488,I5488-'Расчёт не доделан'!$C$20),J5488)</f>
        <v>2</v>
      </c>
    </row>
    <row r="5489" spans="1:11" ht="11.1" customHeight="1" outlineLevel="1" x14ac:dyDescent="0.2">
      <c r="A5489" s="39" t="str">
        <f t="shared" si="255"/>
        <v>0015583145845</v>
      </c>
      <c r="B5489" s="39">
        <f t="shared" si="256"/>
        <v>2</v>
      </c>
      <c r="C5489" s="39" t="str">
        <f t="shared" si="257"/>
        <v>Сёмин Александр Сергеевич2</v>
      </c>
      <c r="D5489" s="42" t="s">
        <v>5068</v>
      </c>
      <c r="E5489" s="43" t="s">
        <v>5069</v>
      </c>
      <c r="F5489" s="43" t="s">
        <v>286</v>
      </c>
      <c r="G5489" s="43" t="s">
        <v>1725</v>
      </c>
      <c r="H5489" s="49">
        <v>45845</v>
      </c>
      <c r="I5489" s="49">
        <v>45858</v>
      </c>
      <c r="J5489" s="44">
        <v>14</v>
      </c>
      <c r="K5489" s="51">
        <f>IF(H5489&lt;='Расчёт не доделан'!$C$20,IF(I5489-'Расчёт не доделан'!$C$20&lt;1,J5489,I5489-'Расчёт не доделан'!$C$20),J5489)</f>
        <v>14</v>
      </c>
    </row>
    <row r="5490" spans="1:11" ht="11.1" customHeight="1" outlineLevel="1" x14ac:dyDescent="0.2">
      <c r="A5490" s="39" t="str">
        <f t="shared" si="255"/>
        <v>0015583146010</v>
      </c>
      <c r="B5490" s="39">
        <f t="shared" si="256"/>
        <v>3</v>
      </c>
      <c r="C5490" s="39" t="str">
        <f t="shared" si="257"/>
        <v>Сёмин Александр Сергеевич3</v>
      </c>
      <c r="D5490" s="42" t="s">
        <v>5068</v>
      </c>
      <c r="E5490" s="43" t="s">
        <v>5069</v>
      </c>
      <c r="F5490" s="43" t="s">
        <v>286</v>
      </c>
      <c r="G5490" s="43" t="s">
        <v>1725</v>
      </c>
      <c r="H5490" s="49">
        <v>46010</v>
      </c>
      <c r="I5490" s="49">
        <v>46021</v>
      </c>
      <c r="J5490" s="44">
        <v>12</v>
      </c>
      <c r="K5490" s="51">
        <f>IF(H5490&lt;='Расчёт не доделан'!$C$20,IF(I5490-'Расчёт не доделан'!$C$20&lt;1,J5490,I5490-'Расчёт не доделан'!$C$20),J5490)</f>
        <v>12</v>
      </c>
    </row>
    <row r="5491" spans="1:11" ht="23.1" customHeight="1" outlineLevel="1" x14ac:dyDescent="0.2">
      <c r="A5491" s="39" t="str">
        <f t="shared" si="255"/>
        <v>0021050445901</v>
      </c>
      <c r="B5491" s="39">
        <f t="shared" si="256"/>
        <v>1</v>
      </c>
      <c r="C5491" s="39" t="str">
        <f t="shared" si="257"/>
        <v>Семков Виктор Александрович1</v>
      </c>
      <c r="D5491" s="42" t="s">
        <v>5070</v>
      </c>
      <c r="E5491" s="43" t="s">
        <v>5071</v>
      </c>
      <c r="F5491" s="43" t="s">
        <v>240</v>
      </c>
      <c r="G5491" s="43" t="s">
        <v>237</v>
      </c>
      <c r="H5491" s="49">
        <v>45901</v>
      </c>
      <c r="I5491" s="49">
        <v>45914</v>
      </c>
      <c r="J5491" s="44">
        <v>14</v>
      </c>
      <c r="K5491" s="51">
        <f>IF(H5491&lt;='Расчёт не доделан'!$C$20,IF(I5491-'Расчёт не доделан'!$C$20&lt;1,J5491,I5491-'Расчёт не доделан'!$C$20),J5491)</f>
        <v>14</v>
      </c>
    </row>
    <row r="5492" spans="1:11" ht="11.1" customHeight="1" outlineLevel="1" x14ac:dyDescent="0.2">
      <c r="A5492" s="39" t="str">
        <f t="shared" si="255"/>
        <v>0019178945873</v>
      </c>
      <c r="B5492" s="39">
        <f t="shared" si="256"/>
        <v>1</v>
      </c>
      <c r="C5492" s="39" t="str">
        <f t="shared" si="257"/>
        <v>Сёмов Павел Валерьевич1</v>
      </c>
      <c r="D5492" s="42" t="s">
        <v>5072</v>
      </c>
      <c r="E5492" s="43" t="s">
        <v>5073</v>
      </c>
      <c r="F5492" s="43" t="s">
        <v>229</v>
      </c>
      <c r="G5492" s="43" t="s">
        <v>241</v>
      </c>
      <c r="H5492" s="49">
        <v>45873</v>
      </c>
      <c r="I5492" s="49">
        <v>45886</v>
      </c>
      <c r="J5492" s="44">
        <v>14</v>
      </c>
      <c r="K5492" s="51">
        <f>IF(H5492&lt;='Расчёт не доделан'!$C$20,IF(I5492-'Расчёт не доделан'!$C$20&lt;1,J5492,I5492-'Расчёт не доделан'!$C$20),J5492)</f>
        <v>14</v>
      </c>
    </row>
    <row r="5493" spans="1:11" ht="11.1" customHeight="1" outlineLevel="1" x14ac:dyDescent="0.2">
      <c r="A5493" s="39" t="str">
        <f t="shared" si="255"/>
        <v>0019178945957</v>
      </c>
      <c r="B5493" s="39">
        <f t="shared" si="256"/>
        <v>2</v>
      </c>
      <c r="C5493" s="39" t="str">
        <f t="shared" si="257"/>
        <v>Сёмов Павел Валерьевич2</v>
      </c>
      <c r="D5493" s="42" t="s">
        <v>5072</v>
      </c>
      <c r="E5493" s="43" t="s">
        <v>5073</v>
      </c>
      <c r="F5493" s="43" t="s">
        <v>229</v>
      </c>
      <c r="G5493" s="43" t="s">
        <v>241</v>
      </c>
      <c r="H5493" s="49">
        <v>45957</v>
      </c>
      <c r="I5493" s="49">
        <v>45963</v>
      </c>
      <c r="J5493" s="44">
        <v>7</v>
      </c>
      <c r="K5493" s="51">
        <f>IF(H5493&lt;='Расчёт не доделан'!$C$20,IF(I5493-'Расчёт не доделан'!$C$20&lt;1,J5493,I5493-'Расчёт не доделан'!$C$20),J5493)</f>
        <v>7</v>
      </c>
    </row>
    <row r="5494" spans="1:11" ht="23.1" customHeight="1" outlineLevel="1" x14ac:dyDescent="0.2">
      <c r="A5494" s="39" t="str">
        <f t="shared" si="255"/>
        <v>0021051545887</v>
      </c>
      <c r="B5494" s="39">
        <f t="shared" si="256"/>
        <v>1</v>
      </c>
      <c r="C5494" s="39" t="str">
        <f t="shared" si="257"/>
        <v>Семуков Артём Владимирович1</v>
      </c>
      <c r="D5494" s="42" t="s">
        <v>5074</v>
      </c>
      <c r="E5494" s="43" t="s">
        <v>5075</v>
      </c>
      <c r="F5494" s="43" t="s">
        <v>244</v>
      </c>
      <c r="G5494" s="43" t="s">
        <v>218</v>
      </c>
      <c r="H5494" s="49">
        <v>45887</v>
      </c>
      <c r="I5494" s="49">
        <v>45898</v>
      </c>
      <c r="J5494" s="44">
        <v>12</v>
      </c>
      <c r="K5494" s="51">
        <f>IF(H5494&lt;='Расчёт не доделан'!$C$20,IF(I5494-'Расчёт не доделан'!$C$20&lt;1,J5494,I5494-'Расчёт не доделан'!$C$20),J5494)</f>
        <v>12</v>
      </c>
    </row>
    <row r="5495" spans="1:11" ht="23.1" customHeight="1" outlineLevel="1" x14ac:dyDescent="0.2">
      <c r="A5495" s="39" t="str">
        <f t="shared" si="255"/>
        <v>0021051545961</v>
      </c>
      <c r="B5495" s="39">
        <f t="shared" si="256"/>
        <v>2</v>
      </c>
      <c r="C5495" s="39" t="str">
        <f t="shared" si="257"/>
        <v>Семуков Артём Владимирович2</v>
      </c>
      <c r="D5495" s="42" t="s">
        <v>5074</v>
      </c>
      <c r="E5495" s="43" t="s">
        <v>5075</v>
      </c>
      <c r="F5495" s="43" t="s">
        <v>244</v>
      </c>
      <c r="G5495" s="43" t="s">
        <v>218</v>
      </c>
      <c r="H5495" s="49">
        <v>45961</v>
      </c>
      <c r="I5495" s="49">
        <v>45962</v>
      </c>
      <c r="J5495" s="44">
        <v>2</v>
      </c>
      <c r="K5495" s="51">
        <f>IF(H5495&lt;='Расчёт не доделан'!$C$20,IF(I5495-'Расчёт не доделан'!$C$20&lt;1,J5495,I5495-'Расчёт не доделан'!$C$20),J5495)</f>
        <v>2</v>
      </c>
    </row>
    <row r="5496" spans="1:11" ht="23.1" customHeight="1" outlineLevel="1" x14ac:dyDescent="0.2">
      <c r="A5496" s="39" t="str">
        <f t="shared" si="255"/>
        <v>0020728545845</v>
      </c>
      <c r="B5496" s="39">
        <f t="shared" si="256"/>
        <v>1</v>
      </c>
      <c r="C5496" s="39" t="str">
        <f t="shared" si="257"/>
        <v>Сенцов Андрей Сергеевич1</v>
      </c>
      <c r="D5496" s="42" t="s">
        <v>5076</v>
      </c>
      <c r="E5496" s="43" t="s">
        <v>5077</v>
      </c>
      <c r="F5496" s="43" t="s">
        <v>268</v>
      </c>
      <c r="G5496" s="43" t="s">
        <v>460</v>
      </c>
      <c r="H5496" s="49">
        <v>45845</v>
      </c>
      <c r="I5496" s="49">
        <v>45863</v>
      </c>
      <c r="J5496" s="44">
        <v>19</v>
      </c>
      <c r="K5496" s="51">
        <f>IF(H5496&lt;='Расчёт не доделан'!$C$20,IF(I5496-'Расчёт не доделан'!$C$20&lt;1,J5496,I5496-'Расчёт не доделан'!$C$20),J5496)</f>
        <v>19</v>
      </c>
    </row>
    <row r="5497" spans="1:11" ht="23.1" customHeight="1" outlineLevel="1" x14ac:dyDescent="0.2">
      <c r="A5497" s="39" t="str">
        <f t="shared" si="255"/>
        <v>0020728545958</v>
      </c>
      <c r="B5497" s="39">
        <f t="shared" si="256"/>
        <v>2</v>
      </c>
      <c r="C5497" s="39" t="str">
        <f t="shared" si="257"/>
        <v>Сенцов Андрей Сергеевич2</v>
      </c>
      <c r="D5497" s="42" t="s">
        <v>5076</v>
      </c>
      <c r="E5497" s="43" t="s">
        <v>5077</v>
      </c>
      <c r="F5497" s="43" t="s">
        <v>268</v>
      </c>
      <c r="G5497" s="43" t="s">
        <v>460</v>
      </c>
      <c r="H5497" s="49">
        <v>45958</v>
      </c>
      <c r="I5497" s="49">
        <v>45961</v>
      </c>
      <c r="J5497" s="44">
        <v>4</v>
      </c>
      <c r="K5497" s="51">
        <f>IF(H5497&lt;='Расчёт не доделан'!$C$20,IF(I5497-'Расчёт не доделан'!$C$20&lt;1,J5497,I5497-'Расчёт не доделан'!$C$20),J5497)</f>
        <v>4</v>
      </c>
    </row>
    <row r="5498" spans="1:11" ht="11.1" customHeight="1" outlineLevel="1" x14ac:dyDescent="0.2">
      <c r="A5498" s="39" t="str">
        <f t="shared" si="255"/>
        <v>0020591645931</v>
      </c>
      <c r="B5498" s="39">
        <f t="shared" si="256"/>
        <v>1</v>
      </c>
      <c r="C5498" s="39" t="str">
        <f t="shared" si="257"/>
        <v>Сенченко Никита Николаевич1</v>
      </c>
      <c r="D5498" s="42" t="s">
        <v>5078</v>
      </c>
      <c r="E5498" s="43" t="s">
        <v>5079</v>
      </c>
      <c r="F5498" s="43" t="s">
        <v>240</v>
      </c>
      <c r="G5498" s="43" t="s">
        <v>302</v>
      </c>
      <c r="H5498" s="49">
        <v>45931</v>
      </c>
      <c r="I5498" s="49">
        <v>45944</v>
      </c>
      <c r="J5498" s="44">
        <v>14</v>
      </c>
      <c r="K5498" s="51">
        <f>IF(H5498&lt;='Расчёт не доделан'!$C$20,IF(I5498-'Расчёт не доделан'!$C$20&lt;1,J5498,I5498-'Расчёт не доделан'!$C$20),J5498)</f>
        <v>14</v>
      </c>
    </row>
    <row r="5499" spans="1:11" ht="11.1" customHeight="1" outlineLevel="1" x14ac:dyDescent="0.2">
      <c r="A5499" s="39" t="str">
        <f t="shared" si="255"/>
        <v>0020591645855</v>
      </c>
      <c r="B5499" s="39">
        <f t="shared" si="256"/>
        <v>2</v>
      </c>
      <c r="C5499" s="39" t="str">
        <f t="shared" si="257"/>
        <v>Сенченко Никита Николаевич2</v>
      </c>
      <c r="D5499" s="42" t="s">
        <v>5078</v>
      </c>
      <c r="E5499" s="43" t="s">
        <v>5079</v>
      </c>
      <c r="F5499" s="43" t="s">
        <v>240</v>
      </c>
      <c r="G5499" s="43" t="s">
        <v>302</v>
      </c>
      <c r="H5499" s="49">
        <v>45855</v>
      </c>
      <c r="I5499" s="49">
        <v>45868</v>
      </c>
      <c r="J5499" s="44">
        <v>14</v>
      </c>
      <c r="K5499" s="51">
        <f>IF(H5499&lt;='Расчёт не доделан'!$C$20,IF(I5499-'Расчёт не доделан'!$C$20&lt;1,J5499,I5499-'Расчёт не доделан'!$C$20),J5499)</f>
        <v>14</v>
      </c>
    </row>
    <row r="5500" spans="1:11" ht="11.1" customHeight="1" outlineLevel="1" x14ac:dyDescent="0.2">
      <c r="A5500" s="39" t="str">
        <f t="shared" si="255"/>
        <v>0018103145901</v>
      </c>
      <c r="B5500" s="39">
        <f t="shared" si="256"/>
        <v>1</v>
      </c>
      <c r="C5500" s="39" t="str">
        <f t="shared" si="257"/>
        <v>Сенько Артем Игоревич1</v>
      </c>
      <c r="D5500" s="42" t="s">
        <v>5080</v>
      </c>
      <c r="E5500" s="43" t="s">
        <v>5081</v>
      </c>
      <c r="F5500" s="43" t="s">
        <v>244</v>
      </c>
      <c r="G5500" s="43" t="s">
        <v>262</v>
      </c>
      <c r="H5500" s="49">
        <v>45901</v>
      </c>
      <c r="I5500" s="49">
        <v>45910</v>
      </c>
      <c r="J5500" s="44">
        <v>10</v>
      </c>
      <c r="K5500" s="51">
        <f>IF(H5500&lt;='Расчёт не доделан'!$C$20,IF(I5500-'Расчёт не доделан'!$C$20&lt;1,J5500,I5500-'Расчёт не доделан'!$C$20),J5500)</f>
        <v>10</v>
      </c>
    </row>
    <row r="5501" spans="1:11" ht="11.1" customHeight="1" outlineLevel="1" x14ac:dyDescent="0.2">
      <c r="A5501" s="39" t="str">
        <f t="shared" si="255"/>
        <v>0018103145999</v>
      </c>
      <c r="B5501" s="39">
        <f t="shared" si="256"/>
        <v>2</v>
      </c>
      <c r="C5501" s="39" t="str">
        <f t="shared" si="257"/>
        <v>Сенько Артем Игоревич2</v>
      </c>
      <c r="D5501" s="42" t="s">
        <v>5080</v>
      </c>
      <c r="E5501" s="43" t="s">
        <v>5081</v>
      </c>
      <c r="F5501" s="43" t="s">
        <v>244</v>
      </c>
      <c r="G5501" s="43" t="s">
        <v>262</v>
      </c>
      <c r="H5501" s="49">
        <v>45999</v>
      </c>
      <c r="I5501" s="49">
        <v>46012</v>
      </c>
      <c r="J5501" s="44">
        <v>14</v>
      </c>
      <c r="K5501" s="51">
        <f>IF(H5501&lt;='Расчёт не доделан'!$C$20,IF(I5501-'Расчёт не доделан'!$C$20&lt;1,J5501,I5501-'Расчёт не доделан'!$C$20),J5501)</f>
        <v>14</v>
      </c>
    </row>
    <row r="5502" spans="1:11" ht="11.1" customHeight="1" outlineLevel="1" x14ac:dyDescent="0.2">
      <c r="A5502" s="39" t="str">
        <f t="shared" si="255"/>
        <v>0019217245873</v>
      </c>
      <c r="B5502" s="39">
        <f t="shared" si="256"/>
        <v>1</v>
      </c>
      <c r="C5502" s="39" t="str">
        <f t="shared" si="257"/>
        <v>Сербин Сергей Викторович1</v>
      </c>
      <c r="D5502" s="42" t="s">
        <v>5082</v>
      </c>
      <c r="E5502" s="43" t="s">
        <v>5083</v>
      </c>
      <c r="F5502" s="43" t="s">
        <v>229</v>
      </c>
      <c r="G5502" s="43" t="s">
        <v>262</v>
      </c>
      <c r="H5502" s="49">
        <v>45873</v>
      </c>
      <c r="I5502" s="49">
        <v>45886</v>
      </c>
      <c r="J5502" s="44">
        <v>14</v>
      </c>
      <c r="K5502" s="51">
        <f>IF(H5502&lt;='Расчёт не доделан'!$C$20,IF(I5502-'Расчёт не доделан'!$C$20&lt;1,J5502,I5502-'Расчёт не доделан'!$C$20),J5502)</f>
        <v>14</v>
      </c>
    </row>
    <row r="5503" spans="1:11" ht="11.1" customHeight="1" outlineLevel="1" x14ac:dyDescent="0.2">
      <c r="A5503" s="39" t="str">
        <f t="shared" si="255"/>
        <v>0019217245966</v>
      </c>
      <c r="B5503" s="39">
        <f t="shared" si="256"/>
        <v>2</v>
      </c>
      <c r="C5503" s="39" t="str">
        <f t="shared" si="257"/>
        <v>Сербин Сергей Викторович2</v>
      </c>
      <c r="D5503" s="42" t="s">
        <v>5082</v>
      </c>
      <c r="E5503" s="43" t="s">
        <v>5083</v>
      </c>
      <c r="F5503" s="43" t="s">
        <v>229</v>
      </c>
      <c r="G5503" s="43" t="s">
        <v>262</v>
      </c>
      <c r="H5503" s="49">
        <v>45966</v>
      </c>
      <c r="I5503" s="49">
        <v>45968</v>
      </c>
      <c r="J5503" s="44">
        <v>3</v>
      </c>
      <c r="K5503" s="51">
        <f>IF(H5503&lt;='Расчёт не доделан'!$C$20,IF(I5503-'Расчёт не доделан'!$C$20&lt;1,J5503,I5503-'Расчёт не доделан'!$C$20),J5503)</f>
        <v>3</v>
      </c>
    </row>
    <row r="5504" spans="1:11" ht="11.1" customHeight="1" outlineLevel="1" x14ac:dyDescent="0.2">
      <c r="A5504" s="39" t="str">
        <f t="shared" si="255"/>
        <v>0016791245892</v>
      </c>
      <c r="B5504" s="39">
        <f t="shared" si="256"/>
        <v>1</v>
      </c>
      <c r="C5504" s="39" t="str">
        <f t="shared" si="257"/>
        <v>Серганова Кристина Сергеевна1</v>
      </c>
      <c r="D5504" s="42" t="s">
        <v>5084</v>
      </c>
      <c r="E5504" s="43" t="s">
        <v>5085</v>
      </c>
      <c r="F5504" s="43" t="s">
        <v>240</v>
      </c>
      <c r="G5504" s="43" t="s">
        <v>302</v>
      </c>
      <c r="H5504" s="49">
        <v>45892</v>
      </c>
      <c r="I5504" s="49">
        <v>45905</v>
      </c>
      <c r="J5504" s="44">
        <v>14</v>
      </c>
      <c r="K5504" s="51">
        <f>IF(H5504&lt;='Расчёт не доделан'!$C$20,IF(I5504-'Расчёт не доделан'!$C$20&lt;1,J5504,I5504-'Расчёт не доделан'!$C$20),J5504)</f>
        <v>14</v>
      </c>
    </row>
    <row r="5505" spans="1:11" ht="11.1" customHeight="1" outlineLevel="1" x14ac:dyDescent="0.2">
      <c r="A5505" s="39" t="str">
        <f t="shared" si="255"/>
        <v>0013809045863</v>
      </c>
      <c r="B5505" s="39">
        <f t="shared" si="256"/>
        <v>1</v>
      </c>
      <c r="C5505" s="39" t="str">
        <f t="shared" si="257"/>
        <v>Сергеев Андрей Анатольевич1</v>
      </c>
      <c r="D5505" s="42" t="s">
        <v>5086</v>
      </c>
      <c r="E5505" s="43" t="s">
        <v>5087</v>
      </c>
      <c r="F5505" s="43" t="s">
        <v>225</v>
      </c>
      <c r="G5505" s="43" t="s">
        <v>296</v>
      </c>
      <c r="H5505" s="49">
        <v>45863</v>
      </c>
      <c r="I5505" s="49">
        <v>45876</v>
      </c>
      <c r="J5505" s="44">
        <v>14</v>
      </c>
      <c r="K5505" s="51">
        <f>IF(H5505&lt;='Расчёт не доделан'!$C$20,IF(I5505-'Расчёт не доделан'!$C$20&lt;1,J5505,I5505-'Расчёт не доделан'!$C$20),J5505)</f>
        <v>14</v>
      </c>
    </row>
    <row r="5506" spans="1:11" ht="11.1" customHeight="1" outlineLevel="1" x14ac:dyDescent="0.2">
      <c r="A5506" s="39" t="str">
        <f t="shared" si="255"/>
        <v>0013809046020</v>
      </c>
      <c r="B5506" s="39">
        <f t="shared" si="256"/>
        <v>2</v>
      </c>
      <c r="C5506" s="39" t="str">
        <f t="shared" si="257"/>
        <v>Сергеев Андрей Анатольевич2</v>
      </c>
      <c r="D5506" s="42" t="s">
        <v>5086</v>
      </c>
      <c r="E5506" s="43" t="s">
        <v>5087</v>
      </c>
      <c r="F5506" s="43" t="s">
        <v>225</v>
      </c>
      <c r="G5506" s="43" t="s">
        <v>296</v>
      </c>
      <c r="H5506" s="49">
        <v>46020</v>
      </c>
      <c r="I5506" s="49">
        <v>46021</v>
      </c>
      <c r="J5506" s="44">
        <v>2</v>
      </c>
      <c r="K5506" s="51">
        <f>IF(H5506&lt;='Расчёт не доделан'!$C$20,IF(I5506-'Расчёт не доделан'!$C$20&lt;1,J5506,I5506-'Расчёт не доделан'!$C$20),J5506)</f>
        <v>2</v>
      </c>
    </row>
    <row r="5507" spans="1:11" ht="11.1" customHeight="1" outlineLevel="1" x14ac:dyDescent="0.2">
      <c r="A5507" s="39" t="str">
        <f t="shared" ref="A5507:A5570" si="258">D5507&amp;H5507</f>
        <v>0021173045839</v>
      </c>
      <c r="B5507" s="39">
        <f t="shared" ref="B5507:B5570" si="259">IF(E5506=E5507,B5506+1,1)</f>
        <v>1</v>
      </c>
      <c r="C5507" s="39" t="str">
        <f t="shared" ref="C5507:C5570" si="260">E5507&amp;B5507</f>
        <v>Сергеев Евгений Ильич1</v>
      </c>
      <c r="D5507" s="42" t="s">
        <v>5088</v>
      </c>
      <c r="E5507" s="43" t="s">
        <v>5089</v>
      </c>
      <c r="F5507" s="43" t="s">
        <v>459</v>
      </c>
      <c r="G5507" s="43" t="s">
        <v>262</v>
      </c>
      <c r="H5507" s="49">
        <v>45839</v>
      </c>
      <c r="I5507" s="49">
        <v>45852</v>
      </c>
      <c r="J5507" s="44">
        <v>14</v>
      </c>
      <c r="K5507" s="51">
        <f>IF(H5507&lt;='Расчёт не доделан'!$C$20,IF(I5507-'Расчёт не доделан'!$C$20&lt;1,J5507,I5507-'Расчёт не доделан'!$C$20),J5507)</f>
        <v>14</v>
      </c>
    </row>
    <row r="5508" spans="1:11" ht="11.1" customHeight="1" outlineLevel="1" x14ac:dyDescent="0.2">
      <c r="A5508" s="39" t="str">
        <f t="shared" si="258"/>
        <v>0020456445943</v>
      </c>
      <c r="B5508" s="39">
        <f t="shared" si="259"/>
        <v>1</v>
      </c>
      <c r="C5508" s="39" t="str">
        <f t="shared" si="260"/>
        <v>Сергеев Сергей Владимирович1</v>
      </c>
      <c r="D5508" s="42" t="s">
        <v>5090</v>
      </c>
      <c r="E5508" s="43" t="s">
        <v>5091</v>
      </c>
      <c r="F5508" s="43" t="s">
        <v>240</v>
      </c>
      <c r="G5508" s="43" t="s">
        <v>262</v>
      </c>
      <c r="H5508" s="49">
        <v>45943</v>
      </c>
      <c r="I5508" s="49">
        <v>45944</v>
      </c>
      <c r="J5508" s="44">
        <v>2</v>
      </c>
      <c r="K5508" s="51">
        <f>IF(H5508&lt;='Расчёт не доделан'!$C$20,IF(I5508-'Расчёт не доделан'!$C$20&lt;1,J5508,I5508-'Расчёт не доделан'!$C$20),J5508)</f>
        <v>2</v>
      </c>
    </row>
    <row r="5509" spans="1:11" ht="11.1" customHeight="1" outlineLevel="1" x14ac:dyDescent="0.2">
      <c r="A5509" s="39" t="str">
        <f t="shared" si="258"/>
        <v>0020456445887</v>
      </c>
      <c r="B5509" s="39">
        <f t="shared" si="259"/>
        <v>2</v>
      </c>
      <c r="C5509" s="39" t="str">
        <f t="shared" si="260"/>
        <v>Сергеев Сергей Владимирович2</v>
      </c>
      <c r="D5509" s="42" t="s">
        <v>5090</v>
      </c>
      <c r="E5509" s="43" t="s">
        <v>5091</v>
      </c>
      <c r="F5509" s="43" t="s">
        <v>240</v>
      </c>
      <c r="G5509" s="43" t="s">
        <v>262</v>
      </c>
      <c r="H5509" s="49">
        <v>45887</v>
      </c>
      <c r="I5509" s="49">
        <v>45900</v>
      </c>
      <c r="J5509" s="44">
        <v>14</v>
      </c>
      <c r="K5509" s="51">
        <f>IF(H5509&lt;='Расчёт не доделан'!$C$20,IF(I5509-'Расчёт не доделан'!$C$20&lt;1,J5509,I5509-'Расчёт не доделан'!$C$20),J5509)</f>
        <v>14</v>
      </c>
    </row>
    <row r="5510" spans="1:11" ht="11.1" customHeight="1" outlineLevel="1" x14ac:dyDescent="0.2">
      <c r="A5510" s="39" t="str">
        <f t="shared" si="258"/>
        <v>0020456446020</v>
      </c>
      <c r="B5510" s="39">
        <f t="shared" si="259"/>
        <v>3</v>
      </c>
      <c r="C5510" s="39" t="str">
        <f t="shared" si="260"/>
        <v>Сергеев Сергей Владимирович3</v>
      </c>
      <c r="D5510" s="42" t="s">
        <v>5090</v>
      </c>
      <c r="E5510" s="43" t="s">
        <v>5091</v>
      </c>
      <c r="F5510" s="43" t="s">
        <v>240</v>
      </c>
      <c r="G5510" s="43" t="s">
        <v>262</v>
      </c>
      <c r="H5510" s="49">
        <v>46020</v>
      </c>
      <c r="I5510" s="49">
        <v>46021</v>
      </c>
      <c r="J5510" s="44">
        <v>2</v>
      </c>
      <c r="K5510" s="51">
        <f>IF(H5510&lt;='Расчёт не доделан'!$C$20,IF(I5510-'Расчёт не доделан'!$C$20&lt;1,J5510,I5510-'Расчёт не доделан'!$C$20),J5510)</f>
        <v>2</v>
      </c>
    </row>
    <row r="5511" spans="1:11" ht="11.1" customHeight="1" outlineLevel="1" x14ac:dyDescent="0.2">
      <c r="A5511" s="39" t="str">
        <f t="shared" si="258"/>
        <v>0018473645950</v>
      </c>
      <c r="B5511" s="39">
        <f t="shared" si="259"/>
        <v>1</v>
      </c>
      <c r="C5511" s="39" t="str">
        <f t="shared" si="260"/>
        <v>Сергеева Ксения Николаевна1</v>
      </c>
      <c r="D5511" s="42" t="s">
        <v>5092</v>
      </c>
      <c r="E5511" s="43" t="s">
        <v>5093</v>
      </c>
      <c r="F5511" s="43" t="s">
        <v>286</v>
      </c>
      <c r="G5511" s="43" t="s">
        <v>5094</v>
      </c>
      <c r="H5511" s="49">
        <v>45950</v>
      </c>
      <c r="I5511" s="49">
        <v>45963</v>
      </c>
      <c r="J5511" s="44">
        <v>14</v>
      </c>
      <c r="K5511" s="51">
        <f>IF(H5511&lt;='Расчёт не доделан'!$C$20,IF(I5511-'Расчёт не доделан'!$C$20&lt;1,J5511,I5511-'Расчёт не доделан'!$C$20),J5511)</f>
        <v>14</v>
      </c>
    </row>
    <row r="5512" spans="1:11" ht="11.1" customHeight="1" outlineLevel="1" x14ac:dyDescent="0.2">
      <c r="A5512" s="39" t="str">
        <f t="shared" si="258"/>
        <v>0010672745852</v>
      </c>
      <c r="B5512" s="39">
        <f t="shared" si="259"/>
        <v>1</v>
      </c>
      <c r="C5512" s="39" t="str">
        <f t="shared" si="260"/>
        <v>Сергеева Юлианна Анатольевна1</v>
      </c>
      <c r="D5512" s="42" t="s">
        <v>5095</v>
      </c>
      <c r="E5512" s="43" t="s">
        <v>5096</v>
      </c>
      <c r="F5512" s="43" t="s">
        <v>233</v>
      </c>
      <c r="G5512" s="43" t="s">
        <v>218</v>
      </c>
      <c r="H5512" s="49">
        <v>45852</v>
      </c>
      <c r="I5512" s="49">
        <v>45865</v>
      </c>
      <c r="J5512" s="44">
        <v>14</v>
      </c>
      <c r="K5512" s="51">
        <f>IF(H5512&lt;='Расчёт не доделан'!$C$20,IF(I5512-'Расчёт не доделан'!$C$20&lt;1,J5512,I5512-'Расчёт не доделан'!$C$20),J5512)</f>
        <v>14</v>
      </c>
    </row>
    <row r="5513" spans="1:11" ht="11.1" customHeight="1" outlineLevel="1" x14ac:dyDescent="0.2">
      <c r="A5513" s="39" t="str">
        <f t="shared" si="258"/>
        <v>0010672745957</v>
      </c>
      <c r="B5513" s="39">
        <f t="shared" si="259"/>
        <v>2</v>
      </c>
      <c r="C5513" s="39" t="str">
        <f t="shared" si="260"/>
        <v>Сергеева Юлианна Анатольевна2</v>
      </c>
      <c r="D5513" s="42" t="s">
        <v>5095</v>
      </c>
      <c r="E5513" s="43" t="s">
        <v>5096</v>
      </c>
      <c r="F5513" s="43" t="s">
        <v>233</v>
      </c>
      <c r="G5513" s="43" t="s">
        <v>218</v>
      </c>
      <c r="H5513" s="49">
        <v>45957</v>
      </c>
      <c r="I5513" s="49">
        <v>45962</v>
      </c>
      <c r="J5513" s="44">
        <v>6</v>
      </c>
      <c r="K5513" s="51">
        <f>IF(H5513&lt;='Расчёт не доделан'!$C$20,IF(I5513-'Расчёт не доделан'!$C$20&lt;1,J5513,I5513-'Расчёт не доделан'!$C$20),J5513)</f>
        <v>6</v>
      </c>
    </row>
    <row r="5514" spans="1:11" ht="11.1" customHeight="1" outlineLevel="1" x14ac:dyDescent="0.2">
      <c r="A5514" s="39" t="str">
        <f t="shared" si="258"/>
        <v>0010672746020</v>
      </c>
      <c r="B5514" s="39">
        <f t="shared" si="259"/>
        <v>3</v>
      </c>
      <c r="C5514" s="39" t="str">
        <f t="shared" si="260"/>
        <v>Сергеева Юлианна Анатольевна3</v>
      </c>
      <c r="D5514" s="42" t="s">
        <v>5095</v>
      </c>
      <c r="E5514" s="43" t="s">
        <v>5096</v>
      </c>
      <c r="F5514" s="43" t="s">
        <v>233</v>
      </c>
      <c r="G5514" s="43" t="s">
        <v>218</v>
      </c>
      <c r="H5514" s="49">
        <v>46020</v>
      </c>
      <c r="I5514" s="49">
        <v>46021</v>
      </c>
      <c r="J5514" s="44">
        <v>2</v>
      </c>
      <c r="K5514" s="51">
        <f>IF(H5514&lt;='Расчёт не доделан'!$C$20,IF(I5514-'Расчёт не доделан'!$C$20&lt;1,J5514,I5514-'Расчёт не доделан'!$C$20),J5514)</f>
        <v>2</v>
      </c>
    </row>
    <row r="5515" spans="1:11" ht="11.1" customHeight="1" outlineLevel="1" x14ac:dyDescent="0.2">
      <c r="A5515" s="39" t="str">
        <f t="shared" si="258"/>
        <v>0015524845887</v>
      </c>
      <c r="B5515" s="39">
        <f t="shared" si="259"/>
        <v>1</v>
      </c>
      <c r="C5515" s="39" t="str">
        <f t="shared" si="260"/>
        <v>Сердаков Александр Юрьевич1</v>
      </c>
      <c r="D5515" s="42" t="s">
        <v>5097</v>
      </c>
      <c r="E5515" s="43" t="s">
        <v>5098</v>
      </c>
      <c r="F5515" s="43" t="s">
        <v>265</v>
      </c>
      <c r="G5515" s="43" t="s">
        <v>230</v>
      </c>
      <c r="H5515" s="49">
        <v>45887</v>
      </c>
      <c r="I5515" s="49">
        <v>45900</v>
      </c>
      <c r="J5515" s="44">
        <v>14</v>
      </c>
      <c r="K5515" s="51">
        <f>IF(H5515&lt;='Расчёт не доделан'!$C$20,IF(I5515-'Расчёт не доделан'!$C$20&lt;1,J5515,I5515-'Расчёт не доделан'!$C$20),J5515)</f>
        <v>14</v>
      </c>
    </row>
    <row r="5516" spans="1:11" ht="11.1" customHeight="1" outlineLevel="1" x14ac:dyDescent="0.2">
      <c r="A5516" s="39" t="str">
        <f t="shared" si="258"/>
        <v>0014242345929</v>
      </c>
      <c r="B5516" s="39">
        <f t="shared" si="259"/>
        <v>1</v>
      </c>
      <c r="C5516" s="39" t="str">
        <f t="shared" si="260"/>
        <v>Сердюков Иван Анатольевич1</v>
      </c>
      <c r="D5516" s="42" t="s">
        <v>5099</v>
      </c>
      <c r="E5516" s="43" t="s">
        <v>5100</v>
      </c>
      <c r="F5516" s="43" t="s">
        <v>293</v>
      </c>
      <c r="G5516" s="43" t="s">
        <v>262</v>
      </c>
      <c r="H5516" s="49">
        <v>45929</v>
      </c>
      <c r="I5516" s="49">
        <v>45943</v>
      </c>
      <c r="J5516" s="44">
        <v>15</v>
      </c>
      <c r="K5516" s="51">
        <f>IF(H5516&lt;='Расчёт не доделан'!$C$20,IF(I5516-'Расчёт не доделан'!$C$20&lt;1,J5516,I5516-'Расчёт не доделан'!$C$20),J5516)</f>
        <v>15</v>
      </c>
    </row>
    <row r="5517" spans="1:11" ht="11.1" customHeight="1" outlineLevel="1" x14ac:dyDescent="0.2">
      <c r="A5517" s="39" t="str">
        <f t="shared" si="258"/>
        <v>0017808745894</v>
      </c>
      <c r="B5517" s="39">
        <f t="shared" si="259"/>
        <v>1</v>
      </c>
      <c r="C5517" s="39" t="str">
        <f t="shared" si="260"/>
        <v>Серегин Дмитрий Владимирович1</v>
      </c>
      <c r="D5517" s="42" t="s">
        <v>5101</v>
      </c>
      <c r="E5517" s="43" t="s">
        <v>5102</v>
      </c>
      <c r="F5517" s="43" t="s">
        <v>217</v>
      </c>
      <c r="G5517" s="43" t="s">
        <v>262</v>
      </c>
      <c r="H5517" s="49">
        <v>45894</v>
      </c>
      <c r="I5517" s="49">
        <v>45900</v>
      </c>
      <c r="J5517" s="44">
        <v>7</v>
      </c>
      <c r="K5517" s="51">
        <f>IF(H5517&lt;='Расчёт не доделан'!$C$20,IF(I5517-'Расчёт не доделан'!$C$20&lt;1,J5517,I5517-'Расчёт не доделан'!$C$20),J5517)</f>
        <v>7</v>
      </c>
    </row>
    <row r="5518" spans="1:11" ht="11.1" customHeight="1" outlineLevel="1" x14ac:dyDescent="0.2">
      <c r="A5518" s="39" t="str">
        <f t="shared" si="258"/>
        <v>0017808745957</v>
      </c>
      <c r="B5518" s="39">
        <f t="shared" si="259"/>
        <v>2</v>
      </c>
      <c r="C5518" s="39" t="str">
        <f t="shared" si="260"/>
        <v>Серегин Дмитрий Владимирович2</v>
      </c>
      <c r="D5518" s="42" t="s">
        <v>5101</v>
      </c>
      <c r="E5518" s="43" t="s">
        <v>5102</v>
      </c>
      <c r="F5518" s="43" t="s">
        <v>217</v>
      </c>
      <c r="G5518" s="43" t="s">
        <v>262</v>
      </c>
      <c r="H5518" s="49">
        <v>45957</v>
      </c>
      <c r="I5518" s="49">
        <v>45963</v>
      </c>
      <c r="J5518" s="44">
        <v>7</v>
      </c>
      <c r="K5518" s="51">
        <f>IF(H5518&lt;='Расчёт не доделан'!$C$20,IF(I5518-'Расчёт не доделан'!$C$20&lt;1,J5518,I5518-'Расчёт не доделан'!$C$20),J5518)</f>
        <v>7</v>
      </c>
    </row>
    <row r="5519" spans="1:11" ht="11.1" customHeight="1" outlineLevel="1" x14ac:dyDescent="0.2">
      <c r="A5519" s="39" t="str">
        <f t="shared" si="258"/>
        <v>0021084845845</v>
      </c>
      <c r="B5519" s="39">
        <f t="shared" si="259"/>
        <v>1</v>
      </c>
      <c r="C5519" s="39" t="str">
        <f t="shared" si="260"/>
        <v>Середенко Евгений Сергеевич1</v>
      </c>
      <c r="D5519" s="42" t="s">
        <v>5103</v>
      </c>
      <c r="E5519" s="43" t="s">
        <v>5104</v>
      </c>
      <c r="F5519" s="43" t="s">
        <v>217</v>
      </c>
      <c r="G5519" s="43" t="s">
        <v>222</v>
      </c>
      <c r="H5519" s="49">
        <v>45845</v>
      </c>
      <c r="I5519" s="49">
        <v>45865</v>
      </c>
      <c r="J5519" s="44">
        <v>21</v>
      </c>
      <c r="K5519" s="51">
        <f>IF(H5519&lt;='Расчёт не доделан'!$C$20,IF(I5519-'Расчёт не доделан'!$C$20&lt;1,J5519,I5519-'Расчёт не доделан'!$C$20),J5519)</f>
        <v>21</v>
      </c>
    </row>
    <row r="5520" spans="1:11" ht="11.1" customHeight="1" outlineLevel="1" x14ac:dyDescent="0.2">
      <c r="A5520" s="39" t="str">
        <f t="shared" si="258"/>
        <v>0021084845894</v>
      </c>
      <c r="B5520" s="39">
        <f t="shared" si="259"/>
        <v>2</v>
      </c>
      <c r="C5520" s="39" t="str">
        <f t="shared" si="260"/>
        <v>Середенко Евгений Сергеевич2</v>
      </c>
      <c r="D5520" s="42" t="s">
        <v>5103</v>
      </c>
      <c r="E5520" s="43" t="s">
        <v>5104</v>
      </c>
      <c r="F5520" s="43" t="s">
        <v>217</v>
      </c>
      <c r="G5520" s="43" t="s">
        <v>222</v>
      </c>
      <c r="H5520" s="49">
        <v>45894</v>
      </c>
      <c r="I5520" s="49">
        <v>45900</v>
      </c>
      <c r="J5520" s="44">
        <v>7</v>
      </c>
      <c r="K5520" s="51">
        <f>IF(H5520&lt;='Расчёт не доделан'!$C$20,IF(I5520-'Расчёт не доделан'!$C$20&lt;1,J5520,I5520-'Расчёт не доделан'!$C$20),J5520)</f>
        <v>7</v>
      </c>
    </row>
    <row r="5521" spans="1:11" ht="11.1" customHeight="1" outlineLevel="1" x14ac:dyDescent="0.2">
      <c r="A5521" s="39" t="str">
        <f t="shared" si="258"/>
        <v>0019853345962</v>
      </c>
      <c r="B5521" s="39">
        <f t="shared" si="259"/>
        <v>1</v>
      </c>
      <c r="C5521" s="39" t="str">
        <f t="shared" si="260"/>
        <v>Середина Александра Борисовна1</v>
      </c>
      <c r="D5521" s="42" t="s">
        <v>5105</v>
      </c>
      <c r="E5521" s="43" t="s">
        <v>5106</v>
      </c>
      <c r="F5521" s="43" t="s">
        <v>459</v>
      </c>
      <c r="G5521" s="43" t="s">
        <v>460</v>
      </c>
      <c r="H5521" s="49">
        <v>45962</v>
      </c>
      <c r="I5521" s="49">
        <v>45962</v>
      </c>
      <c r="J5521" s="44">
        <v>1</v>
      </c>
      <c r="K5521" s="51">
        <f>IF(H5521&lt;='Расчёт не доделан'!$C$20,IF(I5521-'Расчёт не доделан'!$C$20&lt;1,J5521,I5521-'Расчёт не доделан'!$C$20),J5521)</f>
        <v>1</v>
      </c>
    </row>
    <row r="5522" spans="1:11" ht="11.1" customHeight="1" outlineLevel="1" x14ac:dyDescent="0.2">
      <c r="A5522" s="39" t="str">
        <f t="shared" si="258"/>
        <v>0019853345873</v>
      </c>
      <c r="B5522" s="39">
        <f t="shared" si="259"/>
        <v>2</v>
      </c>
      <c r="C5522" s="39" t="str">
        <f t="shared" si="260"/>
        <v>Середина Александра Борисовна2</v>
      </c>
      <c r="D5522" s="42" t="s">
        <v>5105</v>
      </c>
      <c r="E5522" s="43" t="s">
        <v>5106</v>
      </c>
      <c r="F5522" s="43" t="s">
        <v>459</v>
      </c>
      <c r="G5522" s="43" t="s">
        <v>460</v>
      </c>
      <c r="H5522" s="49">
        <v>45873</v>
      </c>
      <c r="I5522" s="49">
        <v>45886</v>
      </c>
      <c r="J5522" s="44">
        <v>14</v>
      </c>
      <c r="K5522" s="51">
        <f>IF(H5522&lt;='Расчёт не доделан'!$C$20,IF(I5522-'Расчёт не доделан'!$C$20&lt;1,J5522,I5522-'Расчёт не доделан'!$C$20),J5522)</f>
        <v>14</v>
      </c>
    </row>
    <row r="5523" spans="1:11" ht="11.1" customHeight="1" outlineLevel="1" x14ac:dyDescent="0.2">
      <c r="A5523" s="39" t="str">
        <f t="shared" si="258"/>
        <v>0019853346015</v>
      </c>
      <c r="B5523" s="39">
        <f t="shared" si="259"/>
        <v>3</v>
      </c>
      <c r="C5523" s="39" t="str">
        <f t="shared" si="260"/>
        <v>Середина Александра Борисовна3</v>
      </c>
      <c r="D5523" s="42" t="s">
        <v>5105</v>
      </c>
      <c r="E5523" s="43" t="s">
        <v>5106</v>
      </c>
      <c r="F5523" s="43" t="s">
        <v>459</v>
      </c>
      <c r="G5523" s="43" t="s">
        <v>460</v>
      </c>
      <c r="H5523" s="49">
        <v>46015</v>
      </c>
      <c r="I5523" s="49">
        <v>46017</v>
      </c>
      <c r="J5523" s="44">
        <v>3</v>
      </c>
      <c r="K5523" s="51">
        <f>IF(H5523&lt;='Расчёт не доделан'!$C$20,IF(I5523-'Расчёт не доделан'!$C$20&lt;1,J5523,I5523-'Расчёт не доделан'!$C$20),J5523)</f>
        <v>3</v>
      </c>
    </row>
    <row r="5524" spans="1:11" ht="11.1" customHeight="1" outlineLevel="1" x14ac:dyDescent="0.2">
      <c r="A5524" s="39" t="str">
        <f t="shared" si="258"/>
        <v>0019853346020</v>
      </c>
      <c r="B5524" s="39">
        <f t="shared" si="259"/>
        <v>4</v>
      </c>
      <c r="C5524" s="39" t="str">
        <f t="shared" si="260"/>
        <v>Середина Александра Борисовна4</v>
      </c>
      <c r="D5524" s="42" t="s">
        <v>5105</v>
      </c>
      <c r="E5524" s="43" t="s">
        <v>5106</v>
      </c>
      <c r="F5524" s="43" t="s">
        <v>459</v>
      </c>
      <c r="G5524" s="43" t="s">
        <v>460</v>
      </c>
      <c r="H5524" s="49">
        <v>46020</v>
      </c>
      <c r="I5524" s="49">
        <v>46021</v>
      </c>
      <c r="J5524" s="44">
        <v>2</v>
      </c>
      <c r="K5524" s="51">
        <f>IF(H5524&lt;='Расчёт не доделан'!$C$20,IF(I5524-'Расчёт не доделан'!$C$20&lt;1,J5524,I5524-'Расчёт не доделан'!$C$20),J5524)</f>
        <v>2</v>
      </c>
    </row>
    <row r="5525" spans="1:11" ht="11.1" customHeight="1" outlineLevel="1" x14ac:dyDescent="0.2">
      <c r="A5525" s="39" t="str">
        <f t="shared" si="258"/>
        <v>0019906045903</v>
      </c>
      <c r="B5525" s="39">
        <f t="shared" si="259"/>
        <v>1</v>
      </c>
      <c r="C5525" s="39" t="str">
        <f t="shared" si="260"/>
        <v>Сережкин Дмитрий Сергеевич1</v>
      </c>
      <c r="D5525" s="42" t="s">
        <v>5107</v>
      </c>
      <c r="E5525" s="43" t="s">
        <v>5108</v>
      </c>
      <c r="F5525" s="43" t="s">
        <v>268</v>
      </c>
      <c r="G5525" s="43" t="s">
        <v>262</v>
      </c>
      <c r="H5525" s="49">
        <v>45903</v>
      </c>
      <c r="I5525" s="49">
        <v>45916</v>
      </c>
      <c r="J5525" s="44">
        <v>14</v>
      </c>
      <c r="K5525" s="51">
        <f>IF(H5525&lt;='Расчёт не доделан'!$C$20,IF(I5525-'Расчёт не доделан'!$C$20&lt;1,J5525,I5525-'Расчёт не доделан'!$C$20),J5525)</f>
        <v>14</v>
      </c>
    </row>
    <row r="5526" spans="1:11" ht="11.1" customHeight="1" outlineLevel="1" x14ac:dyDescent="0.2">
      <c r="A5526" s="39" t="str">
        <f t="shared" si="258"/>
        <v>0021154346006</v>
      </c>
      <c r="B5526" s="39">
        <f t="shared" si="259"/>
        <v>1</v>
      </c>
      <c r="C5526" s="39" t="str">
        <f t="shared" si="260"/>
        <v>Серкин Сергей Валерьевич1</v>
      </c>
      <c r="D5526" s="42" t="s">
        <v>5109</v>
      </c>
      <c r="E5526" s="43" t="s">
        <v>5110</v>
      </c>
      <c r="F5526" s="43" t="s">
        <v>244</v>
      </c>
      <c r="G5526" s="43" t="s">
        <v>460</v>
      </c>
      <c r="H5526" s="49">
        <v>46006</v>
      </c>
      <c r="I5526" s="49">
        <v>46021</v>
      </c>
      <c r="J5526" s="44">
        <v>16</v>
      </c>
      <c r="K5526" s="51">
        <f>IF(H5526&lt;='Расчёт не доделан'!$C$20,IF(I5526-'Расчёт не доделан'!$C$20&lt;1,J5526,I5526-'Расчёт не доделан'!$C$20),J5526)</f>
        <v>16</v>
      </c>
    </row>
    <row r="5527" spans="1:11" ht="11.1" customHeight="1" outlineLevel="1" x14ac:dyDescent="0.2">
      <c r="A5527" s="39" t="str">
        <f t="shared" si="258"/>
        <v>0020088545966</v>
      </c>
      <c r="B5527" s="39">
        <f t="shared" si="259"/>
        <v>1</v>
      </c>
      <c r="C5527" s="39" t="str">
        <f t="shared" si="260"/>
        <v>Серова Наталья Анатольевна1</v>
      </c>
      <c r="D5527" s="42" t="s">
        <v>5111</v>
      </c>
      <c r="E5527" s="43" t="s">
        <v>5112</v>
      </c>
      <c r="F5527" s="43" t="s">
        <v>244</v>
      </c>
      <c r="G5527" s="43" t="s">
        <v>2926</v>
      </c>
      <c r="H5527" s="49">
        <v>45966</v>
      </c>
      <c r="I5527" s="49">
        <v>45968</v>
      </c>
      <c r="J5527" s="44">
        <v>3</v>
      </c>
      <c r="K5527" s="51">
        <f>IF(H5527&lt;='Расчёт не доделан'!$C$20,IF(I5527-'Расчёт не доделан'!$C$20&lt;1,J5527,I5527-'Расчёт не доделан'!$C$20),J5527)</f>
        <v>3</v>
      </c>
    </row>
    <row r="5528" spans="1:11" ht="11.1" customHeight="1" outlineLevel="1" x14ac:dyDescent="0.2">
      <c r="A5528" s="39" t="str">
        <f t="shared" si="258"/>
        <v>0020088545852</v>
      </c>
      <c r="B5528" s="39">
        <f t="shared" si="259"/>
        <v>2</v>
      </c>
      <c r="C5528" s="39" t="str">
        <f t="shared" si="260"/>
        <v>Серова Наталья Анатольевна2</v>
      </c>
      <c r="D5528" s="42" t="s">
        <v>5111</v>
      </c>
      <c r="E5528" s="43" t="s">
        <v>5112</v>
      </c>
      <c r="F5528" s="43" t="s">
        <v>244</v>
      </c>
      <c r="G5528" s="43" t="s">
        <v>2926</v>
      </c>
      <c r="H5528" s="49">
        <v>45852</v>
      </c>
      <c r="I5528" s="49">
        <v>45865</v>
      </c>
      <c r="J5528" s="44">
        <v>14</v>
      </c>
      <c r="K5528" s="51">
        <f>IF(H5528&lt;='Расчёт не доделан'!$C$20,IF(I5528-'Расчёт не доделан'!$C$20&lt;1,J5528,I5528-'Расчёт не доделан'!$C$20),J5528)</f>
        <v>14</v>
      </c>
    </row>
    <row r="5529" spans="1:11" ht="11.1" customHeight="1" outlineLevel="1" x14ac:dyDescent="0.2">
      <c r="A5529" s="39" t="str">
        <f t="shared" si="258"/>
        <v>0020088546020</v>
      </c>
      <c r="B5529" s="39">
        <f t="shared" si="259"/>
        <v>3</v>
      </c>
      <c r="C5529" s="39" t="str">
        <f t="shared" si="260"/>
        <v>Серова Наталья Анатольевна3</v>
      </c>
      <c r="D5529" s="42" t="s">
        <v>5111</v>
      </c>
      <c r="E5529" s="43" t="s">
        <v>5112</v>
      </c>
      <c r="F5529" s="43" t="s">
        <v>244</v>
      </c>
      <c r="G5529" s="43" t="s">
        <v>2926</v>
      </c>
      <c r="H5529" s="49">
        <v>46020</v>
      </c>
      <c r="I5529" s="49">
        <v>46021</v>
      </c>
      <c r="J5529" s="44">
        <v>2</v>
      </c>
      <c r="K5529" s="51">
        <f>IF(H5529&lt;='Расчёт не доделан'!$C$20,IF(I5529-'Расчёт не доделан'!$C$20&lt;1,J5529,I5529-'Расчёт не доделан'!$C$20),J5529)</f>
        <v>2</v>
      </c>
    </row>
    <row r="5530" spans="1:11" ht="11.1" customHeight="1" outlineLevel="1" x14ac:dyDescent="0.2">
      <c r="A5530" s="39" t="str">
        <f t="shared" si="258"/>
        <v>0020088545960</v>
      </c>
      <c r="B5530" s="39">
        <f t="shared" si="259"/>
        <v>4</v>
      </c>
      <c r="C5530" s="39" t="str">
        <f t="shared" si="260"/>
        <v>Серова Наталья Анатольевна4</v>
      </c>
      <c r="D5530" s="42" t="s">
        <v>5111</v>
      </c>
      <c r="E5530" s="43" t="s">
        <v>5112</v>
      </c>
      <c r="F5530" s="43" t="s">
        <v>244</v>
      </c>
      <c r="G5530" s="43" t="s">
        <v>2926</v>
      </c>
      <c r="H5530" s="49">
        <v>45960</v>
      </c>
      <c r="I5530" s="49">
        <v>45962</v>
      </c>
      <c r="J5530" s="44">
        <v>3</v>
      </c>
      <c r="K5530" s="51">
        <f>IF(H5530&lt;='Расчёт не доделан'!$C$20,IF(I5530-'Расчёт не доделан'!$C$20&lt;1,J5530,I5530-'Расчёт не доделан'!$C$20),J5530)</f>
        <v>3</v>
      </c>
    </row>
    <row r="5531" spans="1:11" ht="11.1" customHeight="1" outlineLevel="1" x14ac:dyDescent="0.2">
      <c r="A5531" s="39" t="str">
        <f t="shared" si="258"/>
        <v>0020369045901</v>
      </c>
      <c r="B5531" s="39">
        <f t="shared" si="259"/>
        <v>1</v>
      </c>
      <c r="C5531" s="39" t="str">
        <f t="shared" si="260"/>
        <v>Сечко Наталья Владимировна1</v>
      </c>
      <c r="D5531" s="42" t="s">
        <v>5113</v>
      </c>
      <c r="E5531" s="43" t="s">
        <v>5114</v>
      </c>
      <c r="F5531" s="43" t="s">
        <v>221</v>
      </c>
      <c r="G5531" s="43" t="s">
        <v>262</v>
      </c>
      <c r="H5531" s="49">
        <v>45901</v>
      </c>
      <c r="I5531" s="49">
        <v>45917</v>
      </c>
      <c r="J5531" s="44">
        <v>17</v>
      </c>
      <c r="K5531" s="51">
        <f>IF(H5531&lt;='Расчёт не доделан'!$C$20,IF(I5531-'Расчёт не доделан'!$C$20&lt;1,J5531,I5531-'Расчёт не доделан'!$C$20),J5531)</f>
        <v>17</v>
      </c>
    </row>
    <row r="5532" spans="1:11" ht="11.1" customHeight="1" outlineLevel="1" x14ac:dyDescent="0.2">
      <c r="A5532" s="39" t="str">
        <f t="shared" si="258"/>
        <v>0019576745852</v>
      </c>
      <c r="B5532" s="39">
        <f t="shared" si="259"/>
        <v>1</v>
      </c>
      <c r="C5532" s="39" t="str">
        <f t="shared" si="260"/>
        <v>Сибилев Иван Анатольевич1</v>
      </c>
      <c r="D5532" s="42" t="s">
        <v>5115</v>
      </c>
      <c r="E5532" s="43" t="s">
        <v>5116</v>
      </c>
      <c r="F5532" s="43" t="s">
        <v>240</v>
      </c>
      <c r="G5532" s="43" t="s">
        <v>237</v>
      </c>
      <c r="H5532" s="49">
        <v>45852</v>
      </c>
      <c r="I5532" s="49">
        <v>45855</v>
      </c>
      <c r="J5532" s="44">
        <v>4</v>
      </c>
      <c r="K5532" s="51">
        <f>IF(H5532&lt;='Расчёт не доделан'!$C$20,IF(I5532-'Расчёт не доделан'!$C$20&lt;1,J5532,I5532-'Расчёт не доделан'!$C$20),J5532)</f>
        <v>4</v>
      </c>
    </row>
    <row r="5533" spans="1:11" ht="23.1" customHeight="1" outlineLevel="1" x14ac:dyDescent="0.2">
      <c r="A5533" s="39" t="str">
        <f t="shared" si="258"/>
        <v>0019576745922</v>
      </c>
      <c r="B5533" s="39">
        <f t="shared" si="259"/>
        <v>2</v>
      </c>
      <c r="C5533" s="39" t="str">
        <f t="shared" si="260"/>
        <v>Сибилев Иван Анатольевич2</v>
      </c>
      <c r="D5533" s="42" t="s">
        <v>5115</v>
      </c>
      <c r="E5533" s="43" t="s">
        <v>5116</v>
      </c>
      <c r="F5533" s="43" t="s">
        <v>240</v>
      </c>
      <c r="G5533" s="43" t="s">
        <v>237</v>
      </c>
      <c r="H5533" s="49">
        <v>45922</v>
      </c>
      <c r="I5533" s="49">
        <v>45926</v>
      </c>
      <c r="J5533" s="44">
        <v>5</v>
      </c>
      <c r="K5533" s="51">
        <f>IF(H5533&lt;='Расчёт не доделан'!$C$20,IF(I5533-'Расчёт не доделан'!$C$20&lt;1,J5533,I5533-'Расчёт не доделан'!$C$20),J5533)</f>
        <v>5</v>
      </c>
    </row>
    <row r="5534" spans="1:11" ht="23.1" customHeight="1" outlineLevel="1" x14ac:dyDescent="0.2">
      <c r="A5534" s="39" t="str">
        <f t="shared" si="258"/>
        <v>0019576745985</v>
      </c>
      <c r="B5534" s="39">
        <f t="shared" si="259"/>
        <v>3</v>
      </c>
      <c r="C5534" s="39" t="str">
        <f t="shared" si="260"/>
        <v>Сибилев Иван Анатольевич3</v>
      </c>
      <c r="D5534" s="42" t="s">
        <v>5115</v>
      </c>
      <c r="E5534" s="43" t="s">
        <v>5116</v>
      </c>
      <c r="F5534" s="43" t="s">
        <v>240</v>
      </c>
      <c r="G5534" s="43" t="s">
        <v>237</v>
      </c>
      <c r="H5534" s="49">
        <v>45985</v>
      </c>
      <c r="I5534" s="49">
        <v>45989</v>
      </c>
      <c r="J5534" s="44">
        <v>5</v>
      </c>
      <c r="K5534" s="51">
        <f>IF(H5534&lt;='Расчёт не доделан'!$C$20,IF(I5534-'Расчёт не доделан'!$C$20&lt;1,J5534,I5534-'Расчёт не доделан'!$C$20),J5534)</f>
        <v>5</v>
      </c>
    </row>
    <row r="5535" spans="1:11" ht="11.1" customHeight="1" outlineLevel="1" x14ac:dyDescent="0.2">
      <c r="A5535" s="39" t="str">
        <f t="shared" si="258"/>
        <v>0021390945936</v>
      </c>
      <c r="B5535" s="39">
        <f t="shared" si="259"/>
        <v>1</v>
      </c>
      <c r="C5535" s="39" t="str">
        <f t="shared" si="260"/>
        <v>Сигута Олеся Евгеньевна1</v>
      </c>
      <c r="D5535" s="42" t="s">
        <v>5117</v>
      </c>
      <c r="E5535" s="43" t="s">
        <v>5118</v>
      </c>
      <c r="F5535" s="43" t="s">
        <v>240</v>
      </c>
      <c r="G5535" s="43" t="s">
        <v>302</v>
      </c>
      <c r="H5535" s="49">
        <v>45936</v>
      </c>
      <c r="I5535" s="49">
        <v>45949</v>
      </c>
      <c r="J5535" s="44">
        <v>14</v>
      </c>
      <c r="K5535" s="51">
        <f>IF(H5535&lt;='Расчёт не доделан'!$C$20,IF(I5535-'Расчёт не доделан'!$C$20&lt;1,J5535,I5535-'Расчёт не доделан'!$C$20),J5535)</f>
        <v>4</v>
      </c>
    </row>
    <row r="5536" spans="1:11" ht="11.1" customHeight="1" outlineLevel="1" x14ac:dyDescent="0.2">
      <c r="A5536" s="39" t="str">
        <f t="shared" si="258"/>
        <v>0016886945901</v>
      </c>
      <c r="B5536" s="39">
        <f t="shared" si="259"/>
        <v>1</v>
      </c>
      <c r="C5536" s="39" t="str">
        <f t="shared" si="260"/>
        <v>Сиднева Регина Эдуардовна1</v>
      </c>
      <c r="D5536" s="42" t="s">
        <v>5119</v>
      </c>
      <c r="E5536" s="43" t="s">
        <v>5120</v>
      </c>
      <c r="F5536" s="43" t="s">
        <v>265</v>
      </c>
      <c r="G5536" s="43" t="s">
        <v>218</v>
      </c>
      <c r="H5536" s="49">
        <v>45901</v>
      </c>
      <c r="I5536" s="49">
        <v>45902</v>
      </c>
      <c r="J5536" s="44">
        <v>2</v>
      </c>
      <c r="K5536" s="51">
        <f>IF(H5536&lt;='Расчёт не доделан'!$C$20,IF(I5536-'Расчёт не доделан'!$C$20&lt;1,J5536,I5536-'Расчёт не доделан'!$C$20),J5536)</f>
        <v>2</v>
      </c>
    </row>
    <row r="5537" spans="1:11" ht="11.1" customHeight="1" outlineLevel="1" x14ac:dyDescent="0.2">
      <c r="A5537" s="39" t="str">
        <f t="shared" si="258"/>
        <v>0016886945966</v>
      </c>
      <c r="B5537" s="39">
        <f t="shared" si="259"/>
        <v>2</v>
      </c>
      <c r="C5537" s="39" t="str">
        <f t="shared" si="260"/>
        <v>Сиднева Регина Эдуардовна2</v>
      </c>
      <c r="D5537" s="42" t="s">
        <v>5119</v>
      </c>
      <c r="E5537" s="43" t="s">
        <v>5120</v>
      </c>
      <c r="F5537" s="43" t="s">
        <v>265</v>
      </c>
      <c r="G5537" s="43" t="s">
        <v>218</v>
      </c>
      <c r="H5537" s="49">
        <v>45966</v>
      </c>
      <c r="I5537" s="49">
        <v>45968</v>
      </c>
      <c r="J5537" s="44">
        <v>3</v>
      </c>
      <c r="K5537" s="51">
        <f>IF(H5537&lt;='Расчёт не доделан'!$C$20,IF(I5537-'Расчёт не доделан'!$C$20&lt;1,J5537,I5537-'Расчёт не доделан'!$C$20),J5537)</f>
        <v>3</v>
      </c>
    </row>
    <row r="5538" spans="1:11" ht="11.1" customHeight="1" outlineLevel="1" x14ac:dyDescent="0.2">
      <c r="A5538" s="39" t="str">
        <f t="shared" si="258"/>
        <v>0016886946020</v>
      </c>
      <c r="B5538" s="39">
        <f t="shared" si="259"/>
        <v>3</v>
      </c>
      <c r="C5538" s="39" t="str">
        <f t="shared" si="260"/>
        <v>Сиднева Регина Эдуардовна3</v>
      </c>
      <c r="D5538" s="42" t="s">
        <v>5119</v>
      </c>
      <c r="E5538" s="43" t="s">
        <v>5120</v>
      </c>
      <c r="F5538" s="43" t="s">
        <v>265</v>
      </c>
      <c r="G5538" s="43" t="s">
        <v>218</v>
      </c>
      <c r="H5538" s="49">
        <v>46020</v>
      </c>
      <c r="I5538" s="49">
        <v>46021</v>
      </c>
      <c r="J5538" s="44">
        <v>2</v>
      </c>
      <c r="K5538" s="51">
        <f>IF(H5538&lt;='Расчёт не доделан'!$C$20,IF(I5538-'Расчёт не доделан'!$C$20&lt;1,J5538,I5538-'Расчёт не доделан'!$C$20),J5538)</f>
        <v>2</v>
      </c>
    </row>
    <row r="5539" spans="1:11" ht="11.1" customHeight="1" outlineLevel="1" x14ac:dyDescent="0.2">
      <c r="A5539" s="39" t="str">
        <f t="shared" si="258"/>
        <v>0018616245915</v>
      </c>
      <c r="B5539" s="39">
        <f t="shared" si="259"/>
        <v>1</v>
      </c>
      <c r="C5539" s="39" t="str">
        <f t="shared" si="260"/>
        <v>Сидоренко Вадим Валерьевич1</v>
      </c>
      <c r="D5539" s="42" t="s">
        <v>5121</v>
      </c>
      <c r="E5539" s="43" t="s">
        <v>5122</v>
      </c>
      <c r="F5539" s="43" t="s">
        <v>217</v>
      </c>
      <c r="G5539" s="43" t="s">
        <v>218</v>
      </c>
      <c r="H5539" s="49">
        <v>45915</v>
      </c>
      <c r="I5539" s="49">
        <v>45928</v>
      </c>
      <c r="J5539" s="44">
        <v>14</v>
      </c>
      <c r="K5539" s="51">
        <f>IF(H5539&lt;='Расчёт не доделан'!$C$20,IF(I5539-'Расчёт не доделан'!$C$20&lt;1,J5539,I5539-'Расчёт не доделан'!$C$20),J5539)</f>
        <v>14</v>
      </c>
    </row>
    <row r="5540" spans="1:11" ht="23.1" customHeight="1" outlineLevel="1" x14ac:dyDescent="0.2">
      <c r="A5540" s="39" t="str">
        <f t="shared" si="258"/>
        <v>0021149545842</v>
      </c>
      <c r="B5540" s="39">
        <f t="shared" si="259"/>
        <v>1</v>
      </c>
      <c r="C5540" s="39" t="str">
        <f t="shared" si="260"/>
        <v>Сидоренко Данила Константинович1</v>
      </c>
      <c r="D5540" s="42" t="s">
        <v>5123</v>
      </c>
      <c r="E5540" s="43" t="s">
        <v>5124</v>
      </c>
      <c r="F5540" s="43" t="s">
        <v>240</v>
      </c>
      <c r="G5540" s="43" t="s">
        <v>302</v>
      </c>
      <c r="H5540" s="49">
        <v>45842</v>
      </c>
      <c r="I5540" s="49">
        <v>45842</v>
      </c>
      <c r="J5540" s="44">
        <v>1</v>
      </c>
      <c r="K5540" s="51">
        <f>IF(H5540&lt;='Расчёт не доделан'!$C$20,IF(I5540-'Расчёт не доделан'!$C$20&lt;1,J5540,I5540-'Расчёт не доделан'!$C$20),J5540)</f>
        <v>1</v>
      </c>
    </row>
    <row r="5541" spans="1:11" ht="23.1" customHeight="1" outlineLevel="1" x14ac:dyDescent="0.2">
      <c r="A5541" s="39" t="str">
        <f t="shared" si="258"/>
        <v>0021149545945</v>
      </c>
      <c r="B5541" s="39">
        <f t="shared" si="259"/>
        <v>2</v>
      </c>
      <c r="C5541" s="39" t="str">
        <f t="shared" si="260"/>
        <v>Сидоренко Данила Константинович2</v>
      </c>
      <c r="D5541" s="42" t="s">
        <v>5123</v>
      </c>
      <c r="E5541" s="43" t="s">
        <v>5124</v>
      </c>
      <c r="F5541" s="43" t="s">
        <v>240</v>
      </c>
      <c r="G5541" s="43" t="s">
        <v>302</v>
      </c>
      <c r="H5541" s="49">
        <v>45945</v>
      </c>
      <c r="I5541" s="49">
        <v>45947</v>
      </c>
      <c r="J5541" s="44">
        <v>3</v>
      </c>
      <c r="K5541" s="51">
        <f>IF(H5541&lt;='Расчёт не доделан'!$C$20,IF(I5541-'Расчёт не доделан'!$C$20&lt;1,J5541,I5541-'Расчёт не доделан'!$C$20),J5541)</f>
        <v>2</v>
      </c>
    </row>
    <row r="5542" spans="1:11" ht="23.1" customHeight="1" outlineLevel="1" x14ac:dyDescent="0.2">
      <c r="A5542" s="39" t="str">
        <f t="shared" si="258"/>
        <v>0021149545950</v>
      </c>
      <c r="B5542" s="39">
        <f t="shared" si="259"/>
        <v>3</v>
      </c>
      <c r="C5542" s="39" t="str">
        <f t="shared" si="260"/>
        <v>Сидоренко Данила Константинович3</v>
      </c>
      <c r="D5542" s="42" t="s">
        <v>5123</v>
      </c>
      <c r="E5542" s="43" t="s">
        <v>5124</v>
      </c>
      <c r="F5542" s="43" t="s">
        <v>240</v>
      </c>
      <c r="G5542" s="43" t="s">
        <v>302</v>
      </c>
      <c r="H5542" s="49">
        <v>45950</v>
      </c>
      <c r="I5542" s="49">
        <v>45954</v>
      </c>
      <c r="J5542" s="44">
        <v>5</v>
      </c>
      <c r="K5542" s="51">
        <f>IF(H5542&lt;='Расчёт не доделан'!$C$20,IF(I5542-'Расчёт не доделан'!$C$20&lt;1,J5542,I5542-'Расчёт не доделан'!$C$20),J5542)</f>
        <v>5</v>
      </c>
    </row>
    <row r="5543" spans="1:11" ht="11.1" customHeight="1" outlineLevel="1" x14ac:dyDescent="0.2">
      <c r="A5543" s="39" t="str">
        <f t="shared" si="258"/>
        <v>0021149545859</v>
      </c>
      <c r="B5543" s="39">
        <f t="shared" si="259"/>
        <v>4</v>
      </c>
      <c r="C5543" s="39" t="str">
        <f t="shared" si="260"/>
        <v>Сидоренко Данила Константинович4</v>
      </c>
      <c r="D5543" s="42" t="s">
        <v>5123</v>
      </c>
      <c r="E5543" s="43" t="s">
        <v>5124</v>
      </c>
      <c r="F5543" s="43" t="s">
        <v>240</v>
      </c>
      <c r="G5543" s="43" t="s">
        <v>302</v>
      </c>
      <c r="H5543" s="49">
        <v>45859</v>
      </c>
      <c r="I5543" s="49">
        <v>45872</v>
      </c>
      <c r="J5543" s="44">
        <v>14</v>
      </c>
      <c r="K5543" s="51">
        <f>IF(H5543&lt;='Расчёт не доделан'!$C$20,IF(I5543-'Расчёт не доделан'!$C$20&lt;1,J5543,I5543-'Расчёт не доделан'!$C$20),J5543)</f>
        <v>14</v>
      </c>
    </row>
    <row r="5544" spans="1:11" ht="11.1" customHeight="1" outlineLevel="1" x14ac:dyDescent="0.2">
      <c r="A5544" s="39" t="str">
        <f t="shared" si="258"/>
        <v>0021149546020</v>
      </c>
      <c r="B5544" s="39">
        <f t="shared" si="259"/>
        <v>5</v>
      </c>
      <c r="C5544" s="39" t="str">
        <f t="shared" si="260"/>
        <v>Сидоренко Данила Константинович5</v>
      </c>
      <c r="D5544" s="42" t="s">
        <v>5123</v>
      </c>
      <c r="E5544" s="43" t="s">
        <v>5124</v>
      </c>
      <c r="F5544" s="43" t="s">
        <v>240</v>
      </c>
      <c r="G5544" s="43" t="s">
        <v>302</v>
      </c>
      <c r="H5544" s="49">
        <v>46020</v>
      </c>
      <c r="I5544" s="49">
        <v>46021</v>
      </c>
      <c r="J5544" s="44">
        <v>2</v>
      </c>
      <c r="K5544" s="51">
        <f>IF(H5544&lt;='Расчёт не доделан'!$C$20,IF(I5544-'Расчёт не доделан'!$C$20&lt;1,J5544,I5544-'Расчёт не доделан'!$C$20),J5544)</f>
        <v>2</v>
      </c>
    </row>
    <row r="5545" spans="1:11" ht="11.1" customHeight="1" outlineLevel="1" x14ac:dyDescent="0.2">
      <c r="A5545" s="39" t="str">
        <f t="shared" si="258"/>
        <v>0020992545840</v>
      </c>
      <c r="B5545" s="39">
        <f t="shared" si="259"/>
        <v>1</v>
      </c>
      <c r="C5545" s="39" t="str">
        <f t="shared" si="260"/>
        <v>Сидоров Владислав Денисович1</v>
      </c>
      <c r="D5545" s="42" t="s">
        <v>5125</v>
      </c>
      <c r="E5545" s="43" t="s">
        <v>5126</v>
      </c>
      <c r="F5545" s="43" t="s">
        <v>265</v>
      </c>
      <c r="G5545" s="43" t="s">
        <v>318</v>
      </c>
      <c r="H5545" s="49">
        <v>45840</v>
      </c>
      <c r="I5545" s="49">
        <v>45853</v>
      </c>
      <c r="J5545" s="44">
        <v>14</v>
      </c>
      <c r="K5545" s="51">
        <f>IF(H5545&lt;='Расчёт не доделан'!$C$20,IF(I5545-'Расчёт не доделан'!$C$20&lt;1,J5545,I5545-'Расчёт не доделан'!$C$20),J5545)</f>
        <v>14</v>
      </c>
    </row>
    <row r="5546" spans="1:11" ht="11.1" customHeight="1" outlineLevel="1" x14ac:dyDescent="0.2">
      <c r="A5546" s="39" t="str">
        <f t="shared" si="258"/>
        <v>0020992545908</v>
      </c>
      <c r="B5546" s="39">
        <f t="shared" si="259"/>
        <v>2</v>
      </c>
      <c r="C5546" s="39" t="str">
        <f t="shared" si="260"/>
        <v>Сидоров Владислав Денисович2</v>
      </c>
      <c r="D5546" s="42" t="s">
        <v>5125</v>
      </c>
      <c r="E5546" s="43" t="s">
        <v>5126</v>
      </c>
      <c r="F5546" s="43" t="s">
        <v>265</v>
      </c>
      <c r="G5546" s="43" t="s">
        <v>318</v>
      </c>
      <c r="H5546" s="49">
        <v>45908</v>
      </c>
      <c r="I5546" s="49">
        <v>45914</v>
      </c>
      <c r="J5546" s="44">
        <v>7</v>
      </c>
      <c r="K5546" s="51">
        <f>IF(H5546&lt;='Расчёт не доделан'!$C$20,IF(I5546-'Расчёт не доделан'!$C$20&lt;1,J5546,I5546-'Расчёт не доделан'!$C$20),J5546)</f>
        <v>7</v>
      </c>
    </row>
    <row r="5547" spans="1:11" ht="11.1" customHeight="1" outlineLevel="1" x14ac:dyDescent="0.2">
      <c r="A5547" s="39" t="str">
        <f t="shared" si="258"/>
        <v>0020992545866</v>
      </c>
      <c r="B5547" s="39">
        <f t="shared" si="259"/>
        <v>3</v>
      </c>
      <c r="C5547" s="39" t="str">
        <f t="shared" si="260"/>
        <v>Сидоров Владислав Денисович3</v>
      </c>
      <c r="D5547" s="42" t="s">
        <v>5125</v>
      </c>
      <c r="E5547" s="43" t="s">
        <v>5126</v>
      </c>
      <c r="F5547" s="43" t="s">
        <v>265</v>
      </c>
      <c r="G5547" s="43" t="s">
        <v>318</v>
      </c>
      <c r="H5547" s="49">
        <v>45866</v>
      </c>
      <c r="I5547" s="49">
        <v>45872</v>
      </c>
      <c r="J5547" s="44">
        <v>7</v>
      </c>
      <c r="K5547" s="51">
        <f>IF(H5547&lt;='Расчёт не доделан'!$C$20,IF(I5547-'Расчёт не доделан'!$C$20&lt;1,J5547,I5547-'Расчёт не доделан'!$C$20),J5547)</f>
        <v>7</v>
      </c>
    </row>
    <row r="5548" spans="1:11" ht="11.1" customHeight="1" outlineLevel="1" x14ac:dyDescent="0.2">
      <c r="A5548" s="39" t="str">
        <f t="shared" si="258"/>
        <v>0016757145890</v>
      </c>
      <c r="B5548" s="39">
        <f t="shared" si="259"/>
        <v>1</v>
      </c>
      <c r="C5548" s="39" t="str">
        <f t="shared" si="260"/>
        <v>Сидоров Дмитрий Викторович1</v>
      </c>
      <c r="D5548" s="42" t="s">
        <v>5127</v>
      </c>
      <c r="E5548" s="43" t="s">
        <v>5128</v>
      </c>
      <c r="F5548" s="43" t="s">
        <v>229</v>
      </c>
      <c r="G5548" s="43" t="s">
        <v>230</v>
      </c>
      <c r="H5548" s="49">
        <v>45890</v>
      </c>
      <c r="I5548" s="49">
        <v>45903</v>
      </c>
      <c r="J5548" s="44">
        <v>14</v>
      </c>
      <c r="K5548" s="51">
        <f>IF(H5548&lt;='Расчёт не доделан'!$C$20,IF(I5548-'Расчёт не доделан'!$C$20&lt;1,J5548,I5548-'Расчёт не доделан'!$C$20),J5548)</f>
        <v>14</v>
      </c>
    </row>
    <row r="5549" spans="1:11" ht="11.1" customHeight="1" outlineLevel="1" x14ac:dyDescent="0.2">
      <c r="A5549" s="39" t="str">
        <f t="shared" si="258"/>
        <v>0015672045929</v>
      </c>
      <c r="B5549" s="39">
        <f t="shared" si="259"/>
        <v>1</v>
      </c>
      <c r="C5549" s="39" t="str">
        <f t="shared" si="260"/>
        <v>Сидоров Кирилл Константинович1</v>
      </c>
      <c r="D5549" s="42" t="s">
        <v>5129</v>
      </c>
      <c r="E5549" s="43" t="s">
        <v>5130</v>
      </c>
      <c r="F5549" s="43" t="s">
        <v>244</v>
      </c>
      <c r="G5549" s="43" t="s">
        <v>262</v>
      </c>
      <c r="H5549" s="49">
        <v>45929</v>
      </c>
      <c r="I5549" s="49">
        <v>45942</v>
      </c>
      <c r="J5549" s="44">
        <v>14</v>
      </c>
      <c r="K5549" s="51">
        <f>IF(H5549&lt;='Расчёт не доделан'!$C$20,IF(I5549-'Расчёт не доделан'!$C$20&lt;1,J5549,I5549-'Расчёт не доделан'!$C$20),J5549)</f>
        <v>14</v>
      </c>
    </row>
    <row r="5550" spans="1:11" ht="23.1" customHeight="1" outlineLevel="1" x14ac:dyDescent="0.2">
      <c r="A5550" s="39" t="str">
        <f t="shared" si="258"/>
        <v>0015169245898</v>
      </c>
      <c r="B5550" s="39">
        <f t="shared" si="259"/>
        <v>1</v>
      </c>
      <c r="C5550" s="39" t="str">
        <f t="shared" si="260"/>
        <v>Сидорова Ирина Александровна1</v>
      </c>
      <c r="D5550" s="42" t="s">
        <v>5131</v>
      </c>
      <c r="E5550" s="43" t="s">
        <v>5132</v>
      </c>
      <c r="F5550" s="43" t="s">
        <v>265</v>
      </c>
      <c r="G5550" s="43" t="s">
        <v>262</v>
      </c>
      <c r="H5550" s="49">
        <v>45898</v>
      </c>
      <c r="I5550" s="49">
        <v>45911</v>
      </c>
      <c r="J5550" s="44">
        <v>14</v>
      </c>
      <c r="K5550" s="51">
        <f>IF(H5550&lt;='Расчёт не доделан'!$C$20,IF(I5550-'Расчёт не доделан'!$C$20&lt;1,J5550,I5550-'Расчёт не доделан'!$C$20),J5550)</f>
        <v>14</v>
      </c>
    </row>
    <row r="5551" spans="1:11" ht="23.1" customHeight="1" outlineLevel="1" x14ac:dyDescent="0.2">
      <c r="A5551" s="39" t="str">
        <f t="shared" si="258"/>
        <v>0021341545894</v>
      </c>
      <c r="B5551" s="39">
        <f t="shared" si="259"/>
        <v>1</v>
      </c>
      <c r="C5551" s="39" t="str">
        <f t="shared" si="260"/>
        <v>Сидорова Наталья Михайловна1</v>
      </c>
      <c r="D5551" s="42" t="s">
        <v>5133</v>
      </c>
      <c r="E5551" s="43" t="s">
        <v>5134</v>
      </c>
      <c r="F5551" s="43" t="s">
        <v>229</v>
      </c>
      <c r="G5551" s="43" t="s">
        <v>262</v>
      </c>
      <c r="H5551" s="49">
        <v>45894</v>
      </c>
      <c r="I5551" s="49">
        <v>45898</v>
      </c>
      <c r="J5551" s="44">
        <v>5</v>
      </c>
      <c r="K5551" s="51">
        <f>IF(H5551&lt;='Расчёт не доделан'!$C$20,IF(I5551-'Расчёт не доделан'!$C$20&lt;1,J5551,I5551-'Расчёт не доделан'!$C$20),J5551)</f>
        <v>5</v>
      </c>
    </row>
    <row r="5552" spans="1:11" ht="23.1" customHeight="1" outlineLevel="1" x14ac:dyDescent="0.2">
      <c r="A5552" s="39" t="str">
        <f t="shared" si="258"/>
        <v>0021341546020</v>
      </c>
      <c r="B5552" s="39">
        <f t="shared" si="259"/>
        <v>2</v>
      </c>
      <c r="C5552" s="39" t="str">
        <f t="shared" si="260"/>
        <v>Сидорова Наталья Михайловна2</v>
      </c>
      <c r="D5552" s="42" t="s">
        <v>5133</v>
      </c>
      <c r="E5552" s="43" t="s">
        <v>5134</v>
      </c>
      <c r="F5552" s="43" t="s">
        <v>229</v>
      </c>
      <c r="G5552" s="43" t="s">
        <v>262</v>
      </c>
      <c r="H5552" s="49">
        <v>46020</v>
      </c>
      <c r="I5552" s="49">
        <v>46021</v>
      </c>
      <c r="J5552" s="44">
        <v>2</v>
      </c>
      <c r="K5552" s="51">
        <f>IF(H5552&lt;='Расчёт не доделан'!$C$20,IF(I5552-'Расчёт не доделан'!$C$20&lt;1,J5552,I5552-'Расчёт не доделан'!$C$20),J5552)</f>
        <v>2</v>
      </c>
    </row>
    <row r="5553" spans="1:11" ht="11.1" customHeight="1" outlineLevel="1" x14ac:dyDescent="0.2">
      <c r="A5553" s="39" t="str">
        <f t="shared" si="258"/>
        <v>0017195945936</v>
      </c>
      <c r="B5553" s="39">
        <f t="shared" si="259"/>
        <v>1</v>
      </c>
      <c r="C5553" s="39" t="str">
        <f t="shared" si="260"/>
        <v>Сидякин Александр Евгеньевич1</v>
      </c>
      <c r="D5553" s="42" t="s">
        <v>5135</v>
      </c>
      <c r="E5553" s="43" t="s">
        <v>5136</v>
      </c>
      <c r="F5553" s="43" t="s">
        <v>249</v>
      </c>
      <c r="G5553" s="43" t="s">
        <v>230</v>
      </c>
      <c r="H5553" s="49">
        <v>45936</v>
      </c>
      <c r="I5553" s="49">
        <v>45940</v>
      </c>
      <c r="J5553" s="44">
        <v>5</v>
      </c>
      <c r="K5553" s="51">
        <f>IF(H5553&lt;='Расчёт не доделан'!$C$20,IF(I5553-'Расчёт не доделан'!$C$20&lt;1,J5553,I5553-'Расчёт не доделан'!$C$20),J5553)</f>
        <v>5</v>
      </c>
    </row>
    <row r="5554" spans="1:11" ht="11.1" customHeight="1" outlineLevel="1" x14ac:dyDescent="0.2">
      <c r="A5554" s="39" t="str">
        <f t="shared" si="258"/>
        <v>0017195945852</v>
      </c>
      <c r="B5554" s="39">
        <f t="shared" si="259"/>
        <v>2</v>
      </c>
      <c r="C5554" s="39" t="str">
        <f t="shared" si="260"/>
        <v>Сидякин Александр Евгеньевич2</v>
      </c>
      <c r="D5554" s="42" t="s">
        <v>5135</v>
      </c>
      <c r="E5554" s="43" t="s">
        <v>5136</v>
      </c>
      <c r="F5554" s="43" t="s">
        <v>249</v>
      </c>
      <c r="G5554" s="43" t="s">
        <v>230</v>
      </c>
      <c r="H5554" s="49">
        <v>45852</v>
      </c>
      <c r="I5554" s="49">
        <v>45856</v>
      </c>
      <c r="J5554" s="44">
        <v>5</v>
      </c>
      <c r="K5554" s="51">
        <f>IF(H5554&lt;='Расчёт не доделан'!$C$20,IF(I5554-'Расчёт не доделан'!$C$20&lt;1,J5554,I5554-'Расчёт не доделан'!$C$20),J5554)</f>
        <v>5</v>
      </c>
    </row>
    <row r="5555" spans="1:11" ht="11.1" customHeight="1" outlineLevel="1" x14ac:dyDescent="0.2">
      <c r="A5555" s="39" t="str">
        <f t="shared" si="258"/>
        <v>0017195945887</v>
      </c>
      <c r="B5555" s="39">
        <f t="shared" si="259"/>
        <v>3</v>
      </c>
      <c r="C5555" s="39" t="str">
        <f t="shared" si="260"/>
        <v>Сидякин Александр Евгеньевич3</v>
      </c>
      <c r="D5555" s="42" t="s">
        <v>5135</v>
      </c>
      <c r="E5555" s="43" t="s">
        <v>5136</v>
      </c>
      <c r="F5555" s="43" t="s">
        <v>249</v>
      </c>
      <c r="G5555" s="43" t="s">
        <v>230</v>
      </c>
      <c r="H5555" s="49">
        <v>45887</v>
      </c>
      <c r="I5555" s="49">
        <v>45900</v>
      </c>
      <c r="J5555" s="44">
        <v>14</v>
      </c>
      <c r="K5555" s="51">
        <f>IF(H5555&lt;='Расчёт не доделан'!$C$20,IF(I5555-'Расчёт не доделан'!$C$20&lt;1,J5555,I5555-'Расчёт не доделан'!$C$20),J5555)</f>
        <v>14</v>
      </c>
    </row>
    <row r="5556" spans="1:11" ht="11.1" customHeight="1" outlineLevel="1" x14ac:dyDescent="0.2">
      <c r="A5556" s="39" t="str">
        <f t="shared" si="258"/>
        <v>0019712745901</v>
      </c>
      <c r="B5556" s="39">
        <f t="shared" si="259"/>
        <v>1</v>
      </c>
      <c r="C5556" s="39" t="str">
        <f t="shared" si="260"/>
        <v>Сизова Ксения Сергеевна1</v>
      </c>
      <c r="D5556" s="42" t="s">
        <v>5137</v>
      </c>
      <c r="E5556" s="43" t="s">
        <v>5138</v>
      </c>
      <c r="F5556" s="43" t="s">
        <v>361</v>
      </c>
      <c r="G5556" s="43" t="s">
        <v>237</v>
      </c>
      <c r="H5556" s="49">
        <v>45901</v>
      </c>
      <c r="I5556" s="49">
        <v>45905</v>
      </c>
      <c r="J5556" s="44">
        <v>5</v>
      </c>
      <c r="K5556" s="51">
        <f>IF(H5556&lt;='Расчёт не доделан'!$C$20,IF(I5556-'Расчёт не доделан'!$C$20&lt;1,J5556,I5556-'Расчёт не доделан'!$C$20),J5556)</f>
        <v>5</v>
      </c>
    </row>
    <row r="5557" spans="1:11" ht="23.1" customHeight="1" outlineLevel="1" x14ac:dyDescent="0.2">
      <c r="A5557" s="39" t="str">
        <f t="shared" si="258"/>
        <v>0019712745966</v>
      </c>
      <c r="B5557" s="39">
        <f t="shared" si="259"/>
        <v>2</v>
      </c>
      <c r="C5557" s="39" t="str">
        <f t="shared" si="260"/>
        <v>Сизова Ксения Сергеевна2</v>
      </c>
      <c r="D5557" s="42" t="s">
        <v>5137</v>
      </c>
      <c r="E5557" s="43" t="s">
        <v>5138</v>
      </c>
      <c r="F5557" s="43" t="s">
        <v>361</v>
      </c>
      <c r="G5557" s="43" t="s">
        <v>237</v>
      </c>
      <c r="H5557" s="49">
        <v>45966</v>
      </c>
      <c r="I5557" s="49">
        <v>45968</v>
      </c>
      <c r="J5557" s="44">
        <v>3</v>
      </c>
      <c r="K5557" s="51">
        <f>IF(H5557&lt;='Расчёт не доделан'!$C$20,IF(I5557-'Расчёт не доделан'!$C$20&lt;1,J5557,I5557-'Расчёт не доделан'!$C$20),J5557)</f>
        <v>3</v>
      </c>
    </row>
    <row r="5558" spans="1:11" ht="23.1" customHeight="1" outlineLevel="1" x14ac:dyDescent="0.2">
      <c r="A5558" s="39" t="str">
        <f t="shared" si="258"/>
        <v>0019712745859</v>
      </c>
      <c r="B5558" s="39">
        <f t="shared" si="259"/>
        <v>3</v>
      </c>
      <c r="C5558" s="39" t="str">
        <f t="shared" si="260"/>
        <v>Сизова Ксения Сергеевна3</v>
      </c>
      <c r="D5558" s="42" t="s">
        <v>5137</v>
      </c>
      <c r="E5558" s="43" t="s">
        <v>5138</v>
      </c>
      <c r="F5558" s="43" t="s">
        <v>361</v>
      </c>
      <c r="G5558" s="43" t="s">
        <v>237</v>
      </c>
      <c r="H5558" s="49">
        <v>45859</v>
      </c>
      <c r="I5558" s="49">
        <v>45872</v>
      </c>
      <c r="J5558" s="44">
        <v>14</v>
      </c>
      <c r="K5558" s="51">
        <f>IF(H5558&lt;='Расчёт не доделан'!$C$20,IF(I5558-'Расчёт не доделан'!$C$20&lt;1,J5558,I5558-'Расчёт не доделан'!$C$20),J5558)</f>
        <v>14</v>
      </c>
    </row>
    <row r="5559" spans="1:11" ht="11.1" customHeight="1" outlineLevel="1" x14ac:dyDescent="0.2">
      <c r="A5559" s="39" t="str">
        <f t="shared" si="258"/>
        <v>0020127145894</v>
      </c>
      <c r="B5559" s="39">
        <f t="shared" si="259"/>
        <v>1</v>
      </c>
      <c r="C5559" s="39" t="str">
        <f t="shared" si="260"/>
        <v>Симанов Александр Вячеславович1</v>
      </c>
      <c r="D5559" s="42" t="s">
        <v>5139</v>
      </c>
      <c r="E5559" s="43" t="s">
        <v>5140</v>
      </c>
      <c r="F5559" s="43" t="s">
        <v>244</v>
      </c>
      <c r="G5559" s="43" t="s">
        <v>230</v>
      </c>
      <c r="H5559" s="49">
        <v>45894</v>
      </c>
      <c r="I5559" s="49">
        <v>45907</v>
      </c>
      <c r="J5559" s="44">
        <v>14</v>
      </c>
      <c r="K5559" s="51">
        <f>IF(H5559&lt;='Расчёт не доделан'!$C$20,IF(I5559-'Расчёт не доделан'!$C$20&lt;1,J5559,I5559-'Расчёт не доделан'!$C$20),J5559)</f>
        <v>14</v>
      </c>
    </row>
    <row r="5560" spans="1:11" ht="11.1" customHeight="1" outlineLevel="1" x14ac:dyDescent="0.2">
      <c r="A5560" s="39" t="str">
        <f t="shared" si="258"/>
        <v>0020127145957</v>
      </c>
      <c r="B5560" s="39">
        <f t="shared" si="259"/>
        <v>2</v>
      </c>
      <c r="C5560" s="39" t="str">
        <f t="shared" si="260"/>
        <v>Симанов Александр Вячеславович2</v>
      </c>
      <c r="D5560" s="42" t="s">
        <v>5139</v>
      </c>
      <c r="E5560" s="43" t="s">
        <v>5140</v>
      </c>
      <c r="F5560" s="43" t="s">
        <v>244</v>
      </c>
      <c r="G5560" s="43" t="s">
        <v>230</v>
      </c>
      <c r="H5560" s="49">
        <v>45957</v>
      </c>
      <c r="I5560" s="49">
        <v>45963</v>
      </c>
      <c r="J5560" s="44">
        <v>7</v>
      </c>
      <c r="K5560" s="51">
        <f>IF(H5560&lt;='Расчёт не доделан'!$C$20,IF(I5560-'Расчёт не доделан'!$C$20&lt;1,J5560,I5560-'Расчёт не доделан'!$C$20),J5560)</f>
        <v>7</v>
      </c>
    </row>
    <row r="5561" spans="1:11" ht="11.1" customHeight="1" outlineLevel="1" x14ac:dyDescent="0.2">
      <c r="A5561" s="39" t="str">
        <f t="shared" si="258"/>
        <v>0014905045901</v>
      </c>
      <c r="B5561" s="39">
        <f t="shared" si="259"/>
        <v>1</v>
      </c>
      <c r="C5561" s="39" t="str">
        <f t="shared" si="260"/>
        <v>Симоненко Андрей Владимирович1</v>
      </c>
      <c r="D5561" s="42" t="s">
        <v>5141</v>
      </c>
      <c r="E5561" s="43" t="s">
        <v>5142</v>
      </c>
      <c r="F5561" s="43" t="s">
        <v>244</v>
      </c>
      <c r="G5561" s="43" t="s">
        <v>218</v>
      </c>
      <c r="H5561" s="49">
        <v>45901</v>
      </c>
      <c r="I5561" s="49">
        <v>45914</v>
      </c>
      <c r="J5561" s="44">
        <v>14</v>
      </c>
      <c r="K5561" s="51">
        <f>IF(H5561&lt;='Расчёт не доделан'!$C$20,IF(I5561-'Расчёт не доделан'!$C$20&lt;1,J5561,I5561-'Расчёт не доделан'!$C$20),J5561)</f>
        <v>14</v>
      </c>
    </row>
    <row r="5562" spans="1:11" ht="11.1" customHeight="1" outlineLevel="1" x14ac:dyDescent="0.2">
      <c r="A5562" s="39" t="str">
        <f t="shared" si="258"/>
        <v>0014905045966</v>
      </c>
      <c r="B5562" s="39">
        <f t="shared" si="259"/>
        <v>2</v>
      </c>
      <c r="C5562" s="39" t="str">
        <f t="shared" si="260"/>
        <v>Симоненко Андрей Владимирович2</v>
      </c>
      <c r="D5562" s="42" t="s">
        <v>5141</v>
      </c>
      <c r="E5562" s="43" t="s">
        <v>5142</v>
      </c>
      <c r="F5562" s="43" t="s">
        <v>244</v>
      </c>
      <c r="G5562" s="43" t="s">
        <v>218</v>
      </c>
      <c r="H5562" s="49">
        <v>45966</v>
      </c>
      <c r="I5562" s="49">
        <v>45967</v>
      </c>
      <c r="J5562" s="44">
        <v>2</v>
      </c>
      <c r="K5562" s="51">
        <f>IF(H5562&lt;='Расчёт не доделан'!$C$20,IF(I5562-'Расчёт не доделан'!$C$20&lt;1,J5562,I5562-'Расчёт не доделан'!$C$20),J5562)</f>
        <v>2</v>
      </c>
    </row>
    <row r="5563" spans="1:11" ht="11.1" customHeight="1" outlineLevel="1" x14ac:dyDescent="0.2">
      <c r="A5563" s="39" t="str">
        <f t="shared" si="258"/>
        <v>0014905045875</v>
      </c>
      <c r="B5563" s="39">
        <f t="shared" si="259"/>
        <v>3</v>
      </c>
      <c r="C5563" s="39" t="str">
        <f t="shared" si="260"/>
        <v>Симоненко Андрей Владимирович3</v>
      </c>
      <c r="D5563" s="42" t="s">
        <v>5141</v>
      </c>
      <c r="E5563" s="43" t="s">
        <v>5142</v>
      </c>
      <c r="F5563" s="43" t="s">
        <v>244</v>
      </c>
      <c r="G5563" s="43" t="s">
        <v>218</v>
      </c>
      <c r="H5563" s="49">
        <v>45875</v>
      </c>
      <c r="I5563" s="49">
        <v>45877</v>
      </c>
      <c r="J5563" s="44">
        <v>3</v>
      </c>
      <c r="K5563" s="51">
        <f>IF(H5563&lt;='Расчёт не доделан'!$C$20,IF(I5563-'Расчёт не доделан'!$C$20&lt;1,J5563,I5563-'Расчёт не доделан'!$C$20),J5563)</f>
        <v>3</v>
      </c>
    </row>
    <row r="5564" spans="1:11" ht="11.1" customHeight="1" outlineLevel="1" x14ac:dyDescent="0.2">
      <c r="A5564" s="39" t="str">
        <f t="shared" si="258"/>
        <v>0014905045936</v>
      </c>
      <c r="B5564" s="39">
        <f t="shared" si="259"/>
        <v>4</v>
      </c>
      <c r="C5564" s="39" t="str">
        <f t="shared" si="260"/>
        <v>Симоненко Андрей Владимирович4</v>
      </c>
      <c r="D5564" s="42" t="s">
        <v>5141</v>
      </c>
      <c r="E5564" s="43" t="s">
        <v>5142</v>
      </c>
      <c r="F5564" s="43" t="s">
        <v>244</v>
      </c>
      <c r="G5564" s="43" t="s">
        <v>218</v>
      </c>
      <c r="H5564" s="49">
        <v>45936</v>
      </c>
      <c r="I5564" s="49">
        <v>45940</v>
      </c>
      <c r="J5564" s="44">
        <v>5</v>
      </c>
      <c r="K5564" s="51">
        <f>IF(H5564&lt;='Расчёт не доделан'!$C$20,IF(I5564-'Расчёт не доделан'!$C$20&lt;1,J5564,I5564-'Расчёт не доделан'!$C$20),J5564)</f>
        <v>5</v>
      </c>
    </row>
    <row r="5565" spans="1:11" ht="11.1" customHeight="1" outlineLevel="1" x14ac:dyDescent="0.2">
      <c r="A5565" s="39" t="str">
        <f t="shared" si="258"/>
        <v>0018112745908</v>
      </c>
      <c r="B5565" s="39">
        <f t="shared" si="259"/>
        <v>1</v>
      </c>
      <c r="C5565" s="39" t="str">
        <f t="shared" si="260"/>
        <v>Синев Алексей Юрьевич1</v>
      </c>
      <c r="D5565" s="42" t="s">
        <v>5143</v>
      </c>
      <c r="E5565" s="43" t="s">
        <v>5144</v>
      </c>
      <c r="F5565" s="43" t="s">
        <v>233</v>
      </c>
      <c r="G5565" s="43" t="s">
        <v>218</v>
      </c>
      <c r="H5565" s="49">
        <v>45908</v>
      </c>
      <c r="I5565" s="49">
        <v>45921</v>
      </c>
      <c r="J5565" s="44">
        <v>14</v>
      </c>
      <c r="K5565" s="51">
        <f>IF(H5565&lt;='Расчёт не доделан'!$C$20,IF(I5565-'Расчёт не доделан'!$C$20&lt;1,J5565,I5565-'Расчёт не доделан'!$C$20),J5565)</f>
        <v>14</v>
      </c>
    </row>
    <row r="5566" spans="1:11" ht="23.1" customHeight="1" outlineLevel="1" x14ac:dyDescent="0.2">
      <c r="A5566" s="39" t="str">
        <f t="shared" si="258"/>
        <v>0018112745852</v>
      </c>
      <c r="B5566" s="39">
        <f t="shared" si="259"/>
        <v>2</v>
      </c>
      <c r="C5566" s="39" t="str">
        <f t="shared" si="260"/>
        <v>Синев Алексей Юрьевич2</v>
      </c>
      <c r="D5566" s="42" t="s">
        <v>5143</v>
      </c>
      <c r="E5566" s="43" t="s">
        <v>5144</v>
      </c>
      <c r="F5566" s="43" t="s">
        <v>233</v>
      </c>
      <c r="G5566" s="43" t="s">
        <v>218</v>
      </c>
      <c r="H5566" s="49">
        <v>45852</v>
      </c>
      <c r="I5566" s="49">
        <v>45865</v>
      </c>
      <c r="J5566" s="44">
        <v>14</v>
      </c>
      <c r="K5566" s="51">
        <f>IF(H5566&lt;='Расчёт не доделан'!$C$20,IF(I5566-'Расчёт не доделан'!$C$20&lt;1,J5566,I5566-'Расчёт не доделан'!$C$20),J5566)</f>
        <v>14</v>
      </c>
    </row>
    <row r="5567" spans="1:11" ht="23.1" customHeight="1" outlineLevel="1" x14ac:dyDescent="0.2">
      <c r="A5567" s="39" t="str">
        <f t="shared" si="258"/>
        <v>0020795345992</v>
      </c>
      <c r="B5567" s="39">
        <f t="shared" si="259"/>
        <v>1</v>
      </c>
      <c r="C5567" s="39" t="str">
        <f t="shared" si="260"/>
        <v>Синельников Владимир Владимирович1</v>
      </c>
      <c r="D5567" s="42" t="s">
        <v>5145</v>
      </c>
      <c r="E5567" s="43" t="s">
        <v>5146</v>
      </c>
      <c r="F5567" s="43" t="s">
        <v>293</v>
      </c>
      <c r="G5567" s="43" t="s">
        <v>230</v>
      </c>
      <c r="H5567" s="49">
        <v>45992</v>
      </c>
      <c r="I5567" s="49">
        <v>46002</v>
      </c>
      <c r="J5567" s="44">
        <v>11</v>
      </c>
      <c r="K5567" s="51">
        <f>IF(H5567&lt;='Расчёт не доделан'!$C$20,IF(I5567-'Расчёт не доделан'!$C$20&lt;1,J5567,I5567-'Расчёт не доделан'!$C$20),J5567)</f>
        <v>11</v>
      </c>
    </row>
    <row r="5568" spans="1:11" ht="23.1" customHeight="1" outlineLevel="1" x14ac:dyDescent="0.2">
      <c r="A5568" s="39" t="str">
        <f t="shared" si="258"/>
        <v>0020795345845</v>
      </c>
      <c r="B5568" s="39">
        <f t="shared" si="259"/>
        <v>2</v>
      </c>
      <c r="C5568" s="39" t="str">
        <f t="shared" si="260"/>
        <v>Синельников Владимир Владимирович2</v>
      </c>
      <c r="D5568" s="42" t="s">
        <v>5145</v>
      </c>
      <c r="E5568" s="43" t="s">
        <v>5146</v>
      </c>
      <c r="F5568" s="43" t="s">
        <v>293</v>
      </c>
      <c r="G5568" s="43" t="s">
        <v>230</v>
      </c>
      <c r="H5568" s="49">
        <v>45845</v>
      </c>
      <c r="I5568" s="49">
        <v>45858</v>
      </c>
      <c r="J5568" s="44">
        <v>14</v>
      </c>
      <c r="K5568" s="51">
        <f>IF(H5568&lt;='Расчёт не доделан'!$C$20,IF(I5568-'Расчёт не доделан'!$C$20&lt;1,J5568,I5568-'Расчёт не доделан'!$C$20),J5568)</f>
        <v>14</v>
      </c>
    </row>
    <row r="5569" spans="1:11" ht="23.1" customHeight="1" outlineLevel="1" x14ac:dyDescent="0.2">
      <c r="A5569" s="39" t="str">
        <f t="shared" si="258"/>
        <v>0020795345894</v>
      </c>
      <c r="B5569" s="39">
        <f t="shared" si="259"/>
        <v>3</v>
      </c>
      <c r="C5569" s="39" t="str">
        <f t="shared" si="260"/>
        <v>Синельников Владимир Владимирович3</v>
      </c>
      <c r="D5569" s="42" t="s">
        <v>5145</v>
      </c>
      <c r="E5569" s="43" t="s">
        <v>5146</v>
      </c>
      <c r="F5569" s="43" t="s">
        <v>293</v>
      </c>
      <c r="G5569" s="43" t="s">
        <v>230</v>
      </c>
      <c r="H5569" s="49">
        <v>45894</v>
      </c>
      <c r="I5569" s="49">
        <v>45896</v>
      </c>
      <c r="J5569" s="44">
        <v>3</v>
      </c>
      <c r="K5569" s="51">
        <f>IF(H5569&lt;='Расчёт не доделан'!$C$20,IF(I5569-'Расчёт не доделан'!$C$20&lt;1,J5569,I5569-'Расчёт не доделан'!$C$20),J5569)</f>
        <v>3</v>
      </c>
    </row>
    <row r="5570" spans="1:11" ht="11.1" customHeight="1" outlineLevel="1" x14ac:dyDescent="0.2">
      <c r="A5570" s="39" t="str">
        <f t="shared" si="258"/>
        <v>0016367045908</v>
      </c>
      <c r="B5570" s="39">
        <f t="shared" si="259"/>
        <v>1</v>
      </c>
      <c r="C5570" s="39" t="str">
        <f t="shared" si="260"/>
        <v>Синельников Михаил Сергеевич1</v>
      </c>
      <c r="D5570" s="42" t="s">
        <v>5147</v>
      </c>
      <c r="E5570" s="43" t="s">
        <v>5148</v>
      </c>
      <c r="F5570" s="43" t="s">
        <v>568</v>
      </c>
      <c r="G5570" s="43" t="s">
        <v>296</v>
      </c>
      <c r="H5570" s="49">
        <v>45908</v>
      </c>
      <c r="I5570" s="49">
        <v>45914</v>
      </c>
      <c r="J5570" s="44">
        <v>7</v>
      </c>
      <c r="K5570" s="51">
        <f>IF(H5570&lt;='Расчёт не доделан'!$C$20,IF(I5570-'Расчёт не доделан'!$C$20&lt;1,J5570,I5570-'Расчёт не доделан'!$C$20),J5570)</f>
        <v>7</v>
      </c>
    </row>
    <row r="5571" spans="1:11" ht="11.1" customHeight="1" outlineLevel="1" x14ac:dyDescent="0.2">
      <c r="A5571" s="39" t="str">
        <f t="shared" ref="A5571:A5634" si="261">D5571&amp;H5571</f>
        <v>0016367045852</v>
      </c>
      <c r="B5571" s="39">
        <f t="shared" ref="B5571:B5634" si="262">IF(E5570=E5571,B5570+1,1)</f>
        <v>2</v>
      </c>
      <c r="C5571" s="39" t="str">
        <f t="shared" ref="C5571:C5634" si="263">E5571&amp;B5571</f>
        <v>Синельников Михаил Сергеевич2</v>
      </c>
      <c r="D5571" s="42" t="s">
        <v>5147</v>
      </c>
      <c r="E5571" s="43" t="s">
        <v>5148</v>
      </c>
      <c r="F5571" s="43" t="s">
        <v>568</v>
      </c>
      <c r="G5571" s="43" t="s">
        <v>296</v>
      </c>
      <c r="H5571" s="49">
        <v>45852</v>
      </c>
      <c r="I5571" s="49">
        <v>45865</v>
      </c>
      <c r="J5571" s="44">
        <v>14</v>
      </c>
      <c r="K5571" s="51">
        <f>IF(H5571&lt;='Расчёт не доделан'!$C$20,IF(I5571-'Расчёт не доделан'!$C$20&lt;1,J5571,I5571-'Расчёт не доделан'!$C$20),J5571)</f>
        <v>14</v>
      </c>
    </row>
    <row r="5572" spans="1:11" ht="11.1" customHeight="1" outlineLevel="1" x14ac:dyDescent="0.2">
      <c r="A5572" s="39" t="str">
        <f t="shared" si="261"/>
        <v>0020380245859</v>
      </c>
      <c r="B5572" s="39">
        <f t="shared" si="262"/>
        <v>1</v>
      </c>
      <c r="C5572" s="39" t="str">
        <f t="shared" si="263"/>
        <v>Синельникова Вера Александровна1</v>
      </c>
      <c r="D5572" s="42" t="s">
        <v>5149</v>
      </c>
      <c r="E5572" s="43" t="s">
        <v>5150</v>
      </c>
      <c r="F5572" s="43" t="s">
        <v>240</v>
      </c>
      <c r="G5572" s="43" t="s">
        <v>302</v>
      </c>
      <c r="H5572" s="49">
        <v>45859</v>
      </c>
      <c r="I5572" s="49">
        <v>45872</v>
      </c>
      <c r="J5572" s="44">
        <v>14</v>
      </c>
      <c r="K5572" s="51">
        <f>IF(H5572&lt;='Расчёт не доделан'!$C$20,IF(I5572-'Расчёт не доделан'!$C$20&lt;1,J5572,I5572-'Расчёт не доделан'!$C$20),J5572)</f>
        <v>14</v>
      </c>
    </row>
    <row r="5573" spans="1:11" ht="11.1" customHeight="1" outlineLevel="1" x14ac:dyDescent="0.2">
      <c r="A5573" s="39" t="str">
        <f t="shared" si="261"/>
        <v>0021251045962</v>
      </c>
      <c r="B5573" s="39">
        <f t="shared" si="262"/>
        <v>1</v>
      </c>
      <c r="C5573" s="39" t="str">
        <f t="shared" si="263"/>
        <v>Синицина Екатерина Анатольевна1</v>
      </c>
      <c r="D5573" s="42" t="s">
        <v>5151</v>
      </c>
      <c r="E5573" s="43" t="s">
        <v>5152</v>
      </c>
      <c r="F5573" s="43" t="s">
        <v>293</v>
      </c>
      <c r="G5573" s="43" t="s">
        <v>237</v>
      </c>
      <c r="H5573" s="49">
        <v>45962</v>
      </c>
      <c r="I5573" s="49">
        <v>45962</v>
      </c>
      <c r="J5573" s="44">
        <v>1</v>
      </c>
      <c r="K5573" s="51">
        <f>IF(H5573&lt;='Расчёт не доделан'!$C$20,IF(I5573-'Расчёт не доделан'!$C$20&lt;1,J5573,I5573-'Расчёт не доделан'!$C$20),J5573)</f>
        <v>1</v>
      </c>
    </row>
    <row r="5574" spans="1:11" ht="11.1" customHeight="1" outlineLevel="1" x14ac:dyDescent="0.2">
      <c r="A5574" s="39" t="str">
        <f t="shared" si="261"/>
        <v>0021251045873</v>
      </c>
      <c r="B5574" s="39">
        <f t="shared" si="262"/>
        <v>2</v>
      </c>
      <c r="C5574" s="39" t="str">
        <f t="shared" si="263"/>
        <v>Синицина Екатерина Анатольевна2</v>
      </c>
      <c r="D5574" s="42" t="s">
        <v>5151</v>
      </c>
      <c r="E5574" s="43" t="s">
        <v>5152</v>
      </c>
      <c r="F5574" s="43" t="s">
        <v>293</v>
      </c>
      <c r="G5574" s="43" t="s">
        <v>237</v>
      </c>
      <c r="H5574" s="49">
        <v>45873</v>
      </c>
      <c r="I5574" s="49">
        <v>45879</v>
      </c>
      <c r="J5574" s="44">
        <v>7</v>
      </c>
      <c r="K5574" s="51">
        <f>IF(H5574&lt;='Расчёт не доделан'!$C$20,IF(I5574-'Расчёт не доделан'!$C$20&lt;1,J5574,I5574-'Расчёт не доделан'!$C$20),J5574)</f>
        <v>7</v>
      </c>
    </row>
    <row r="5575" spans="1:11" ht="11.1" customHeight="1" outlineLevel="1" x14ac:dyDescent="0.2">
      <c r="A5575" s="39" t="str">
        <f t="shared" si="261"/>
        <v>0021251045966</v>
      </c>
      <c r="B5575" s="39">
        <f t="shared" si="262"/>
        <v>3</v>
      </c>
      <c r="C5575" s="39" t="str">
        <f t="shared" si="263"/>
        <v>Синицина Екатерина Анатольевна3</v>
      </c>
      <c r="D5575" s="42" t="s">
        <v>5151</v>
      </c>
      <c r="E5575" s="43" t="s">
        <v>5152</v>
      </c>
      <c r="F5575" s="43" t="s">
        <v>293</v>
      </c>
      <c r="G5575" s="43" t="s">
        <v>237</v>
      </c>
      <c r="H5575" s="49">
        <v>45966</v>
      </c>
      <c r="I5575" s="49">
        <v>45968</v>
      </c>
      <c r="J5575" s="44">
        <v>3</v>
      </c>
      <c r="K5575" s="51">
        <f>IF(H5575&lt;='Расчёт не доделан'!$C$20,IF(I5575-'Расчёт не доделан'!$C$20&lt;1,J5575,I5575-'Расчёт не доделан'!$C$20),J5575)</f>
        <v>3</v>
      </c>
    </row>
    <row r="5576" spans="1:11" ht="11.1" customHeight="1" outlineLevel="1" x14ac:dyDescent="0.2">
      <c r="A5576" s="39" t="str">
        <f t="shared" si="261"/>
        <v>0021251045971</v>
      </c>
      <c r="B5576" s="39">
        <f t="shared" si="262"/>
        <v>4</v>
      </c>
      <c r="C5576" s="39" t="str">
        <f t="shared" si="263"/>
        <v>Синицина Екатерина Анатольевна4</v>
      </c>
      <c r="D5576" s="42" t="s">
        <v>5151</v>
      </c>
      <c r="E5576" s="43" t="s">
        <v>5152</v>
      </c>
      <c r="F5576" s="43" t="s">
        <v>293</v>
      </c>
      <c r="G5576" s="43" t="s">
        <v>237</v>
      </c>
      <c r="H5576" s="49">
        <v>45971</v>
      </c>
      <c r="I5576" s="49">
        <v>45984</v>
      </c>
      <c r="J5576" s="44">
        <v>14</v>
      </c>
      <c r="K5576" s="51">
        <f>IF(H5576&lt;='Расчёт не доделан'!$C$20,IF(I5576-'Расчёт не доделан'!$C$20&lt;1,J5576,I5576-'Расчёт не доделан'!$C$20),J5576)</f>
        <v>14</v>
      </c>
    </row>
    <row r="5577" spans="1:11" ht="11.1" customHeight="1" outlineLevel="1" x14ac:dyDescent="0.2">
      <c r="A5577" s="39" t="str">
        <f t="shared" si="261"/>
        <v>0014349945845</v>
      </c>
      <c r="B5577" s="39">
        <f t="shared" si="262"/>
        <v>1</v>
      </c>
      <c r="C5577" s="39" t="str">
        <f t="shared" si="263"/>
        <v>Сиразетдинова Юлия Вячеславовна1</v>
      </c>
      <c r="D5577" s="42" t="s">
        <v>5153</v>
      </c>
      <c r="E5577" s="43" t="s">
        <v>5154</v>
      </c>
      <c r="F5577" s="43" t="s">
        <v>265</v>
      </c>
      <c r="G5577" s="43" t="s">
        <v>218</v>
      </c>
      <c r="H5577" s="49">
        <v>45845</v>
      </c>
      <c r="I5577" s="49">
        <v>45858</v>
      </c>
      <c r="J5577" s="44">
        <v>14</v>
      </c>
      <c r="K5577" s="51">
        <f>IF(H5577&lt;='Расчёт не доделан'!$C$20,IF(I5577-'Расчёт не доделан'!$C$20&lt;1,J5577,I5577-'Расчёт не доделан'!$C$20),J5577)</f>
        <v>14</v>
      </c>
    </row>
    <row r="5578" spans="1:11" ht="11.1" customHeight="1" outlineLevel="1" x14ac:dyDescent="0.2">
      <c r="A5578" s="39" t="str">
        <f t="shared" si="261"/>
        <v>0014349945915</v>
      </c>
      <c r="B5578" s="39">
        <f t="shared" si="262"/>
        <v>2</v>
      </c>
      <c r="C5578" s="39" t="str">
        <f t="shared" si="263"/>
        <v>Сиразетдинова Юлия Вячеславовна2</v>
      </c>
      <c r="D5578" s="42" t="s">
        <v>5153</v>
      </c>
      <c r="E5578" s="43" t="s">
        <v>5154</v>
      </c>
      <c r="F5578" s="43" t="s">
        <v>265</v>
      </c>
      <c r="G5578" s="43" t="s">
        <v>218</v>
      </c>
      <c r="H5578" s="49">
        <v>45915</v>
      </c>
      <c r="I5578" s="49">
        <v>45921</v>
      </c>
      <c r="J5578" s="44">
        <v>7</v>
      </c>
      <c r="K5578" s="51">
        <f>IF(H5578&lt;='Расчёт не доделан'!$C$20,IF(I5578-'Расчёт не доделан'!$C$20&lt;1,J5578,I5578-'Расчёт не доделан'!$C$20),J5578)</f>
        <v>7</v>
      </c>
    </row>
    <row r="5579" spans="1:11" ht="11.1" customHeight="1" outlineLevel="1" x14ac:dyDescent="0.2">
      <c r="A5579" s="39" t="str">
        <f t="shared" si="261"/>
        <v>0014349946020</v>
      </c>
      <c r="B5579" s="39">
        <f t="shared" si="262"/>
        <v>3</v>
      </c>
      <c r="C5579" s="39" t="str">
        <f t="shared" si="263"/>
        <v>Сиразетдинова Юлия Вячеславовна3</v>
      </c>
      <c r="D5579" s="42" t="s">
        <v>5153</v>
      </c>
      <c r="E5579" s="43" t="s">
        <v>5154</v>
      </c>
      <c r="F5579" s="43" t="s">
        <v>265</v>
      </c>
      <c r="G5579" s="43" t="s">
        <v>218</v>
      </c>
      <c r="H5579" s="49">
        <v>46020</v>
      </c>
      <c r="I5579" s="49">
        <v>46021</v>
      </c>
      <c r="J5579" s="44">
        <v>2</v>
      </c>
      <c r="K5579" s="51">
        <f>IF(H5579&lt;='Расчёт не доделан'!$C$20,IF(I5579-'Расчёт не доделан'!$C$20&lt;1,J5579,I5579-'Расчёт не доделан'!$C$20),J5579)</f>
        <v>2</v>
      </c>
    </row>
    <row r="5580" spans="1:11" ht="11.1" customHeight="1" outlineLevel="1" x14ac:dyDescent="0.2">
      <c r="A5580" s="39" t="str">
        <f t="shared" si="261"/>
        <v>0014150345915</v>
      </c>
      <c r="B5580" s="39">
        <f t="shared" si="262"/>
        <v>1</v>
      </c>
      <c r="C5580" s="39" t="str">
        <f t="shared" si="263"/>
        <v>Ситдикова Оксана Радиковна1</v>
      </c>
      <c r="D5580" s="42" t="s">
        <v>5155</v>
      </c>
      <c r="E5580" s="43" t="s">
        <v>5156</v>
      </c>
      <c r="F5580" s="43" t="s">
        <v>265</v>
      </c>
      <c r="G5580" s="43" t="s">
        <v>218</v>
      </c>
      <c r="H5580" s="49">
        <v>45915</v>
      </c>
      <c r="I5580" s="49">
        <v>45928</v>
      </c>
      <c r="J5580" s="44">
        <v>14</v>
      </c>
      <c r="K5580" s="51">
        <f>IF(H5580&lt;='Расчёт не доделан'!$C$20,IF(I5580-'Расчёт не доделан'!$C$20&lt;1,J5580,I5580-'Расчёт не доделан'!$C$20),J5580)</f>
        <v>14</v>
      </c>
    </row>
    <row r="5581" spans="1:11" ht="11.1" customHeight="1" outlineLevel="1" x14ac:dyDescent="0.2">
      <c r="A5581" s="39" t="str">
        <f t="shared" si="261"/>
        <v>0014150345866</v>
      </c>
      <c r="B5581" s="39">
        <f t="shared" si="262"/>
        <v>2</v>
      </c>
      <c r="C5581" s="39" t="str">
        <f t="shared" si="263"/>
        <v>Ситдикова Оксана Радиковна2</v>
      </c>
      <c r="D5581" s="42" t="s">
        <v>5155</v>
      </c>
      <c r="E5581" s="43" t="s">
        <v>5156</v>
      </c>
      <c r="F5581" s="43" t="s">
        <v>265</v>
      </c>
      <c r="G5581" s="43" t="s">
        <v>218</v>
      </c>
      <c r="H5581" s="49">
        <v>45866</v>
      </c>
      <c r="I5581" s="49">
        <v>45870</v>
      </c>
      <c r="J5581" s="44">
        <v>5</v>
      </c>
      <c r="K5581" s="51">
        <f>IF(H5581&lt;='Расчёт не доделан'!$C$20,IF(I5581-'Расчёт не доделан'!$C$20&lt;1,J5581,I5581-'Расчёт не доделан'!$C$20),J5581)</f>
        <v>5</v>
      </c>
    </row>
    <row r="5582" spans="1:11" ht="23.1" customHeight="1" outlineLevel="1" x14ac:dyDescent="0.2">
      <c r="A5582" s="39" t="str">
        <f t="shared" si="261"/>
        <v>0020854945859</v>
      </c>
      <c r="B5582" s="39">
        <f t="shared" si="262"/>
        <v>1</v>
      </c>
      <c r="C5582" s="39" t="str">
        <f t="shared" si="263"/>
        <v>Ситникова Инна Андреевна1</v>
      </c>
      <c r="D5582" s="42" t="s">
        <v>5157</v>
      </c>
      <c r="E5582" s="43" t="s">
        <v>5158</v>
      </c>
      <c r="F5582" s="43" t="s">
        <v>268</v>
      </c>
      <c r="G5582" s="43" t="s">
        <v>262</v>
      </c>
      <c r="H5582" s="49">
        <v>45859</v>
      </c>
      <c r="I5582" s="49">
        <v>45872</v>
      </c>
      <c r="J5582" s="44">
        <v>14</v>
      </c>
      <c r="K5582" s="51">
        <f>IF(H5582&lt;='Расчёт не доделан'!$C$20,IF(I5582-'Расчёт не доделан'!$C$20&lt;1,J5582,I5582-'Расчёт не доделан'!$C$20),J5582)</f>
        <v>14</v>
      </c>
    </row>
    <row r="5583" spans="1:11" ht="23.1" customHeight="1" outlineLevel="1" x14ac:dyDescent="0.2">
      <c r="A5583" s="39" t="str">
        <f t="shared" si="261"/>
        <v>0020854946016</v>
      </c>
      <c r="B5583" s="39">
        <f t="shared" si="262"/>
        <v>2</v>
      </c>
      <c r="C5583" s="39" t="str">
        <f t="shared" si="263"/>
        <v>Ситникова Инна Андреевна2</v>
      </c>
      <c r="D5583" s="42" t="s">
        <v>5157</v>
      </c>
      <c r="E5583" s="43" t="s">
        <v>5158</v>
      </c>
      <c r="F5583" s="43" t="s">
        <v>268</v>
      </c>
      <c r="G5583" s="43" t="s">
        <v>262</v>
      </c>
      <c r="H5583" s="49">
        <v>46016</v>
      </c>
      <c r="I5583" s="49">
        <v>46017</v>
      </c>
      <c r="J5583" s="44">
        <v>2</v>
      </c>
      <c r="K5583" s="51">
        <f>IF(H5583&lt;='Расчёт не доделан'!$C$20,IF(I5583-'Расчёт не доделан'!$C$20&lt;1,J5583,I5583-'Расчёт не доделан'!$C$20),J5583)</f>
        <v>2</v>
      </c>
    </row>
    <row r="5584" spans="1:11" ht="23.1" customHeight="1" outlineLevel="1" x14ac:dyDescent="0.2">
      <c r="A5584" s="39" t="str">
        <f t="shared" si="261"/>
        <v>0020854946020</v>
      </c>
      <c r="B5584" s="39">
        <f t="shared" si="262"/>
        <v>3</v>
      </c>
      <c r="C5584" s="39" t="str">
        <f t="shared" si="263"/>
        <v>Ситникова Инна Андреевна3</v>
      </c>
      <c r="D5584" s="42" t="s">
        <v>5157</v>
      </c>
      <c r="E5584" s="43" t="s">
        <v>5158</v>
      </c>
      <c r="F5584" s="43" t="s">
        <v>268</v>
      </c>
      <c r="G5584" s="43" t="s">
        <v>262</v>
      </c>
      <c r="H5584" s="49">
        <v>46020</v>
      </c>
      <c r="I5584" s="49">
        <v>46021</v>
      </c>
      <c r="J5584" s="44">
        <v>2</v>
      </c>
      <c r="K5584" s="51">
        <f>IF(H5584&lt;='Расчёт не доделан'!$C$20,IF(I5584-'Расчёт не доделан'!$C$20&lt;1,J5584,I5584-'Расчёт не доделан'!$C$20),J5584)</f>
        <v>2</v>
      </c>
    </row>
    <row r="5585" spans="1:11" ht="11.1" customHeight="1" outlineLevel="1" x14ac:dyDescent="0.2">
      <c r="A5585" s="39" t="str">
        <f t="shared" si="261"/>
        <v>0020822945901</v>
      </c>
      <c r="B5585" s="39">
        <f t="shared" si="262"/>
        <v>1</v>
      </c>
      <c r="C5585" s="39" t="str">
        <f t="shared" si="263"/>
        <v>Ситун Евгений Анатольевич1</v>
      </c>
      <c r="D5585" s="42" t="s">
        <v>5159</v>
      </c>
      <c r="E5585" s="43" t="s">
        <v>5160</v>
      </c>
      <c r="F5585" s="43" t="s">
        <v>233</v>
      </c>
      <c r="G5585" s="43" t="s">
        <v>218</v>
      </c>
      <c r="H5585" s="49">
        <v>45901</v>
      </c>
      <c r="I5585" s="49">
        <v>45919</v>
      </c>
      <c r="J5585" s="44">
        <v>19</v>
      </c>
      <c r="K5585" s="51">
        <f>IF(H5585&lt;='Расчёт не доделан'!$C$20,IF(I5585-'Расчёт не доделан'!$C$20&lt;1,J5585,I5585-'Расчёт не доделан'!$C$20),J5585)</f>
        <v>19</v>
      </c>
    </row>
    <row r="5586" spans="1:11" ht="11.1" customHeight="1" outlineLevel="1" x14ac:dyDescent="0.2">
      <c r="A5586" s="39" t="str">
        <f t="shared" si="261"/>
        <v>0016956245992</v>
      </c>
      <c r="B5586" s="39">
        <f t="shared" si="262"/>
        <v>1</v>
      </c>
      <c r="C5586" s="39" t="str">
        <f t="shared" si="263"/>
        <v>Сиуха Никита Олегович1</v>
      </c>
      <c r="D5586" s="42" t="s">
        <v>5161</v>
      </c>
      <c r="E5586" s="43" t="s">
        <v>5162</v>
      </c>
      <c r="F5586" s="43" t="s">
        <v>233</v>
      </c>
      <c r="G5586" s="43" t="s">
        <v>218</v>
      </c>
      <c r="H5586" s="49">
        <v>45992</v>
      </c>
      <c r="I5586" s="49">
        <v>45998</v>
      </c>
      <c r="J5586" s="44">
        <v>7</v>
      </c>
      <c r="K5586" s="51">
        <f>IF(H5586&lt;='Расчёт не доделан'!$C$20,IF(I5586-'Расчёт не доделан'!$C$20&lt;1,J5586,I5586-'Расчёт не доделан'!$C$20),J5586)</f>
        <v>7</v>
      </c>
    </row>
    <row r="5587" spans="1:11" ht="11.1" customHeight="1" outlineLevel="1" x14ac:dyDescent="0.2">
      <c r="A5587" s="39" t="str">
        <f t="shared" si="261"/>
        <v>0016956245845</v>
      </c>
      <c r="B5587" s="39">
        <f t="shared" si="262"/>
        <v>2</v>
      </c>
      <c r="C5587" s="39" t="str">
        <f t="shared" si="263"/>
        <v>Сиуха Никита Олегович2</v>
      </c>
      <c r="D5587" s="42" t="s">
        <v>5161</v>
      </c>
      <c r="E5587" s="43" t="s">
        <v>5162</v>
      </c>
      <c r="F5587" s="43" t="s">
        <v>233</v>
      </c>
      <c r="G5587" s="43" t="s">
        <v>218</v>
      </c>
      <c r="H5587" s="49">
        <v>45845</v>
      </c>
      <c r="I5587" s="49">
        <v>45858</v>
      </c>
      <c r="J5587" s="44">
        <v>14</v>
      </c>
      <c r="K5587" s="51">
        <f>IF(H5587&lt;='Расчёт не доделан'!$C$20,IF(I5587-'Расчёт не доделан'!$C$20&lt;1,J5587,I5587-'Расчёт не доделан'!$C$20),J5587)</f>
        <v>14</v>
      </c>
    </row>
    <row r="5588" spans="1:11" ht="23.1" customHeight="1" outlineLevel="1" x14ac:dyDescent="0.2">
      <c r="A5588" s="39" t="str">
        <f t="shared" si="261"/>
        <v>0016956245880</v>
      </c>
      <c r="B5588" s="39">
        <f t="shared" si="262"/>
        <v>3</v>
      </c>
      <c r="C5588" s="39" t="str">
        <f t="shared" si="263"/>
        <v>Сиуха Никита Олегович3</v>
      </c>
      <c r="D5588" s="42" t="s">
        <v>5161</v>
      </c>
      <c r="E5588" s="43" t="s">
        <v>5162</v>
      </c>
      <c r="F5588" s="43" t="s">
        <v>233</v>
      </c>
      <c r="G5588" s="43" t="s">
        <v>218</v>
      </c>
      <c r="H5588" s="49">
        <v>45880</v>
      </c>
      <c r="I5588" s="49">
        <v>45886</v>
      </c>
      <c r="J5588" s="44">
        <v>7</v>
      </c>
      <c r="K5588" s="51">
        <f>IF(H5588&lt;='Расчёт не доделан'!$C$20,IF(I5588-'Расчёт не доделан'!$C$20&lt;1,J5588,I5588-'Расчёт не доделан'!$C$20),J5588)</f>
        <v>7</v>
      </c>
    </row>
    <row r="5589" spans="1:11" ht="23.1" customHeight="1" outlineLevel="1" x14ac:dyDescent="0.2">
      <c r="A5589" s="39" t="str">
        <f t="shared" si="261"/>
        <v>0020460045995</v>
      </c>
      <c r="B5589" s="39">
        <f t="shared" si="262"/>
        <v>1</v>
      </c>
      <c r="C5589" s="39" t="str">
        <f t="shared" si="263"/>
        <v>Скворцов Антон Леонидович1</v>
      </c>
      <c r="D5589" s="42" t="s">
        <v>5163</v>
      </c>
      <c r="E5589" s="43" t="s">
        <v>5164</v>
      </c>
      <c r="F5589" s="43" t="s">
        <v>537</v>
      </c>
      <c r="G5589" s="43" t="s">
        <v>218</v>
      </c>
      <c r="H5589" s="49">
        <v>45995</v>
      </c>
      <c r="I5589" s="49">
        <v>45995</v>
      </c>
      <c r="J5589" s="44">
        <v>1</v>
      </c>
      <c r="K5589" s="51">
        <f>IF(H5589&lt;='Расчёт не доделан'!$C$20,IF(I5589-'Расчёт не доделан'!$C$20&lt;1,J5589,I5589-'Расчёт не доделан'!$C$20),J5589)</f>
        <v>1</v>
      </c>
    </row>
    <row r="5590" spans="1:11" ht="11.1" customHeight="1" outlineLevel="1" x14ac:dyDescent="0.2">
      <c r="A5590" s="39" t="str">
        <f t="shared" si="261"/>
        <v>0020460045880</v>
      </c>
      <c r="B5590" s="39">
        <f t="shared" si="262"/>
        <v>2</v>
      </c>
      <c r="C5590" s="39" t="str">
        <f t="shared" si="263"/>
        <v>Скворцов Антон Леонидович2</v>
      </c>
      <c r="D5590" s="42" t="s">
        <v>5163</v>
      </c>
      <c r="E5590" s="43" t="s">
        <v>5164</v>
      </c>
      <c r="F5590" s="43" t="s">
        <v>537</v>
      </c>
      <c r="G5590" s="43" t="s">
        <v>218</v>
      </c>
      <c r="H5590" s="49">
        <v>45880</v>
      </c>
      <c r="I5590" s="49">
        <v>45898</v>
      </c>
      <c r="J5590" s="44">
        <v>19</v>
      </c>
      <c r="K5590" s="51">
        <f>IF(H5590&lt;='Расчёт не доделан'!$C$20,IF(I5590-'Расчёт не доделан'!$C$20&lt;1,J5590,I5590-'Расчёт не доделан'!$C$20),J5590)</f>
        <v>19</v>
      </c>
    </row>
    <row r="5591" spans="1:11" ht="11.1" customHeight="1" outlineLevel="1" x14ac:dyDescent="0.2">
      <c r="A5591" s="39" t="str">
        <f t="shared" si="261"/>
        <v>0018913145972</v>
      </c>
      <c r="B5591" s="39">
        <f t="shared" si="262"/>
        <v>1</v>
      </c>
      <c r="C5591" s="39" t="str">
        <f t="shared" si="263"/>
        <v>Скляренко Евгений Александрович1</v>
      </c>
      <c r="D5591" s="42" t="s">
        <v>5165</v>
      </c>
      <c r="E5591" s="43" t="s">
        <v>5166</v>
      </c>
      <c r="F5591" s="43" t="s">
        <v>293</v>
      </c>
      <c r="G5591" s="43" t="s">
        <v>230</v>
      </c>
      <c r="H5591" s="49">
        <v>45972</v>
      </c>
      <c r="I5591" s="49">
        <v>45975</v>
      </c>
      <c r="J5591" s="44">
        <v>4</v>
      </c>
      <c r="K5591" s="51">
        <f>IF(H5591&lt;='Расчёт не доделан'!$C$20,IF(I5591-'Расчёт не доделан'!$C$20&lt;1,J5591,I5591-'Расчёт не доделан'!$C$20),J5591)</f>
        <v>4</v>
      </c>
    </row>
    <row r="5592" spans="1:11" ht="11.1" customHeight="1" outlineLevel="1" x14ac:dyDescent="0.2">
      <c r="A5592" s="39" t="str">
        <f t="shared" si="261"/>
        <v>0019081045929</v>
      </c>
      <c r="B5592" s="39">
        <f t="shared" si="262"/>
        <v>1</v>
      </c>
      <c r="C5592" s="39" t="str">
        <f t="shared" si="263"/>
        <v>Сковородкин Владимир Николаевич1</v>
      </c>
      <c r="D5592" s="42" t="s">
        <v>5167</v>
      </c>
      <c r="E5592" s="43" t="s">
        <v>5168</v>
      </c>
      <c r="F5592" s="43" t="s">
        <v>217</v>
      </c>
      <c r="G5592" s="43" t="s">
        <v>262</v>
      </c>
      <c r="H5592" s="49">
        <v>45929</v>
      </c>
      <c r="I5592" s="49">
        <v>45942</v>
      </c>
      <c r="J5592" s="44">
        <v>14</v>
      </c>
      <c r="K5592" s="51">
        <f>IF(H5592&lt;='Расчёт не доделан'!$C$20,IF(I5592-'Расчёт не доделан'!$C$20&lt;1,J5592,I5592-'Расчёт не доделан'!$C$20),J5592)</f>
        <v>14</v>
      </c>
    </row>
    <row r="5593" spans="1:11" ht="11.1" customHeight="1" outlineLevel="1" x14ac:dyDescent="0.2">
      <c r="A5593" s="39" t="str">
        <f t="shared" si="261"/>
        <v>0018142045966</v>
      </c>
      <c r="B5593" s="39">
        <f t="shared" si="262"/>
        <v>1</v>
      </c>
      <c r="C5593" s="39" t="str">
        <f t="shared" si="263"/>
        <v>Скориантов Никита Михайлович1</v>
      </c>
      <c r="D5593" s="42" t="s">
        <v>5169</v>
      </c>
      <c r="E5593" s="43" t="s">
        <v>5170</v>
      </c>
      <c r="F5593" s="43" t="s">
        <v>233</v>
      </c>
      <c r="G5593" s="43" t="s">
        <v>230</v>
      </c>
      <c r="H5593" s="49">
        <v>45966</v>
      </c>
      <c r="I5593" s="49">
        <v>45968</v>
      </c>
      <c r="J5593" s="44">
        <v>3</v>
      </c>
      <c r="K5593" s="51">
        <f>IF(H5593&lt;='Расчёт не доделан'!$C$20,IF(I5593-'Расчёт не доделан'!$C$20&lt;1,J5593,I5593-'Расчёт не доделан'!$C$20),J5593)</f>
        <v>3</v>
      </c>
    </row>
    <row r="5594" spans="1:11" ht="11.1" customHeight="1" outlineLevel="1" x14ac:dyDescent="0.2">
      <c r="A5594" s="39" t="str">
        <f t="shared" si="261"/>
        <v>0018142045915</v>
      </c>
      <c r="B5594" s="39">
        <f t="shared" si="262"/>
        <v>2</v>
      </c>
      <c r="C5594" s="39" t="str">
        <f t="shared" si="263"/>
        <v>Скориантов Никита Михайлович2</v>
      </c>
      <c r="D5594" s="42" t="s">
        <v>5169</v>
      </c>
      <c r="E5594" s="43" t="s">
        <v>5170</v>
      </c>
      <c r="F5594" s="43" t="s">
        <v>233</v>
      </c>
      <c r="G5594" s="43" t="s">
        <v>230</v>
      </c>
      <c r="H5594" s="49">
        <v>45915</v>
      </c>
      <c r="I5594" s="49">
        <v>45928</v>
      </c>
      <c r="J5594" s="44">
        <v>14</v>
      </c>
      <c r="K5594" s="51">
        <f>IF(H5594&lt;='Расчёт не доделан'!$C$20,IF(I5594-'Расчёт не доделан'!$C$20&lt;1,J5594,I5594-'Расчёт не доделан'!$C$20),J5594)</f>
        <v>14</v>
      </c>
    </row>
    <row r="5595" spans="1:11" ht="11.1" customHeight="1" outlineLevel="1" x14ac:dyDescent="0.2">
      <c r="A5595" s="39" t="str">
        <f t="shared" si="261"/>
        <v>0018142045945</v>
      </c>
      <c r="B5595" s="39">
        <f t="shared" si="262"/>
        <v>3</v>
      </c>
      <c r="C5595" s="39" t="str">
        <f t="shared" si="263"/>
        <v>Скориантов Никита Михайлович3</v>
      </c>
      <c r="D5595" s="42" t="s">
        <v>5169</v>
      </c>
      <c r="E5595" s="43" t="s">
        <v>5170</v>
      </c>
      <c r="F5595" s="43" t="s">
        <v>233</v>
      </c>
      <c r="G5595" s="43" t="s">
        <v>230</v>
      </c>
      <c r="H5595" s="49">
        <v>45945</v>
      </c>
      <c r="I5595" s="49">
        <v>45947</v>
      </c>
      <c r="J5595" s="44">
        <v>3</v>
      </c>
      <c r="K5595" s="51">
        <f>IF(H5595&lt;='Расчёт не доделан'!$C$20,IF(I5595-'Расчёт не доделан'!$C$20&lt;1,J5595,I5595-'Расчёт не доделан'!$C$20),J5595)</f>
        <v>2</v>
      </c>
    </row>
    <row r="5596" spans="1:11" ht="11.1" customHeight="1" outlineLevel="1" x14ac:dyDescent="0.2">
      <c r="A5596" s="39" t="str">
        <f t="shared" si="261"/>
        <v>0018142046015</v>
      </c>
      <c r="B5596" s="39">
        <f t="shared" si="262"/>
        <v>4</v>
      </c>
      <c r="C5596" s="39" t="str">
        <f t="shared" si="263"/>
        <v>Скориантов Никита Михайлович4</v>
      </c>
      <c r="D5596" s="42" t="s">
        <v>5169</v>
      </c>
      <c r="E5596" s="43" t="s">
        <v>5170</v>
      </c>
      <c r="F5596" s="43" t="s">
        <v>233</v>
      </c>
      <c r="G5596" s="43" t="s">
        <v>230</v>
      </c>
      <c r="H5596" s="49">
        <v>46015</v>
      </c>
      <c r="I5596" s="49">
        <v>46017</v>
      </c>
      <c r="J5596" s="44">
        <v>3</v>
      </c>
      <c r="K5596" s="51">
        <f>IF(H5596&lt;='Расчёт не доделан'!$C$20,IF(I5596-'Расчёт не доделан'!$C$20&lt;1,J5596,I5596-'Расчёт не доделан'!$C$20),J5596)</f>
        <v>3</v>
      </c>
    </row>
    <row r="5597" spans="1:11" ht="11.1" customHeight="1" outlineLevel="1" x14ac:dyDescent="0.2">
      <c r="A5597" s="39" t="str">
        <f t="shared" si="261"/>
        <v>0018142046020</v>
      </c>
      <c r="B5597" s="39">
        <f t="shared" si="262"/>
        <v>5</v>
      </c>
      <c r="C5597" s="39" t="str">
        <f t="shared" si="263"/>
        <v>Скориантов Никита Михайлович5</v>
      </c>
      <c r="D5597" s="42" t="s">
        <v>5169</v>
      </c>
      <c r="E5597" s="43" t="s">
        <v>5170</v>
      </c>
      <c r="F5597" s="43" t="s">
        <v>233</v>
      </c>
      <c r="G5597" s="43" t="s">
        <v>230</v>
      </c>
      <c r="H5597" s="49">
        <v>46020</v>
      </c>
      <c r="I5597" s="49">
        <v>46021</v>
      </c>
      <c r="J5597" s="44">
        <v>2</v>
      </c>
      <c r="K5597" s="51">
        <f>IF(H5597&lt;='Расчёт не доделан'!$C$20,IF(I5597-'Расчёт не доделан'!$C$20&lt;1,J5597,I5597-'Расчёт не доделан'!$C$20),J5597)</f>
        <v>2</v>
      </c>
    </row>
    <row r="5598" spans="1:11" ht="11.1" customHeight="1" outlineLevel="1" x14ac:dyDescent="0.2">
      <c r="A5598" s="39" t="str">
        <f t="shared" si="261"/>
        <v>0018142045868</v>
      </c>
      <c r="B5598" s="39">
        <f t="shared" si="262"/>
        <v>6</v>
      </c>
      <c r="C5598" s="39" t="str">
        <f t="shared" si="263"/>
        <v>Скориантов Никита Михайлович6</v>
      </c>
      <c r="D5598" s="42" t="s">
        <v>5169</v>
      </c>
      <c r="E5598" s="43" t="s">
        <v>5170</v>
      </c>
      <c r="F5598" s="43" t="s">
        <v>233</v>
      </c>
      <c r="G5598" s="43" t="s">
        <v>230</v>
      </c>
      <c r="H5598" s="49">
        <v>45868</v>
      </c>
      <c r="I5598" s="49">
        <v>45870</v>
      </c>
      <c r="J5598" s="44">
        <v>3</v>
      </c>
      <c r="K5598" s="51">
        <f>IF(H5598&lt;='Расчёт не доделан'!$C$20,IF(I5598-'Расчёт не доделан'!$C$20&lt;1,J5598,I5598-'Расчёт не доделан'!$C$20),J5598)</f>
        <v>3</v>
      </c>
    </row>
    <row r="5599" spans="1:11" ht="11.1" customHeight="1" outlineLevel="1" x14ac:dyDescent="0.2">
      <c r="A5599" s="39" t="str">
        <f t="shared" si="261"/>
        <v>0011783145966</v>
      </c>
      <c r="B5599" s="39">
        <f t="shared" si="262"/>
        <v>1</v>
      </c>
      <c r="C5599" s="39" t="str">
        <f t="shared" si="263"/>
        <v>Скорнякова Алёна Владимировна1</v>
      </c>
      <c r="D5599" s="42" t="s">
        <v>5171</v>
      </c>
      <c r="E5599" s="43" t="s">
        <v>5172</v>
      </c>
      <c r="F5599" s="43" t="s">
        <v>265</v>
      </c>
      <c r="G5599" s="43" t="s">
        <v>218</v>
      </c>
      <c r="H5599" s="49">
        <v>45966</v>
      </c>
      <c r="I5599" s="49">
        <v>45968</v>
      </c>
      <c r="J5599" s="44">
        <v>3</v>
      </c>
      <c r="K5599" s="51">
        <f>IF(H5599&lt;='Расчёт не доделан'!$C$20,IF(I5599-'Расчёт не доделан'!$C$20&lt;1,J5599,I5599-'Расчёт не доделан'!$C$20),J5599)</f>
        <v>3</v>
      </c>
    </row>
    <row r="5600" spans="1:11" ht="11.1" customHeight="1" outlineLevel="1" x14ac:dyDescent="0.2">
      <c r="A5600" s="39" t="str">
        <f t="shared" si="261"/>
        <v>0011783145971</v>
      </c>
      <c r="B5600" s="39">
        <f t="shared" si="262"/>
        <v>2</v>
      </c>
      <c r="C5600" s="39" t="str">
        <f t="shared" si="263"/>
        <v>Скорнякова Алёна Владимировна2</v>
      </c>
      <c r="D5600" s="42" t="s">
        <v>5171</v>
      </c>
      <c r="E5600" s="43" t="s">
        <v>5172</v>
      </c>
      <c r="F5600" s="43" t="s">
        <v>265</v>
      </c>
      <c r="G5600" s="43" t="s">
        <v>218</v>
      </c>
      <c r="H5600" s="49">
        <v>45971</v>
      </c>
      <c r="I5600" s="49">
        <v>45972</v>
      </c>
      <c r="J5600" s="44">
        <v>2</v>
      </c>
      <c r="K5600" s="51">
        <f>IF(H5600&lt;='Расчёт не доделан'!$C$20,IF(I5600-'Расчёт не доделан'!$C$20&lt;1,J5600,I5600-'Расчёт не доделан'!$C$20),J5600)</f>
        <v>2</v>
      </c>
    </row>
    <row r="5601" spans="1:11" ht="11.1" customHeight="1" outlineLevel="1" x14ac:dyDescent="0.2">
      <c r="A5601" s="39" t="str">
        <f t="shared" si="261"/>
        <v>0011783145880</v>
      </c>
      <c r="B5601" s="39">
        <f t="shared" si="262"/>
        <v>3</v>
      </c>
      <c r="C5601" s="39" t="str">
        <f t="shared" si="263"/>
        <v>Скорнякова Алёна Владимировна3</v>
      </c>
      <c r="D5601" s="42" t="s">
        <v>5171</v>
      </c>
      <c r="E5601" s="43" t="s">
        <v>5172</v>
      </c>
      <c r="F5601" s="43" t="s">
        <v>265</v>
      </c>
      <c r="G5601" s="43" t="s">
        <v>218</v>
      </c>
      <c r="H5601" s="49">
        <v>45880</v>
      </c>
      <c r="I5601" s="49">
        <v>45893</v>
      </c>
      <c r="J5601" s="44">
        <v>14</v>
      </c>
      <c r="K5601" s="51">
        <f>IF(H5601&lt;='Расчёт не доделан'!$C$20,IF(I5601-'Расчёт не доделан'!$C$20&lt;1,J5601,I5601-'Расчёт не доделан'!$C$20),J5601)</f>
        <v>14</v>
      </c>
    </row>
    <row r="5602" spans="1:11" ht="11.1" customHeight="1" outlineLevel="1" x14ac:dyDescent="0.2">
      <c r="A5602" s="39" t="str">
        <f t="shared" si="261"/>
        <v>0011783145894</v>
      </c>
      <c r="B5602" s="39">
        <f t="shared" si="262"/>
        <v>4</v>
      </c>
      <c r="C5602" s="39" t="str">
        <f t="shared" si="263"/>
        <v>Скорнякова Алёна Владимировна4</v>
      </c>
      <c r="D5602" s="42" t="s">
        <v>5171</v>
      </c>
      <c r="E5602" s="43" t="s">
        <v>5172</v>
      </c>
      <c r="F5602" s="43" t="s">
        <v>265</v>
      </c>
      <c r="G5602" s="43" t="s">
        <v>218</v>
      </c>
      <c r="H5602" s="49">
        <v>45894</v>
      </c>
      <c r="I5602" s="49">
        <v>45896</v>
      </c>
      <c r="J5602" s="44">
        <v>3</v>
      </c>
      <c r="K5602" s="51">
        <f>IF(H5602&lt;='Расчёт не доделан'!$C$20,IF(I5602-'Расчёт не доделан'!$C$20&lt;1,J5602,I5602-'Расчёт не доделан'!$C$20),J5602)</f>
        <v>3</v>
      </c>
    </row>
    <row r="5603" spans="1:11" ht="23.1" customHeight="1" outlineLevel="1" x14ac:dyDescent="0.2">
      <c r="A5603" s="39" t="str">
        <f t="shared" si="261"/>
        <v>0019875145936</v>
      </c>
      <c r="B5603" s="39">
        <f t="shared" si="262"/>
        <v>1</v>
      </c>
      <c r="C5603" s="39" t="str">
        <f t="shared" si="263"/>
        <v>Скорнякова Алина Камиловна1</v>
      </c>
      <c r="D5603" s="42" t="s">
        <v>5173</v>
      </c>
      <c r="E5603" s="43" t="s">
        <v>5174</v>
      </c>
      <c r="F5603" s="43" t="s">
        <v>268</v>
      </c>
      <c r="G5603" s="43" t="s">
        <v>262</v>
      </c>
      <c r="H5603" s="49">
        <v>45936</v>
      </c>
      <c r="I5603" s="49">
        <v>45942</v>
      </c>
      <c r="J5603" s="44">
        <v>7</v>
      </c>
      <c r="K5603" s="51">
        <f>IF(H5603&lt;='Расчёт не доделан'!$C$20,IF(I5603-'Расчёт не доделан'!$C$20&lt;1,J5603,I5603-'Расчёт не доделан'!$C$20),J5603)</f>
        <v>7</v>
      </c>
    </row>
    <row r="5604" spans="1:11" ht="23.1" customHeight="1" outlineLevel="1" x14ac:dyDescent="0.2">
      <c r="A5604" s="39" t="str">
        <f t="shared" si="261"/>
        <v>0019875145859</v>
      </c>
      <c r="B5604" s="39">
        <f t="shared" si="262"/>
        <v>2</v>
      </c>
      <c r="C5604" s="39" t="str">
        <f t="shared" si="263"/>
        <v>Скорнякова Алина Камиловна2</v>
      </c>
      <c r="D5604" s="42" t="s">
        <v>5173</v>
      </c>
      <c r="E5604" s="43" t="s">
        <v>5174</v>
      </c>
      <c r="F5604" s="43" t="s">
        <v>268</v>
      </c>
      <c r="G5604" s="43" t="s">
        <v>262</v>
      </c>
      <c r="H5604" s="49">
        <v>45859</v>
      </c>
      <c r="I5604" s="49">
        <v>45872</v>
      </c>
      <c r="J5604" s="44">
        <v>14</v>
      </c>
      <c r="K5604" s="51">
        <f>IF(H5604&lt;='Расчёт не доделан'!$C$20,IF(I5604-'Расчёт не доделан'!$C$20&lt;1,J5604,I5604-'Расчёт не доделан'!$C$20),J5604)</f>
        <v>14</v>
      </c>
    </row>
    <row r="5605" spans="1:11" ht="11.1" customHeight="1" outlineLevel="1" x14ac:dyDescent="0.2">
      <c r="A5605" s="39" t="str">
        <f t="shared" si="261"/>
        <v>0014966545880</v>
      </c>
      <c r="B5605" s="39">
        <f t="shared" si="262"/>
        <v>1</v>
      </c>
      <c r="C5605" s="39" t="str">
        <f t="shared" si="263"/>
        <v>Скородумова Тамара Дмитриевна1</v>
      </c>
      <c r="D5605" s="42" t="s">
        <v>5175</v>
      </c>
      <c r="E5605" s="43" t="s">
        <v>5176</v>
      </c>
      <c r="F5605" s="43" t="s">
        <v>221</v>
      </c>
      <c r="G5605" s="43" t="s">
        <v>237</v>
      </c>
      <c r="H5605" s="49">
        <v>45880</v>
      </c>
      <c r="I5605" s="49">
        <v>45886</v>
      </c>
      <c r="J5605" s="44">
        <v>7</v>
      </c>
      <c r="K5605" s="51">
        <f>IF(H5605&lt;='Расчёт не доделан'!$C$20,IF(I5605-'Расчёт не доделан'!$C$20&lt;1,J5605,I5605-'Расчёт не доделан'!$C$20),J5605)</f>
        <v>7</v>
      </c>
    </row>
    <row r="5606" spans="1:11" ht="11.1" customHeight="1" outlineLevel="1" x14ac:dyDescent="0.2">
      <c r="A5606" s="39" t="str">
        <f t="shared" si="261"/>
        <v>0014966545943</v>
      </c>
      <c r="B5606" s="39">
        <f t="shared" si="262"/>
        <v>2</v>
      </c>
      <c r="C5606" s="39" t="str">
        <f t="shared" si="263"/>
        <v>Скородумова Тамара Дмитриевна2</v>
      </c>
      <c r="D5606" s="42" t="s">
        <v>5175</v>
      </c>
      <c r="E5606" s="43" t="s">
        <v>5176</v>
      </c>
      <c r="F5606" s="43" t="s">
        <v>221</v>
      </c>
      <c r="G5606" s="43" t="s">
        <v>237</v>
      </c>
      <c r="H5606" s="49">
        <v>45943</v>
      </c>
      <c r="I5606" s="49">
        <v>45956</v>
      </c>
      <c r="J5606" s="44">
        <v>14</v>
      </c>
      <c r="K5606" s="51">
        <f>IF(H5606&lt;='Расчёт не доделан'!$C$20,IF(I5606-'Расчёт не доделан'!$C$20&lt;1,J5606,I5606-'Расчёт не доделан'!$C$20),J5606)</f>
        <v>11</v>
      </c>
    </row>
    <row r="5607" spans="1:11" ht="11.1" customHeight="1" outlineLevel="1" x14ac:dyDescent="0.2">
      <c r="A5607" s="39" t="str">
        <f t="shared" si="261"/>
        <v>0015284745936</v>
      </c>
      <c r="B5607" s="39">
        <f t="shared" si="262"/>
        <v>1</v>
      </c>
      <c r="C5607" s="39" t="str">
        <f t="shared" si="263"/>
        <v>Скотников Сергей Васильевич1</v>
      </c>
      <c r="D5607" s="42" t="s">
        <v>5177</v>
      </c>
      <c r="E5607" s="43" t="s">
        <v>5178</v>
      </c>
      <c r="F5607" s="43" t="s">
        <v>240</v>
      </c>
      <c r="G5607" s="43" t="s">
        <v>241</v>
      </c>
      <c r="H5607" s="49">
        <v>45936</v>
      </c>
      <c r="I5607" s="49">
        <v>45940</v>
      </c>
      <c r="J5607" s="44">
        <v>5</v>
      </c>
      <c r="K5607" s="51">
        <f>IF(H5607&lt;='Расчёт не доделан'!$C$20,IF(I5607-'Расчёт не доделан'!$C$20&lt;1,J5607,I5607-'Расчёт не доделан'!$C$20),J5607)</f>
        <v>5</v>
      </c>
    </row>
    <row r="5608" spans="1:11" ht="11.1" customHeight="1" outlineLevel="1" x14ac:dyDescent="0.2">
      <c r="A5608" s="39" t="str">
        <f t="shared" si="261"/>
        <v>0015284745968</v>
      </c>
      <c r="B5608" s="39">
        <f t="shared" si="262"/>
        <v>2</v>
      </c>
      <c r="C5608" s="39" t="str">
        <f t="shared" si="263"/>
        <v>Скотников Сергей Васильевич2</v>
      </c>
      <c r="D5608" s="42" t="s">
        <v>5177</v>
      </c>
      <c r="E5608" s="43" t="s">
        <v>5178</v>
      </c>
      <c r="F5608" s="43" t="s">
        <v>240</v>
      </c>
      <c r="G5608" s="43" t="s">
        <v>241</v>
      </c>
      <c r="H5608" s="49">
        <v>45968</v>
      </c>
      <c r="I5608" s="49">
        <v>45968</v>
      </c>
      <c r="J5608" s="44">
        <v>1</v>
      </c>
      <c r="K5608" s="51">
        <f>IF(H5608&lt;='Расчёт не доделан'!$C$20,IF(I5608-'Расчёт не доделан'!$C$20&lt;1,J5608,I5608-'Расчёт не доделан'!$C$20),J5608)</f>
        <v>1</v>
      </c>
    </row>
    <row r="5609" spans="1:11" ht="11.1" customHeight="1" outlineLevel="1" x14ac:dyDescent="0.2">
      <c r="A5609" s="39" t="str">
        <f t="shared" si="261"/>
        <v>0015284745880</v>
      </c>
      <c r="B5609" s="39">
        <f t="shared" si="262"/>
        <v>3</v>
      </c>
      <c r="C5609" s="39" t="str">
        <f t="shared" si="263"/>
        <v>Скотников Сергей Васильевич3</v>
      </c>
      <c r="D5609" s="42" t="s">
        <v>5177</v>
      </c>
      <c r="E5609" s="43" t="s">
        <v>5178</v>
      </c>
      <c r="F5609" s="43" t="s">
        <v>240</v>
      </c>
      <c r="G5609" s="43" t="s">
        <v>241</v>
      </c>
      <c r="H5609" s="49">
        <v>45880</v>
      </c>
      <c r="I5609" s="49">
        <v>45893</v>
      </c>
      <c r="J5609" s="44">
        <v>14</v>
      </c>
      <c r="K5609" s="51">
        <f>IF(H5609&lt;='Расчёт не доделан'!$C$20,IF(I5609-'Расчёт не доделан'!$C$20&lt;1,J5609,I5609-'Расчёт не доделан'!$C$20),J5609)</f>
        <v>14</v>
      </c>
    </row>
    <row r="5610" spans="1:11" ht="11.1" customHeight="1" outlineLevel="1" x14ac:dyDescent="0.2">
      <c r="A5610" s="39" t="str">
        <f t="shared" si="261"/>
        <v>0017411045931</v>
      </c>
      <c r="B5610" s="39">
        <f t="shared" si="262"/>
        <v>1</v>
      </c>
      <c r="C5610" s="39" t="str">
        <f t="shared" si="263"/>
        <v>Скрыгин Александр Владимирович1</v>
      </c>
      <c r="D5610" s="42" t="s">
        <v>5179</v>
      </c>
      <c r="E5610" s="43" t="s">
        <v>5180</v>
      </c>
      <c r="F5610" s="43" t="s">
        <v>240</v>
      </c>
      <c r="G5610" s="43" t="s">
        <v>237</v>
      </c>
      <c r="H5610" s="49">
        <v>45931</v>
      </c>
      <c r="I5610" s="49">
        <v>45958</v>
      </c>
      <c r="J5610" s="44">
        <v>28</v>
      </c>
      <c r="K5610" s="51">
        <f>IF(H5610&lt;='Расчёт не доделан'!$C$20,IF(I5610-'Расчёт не доделан'!$C$20&lt;1,J5610,I5610-'Расчёт не доделан'!$C$20),J5610)</f>
        <v>13</v>
      </c>
    </row>
    <row r="5611" spans="1:11" ht="11.1" customHeight="1" outlineLevel="1" x14ac:dyDescent="0.2">
      <c r="A5611" s="39" t="str">
        <f t="shared" si="261"/>
        <v>0019665845971</v>
      </c>
      <c r="B5611" s="39">
        <f t="shared" si="262"/>
        <v>1</v>
      </c>
      <c r="C5611" s="39" t="str">
        <f t="shared" si="263"/>
        <v>Скрябин Тимур Александрович1</v>
      </c>
      <c r="D5611" s="42" t="s">
        <v>5181</v>
      </c>
      <c r="E5611" s="43" t="s">
        <v>5182</v>
      </c>
      <c r="F5611" s="43" t="s">
        <v>221</v>
      </c>
      <c r="G5611" s="43" t="s">
        <v>241</v>
      </c>
      <c r="H5611" s="49">
        <v>45971</v>
      </c>
      <c r="I5611" s="49">
        <v>45977</v>
      </c>
      <c r="J5611" s="44">
        <v>7</v>
      </c>
      <c r="K5611" s="51">
        <f>IF(H5611&lt;='Расчёт не доделан'!$C$20,IF(I5611-'Расчёт не доделан'!$C$20&lt;1,J5611,I5611-'Расчёт не доделан'!$C$20),J5611)</f>
        <v>7</v>
      </c>
    </row>
    <row r="5612" spans="1:11" ht="11.1" customHeight="1" outlineLevel="1" x14ac:dyDescent="0.2">
      <c r="A5612" s="39" t="str">
        <f t="shared" si="261"/>
        <v>0021108545965</v>
      </c>
      <c r="B5612" s="39">
        <f t="shared" si="262"/>
        <v>1</v>
      </c>
      <c r="C5612" s="39" t="str">
        <f t="shared" si="263"/>
        <v>Сластенин Алексей Викторович1</v>
      </c>
      <c r="D5612" s="42" t="s">
        <v>5183</v>
      </c>
      <c r="E5612" s="43" t="s">
        <v>5184</v>
      </c>
      <c r="F5612" s="43" t="s">
        <v>217</v>
      </c>
      <c r="G5612" s="43" t="s">
        <v>237</v>
      </c>
      <c r="H5612" s="49">
        <v>45965</v>
      </c>
      <c r="I5612" s="49">
        <v>45968</v>
      </c>
      <c r="J5612" s="44">
        <v>3</v>
      </c>
      <c r="K5612" s="51">
        <f>IF(H5612&lt;='Расчёт не доделан'!$C$20,IF(I5612-'Расчёт не доделан'!$C$20&lt;1,J5612,I5612-'Расчёт не доделан'!$C$20),J5612)</f>
        <v>3</v>
      </c>
    </row>
    <row r="5613" spans="1:11" ht="11.1" customHeight="1" outlineLevel="1" x14ac:dyDescent="0.2">
      <c r="A5613" s="39" t="str">
        <f t="shared" si="261"/>
        <v>0021108545908</v>
      </c>
      <c r="B5613" s="39">
        <f t="shared" si="262"/>
        <v>2</v>
      </c>
      <c r="C5613" s="39" t="str">
        <f t="shared" si="263"/>
        <v>Сластенин Алексей Викторович2</v>
      </c>
      <c r="D5613" s="42" t="s">
        <v>5183</v>
      </c>
      <c r="E5613" s="43" t="s">
        <v>5184</v>
      </c>
      <c r="F5613" s="43" t="s">
        <v>217</v>
      </c>
      <c r="G5613" s="43" t="s">
        <v>237</v>
      </c>
      <c r="H5613" s="49">
        <v>45908</v>
      </c>
      <c r="I5613" s="49">
        <v>45921</v>
      </c>
      <c r="J5613" s="44">
        <v>14</v>
      </c>
      <c r="K5613" s="51">
        <f>IF(H5613&lt;='Расчёт не доделан'!$C$20,IF(I5613-'Расчёт не доделан'!$C$20&lt;1,J5613,I5613-'Расчёт не доделан'!$C$20),J5613)</f>
        <v>14</v>
      </c>
    </row>
    <row r="5614" spans="1:11" ht="11.1" customHeight="1" outlineLevel="1" x14ac:dyDescent="0.2">
      <c r="A5614" s="39" t="str">
        <f t="shared" si="261"/>
        <v>0021108545866</v>
      </c>
      <c r="B5614" s="39">
        <f t="shared" si="262"/>
        <v>3</v>
      </c>
      <c r="C5614" s="39" t="str">
        <f t="shared" si="263"/>
        <v>Сластенин Алексей Викторович3</v>
      </c>
      <c r="D5614" s="42" t="s">
        <v>5183</v>
      </c>
      <c r="E5614" s="43" t="s">
        <v>5184</v>
      </c>
      <c r="F5614" s="43" t="s">
        <v>217</v>
      </c>
      <c r="G5614" s="43" t="s">
        <v>237</v>
      </c>
      <c r="H5614" s="49">
        <v>45866</v>
      </c>
      <c r="I5614" s="49">
        <v>45870</v>
      </c>
      <c r="J5614" s="44">
        <v>5</v>
      </c>
      <c r="K5614" s="51">
        <f>IF(H5614&lt;='Расчёт не доделан'!$C$20,IF(I5614-'Расчёт не доделан'!$C$20&lt;1,J5614,I5614-'Расчёт не доделан'!$C$20),J5614)</f>
        <v>5</v>
      </c>
    </row>
    <row r="5615" spans="1:11" ht="11.1" customHeight="1" outlineLevel="1" x14ac:dyDescent="0.2">
      <c r="A5615" s="39" t="str">
        <f t="shared" si="261"/>
        <v>0021281145966</v>
      </c>
      <c r="B5615" s="39">
        <f t="shared" si="262"/>
        <v>1</v>
      </c>
      <c r="C5615" s="39" t="str">
        <f t="shared" si="263"/>
        <v>Слесарев Дмитрий Игоревич1</v>
      </c>
      <c r="D5615" s="42" t="s">
        <v>5185</v>
      </c>
      <c r="E5615" s="43" t="s">
        <v>5186</v>
      </c>
      <c r="F5615" s="43" t="s">
        <v>233</v>
      </c>
      <c r="G5615" s="43" t="s">
        <v>218</v>
      </c>
      <c r="H5615" s="49">
        <v>45966</v>
      </c>
      <c r="I5615" s="49">
        <v>45982</v>
      </c>
      <c r="J5615" s="44">
        <v>17</v>
      </c>
      <c r="K5615" s="51">
        <f>IF(H5615&lt;='Расчёт не доделан'!$C$20,IF(I5615-'Расчёт не доделан'!$C$20&lt;1,J5615,I5615-'Расчёт не доделан'!$C$20),J5615)</f>
        <v>17</v>
      </c>
    </row>
    <row r="5616" spans="1:11" ht="11.1" customHeight="1" outlineLevel="1" x14ac:dyDescent="0.2">
      <c r="A5616" s="39" t="str">
        <f t="shared" si="261"/>
        <v>0021138445962</v>
      </c>
      <c r="B5616" s="39">
        <f t="shared" si="262"/>
        <v>1</v>
      </c>
      <c r="C5616" s="39" t="str">
        <f t="shared" si="263"/>
        <v>Слесаренко Илья Александрович1</v>
      </c>
      <c r="D5616" s="42" t="s">
        <v>5187</v>
      </c>
      <c r="E5616" s="43" t="s">
        <v>5188</v>
      </c>
      <c r="F5616" s="43" t="s">
        <v>240</v>
      </c>
      <c r="G5616" s="43" t="s">
        <v>262</v>
      </c>
      <c r="H5616" s="49">
        <v>45962</v>
      </c>
      <c r="I5616" s="49">
        <v>45969</v>
      </c>
      <c r="J5616" s="44">
        <v>7</v>
      </c>
      <c r="K5616" s="51">
        <f>IF(H5616&lt;='Расчёт не доделан'!$C$20,IF(I5616-'Расчёт не доделан'!$C$20&lt;1,J5616,I5616-'Расчёт не доделан'!$C$20),J5616)</f>
        <v>7</v>
      </c>
    </row>
    <row r="5617" spans="1:11" ht="11.1" customHeight="1" outlineLevel="1" x14ac:dyDescent="0.2">
      <c r="A5617" s="39" t="str">
        <f t="shared" si="261"/>
        <v>0021138445852</v>
      </c>
      <c r="B5617" s="39">
        <f t="shared" si="262"/>
        <v>2</v>
      </c>
      <c r="C5617" s="39" t="str">
        <f t="shared" si="263"/>
        <v>Слесаренко Илья Александрович2</v>
      </c>
      <c r="D5617" s="42" t="s">
        <v>5187</v>
      </c>
      <c r="E5617" s="43" t="s">
        <v>5188</v>
      </c>
      <c r="F5617" s="43" t="s">
        <v>240</v>
      </c>
      <c r="G5617" s="43" t="s">
        <v>262</v>
      </c>
      <c r="H5617" s="49">
        <v>45852</v>
      </c>
      <c r="I5617" s="49">
        <v>45865</v>
      </c>
      <c r="J5617" s="44">
        <v>14</v>
      </c>
      <c r="K5617" s="51">
        <f>IF(H5617&lt;='Расчёт не доделан'!$C$20,IF(I5617-'Расчёт не доделан'!$C$20&lt;1,J5617,I5617-'Расчёт не доделан'!$C$20),J5617)</f>
        <v>14</v>
      </c>
    </row>
    <row r="5618" spans="1:11" ht="11.1" customHeight="1" outlineLevel="1" x14ac:dyDescent="0.2">
      <c r="A5618" s="39" t="str">
        <f t="shared" si="261"/>
        <v>0021138445955</v>
      </c>
      <c r="B5618" s="39">
        <f t="shared" si="262"/>
        <v>3</v>
      </c>
      <c r="C5618" s="39" t="str">
        <f t="shared" si="263"/>
        <v>Слесаренко Илья Александрович3</v>
      </c>
      <c r="D5618" s="42" t="s">
        <v>5187</v>
      </c>
      <c r="E5618" s="43" t="s">
        <v>5188</v>
      </c>
      <c r="F5618" s="43" t="s">
        <v>240</v>
      </c>
      <c r="G5618" s="43" t="s">
        <v>262</v>
      </c>
      <c r="H5618" s="49">
        <v>45955</v>
      </c>
      <c r="I5618" s="49">
        <v>45961</v>
      </c>
      <c r="J5618" s="44">
        <v>7</v>
      </c>
      <c r="K5618" s="51">
        <f>IF(H5618&lt;='Расчёт не доделан'!$C$20,IF(I5618-'Расчёт не доделан'!$C$20&lt;1,J5618,I5618-'Расчёт не доделан'!$C$20),J5618)</f>
        <v>7</v>
      </c>
    </row>
    <row r="5619" spans="1:11" ht="11.1" customHeight="1" outlineLevel="1" x14ac:dyDescent="0.2">
      <c r="A5619" s="39" t="str">
        <f t="shared" si="261"/>
        <v>0017922945931</v>
      </c>
      <c r="B5619" s="39">
        <f t="shared" si="262"/>
        <v>1</v>
      </c>
      <c r="C5619" s="39" t="str">
        <f t="shared" si="263"/>
        <v>Слизников Юрий Витальевич1</v>
      </c>
      <c r="D5619" s="42" t="s">
        <v>5189</v>
      </c>
      <c r="E5619" s="43" t="s">
        <v>5190</v>
      </c>
      <c r="F5619" s="43" t="s">
        <v>240</v>
      </c>
      <c r="G5619" s="43" t="s">
        <v>302</v>
      </c>
      <c r="H5619" s="49">
        <v>45931</v>
      </c>
      <c r="I5619" s="49">
        <v>45933</v>
      </c>
      <c r="J5619" s="44">
        <v>3</v>
      </c>
      <c r="K5619" s="51">
        <f>IF(H5619&lt;='Расчёт не доделан'!$C$20,IF(I5619-'Расчёт не доделан'!$C$20&lt;1,J5619,I5619-'Расчёт не доделан'!$C$20),J5619)</f>
        <v>3</v>
      </c>
    </row>
    <row r="5620" spans="1:11" ht="11.1" customHeight="1" outlineLevel="1" x14ac:dyDescent="0.2">
      <c r="A5620" s="39" t="str">
        <f t="shared" si="261"/>
        <v>0017922945852</v>
      </c>
      <c r="B5620" s="39">
        <f t="shared" si="262"/>
        <v>2</v>
      </c>
      <c r="C5620" s="39" t="str">
        <f t="shared" si="263"/>
        <v>Слизников Юрий Витальевич2</v>
      </c>
      <c r="D5620" s="42" t="s">
        <v>5189</v>
      </c>
      <c r="E5620" s="43" t="s">
        <v>5190</v>
      </c>
      <c r="F5620" s="43" t="s">
        <v>240</v>
      </c>
      <c r="G5620" s="43" t="s">
        <v>302</v>
      </c>
      <c r="H5620" s="49">
        <v>45852</v>
      </c>
      <c r="I5620" s="49">
        <v>45865</v>
      </c>
      <c r="J5620" s="44">
        <v>14</v>
      </c>
      <c r="K5620" s="51">
        <f>IF(H5620&lt;='Расчёт не доделан'!$C$20,IF(I5620-'Расчёт не доделан'!$C$20&lt;1,J5620,I5620-'Расчёт не доделан'!$C$20),J5620)</f>
        <v>14</v>
      </c>
    </row>
    <row r="5621" spans="1:11" ht="11.1" customHeight="1" outlineLevel="1" x14ac:dyDescent="0.2">
      <c r="A5621" s="39" t="str">
        <f t="shared" si="261"/>
        <v>0017922945894</v>
      </c>
      <c r="B5621" s="39">
        <f t="shared" si="262"/>
        <v>3</v>
      </c>
      <c r="C5621" s="39" t="str">
        <f t="shared" si="263"/>
        <v>Слизников Юрий Витальевич3</v>
      </c>
      <c r="D5621" s="42" t="s">
        <v>5189</v>
      </c>
      <c r="E5621" s="43" t="s">
        <v>5190</v>
      </c>
      <c r="F5621" s="43" t="s">
        <v>240</v>
      </c>
      <c r="G5621" s="43" t="s">
        <v>302</v>
      </c>
      <c r="H5621" s="49">
        <v>45894</v>
      </c>
      <c r="I5621" s="49">
        <v>45898</v>
      </c>
      <c r="J5621" s="44">
        <v>5</v>
      </c>
      <c r="K5621" s="51">
        <f>IF(H5621&lt;='Расчёт не доделан'!$C$20,IF(I5621-'Расчёт не доделан'!$C$20&lt;1,J5621,I5621-'Расчёт не доделан'!$C$20),J5621)</f>
        <v>5</v>
      </c>
    </row>
    <row r="5622" spans="1:11" ht="23.1" customHeight="1" outlineLevel="1" x14ac:dyDescent="0.2">
      <c r="A5622" s="39" t="str">
        <f t="shared" si="261"/>
        <v>0019882545957</v>
      </c>
      <c r="B5622" s="39">
        <f t="shared" si="262"/>
        <v>1</v>
      </c>
      <c r="C5622" s="39" t="str">
        <f t="shared" si="263"/>
        <v>Слоновский Сергей Николаевич1</v>
      </c>
      <c r="D5622" s="42" t="s">
        <v>5191</v>
      </c>
      <c r="E5622" s="43" t="s">
        <v>5192</v>
      </c>
      <c r="F5622" s="43" t="s">
        <v>244</v>
      </c>
      <c r="G5622" s="43" t="s">
        <v>230</v>
      </c>
      <c r="H5622" s="49">
        <v>45957</v>
      </c>
      <c r="I5622" s="49">
        <v>45962</v>
      </c>
      <c r="J5622" s="44">
        <v>6</v>
      </c>
      <c r="K5622" s="51">
        <f>IF(H5622&lt;='Расчёт не доделан'!$C$20,IF(I5622-'Расчёт не доделан'!$C$20&lt;1,J5622,I5622-'Расчёт не доделан'!$C$20),J5622)</f>
        <v>6</v>
      </c>
    </row>
    <row r="5623" spans="1:11" ht="23.1" customHeight="1" outlineLevel="1" x14ac:dyDescent="0.2">
      <c r="A5623" s="39" t="str">
        <f t="shared" si="261"/>
        <v>0019882545866</v>
      </c>
      <c r="B5623" s="39">
        <f t="shared" si="262"/>
        <v>2</v>
      </c>
      <c r="C5623" s="39" t="str">
        <f t="shared" si="263"/>
        <v>Слоновский Сергей Николаевич2</v>
      </c>
      <c r="D5623" s="42" t="s">
        <v>5191</v>
      </c>
      <c r="E5623" s="43" t="s">
        <v>5192</v>
      </c>
      <c r="F5623" s="43" t="s">
        <v>244</v>
      </c>
      <c r="G5623" s="43" t="s">
        <v>230</v>
      </c>
      <c r="H5623" s="49">
        <v>45866</v>
      </c>
      <c r="I5623" s="49">
        <v>45879</v>
      </c>
      <c r="J5623" s="44">
        <v>14</v>
      </c>
      <c r="K5623" s="51">
        <f>IF(H5623&lt;='Расчёт не доделан'!$C$20,IF(I5623-'Расчёт не доделан'!$C$20&lt;1,J5623,I5623-'Расчёт не доделан'!$C$20),J5623)</f>
        <v>14</v>
      </c>
    </row>
    <row r="5624" spans="1:11" ht="23.1" customHeight="1" outlineLevel="1" x14ac:dyDescent="0.2">
      <c r="A5624" s="39" t="str">
        <f t="shared" si="261"/>
        <v>0019105145971</v>
      </c>
      <c r="B5624" s="39">
        <f t="shared" si="262"/>
        <v>1</v>
      </c>
      <c r="C5624" s="39" t="str">
        <f t="shared" si="263"/>
        <v>Смагин Дмитрий Александрович1</v>
      </c>
      <c r="D5624" s="42" t="s">
        <v>5193</v>
      </c>
      <c r="E5624" s="43" t="s">
        <v>5194</v>
      </c>
      <c r="F5624" s="43" t="s">
        <v>268</v>
      </c>
      <c r="G5624" s="43" t="s">
        <v>230</v>
      </c>
      <c r="H5624" s="49">
        <v>45971</v>
      </c>
      <c r="I5624" s="49">
        <v>45975</v>
      </c>
      <c r="J5624" s="44">
        <v>5</v>
      </c>
      <c r="K5624" s="51">
        <f>IF(H5624&lt;='Расчёт не доделан'!$C$20,IF(I5624-'Расчёт не доделан'!$C$20&lt;1,J5624,I5624-'Расчёт не доделан'!$C$20),J5624)</f>
        <v>5</v>
      </c>
    </row>
    <row r="5625" spans="1:11" ht="23.1" customHeight="1" outlineLevel="1" x14ac:dyDescent="0.2">
      <c r="A5625" s="39" t="str">
        <f t="shared" si="261"/>
        <v>0019105145881</v>
      </c>
      <c r="B5625" s="39">
        <f t="shared" si="262"/>
        <v>2</v>
      </c>
      <c r="C5625" s="39" t="str">
        <f t="shared" si="263"/>
        <v>Смагин Дмитрий Александрович2</v>
      </c>
      <c r="D5625" s="42" t="s">
        <v>5193</v>
      </c>
      <c r="E5625" s="43" t="s">
        <v>5194</v>
      </c>
      <c r="F5625" s="43" t="s">
        <v>268</v>
      </c>
      <c r="G5625" s="43" t="s">
        <v>230</v>
      </c>
      <c r="H5625" s="49">
        <v>45881</v>
      </c>
      <c r="I5625" s="49">
        <v>45884</v>
      </c>
      <c r="J5625" s="44">
        <v>4</v>
      </c>
      <c r="K5625" s="51">
        <f>IF(H5625&lt;='Расчёт не доделан'!$C$20,IF(I5625-'Расчёт не доделан'!$C$20&lt;1,J5625,I5625-'Расчёт не доделан'!$C$20),J5625)</f>
        <v>4</v>
      </c>
    </row>
    <row r="5626" spans="1:11" ht="11.1" customHeight="1" outlineLevel="1" x14ac:dyDescent="0.2">
      <c r="A5626" s="39" t="str">
        <f t="shared" si="261"/>
        <v>0019105145978</v>
      </c>
      <c r="B5626" s="39">
        <f t="shared" si="262"/>
        <v>3</v>
      </c>
      <c r="C5626" s="39" t="str">
        <f t="shared" si="263"/>
        <v>Смагин Дмитрий Александрович3</v>
      </c>
      <c r="D5626" s="42" t="s">
        <v>5193</v>
      </c>
      <c r="E5626" s="43" t="s">
        <v>5194</v>
      </c>
      <c r="F5626" s="43" t="s">
        <v>268</v>
      </c>
      <c r="G5626" s="43" t="s">
        <v>230</v>
      </c>
      <c r="H5626" s="49">
        <v>45978</v>
      </c>
      <c r="I5626" s="49">
        <v>45978</v>
      </c>
      <c r="J5626" s="44">
        <v>1</v>
      </c>
      <c r="K5626" s="51">
        <f>IF(H5626&lt;='Расчёт не доделан'!$C$20,IF(I5626-'Расчёт не доделан'!$C$20&lt;1,J5626,I5626-'Расчёт не доделан'!$C$20),J5626)</f>
        <v>1</v>
      </c>
    </row>
    <row r="5627" spans="1:11" ht="11.1" customHeight="1" outlineLevel="1" x14ac:dyDescent="0.2">
      <c r="A5627" s="39" t="str">
        <f t="shared" si="261"/>
        <v>0019105145887</v>
      </c>
      <c r="B5627" s="39">
        <f t="shared" si="262"/>
        <v>4</v>
      </c>
      <c r="C5627" s="39" t="str">
        <f t="shared" si="263"/>
        <v>Смагин Дмитрий Александрович4</v>
      </c>
      <c r="D5627" s="42" t="s">
        <v>5193</v>
      </c>
      <c r="E5627" s="43" t="s">
        <v>5194</v>
      </c>
      <c r="F5627" s="43" t="s">
        <v>268</v>
      </c>
      <c r="G5627" s="43" t="s">
        <v>230</v>
      </c>
      <c r="H5627" s="49">
        <v>45887</v>
      </c>
      <c r="I5627" s="49">
        <v>45891</v>
      </c>
      <c r="J5627" s="44">
        <v>5</v>
      </c>
      <c r="K5627" s="51">
        <f>IF(H5627&lt;='Расчёт не доделан'!$C$20,IF(I5627-'Расчёт не доделан'!$C$20&lt;1,J5627,I5627-'Расчёт не доделан'!$C$20),J5627)</f>
        <v>5</v>
      </c>
    </row>
    <row r="5628" spans="1:11" ht="11.1" customHeight="1" outlineLevel="1" x14ac:dyDescent="0.2">
      <c r="A5628" s="39" t="str">
        <f t="shared" si="261"/>
        <v>0019105145894</v>
      </c>
      <c r="B5628" s="39">
        <f t="shared" si="262"/>
        <v>5</v>
      </c>
      <c r="C5628" s="39" t="str">
        <f t="shared" si="263"/>
        <v>Смагин Дмитрий Александрович5</v>
      </c>
      <c r="D5628" s="42" t="s">
        <v>5193</v>
      </c>
      <c r="E5628" s="43" t="s">
        <v>5194</v>
      </c>
      <c r="F5628" s="43" t="s">
        <v>268</v>
      </c>
      <c r="G5628" s="43" t="s">
        <v>230</v>
      </c>
      <c r="H5628" s="49">
        <v>45894</v>
      </c>
      <c r="I5628" s="49">
        <v>45898</v>
      </c>
      <c r="J5628" s="44">
        <v>5</v>
      </c>
      <c r="K5628" s="51">
        <f>IF(H5628&lt;='Расчёт не доделан'!$C$20,IF(I5628-'Расчёт не доделан'!$C$20&lt;1,J5628,I5628-'Расчёт не доделан'!$C$20),J5628)</f>
        <v>5</v>
      </c>
    </row>
    <row r="5629" spans="1:11" ht="11.1" customHeight="1" outlineLevel="1" x14ac:dyDescent="0.2">
      <c r="A5629" s="39" t="str">
        <f t="shared" si="261"/>
        <v>0019097845901</v>
      </c>
      <c r="B5629" s="39">
        <f t="shared" si="262"/>
        <v>1</v>
      </c>
      <c r="C5629" s="39" t="str">
        <f t="shared" si="263"/>
        <v>Смелянец Владислав Сергеевич1</v>
      </c>
      <c r="D5629" s="42" t="s">
        <v>5195</v>
      </c>
      <c r="E5629" s="43" t="s">
        <v>5196</v>
      </c>
      <c r="F5629" s="43" t="s">
        <v>229</v>
      </c>
      <c r="G5629" s="43" t="s">
        <v>218</v>
      </c>
      <c r="H5629" s="49">
        <v>45901</v>
      </c>
      <c r="I5629" s="49">
        <v>45914</v>
      </c>
      <c r="J5629" s="44">
        <v>14</v>
      </c>
      <c r="K5629" s="51">
        <f>IF(H5629&lt;='Расчёт не доделан'!$C$20,IF(I5629-'Расчёт не доделан'!$C$20&lt;1,J5629,I5629-'Расчёт не доделан'!$C$20),J5629)</f>
        <v>14</v>
      </c>
    </row>
    <row r="5630" spans="1:11" ht="11.1" customHeight="1" outlineLevel="1" x14ac:dyDescent="0.2">
      <c r="A5630" s="39" t="str">
        <f t="shared" si="261"/>
        <v>0018997445966</v>
      </c>
      <c r="B5630" s="39">
        <f t="shared" si="262"/>
        <v>1</v>
      </c>
      <c r="C5630" s="39" t="str">
        <f t="shared" si="263"/>
        <v>Смертюк Олеся Владимировна1</v>
      </c>
      <c r="D5630" s="42" t="s">
        <v>5197</v>
      </c>
      <c r="E5630" s="43" t="s">
        <v>5198</v>
      </c>
      <c r="F5630" s="43" t="s">
        <v>229</v>
      </c>
      <c r="G5630" s="43" t="s">
        <v>230</v>
      </c>
      <c r="H5630" s="49">
        <v>45966</v>
      </c>
      <c r="I5630" s="49">
        <v>45968</v>
      </c>
      <c r="J5630" s="44">
        <v>3</v>
      </c>
      <c r="K5630" s="51">
        <f>IF(H5630&lt;='Расчёт не доделан'!$C$20,IF(I5630-'Расчёт не доделан'!$C$20&lt;1,J5630,I5630-'Расчёт не доделан'!$C$20),J5630)</f>
        <v>3</v>
      </c>
    </row>
    <row r="5631" spans="1:11" ht="11.1" customHeight="1" outlineLevel="1" x14ac:dyDescent="0.2">
      <c r="A5631" s="39" t="str">
        <f t="shared" si="261"/>
        <v>0018997446020</v>
      </c>
      <c r="B5631" s="39">
        <f t="shared" si="262"/>
        <v>2</v>
      </c>
      <c r="C5631" s="39" t="str">
        <f t="shared" si="263"/>
        <v>Смертюк Олеся Владимировна2</v>
      </c>
      <c r="D5631" s="42" t="s">
        <v>5197</v>
      </c>
      <c r="E5631" s="43" t="s">
        <v>5198</v>
      </c>
      <c r="F5631" s="43" t="s">
        <v>229</v>
      </c>
      <c r="G5631" s="43" t="s">
        <v>230</v>
      </c>
      <c r="H5631" s="49">
        <v>46020</v>
      </c>
      <c r="I5631" s="49">
        <v>46021</v>
      </c>
      <c r="J5631" s="44">
        <v>2</v>
      </c>
      <c r="K5631" s="51">
        <f>IF(H5631&lt;='Расчёт не доделан'!$C$20,IF(I5631-'Расчёт не доделан'!$C$20&lt;1,J5631,I5631-'Расчёт не доделан'!$C$20),J5631)</f>
        <v>2</v>
      </c>
    </row>
    <row r="5632" spans="1:11" ht="11.1" customHeight="1" outlineLevel="1" x14ac:dyDescent="0.2">
      <c r="A5632" s="39" t="str">
        <f t="shared" si="261"/>
        <v>0018997445960</v>
      </c>
      <c r="B5632" s="39">
        <f t="shared" si="262"/>
        <v>3</v>
      </c>
      <c r="C5632" s="39" t="str">
        <f t="shared" si="263"/>
        <v>Смертюк Олеся Владимировна3</v>
      </c>
      <c r="D5632" s="42" t="s">
        <v>5197</v>
      </c>
      <c r="E5632" s="43" t="s">
        <v>5198</v>
      </c>
      <c r="F5632" s="43" t="s">
        <v>229</v>
      </c>
      <c r="G5632" s="43" t="s">
        <v>230</v>
      </c>
      <c r="H5632" s="49">
        <v>45960</v>
      </c>
      <c r="I5632" s="49">
        <v>45962</v>
      </c>
      <c r="J5632" s="44">
        <v>3</v>
      </c>
      <c r="K5632" s="51">
        <f>IF(H5632&lt;='Расчёт не доделан'!$C$20,IF(I5632-'Расчёт не доделан'!$C$20&lt;1,J5632,I5632-'Расчёт не доделан'!$C$20),J5632)</f>
        <v>3</v>
      </c>
    </row>
    <row r="5633" spans="1:11" ht="11.1" customHeight="1" outlineLevel="1" x14ac:dyDescent="0.2">
      <c r="A5633" s="39" t="str">
        <f t="shared" si="261"/>
        <v>0009164745887</v>
      </c>
      <c r="B5633" s="39">
        <f t="shared" si="262"/>
        <v>1</v>
      </c>
      <c r="C5633" s="39" t="str">
        <f t="shared" si="263"/>
        <v>Сметанина Ольга Игоревна1</v>
      </c>
      <c r="D5633" s="42" t="s">
        <v>5199</v>
      </c>
      <c r="E5633" s="43" t="s">
        <v>5200</v>
      </c>
      <c r="F5633" s="43" t="s">
        <v>229</v>
      </c>
      <c r="G5633" s="43" t="s">
        <v>222</v>
      </c>
      <c r="H5633" s="49">
        <v>45887</v>
      </c>
      <c r="I5633" s="49">
        <v>45900</v>
      </c>
      <c r="J5633" s="44">
        <v>14</v>
      </c>
      <c r="K5633" s="51">
        <f>IF(H5633&lt;='Расчёт не доделан'!$C$20,IF(I5633-'Расчёт не доделан'!$C$20&lt;1,J5633,I5633-'Расчёт не доделан'!$C$20),J5633)</f>
        <v>14</v>
      </c>
    </row>
    <row r="5634" spans="1:11" ht="11.1" customHeight="1" outlineLevel="1" x14ac:dyDescent="0.2">
      <c r="A5634" s="39" t="str">
        <f t="shared" si="261"/>
        <v>0015018945966</v>
      </c>
      <c r="B5634" s="39">
        <f t="shared" si="262"/>
        <v>1</v>
      </c>
      <c r="C5634" s="39" t="str">
        <f t="shared" si="263"/>
        <v>Сметанникова Анна Васильевна1</v>
      </c>
      <c r="D5634" s="42" t="s">
        <v>5201</v>
      </c>
      <c r="E5634" s="43" t="s">
        <v>5202</v>
      </c>
      <c r="F5634" s="43" t="s">
        <v>240</v>
      </c>
      <c r="G5634" s="43" t="s">
        <v>262</v>
      </c>
      <c r="H5634" s="49">
        <v>45966</v>
      </c>
      <c r="I5634" s="49">
        <v>45968</v>
      </c>
      <c r="J5634" s="44">
        <v>3</v>
      </c>
      <c r="K5634" s="51">
        <f>IF(H5634&lt;='Расчёт не доделан'!$C$20,IF(I5634-'Расчёт не доделан'!$C$20&lt;1,J5634,I5634-'Расчёт не доделан'!$C$20),J5634)</f>
        <v>3</v>
      </c>
    </row>
    <row r="5635" spans="1:11" ht="11.1" customHeight="1" outlineLevel="1" x14ac:dyDescent="0.2">
      <c r="A5635" s="39" t="str">
        <f t="shared" ref="A5635:A5698" si="264">D5635&amp;H5635</f>
        <v>0015018945971</v>
      </c>
      <c r="B5635" s="39">
        <f t="shared" ref="B5635:B5698" si="265">IF(E5634=E5635,B5634+1,1)</f>
        <v>2</v>
      </c>
      <c r="C5635" s="39" t="str">
        <f t="shared" ref="C5635:C5698" si="266">E5635&amp;B5635</f>
        <v>Сметанникова Анна Васильевна2</v>
      </c>
      <c r="D5635" s="42" t="s">
        <v>5201</v>
      </c>
      <c r="E5635" s="43" t="s">
        <v>5202</v>
      </c>
      <c r="F5635" s="43" t="s">
        <v>240</v>
      </c>
      <c r="G5635" s="43" t="s">
        <v>262</v>
      </c>
      <c r="H5635" s="49">
        <v>45971</v>
      </c>
      <c r="I5635" s="49">
        <v>45975</v>
      </c>
      <c r="J5635" s="44">
        <v>5</v>
      </c>
      <c r="K5635" s="51">
        <f>IF(H5635&lt;='Расчёт не доделан'!$C$20,IF(I5635-'Расчёт не доделан'!$C$20&lt;1,J5635,I5635-'Расчёт не доделан'!$C$20),J5635)</f>
        <v>5</v>
      </c>
    </row>
    <row r="5636" spans="1:11" ht="23.1" customHeight="1" outlineLevel="1" x14ac:dyDescent="0.2">
      <c r="A5636" s="39" t="str">
        <f t="shared" si="264"/>
        <v>0015018945852</v>
      </c>
      <c r="B5636" s="39">
        <f t="shared" si="265"/>
        <v>3</v>
      </c>
      <c r="C5636" s="39" t="str">
        <f t="shared" si="266"/>
        <v>Сметанникова Анна Васильевна3</v>
      </c>
      <c r="D5636" s="42" t="s">
        <v>5201</v>
      </c>
      <c r="E5636" s="43" t="s">
        <v>5202</v>
      </c>
      <c r="F5636" s="43" t="s">
        <v>240</v>
      </c>
      <c r="G5636" s="43" t="s">
        <v>262</v>
      </c>
      <c r="H5636" s="49">
        <v>45852</v>
      </c>
      <c r="I5636" s="49">
        <v>45865</v>
      </c>
      <c r="J5636" s="44">
        <v>14</v>
      </c>
      <c r="K5636" s="51">
        <f>IF(H5636&lt;='Расчёт не доделан'!$C$20,IF(I5636-'Расчёт не доделан'!$C$20&lt;1,J5636,I5636-'Расчёт не доделан'!$C$20),J5636)</f>
        <v>14</v>
      </c>
    </row>
    <row r="5637" spans="1:11" ht="23.1" customHeight="1" outlineLevel="1" x14ac:dyDescent="0.2">
      <c r="A5637" s="39" t="str">
        <f t="shared" si="264"/>
        <v>0013048345908</v>
      </c>
      <c r="B5637" s="39">
        <f t="shared" si="265"/>
        <v>1</v>
      </c>
      <c r="C5637" s="39" t="str">
        <f t="shared" si="266"/>
        <v>Смирнов Алексей Игоревич1</v>
      </c>
      <c r="D5637" s="42" t="s">
        <v>5203</v>
      </c>
      <c r="E5637" s="43" t="s">
        <v>5204</v>
      </c>
      <c r="F5637" s="43" t="s">
        <v>361</v>
      </c>
      <c r="G5637" s="43" t="s">
        <v>237</v>
      </c>
      <c r="H5637" s="49">
        <v>45908</v>
      </c>
      <c r="I5637" s="49">
        <v>45921</v>
      </c>
      <c r="J5637" s="44">
        <v>14</v>
      </c>
      <c r="K5637" s="51">
        <f>IF(H5637&lt;='Расчёт не доделан'!$C$20,IF(I5637-'Расчёт не доделан'!$C$20&lt;1,J5637,I5637-'Расчёт не доделан'!$C$20),J5637)</f>
        <v>14</v>
      </c>
    </row>
    <row r="5638" spans="1:11" ht="23.1" customHeight="1" outlineLevel="1" x14ac:dyDescent="0.2">
      <c r="A5638" s="39" t="str">
        <f t="shared" si="264"/>
        <v>0013048345861</v>
      </c>
      <c r="B5638" s="39">
        <f t="shared" si="265"/>
        <v>2</v>
      </c>
      <c r="C5638" s="39" t="str">
        <f t="shared" si="266"/>
        <v>Смирнов Алексей Игоревич2</v>
      </c>
      <c r="D5638" s="42" t="s">
        <v>5203</v>
      </c>
      <c r="E5638" s="43" t="s">
        <v>5204</v>
      </c>
      <c r="F5638" s="43" t="s">
        <v>361</v>
      </c>
      <c r="G5638" s="43" t="s">
        <v>237</v>
      </c>
      <c r="H5638" s="49">
        <v>45861</v>
      </c>
      <c r="I5638" s="49">
        <v>45867</v>
      </c>
      <c r="J5638" s="44">
        <v>7</v>
      </c>
      <c r="K5638" s="51">
        <f>IF(H5638&lt;='Расчёт не доделан'!$C$20,IF(I5638-'Расчёт не доделан'!$C$20&lt;1,J5638,I5638-'Расчёт не доделан'!$C$20),J5638)</f>
        <v>7</v>
      </c>
    </row>
    <row r="5639" spans="1:11" ht="11.1" customHeight="1" outlineLevel="1" x14ac:dyDescent="0.2">
      <c r="A5639" s="39" t="str">
        <f t="shared" si="264"/>
        <v>0021268745966</v>
      </c>
      <c r="B5639" s="39">
        <f t="shared" si="265"/>
        <v>1</v>
      </c>
      <c r="C5639" s="39" t="str">
        <f t="shared" si="266"/>
        <v>Смирнов Алексей Петрович1</v>
      </c>
      <c r="D5639" s="42" t="s">
        <v>5205</v>
      </c>
      <c r="E5639" s="43" t="s">
        <v>5206</v>
      </c>
      <c r="F5639" s="43" t="s">
        <v>225</v>
      </c>
      <c r="G5639" s="43" t="s">
        <v>495</v>
      </c>
      <c r="H5639" s="49">
        <v>45966</v>
      </c>
      <c r="I5639" s="49">
        <v>45968</v>
      </c>
      <c r="J5639" s="44">
        <v>3</v>
      </c>
      <c r="K5639" s="51">
        <f>IF(H5639&lt;='Расчёт не доделан'!$C$20,IF(I5639-'Расчёт не доделан'!$C$20&lt;1,J5639,I5639-'Расчёт не доделан'!$C$20),J5639)</f>
        <v>3</v>
      </c>
    </row>
    <row r="5640" spans="1:11" ht="11.1" customHeight="1" outlineLevel="1" x14ac:dyDescent="0.2">
      <c r="A5640" s="39" t="str">
        <f t="shared" si="264"/>
        <v>0021268745845</v>
      </c>
      <c r="B5640" s="39">
        <f t="shared" si="265"/>
        <v>2</v>
      </c>
      <c r="C5640" s="39" t="str">
        <f t="shared" si="266"/>
        <v>Смирнов Алексей Петрович2</v>
      </c>
      <c r="D5640" s="42" t="s">
        <v>5205</v>
      </c>
      <c r="E5640" s="43" t="s">
        <v>5206</v>
      </c>
      <c r="F5640" s="43" t="s">
        <v>225</v>
      </c>
      <c r="G5640" s="43" t="s">
        <v>495</v>
      </c>
      <c r="H5640" s="49">
        <v>45845</v>
      </c>
      <c r="I5640" s="49">
        <v>45854</v>
      </c>
      <c r="J5640" s="44">
        <v>10</v>
      </c>
      <c r="K5640" s="51">
        <f>IF(H5640&lt;='Расчёт не доделан'!$C$20,IF(I5640-'Расчёт не доделан'!$C$20&lt;1,J5640,I5640-'Расчёт не доделан'!$C$20),J5640)</f>
        <v>10</v>
      </c>
    </row>
    <row r="5641" spans="1:11" ht="11.1" customHeight="1" outlineLevel="1" x14ac:dyDescent="0.2">
      <c r="A5641" s="39" t="str">
        <f t="shared" si="264"/>
        <v>0021268745887</v>
      </c>
      <c r="B5641" s="39">
        <f t="shared" si="265"/>
        <v>3</v>
      </c>
      <c r="C5641" s="39" t="str">
        <f t="shared" si="266"/>
        <v>Смирнов Алексей Петрович3</v>
      </c>
      <c r="D5641" s="42" t="s">
        <v>5205</v>
      </c>
      <c r="E5641" s="43" t="s">
        <v>5206</v>
      </c>
      <c r="F5641" s="43" t="s">
        <v>225</v>
      </c>
      <c r="G5641" s="43" t="s">
        <v>495</v>
      </c>
      <c r="H5641" s="49">
        <v>45887</v>
      </c>
      <c r="I5641" s="49">
        <v>45900</v>
      </c>
      <c r="J5641" s="44">
        <v>14</v>
      </c>
      <c r="K5641" s="51">
        <f>IF(H5641&lt;='Расчёт не доделан'!$C$20,IF(I5641-'Расчёт не доделан'!$C$20&lt;1,J5641,I5641-'Расчёт не доделан'!$C$20),J5641)</f>
        <v>14</v>
      </c>
    </row>
    <row r="5642" spans="1:11" ht="11.1" customHeight="1" outlineLevel="1" x14ac:dyDescent="0.2">
      <c r="A5642" s="39" t="str">
        <f t="shared" si="264"/>
        <v>0021268746021</v>
      </c>
      <c r="B5642" s="39">
        <f t="shared" si="265"/>
        <v>4</v>
      </c>
      <c r="C5642" s="39" t="str">
        <f t="shared" si="266"/>
        <v>Смирнов Алексей Петрович4</v>
      </c>
      <c r="D5642" s="42" t="s">
        <v>5205</v>
      </c>
      <c r="E5642" s="43" t="s">
        <v>5206</v>
      </c>
      <c r="F5642" s="43" t="s">
        <v>225</v>
      </c>
      <c r="G5642" s="43" t="s">
        <v>495</v>
      </c>
      <c r="H5642" s="49">
        <v>46021</v>
      </c>
      <c r="I5642" s="49">
        <v>46021</v>
      </c>
      <c r="J5642" s="44">
        <v>1</v>
      </c>
      <c r="K5642" s="51">
        <f>IF(H5642&lt;='Расчёт не доделан'!$C$20,IF(I5642-'Расчёт не доделан'!$C$20&lt;1,J5642,I5642-'Расчёт не доделан'!$C$20),J5642)</f>
        <v>1</v>
      </c>
    </row>
    <row r="5643" spans="1:11" ht="11.1" customHeight="1" outlineLevel="1" x14ac:dyDescent="0.2">
      <c r="A5643" s="39" t="str">
        <f t="shared" si="264"/>
        <v>0018681745901</v>
      </c>
      <c r="B5643" s="39">
        <f t="shared" si="265"/>
        <v>1</v>
      </c>
      <c r="C5643" s="39" t="str">
        <f t="shared" si="266"/>
        <v>Смирнов Андрей Леонидович1</v>
      </c>
      <c r="D5643" s="42" t="s">
        <v>5207</v>
      </c>
      <c r="E5643" s="43" t="s">
        <v>5208</v>
      </c>
      <c r="F5643" s="43" t="s">
        <v>221</v>
      </c>
      <c r="G5643" s="43" t="s">
        <v>262</v>
      </c>
      <c r="H5643" s="49">
        <v>45901</v>
      </c>
      <c r="I5643" s="49">
        <v>45901</v>
      </c>
      <c r="J5643" s="44">
        <v>1</v>
      </c>
      <c r="K5643" s="51">
        <f>IF(H5643&lt;='Расчёт не доделан'!$C$20,IF(I5643-'Расчёт не доделан'!$C$20&lt;1,J5643,I5643-'Расчёт не доделан'!$C$20),J5643)</f>
        <v>1</v>
      </c>
    </row>
    <row r="5644" spans="1:11" ht="11.1" customHeight="1" outlineLevel="1" x14ac:dyDescent="0.2">
      <c r="A5644" s="39" t="str">
        <f t="shared" si="264"/>
        <v>0018681745873</v>
      </c>
      <c r="B5644" s="39">
        <f t="shared" si="265"/>
        <v>2</v>
      </c>
      <c r="C5644" s="39" t="str">
        <f t="shared" si="266"/>
        <v>Смирнов Андрей Леонидович2</v>
      </c>
      <c r="D5644" s="42" t="s">
        <v>5207</v>
      </c>
      <c r="E5644" s="43" t="s">
        <v>5208</v>
      </c>
      <c r="F5644" s="43" t="s">
        <v>221</v>
      </c>
      <c r="G5644" s="43" t="s">
        <v>262</v>
      </c>
      <c r="H5644" s="49">
        <v>45873</v>
      </c>
      <c r="I5644" s="49">
        <v>45889</v>
      </c>
      <c r="J5644" s="44">
        <v>17</v>
      </c>
      <c r="K5644" s="51">
        <f>IF(H5644&lt;='Расчёт не доделан'!$C$20,IF(I5644-'Расчёт не доделан'!$C$20&lt;1,J5644,I5644-'Расчёт не доделан'!$C$20),J5644)</f>
        <v>17</v>
      </c>
    </row>
    <row r="5645" spans="1:11" ht="11.1" customHeight="1" outlineLevel="1" x14ac:dyDescent="0.2">
      <c r="A5645" s="39" t="str">
        <f t="shared" si="264"/>
        <v>0018681745849</v>
      </c>
      <c r="B5645" s="39">
        <f t="shared" si="265"/>
        <v>3</v>
      </c>
      <c r="C5645" s="39" t="str">
        <f t="shared" si="266"/>
        <v>Смирнов Андрей Леонидович3</v>
      </c>
      <c r="D5645" s="42" t="s">
        <v>5207</v>
      </c>
      <c r="E5645" s="43" t="s">
        <v>5208</v>
      </c>
      <c r="F5645" s="43" t="s">
        <v>221</v>
      </c>
      <c r="G5645" s="43" t="s">
        <v>262</v>
      </c>
      <c r="H5645" s="49">
        <v>45849</v>
      </c>
      <c r="I5645" s="49">
        <v>45849</v>
      </c>
      <c r="J5645" s="44">
        <v>1</v>
      </c>
      <c r="K5645" s="51">
        <f>IF(H5645&lt;='Расчёт не доделан'!$C$20,IF(I5645-'Расчёт не доделан'!$C$20&lt;1,J5645,I5645-'Расчёт не доделан'!$C$20),J5645)</f>
        <v>1</v>
      </c>
    </row>
    <row r="5646" spans="1:11" ht="11.1" customHeight="1" outlineLevel="1" x14ac:dyDescent="0.2">
      <c r="A5646" s="39" t="str">
        <f t="shared" si="264"/>
        <v>0018681745911</v>
      </c>
      <c r="B5646" s="39">
        <f t="shared" si="265"/>
        <v>4</v>
      </c>
      <c r="C5646" s="39" t="str">
        <f t="shared" si="266"/>
        <v>Смирнов Андрей Леонидович4</v>
      </c>
      <c r="D5646" s="42" t="s">
        <v>5207</v>
      </c>
      <c r="E5646" s="43" t="s">
        <v>5208</v>
      </c>
      <c r="F5646" s="43" t="s">
        <v>221</v>
      </c>
      <c r="G5646" s="43" t="s">
        <v>262</v>
      </c>
      <c r="H5646" s="49">
        <v>45911</v>
      </c>
      <c r="I5646" s="49">
        <v>45912</v>
      </c>
      <c r="J5646" s="44">
        <v>2</v>
      </c>
      <c r="K5646" s="51">
        <f>IF(H5646&lt;='Расчёт не доделан'!$C$20,IF(I5646-'Расчёт не доделан'!$C$20&lt;1,J5646,I5646-'Расчёт не доделан'!$C$20),J5646)</f>
        <v>2</v>
      </c>
    </row>
    <row r="5647" spans="1:11" ht="11.1" customHeight="1" outlineLevel="1" x14ac:dyDescent="0.2">
      <c r="A5647" s="39" t="str">
        <f t="shared" si="264"/>
        <v>0018681745855</v>
      </c>
      <c r="B5647" s="39">
        <f t="shared" si="265"/>
        <v>5</v>
      </c>
      <c r="C5647" s="39" t="str">
        <f t="shared" si="266"/>
        <v>Смирнов Андрей Леонидович5</v>
      </c>
      <c r="D5647" s="42" t="s">
        <v>5207</v>
      </c>
      <c r="E5647" s="43" t="s">
        <v>5208</v>
      </c>
      <c r="F5647" s="43" t="s">
        <v>221</v>
      </c>
      <c r="G5647" s="43" t="s">
        <v>262</v>
      </c>
      <c r="H5647" s="49">
        <v>45855</v>
      </c>
      <c r="I5647" s="49">
        <v>45856</v>
      </c>
      <c r="J5647" s="44">
        <v>2</v>
      </c>
      <c r="K5647" s="51">
        <f>IF(H5647&lt;='Расчёт не доделан'!$C$20,IF(I5647-'Расчёт не доделан'!$C$20&lt;1,J5647,I5647-'Расчёт не доделан'!$C$20),J5647)</f>
        <v>2</v>
      </c>
    </row>
    <row r="5648" spans="1:11" ht="11.1" customHeight="1" outlineLevel="1" x14ac:dyDescent="0.2">
      <c r="A5648" s="39" t="str">
        <f t="shared" si="264"/>
        <v>0018681745862</v>
      </c>
      <c r="B5648" s="39">
        <f t="shared" si="265"/>
        <v>6</v>
      </c>
      <c r="C5648" s="39" t="str">
        <f t="shared" si="266"/>
        <v>Смирнов Андрей Леонидович6</v>
      </c>
      <c r="D5648" s="42" t="s">
        <v>5207</v>
      </c>
      <c r="E5648" s="43" t="s">
        <v>5208</v>
      </c>
      <c r="F5648" s="43" t="s">
        <v>221</v>
      </c>
      <c r="G5648" s="43" t="s">
        <v>262</v>
      </c>
      <c r="H5648" s="49">
        <v>45862</v>
      </c>
      <c r="I5648" s="49">
        <v>45863</v>
      </c>
      <c r="J5648" s="44">
        <v>2</v>
      </c>
      <c r="K5648" s="51">
        <f>IF(H5648&lt;='Расчёт не доделан'!$C$20,IF(I5648-'Расчёт не доделан'!$C$20&lt;1,J5648,I5648-'Расчёт не доделан'!$C$20),J5648)</f>
        <v>2</v>
      </c>
    </row>
    <row r="5649" spans="1:11" ht="11.1" customHeight="1" outlineLevel="1" x14ac:dyDescent="0.2">
      <c r="A5649" s="39" t="str">
        <f t="shared" si="264"/>
        <v>0018681745989</v>
      </c>
      <c r="B5649" s="39">
        <f t="shared" si="265"/>
        <v>7</v>
      </c>
      <c r="C5649" s="39" t="str">
        <f t="shared" si="266"/>
        <v>Смирнов Андрей Леонидович7</v>
      </c>
      <c r="D5649" s="42" t="s">
        <v>5207</v>
      </c>
      <c r="E5649" s="43" t="s">
        <v>5208</v>
      </c>
      <c r="F5649" s="43" t="s">
        <v>221</v>
      </c>
      <c r="G5649" s="43" t="s">
        <v>262</v>
      </c>
      <c r="H5649" s="49">
        <v>45989</v>
      </c>
      <c r="I5649" s="49">
        <v>45989</v>
      </c>
      <c r="J5649" s="44">
        <v>1</v>
      </c>
      <c r="K5649" s="51">
        <f>IF(H5649&lt;='Расчёт не доделан'!$C$20,IF(I5649-'Расчёт не доделан'!$C$20&lt;1,J5649,I5649-'Расчёт не доделан'!$C$20),J5649)</f>
        <v>1</v>
      </c>
    </row>
    <row r="5650" spans="1:11" ht="11.1" customHeight="1" outlineLevel="1" x14ac:dyDescent="0.2">
      <c r="A5650" s="39" t="str">
        <f t="shared" si="264"/>
        <v>0020764245901</v>
      </c>
      <c r="B5650" s="39">
        <f t="shared" si="265"/>
        <v>1</v>
      </c>
      <c r="C5650" s="39" t="str">
        <f t="shared" si="266"/>
        <v>Смирнов Валерий Юрьевич1</v>
      </c>
      <c r="D5650" s="42" t="s">
        <v>5209</v>
      </c>
      <c r="E5650" s="43" t="s">
        <v>5210</v>
      </c>
      <c r="F5650" s="43" t="s">
        <v>249</v>
      </c>
      <c r="G5650" s="43" t="s">
        <v>495</v>
      </c>
      <c r="H5650" s="49">
        <v>45901</v>
      </c>
      <c r="I5650" s="49">
        <v>45912</v>
      </c>
      <c r="J5650" s="44">
        <v>12</v>
      </c>
      <c r="K5650" s="51">
        <f>IF(H5650&lt;='Расчёт не доделан'!$C$20,IF(I5650-'Расчёт не доделан'!$C$20&lt;1,J5650,I5650-'Расчёт не доделан'!$C$20),J5650)</f>
        <v>12</v>
      </c>
    </row>
    <row r="5651" spans="1:11" ht="11.1" customHeight="1" outlineLevel="1" x14ac:dyDescent="0.2">
      <c r="A5651" s="39" t="str">
        <f t="shared" si="264"/>
        <v>0019391345962</v>
      </c>
      <c r="B5651" s="39">
        <f t="shared" si="265"/>
        <v>1</v>
      </c>
      <c r="C5651" s="39" t="str">
        <f t="shared" si="266"/>
        <v>Смирнов Кирилл Эдуардович1</v>
      </c>
      <c r="D5651" s="42" t="s">
        <v>5211</v>
      </c>
      <c r="E5651" s="43" t="s">
        <v>5212</v>
      </c>
      <c r="F5651" s="43" t="s">
        <v>244</v>
      </c>
      <c r="G5651" s="43" t="s">
        <v>218</v>
      </c>
      <c r="H5651" s="49">
        <v>45962</v>
      </c>
      <c r="I5651" s="49">
        <v>45962</v>
      </c>
      <c r="J5651" s="44">
        <v>1</v>
      </c>
      <c r="K5651" s="51">
        <f>IF(H5651&lt;='Расчёт не доделан'!$C$20,IF(I5651-'Расчёт не доделан'!$C$20&lt;1,J5651,I5651-'Расчёт не доделан'!$C$20),J5651)</f>
        <v>1</v>
      </c>
    </row>
    <row r="5652" spans="1:11" ht="11.1" customHeight="1" outlineLevel="1" x14ac:dyDescent="0.2">
      <c r="A5652" s="39" t="str">
        <f t="shared" si="264"/>
        <v>0019391345915</v>
      </c>
      <c r="B5652" s="39">
        <f t="shared" si="265"/>
        <v>2</v>
      </c>
      <c r="C5652" s="39" t="str">
        <f t="shared" si="266"/>
        <v>Смирнов Кирилл Эдуардович2</v>
      </c>
      <c r="D5652" s="42" t="s">
        <v>5211</v>
      </c>
      <c r="E5652" s="43" t="s">
        <v>5212</v>
      </c>
      <c r="F5652" s="43" t="s">
        <v>244</v>
      </c>
      <c r="G5652" s="43" t="s">
        <v>218</v>
      </c>
      <c r="H5652" s="49">
        <v>45915</v>
      </c>
      <c r="I5652" s="49">
        <v>45926</v>
      </c>
      <c r="J5652" s="44">
        <v>12</v>
      </c>
      <c r="K5652" s="51">
        <f>IF(H5652&lt;='Расчёт не доделан'!$C$20,IF(I5652-'Расчёт не доделан'!$C$20&lt;1,J5652,I5652-'Расчёт не доделан'!$C$20),J5652)</f>
        <v>12</v>
      </c>
    </row>
    <row r="5653" spans="1:11" ht="11.1" customHeight="1" outlineLevel="1" x14ac:dyDescent="0.2">
      <c r="A5653" s="39" t="str">
        <f t="shared" si="264"/>
        <v>0019391345978</v>
      </c>
      <c r="B5653" s="39">
        <f t="shared" si="265"/>
        <v>3</v>
      </c>
      <c r="C5653" s="39" t="str">
        <f t="shared" si="266"/>
        <v>Смирнов Кирилл Эдуардович3</v>
      </c>
      <c r="D5653" s="42" t="s">
        <v>5211</v>
      </c>
      <c r="E5653" s="43" t="s">
        <v>5212</v>
      </c>
      <c r="F5653" s="43" t="s">
        <v>244</v>
      </c>
      <c r="G5653" s="43" t="s">
        <v>218</v>
      </c>
      <c r="H5653" s="49">
        <v>45978</v>
      </c>
      <c r="I5653" s="49">
        <v>45991</v>
      </c>
      <c r="J5653" s="44">
        <v>14</v>
      </c>
      <c r="K5653" s="51">
        <f>IF(H5653&lt;='Расчёт не доделан'!$C$20,IF(I5653-'Расчёт не доделан'!$C$20&lt;1,J5653,I5653-'Расчёт не доделан'!$C$20),J5653)</f>
        <v>14</v>
      </c>
    </row>
    <row r="5654" spans="1:11" ht="11.1" customHeight="1" outlineLevel="1" x14ac:dyDescent="0.2">
      <c r="A5654" s="39" t="str">
        <f t="shared" si="264"/>
        <v>0017810545966</v>
      </c>
      <c r="B5654" s="39">
        <f t="shared" si="265"/>
        <v>1</v>
      </c>
      <c r="C5654" s="39" t="str">
        <f t="shared" si="266"/>
        <v>Смирнов Олег Вячеславович1</v>
      </c>
      <c r="D5654" s="42" t="s">
        <v>5213</v>
      </c>
      <c r="E5654" s="43" t="s">
        <v>5214</v>
      </c>
      <c r="F5654" s="43" t="s">
        <v>217</v>
      </c>
      <c r="G5654" s="43" t="s">
        <v>237</v>
      </c>
      <c r="H5654" s="49">
        <v>45966</v>
      </c>
      <c r="I5654" s="49">
        <v>45972</v>
      </c>
      <c r="J5654" s="44">
        <v>7</v>
      </c>
      <c r="K5654" s="51">
        <f>IF(H5654&lt;='Расчёт не доделан'!$C$20,IF(I5654-'Расчёт не доделан'!$C$20&lt;1,J5654,I5654-'Расчёт не доделан'!$C$20),J5654)</f>
        <v>7</v>
      </c>
    </row>
    <row r="5655" spans="1:11" ht="11.1" customHeight="1" outlineLevel="1" x14ac:dyDescent="0.2">
      <c r="A5655" s="39" t="str">
        <f t="shared" si="264"/>
        <v>0017810545852</v>
      </c>
      <c r="B5655" s="39">
        <f t="shared" si="265"/>
        <v>2</v>
      </c>
      <c r="C5655" s="39" t="str">
        <f t="shared" si="266"/>
        <v>Смирнов Олег Вячеславович2</v>
      </c>
      <c r="D5655" s="42" t="s">
        <v>5213</v>
      </c>
      <c r="E5655" s="43" t="s">
        <v>5214</v>
      </c>
      <c r="F5655" s="43" t="s">
        <v>217</v>
      </c>
      <c r="G5655" s="43" t="s">
        <v>237</v>
      </c>
      <c r="H5655" s="49">
        <v>45852</v>
      </c>
      <c r="I5655" s="49">
        <v>45865</v>
      </c>
      <c r="J5655" s="44">
        <v>14</v>
      </c>
      <c r="K5655" s="51">
        <f>IF(H5655&lt;='Расчёт не доделан'!$C$20,IF(I5655-'Расчёт не доделан'!$C$20&lt;1,J5655,I5655-'Расчёт не доделан'!$C$20),J5655)</f>
        <v>14</v>
      </c>
    </row>
    <row r="5656" spans="1:11" ht="23.1" customHeight="1" outlineLevel="1" x14ac:dyDescent="0.2">
      <c r="A5656" s="39" t="str">
        <f t="shared" si="264"/>
        <v>0020612545845</v>
      </c>
      <c r="B5656" s="39">
        <f t="shared" si="265"/>
        <v>1</v>
      </c>
      <c r="C5656" s="39" t="str">
        <f t="shared" si="266"/>
        <v>Смирнов Роман Валентинович1</v>
      </c>
      <c r="D5656" s="42" t="s">
        <v>5215</v>
      </c>
      <c r="E5656" s="43" t="s">
        <v>5216</v>
      </c>
      <c r="F5656" s="43" t="s">
        <v>240</v>
      </c>
      <c r="G5656" s="43" t="s">
        <v>262</v>
      </c>
      <c r="H5656" s="49">
        <v>45845</v>
      </c>
      <c r="I5656" s="49">
        <v>45858</v>
      </c>
      <c r="J5656" s="44">
        <v>14</v>
      </c>
      <c r="K5656" s="51">
        <f>IF(H5656&lt;='Расчёт не доделан'!$C$20,IF(I5656-'Расчёт не доделан'!$C$20&lt;1,J5656,I5656-'Расчёт не доделан'!$C$20),J5656)</f>
        <v>14</v>
      </c>
    </row>
    <row r="5657" spans="1:11" ht="23.1" customHeight="1" outlineLevel="1" x14ac:dyDescent="0.2">
      <c r="A5657" s="39" t="str">
        <f t="shared" si="264"/>
        <v>0018107146005</v>
      </c>
      <c r="B5657" s="39">
        <f t="shared" si="265"/>
        <v>1</v>
      </c>
      <c r="C5657" s="39" t="str">
        <f t="shared" si="266"/>
        <v>Смирнов Сергей Александрович1</v>
      </c>
      <c r="D5657" s="42" t="s">
        <v>5217</v>
      </c>
      <c r="E5657" s="43" t="s">
        <v>5218</v>
      </c>
      <c r="F5657" s="43" t="s">
        <v>240</v>
      </c>
      <c r="G5657" s="43" t="s">
        <v>262</v>
      </c>
      <c r="H5657" s="49">
        <v>46005</v>
      </c>
      <c r="I5657" s="49">
        <v>46011</v>
      </c>
      <c r="J5657" s="44">
        <v>7</v>
      </c>
      <c r="K5657" s="51">
        <f>IF(H5657&lt;='Расчёт не доделан'!$C$20,IF(I5657-'Расчёт не доделан'!$C$20&lt;1,J5657,I5657-'Расчёт не доделан'!$C$20),J5657)</f>
        <v>7</v>
      </c>
    </row>
    <row r="5658" spans="1:11" ht="23.1" customHeight="1" outlineLevel="1" x14ac:dyDescent="0.2">
      <c r="A5658" s="39" t="str">
        <f t="shared" si="264"/>
        <v>0018107145893</v>
      </c>
      <c r="B5658" s="39">
        <f t="shared" si="265"/>
        <v>2</v>
      </c>
      <c r="C5658" s="39" t="str">
        <f t="shared" si="266"/>
        <v>Смирнов Сергей Александрович2</v>
      </c>
      <c r="D5658" s="42" t="s">
        <v>5217</v>
      </c>
      <c r="E5658" s="43" t="s">
        <v>5218</v>
      </c>
      <c r="F5658" s="43" t="s">
        <v>240</v>
      </c>
      <c r="G5658" s="43" t="s">
        <v>262</v>
      </c>
      <c r="H5658" s="49">
        <v>45893</v>
      </c>
      <c r="I5658" s="49">
        <v>45906</v>
      </c>
      <c r="J5658" s="44">
        <v>14</v>
      </c>
      <c r="K5658" s="51">
        <f>IF(H5658&lt;='Расчёт не доделан'!$C$20,IF(I5658-'Расчёт не доделан'!$C$20&lt;1,J5658,I5658-'Расчёт не доделан'!$C$20),J5658)</f>
        <v>14</v>
      </c>
    </row>
    <row r="5659" spans="1:11" ht="11.1" customHeight="1" outlineLevel="1" x14ac:dyDescent="0.2">
      <c r="A5659" s="39" t="str">
        <f t="shared" si="264"/>
        <v>0018107145958</v>
      </c>
      <c r="B5659" s="39">
        <f t="shared" si="265"/>
        <v>3</v>
      </c>
      <c r="C5659" s="39" t="str">
        <f t="shared" si="266"/>
        <v>Смирнов Сергей Александрович3</v>
      </c>
      <c r="D5659" s="42" t="s">
        <v>5217</v>
      </c>
      <c r="E5659" s="43" t="s">
        <v>5218</v>
      </c>
      <c r="F5659" s="43" t="s">
        <v>240</v>
      </c>
      <c r="G5659" s="43" t="s">
        <v>262</v>
      </c>
      <c r="H5659" s="49">
        <v>45958</v>
      </c>
      <c r="I5659" s="49">
        <v>45964</v>
      </c>
      <c r="J5659" s="44">
        <v>7</v>
      </c>
      <c r="K5659" s="51">
        <f>IF(H5659&lt;='Расчёт не доделан'!$C$20,IF(I5659-'Расчёт не доделан'!$C$20&lt;1,J5659,I5659-'Расчёт не доделан'!$C$20),J5659)</f>
        <v>7</v>
      </c>
    </row>
    <row r="5660" spans="1:11" ht="11.1" customHeight="1" outlineLevel="1" x14ac:dyDescent="0.2">
      <c r="A5660" s="39" t="str">
        <f t="shared" si="264"/>
        <v>0017972145845</v>
      </c>
      <c r="B5660" s="39">
        <f t="shared" si="265"/>
        <v>1</v>
      </c>
      <c r="C5660" s="39" t="str">
        <f t="shared" si="266"/>
        <v>Смирнова Анастасия Сергеевна1</v>
      </c>
      <c r="D5660" s="42" t="s">
        <v>5219</v>
      </c>
      <c r="E5660" s="43" t="s">
        <v>5220</v>
      </c>
      <c r="F5660" s="43" t="s">
        <v>361</v>
      </c>
      <c r="G5660" s="43" t="s">
        <v>218</v>
      </c>
      <c r="H5660" s="49">
        <v>45845</v>
      </c>
      <c r="I5660" s="49">
        <v>45845</v>
      </c>
      <c r="J5660" s="44">
        <v>1</v>
      </c>
      <c r="K5660" s="51">
        <f>IF(H5660&lt;='Расчёт не доделан'!$C$20,IF(I5660-'Расчёт не доделан'!$C$20&lt;1,J5660,I5660-'Расчёт не доделан'!$C$20),J5660)</f>
        <v>1</v>
      </c>
    </row>
    <row r="5661" spans="1:11" ht="11.1" customHeight="1" outlineLevel="1" x14ac:dyDescent="0.2">
      <c r="A5661" s="39" t="str">
        <f t="shared" si="264"/>
        <v>0017972145880</v>
      </c>
      <c r="B5661" s="39">
        <f t="shared" si="265"/>
        <v>2</v>
      </c>
      <c r="C5661" s="39" t="str">
        <f t="shared" si="266"/>
        <v>Смирнова Анастасия Сергеевна2</v>
      </c>
      <c r="D5661" s="42" t="s">
        <v>5219</v>
      </c>
      <c r="E5661" s="43" t="s">
        <v>5220</v>
      </c>
      <c r="F5661" s="43" t="s">
        <v>361</v>
      </c>
      <c r="G5661" s="43" t="s">
        <v>218</v>
      </c>
      <c r="H5661" s="49">
        <v>45880</v>
      </c>
      <c r="I5661" s="49">
        <v>45893</v>
      </c>
      <c r="J5661" s="44">
        <v>14</v>
      </c>
      <c r="K5661" s="51">
        <f>IF(H5661&lt;='Расчёт не доделан'!$C$20,IF(I5661-'Расчёт не доделан'!$C$20&lt;1,J5661,I5661-'Расчёт не доделан'!$C$20),J5661)</f>
        <v>14</v>
      </c>
    </row>
    <row r="5662" spans="1:11" ht="11.1" customHeight="1" outlineLevel="1" x14ac:dyDescent="0.2">
      <c r="A5662" s="39" t="str">
        <f t="shared" si="264"/>
        <v>0017972145950</v>
      </c>
      <c r="B5662" s="39">
        <f t="shared" si="265"/>
        <v>3</v>
      </c>
      <c r="C5662" s="39" t="str">
        <f t="shared" si="266"/>
        <v>Смирнова Анастасия Сергеевна3</v>
      </c>
      <c r="D5662" s="42" t="s">
        <v>5219</v>
      </c>
      <c r="E5662" s="43" t="s">
        <v>5220</v>
      </c>
      <c r="F5662" s="43" t="s">
        <v>361</v>
      </c>
      <c r="G5662" s="43" t="s">
        <v>218</v>
      </c>
      <c r="H5662" s="49">
        <v>45950</v>
      </c>
      <c r="I5662" s="49">
        <v>45954</v>
      </c>
      <c r="J5662" s="44">
        <v>5</v>
      </c>
      <c r="K5662" s="51">
        <f>IF(H5662&lt;='Расчёт не доделан'!$C$20,IF(I5662-'Расчёт не доделан'!$C$20&lt;1,J5662,I5662-'Расчёт не доделан'!$C$20),J5662)</f>
        <v>5</v>
      </c>
    </row>
    <row r="5663" spans="1:11" ht="11.1" customHeight="1" outlineLevel="1" x14ac:dyDescent="0.2">
      <c r="A5663" s="39" t="str">
        <f t="shared" si="264"/>
        <v>0010044345908</v>
      </c>
      <c r="B5663" s="39">
        <f t="shared" si="265"/>
        <v>1</v>
      </c>
      <c r="C5663" s="39" t="str">
        <f t="shared" si="266"/>
        <v>Смирнова Елена Леонидовна1</v>
      </c>
      <c r="D5663" s="42" t="s">
        <v>5221</v>
      </c>
      <c r="E5663" s="43" t="s">
        <v>5222</v>
      </c>
      <c r="F5663" s="43" t="s">
        <v>286</v>
      </c>
      <c r="G5663" s="43" t="s">
        <v>331</v>
      </c>
      <c r="H5663" s="49">
        <v>45908</v>
      </c>
      <c r="I5663" s="49">
        <v>45921</v>
      </c>
      <c r="J5663" s="44">
        <v>14</v>
      </c>
      <c r="K5663" s="51">
        <f>IF(H5663&lt;='Расчёт не доделан'!$C$20,IF(I5663-'Расчёт не доделан'!$C$20&lt;1,J5663,I5663-'Расчёт не доделан'!$C$20),J5663)</f>
        <v>14</v>
      </c>
    </row>
    <row r="5664" spans="1:11" ht="11.1" customHeight="1" outlineLevel="1" x14ac:dyDescent="0.2">
      <c r="A5664" s="39" t="str">
        <f t="shared" si="264"/>
        <v>0010044345887</v>
      </c>
      <c r="B5664" s="39">
        <f t="shared" si="265"/>
        <v>2</v>
      </c>
      <c r="C5664" s="39" t="str">
        <f t="shared" si="266"/>
        <v>Смирнова Елена Леонидовна2</v>
      </c>
      <c r="D5664" s="42" t="s">
        <v>5221</v>
      </c>
      <c r="E5664" s="43" t="s">
        <v>5222</v>
      </c>
      <c r="F5664" s="43" t="s">
        <v>286</v>
      </c>
      <c r="G5664" s="43" t="s">
        <v>331</v>
      </c>
      <c r="H5664" s="49">
        <v>45887</v>
      </c>
      <c r="I5664" s="49">
        <v>45894</v>
      </c>
      <c r="J5664" s="44">
        <v>8</v>
      </c>
      <c r="K5664" s="51">
        <f>IF(H5664&lt;='Расчёт не доделан'!$C$20,IF(I5664-'Расчёт не доделан'!$C$20&lt;1,J5664,I5664-'Расчёт не доделан'!$C$20),J5664)</f>
        <v>8</v>
      </c>
    </row>
    <row r="5665" spans="1:11" ht="23.1" customHeight="1" outlineLevel="1" x14ac:dyDescent="0.2">
      <c r="A5665" s="39" t="str">
        <f t="shared" si="264"/>
        <v>0010044346013</v>
      </c>
      <c r="B5665" s="39">
        <f t="shared" si="265"/>
        <v>3</v>
      </c>
      <c r="C5665" s="39" t="str">
        <f t="shared" si="266"/>
        <v>Смирнова Елена Леонидовна3</v>
      </c>
      <c r="D5665" s="42" t="s">
        <v>5221</v>
      </c>
      <c r="E5665" s="43" t="s">
        <v>5222</v>
      </c>
      <c r="F5665" s="43" t="s">
        <v>286</v>
      </c>
      <c r="G5665" s="43" t="s">
        <v>331</v>
      </c>
      <c r="H5665" s="49">
        <v>46013</v>
      </c>
      <c r="I5665" s="49">
        <v>46015</v>
      </c>
      <c r="J5665" s="44">
        <v>3</v>
      </c>
      <c r="K5665" s="51">
        <f>IF(H5665&lt;='Расчёт не доделан'!$C$20,IF(I5665-'Расчёт не доделан'!$C$20&lt;1,J5665,I5665-'Расчёт не доделан'!$C$20),J5665)</f>
        <v>3</v>
      </c>
    </row>
    <row r="5666" spans="1:11" ht="11.1" customHeight="1" outlineLevel="1" x14ac:dyDescent="0.2">
      <c r="A5666" s="39" t="str">
        <f t="shared" si="264"/>
        <v>0014909445962</v>
      </c>
      <c r="B5666" s="39">
        <f t="shared" si="265"/>
        <v>1</v>
      </c>
      <c r="C5666" s="39" t="str">
        <f t="shared" si="266"/>
        <v>Смирнова Крестина Валерьевна1</v>
      </c>
      <c r="D5666" s="42" t="s">
        <v>5223</v>
      </c>
      <c r="E5666" s="43" t="s">
        <v>5224</v>
      </c>
      <c r="F5666" s="43" t="s">
        <v>229</v>
      </c>
      <c r="G5666" s="43" t="s">
        <v>222</v>
      </c>
      <c r="H5666" s="49">
        <v>45962</v>
      </c>
      <c r="I5666" s="49">
        <v>45962</v>
      </c>
      <c r="J5666" s="44">
        <v>1</v>
      </c>
      <c r="K5666" s="51">
        <f>IF(H5666&lt;='Расчёт не доделан'!$C$20,IF(I5666-'Расчёт не доделан'!$C$20&lt;1,J5666,I5666-'Расчёт не доделан'!$C$20),J5666)</f>
        <v>1</v>
      </c>
    </row>
    <row r="5667" spans="1:11" ht="11.1" customHeight="1" outlineLevel="1" x14ac:dyDescent="0.2">
      <c r="A5667" s="39" t="str">
        <f t="shared" si="264"/>
        <v>0014909445887</v>
      </c>
      <c r="B5667" s="39">
        <f t="shared" si="265"/>
        <v>2</v>
      </c>
      <c r="C5667" s="39" t="str">
        <f t="shared" si="266"/>
        <v>Смирнова Крестина Валерьевна2</v>
      </c>
      <c r="D5667" s="42" t="s">
        <v>5223</v>
      </c>
      <c r="E5667" s="43" t="s">
        <v>5224</v>
      </c>
      <c r="F5667" s="43" t="s">
        <v>229</v>
      </c>
      <c r="G5667" s="43" t="s">
        <v>222</v>
      </c>
      <c r="H5667" s="49">
        <v>45887</v>
      </c>
      <c r="I5667" s="49">
        <v>45900</v>
      </c>
      <c r="J5667" s="44">
        <v>14</v>
      </c>
      <c r="K5667" s="51">
        <f>IF(H5667&lt;='Расчёт не доделан'!$C$20,IF(I5667-'Расчёт не доделан'!$C$20&lt;1,J5667,I5667-'Расчёт не доделан'!$C$20),J5667)</f>
        <v>14</v>
      </c>
    </row>
    <row r="5668" spans="1:11" ht="11.1" customHeight="1" outlineLevel="1" x14ac:dyDescent="0.2">
      <c r="A5668" s="39" t="str">
        <f t="shared" si="264"/>
        <v>0014909446020</v>
      </c>
      <c r="B5668" s="39">
        <f t="shared" si="265"/>
        <v>3</v>
      </c>
      <c r="C5668" s="39" t="str">
        <f t="shared" si="266"/>
        <v>Смирнова Крестина Валерьевна3</v>
      </c>
      <c r="D5668" s="42" t="s">
        <v>5223</v>
      </c>
      <c r="E5668" s="43" t="s">
        <v>5224</v>
      </c>
      <c r="F5668" s="43" t="s">
        <v>229</v>
      </c>
      <c r="G5668" s="43" t="s">
        <v>222</v>
      </c>
      <c r="H5668" s="49">
        <v>46020</v>
      </c>
      <c r="I5668" s="49">
        <v>46020</v>
      </c>
      <c r="J5668" s="44">
        <v>1</v>
      </c>
      <c r="K5668" s="51">
        <f>IF(H5668&lt;='Расчёт не доделан'!$C$20,IF(I5668-'Расчёт не доделан'!$C$20&lt;1,J5668,I5668-'Расчёт не доделан'!$C$20),J5668)</f>
        <v>1</v>
      </c>
    </row>
    <row r="5669" spans="1:11" ht="11.1" customHeight="1" outlineLevel="1" x14ac:dyDescent="0.2">
      <c r="A5669" s="39" t="str">
        <f t="shared" si="264"/>
        <v>0014909446021</v>
      </c>
      <c r="B5669" s="39">
        <f t="shared" si="265"/>
        <v>4</v>
      </c>
      <c r="C5669" s="39" t="str">
        <f t="shared" si="266"/>
        <v>Смирнова Крестина Валерьевна4</v>
      </c>
      <c r="D5669" s="42" t="s">
        <v>5223</v>
      </c>
      <c r="E5669" s="43" t="s">
        <v>5224</v>
      </c>
      <c r="F5669" s="43" t="s">
        <v>229</v>
      </c>
      <c r="G5669" s="43" t="s">
        <v>222</v>
      </c>
      <c r="H5669" s="49">
        <v>46021</v>
      </c>
      <c r="I5669" s="49">
        <v>46021</v>
      </c>
      <c r="J5669" s="44">
        <v>1</v>
      </c>
      <c r="K5669" s="51">
        <f>IF(H5669&lt;='Расчёт не доделан'!$C$20,IF(I5669-'Расчёт не доделан'!$C$20&lt;1,J5669,I5669-'Расчёт не доделан'!$C$20),J5669)</f>
        <v>1</v>
      </c>
    </row>
    <row r="5670" spans="1:11" ht="11.1" customHeight="1" outlineLevel="1" x14ac:dyDescent="0.2">
      <c r="A5670" s="39" t="str">
        <f t="shared" si="264"/>
        <v>0012675845999</v>
      </c>
      <c r="B5670" s="39">
        <f t="shared" si="265"/>
        <v>1</v>
      </c>
      <c r="C5670" s="39" t="str">
        <f t="shared" si="266"/>
        <v>Смирнова Тамара Александровна1</v>
      </c>
      <c r="D5670" s="42" t="s">
        <v>5225</v>
      </c>
      <c r="E5670" s="43" t="s">
        <v>5226</v>
      </c>
      <c r="F5670" s="43" t="s">
        <v>221</v>
      </c>
      <c r="G5670" s="43" t="s">
        <v>241</v>
      </c>
      <c r="H5670" s="49">
        <v>45999</v>
      </c>
      <c r="I5670" s="49">
        <v>46014</v>
      </c>
      <c r="J5670" s="44">
        <v>16</v>
      </c>
      <c r="K5670" s="51">
        <f>IF(H5670&lt;='Расчёт не доделан'!$C$20,IF(I5670-'Расчёт не доделан'!$C$20&lt;1,J5670,I5670-'Расчёт не доделан'!$C$20),J5670)</f>
        <v>16</v>
      </c>
    </row>
    <row r="5671" spans="1:11" ht="11.1" customHeight="1" outlineLevel="1" x14ac:dyDescent="0.2">
      <c r="A5671" s="39" t="str">
        <f t="shared" si="264"/>
        <v>0012675845859</v>
      </c>
      <c r="B5671" s="39">
        <f t="shared" si="265"/>
        <v>2</v>
      </c>
      <c r="C5671" s="39" t="str">
        <f t="shared" si="266"/>
        <v>Смирнова Тамара Александровна2</v>
      </c>
      <c r="D5671" s="42" t="s">
        <v>5225</v>
      </c>
      <c r="E5671" s="43" t="s">
        <v>5226</v>
      </c>
      <c r="F5671" s="43" t="s">
        <v>221</v>
      </c>
      <c r="G5671" s="43" t="s">
        <v>241</v>
      </c>
      <c r="H5671" s="49">
        <v>45859</v>
      </c>
      <c r="I5671" s="49">
        <v>45863</v>
      </c>
      <c r="J5671" s="44">
        <v>5</v>
      </c>
      <c r="K5671" s="51">
        <f>IF(H5671&lt;='Расчёт не доделан'!$C$20,IF(I5671-'Расчёт не доделан'!$C$20&lt;1,J5671,I5671-'Расчёт не доделан'!$C$20),J5671)</f>
        <v>5</v>
      </c>
    </row>
    <row r="5672" spans="1:11" ht="11.1" customHeight="1" outlineLevel="1" x14ac:dyDescent="0.2">
      <c r="A5672" s="39" t="str">
        <f t="shared" si="264"/>
        <v>0012675845957</v>
      </c>
      <c r="B5672" s="39">
        <f t="shared" si="265"/>
        <v>3</v>
      </c>
      <c r="C5672" s="39" t="str">
        <f t="shared" si="266"/>
        <v>Смирнова Тамара Александровна3</v>
      </c>
      <c r="D5672" s="42" t="s">
        <v>5225</v>
      </c>
      <c r="E5672" s="43" t="s">
        <v>5226</v>
      </c>
      <c r="F5672" s="43" t="s">
        <v>221</v>
      </c>
      <c r="G5672" s="43" t="s">
        <v>241</v>
      </c>
      <c r="H5672" s="49">
        <v>45957</v>
      </c>
      <c r="I5672" s="49">
        <v>45963</v>
      </c>
      <c r="J5672" s="44">
        <v>7</v>
      </c>
      <c r="K5672" s="51">
        <f>IF(H5672&lt;='Расчёт не доделан'!$C$20,IF(I5672-'Расчёт не доделан'!$C$20&lt;1,J5672,I5672-'Расчёт не доделан'!$C$20),J5672)</f>
        <v>7</v>
      </c>
    </row>
    <row r="5673" spans="1:11" ht="11.1" customHeight="1" outlineLevel="1" x14ac:dyDescent="0.2">
      <c r="A5673" s="39" t="str">
        <f t="shared" si="264"/>
        <v>0019959045908</v>
      </c>
      <c r="B5673" s="39">
        <f t="shared" si="265"/>
        <v>1</v>
      </c>
      <c r="C5673" s="39" t="str">
        <f t="shared" si="266"/>
        <v>Смирнова Татьяна Михайловна1</v>
      </c>
      <c r="D5673" s="42" t="s">
        <v>5227</v>
      </c>
      <c r="E5673" s="43" t="s">
        <v>5228</v>
      </c>
      <c r="F5673" s="43" t="s">
        <v>361</v>
      </c>
      <c r="G5673" s="43" t="s">
        <v>218</v>
      </c>
      <c r="H5673" s="49">
        <v>45908</v>
      </c>
      <c r="I5673" s="49">
        <v>45912</v>
      </c>
      <c r="J5673" s="44">
        <v>5</v>
      </c>
      <c r="K5673" s="51">
        <f>IF(H5673&lt;='Расчёт не доделан'!$C$20,IF(I5673-'Расчёт не доделан'!$C$20&lt;1,J5673,I5673-'Расчёт не доделан'!$C$20),J5673)</f>
        <v>5</v>
      </c>
    </row>
    <row r="5674" spans="1:11" ht="11.1" customHeight="1" outlineLevel="1" x14ac:dyDescent="0.2">
      <c r="A5674" s="39" t="str">
        <f t="shared" si="264"/>
        <v>0019959045856</v>
      </c>
      <c r="B5674" s="39">
        <f t="shared" si="265"/>
        <v>2</v>
      </c>
      <c r="C5674" s="39" t="str">
        <f t="shared" si="266"/>
        <v>Смирнова Татьяна Михайловна2</v>
      </c>
      <c r="D5674" s="42" t="s">
        <v>5227</v>
      </c>
      <c r="E5674" s="43" t="s">
        <v>5228</v>
      </c>
      <c r="F5674" s="43" t="s">
        <v>361</v>
      </c>
      <c r="G5674" s="43" t="s">
        <v>218</v>
      </c>
      <c r="H5674" s="49">
        <v>45856</v>
      </c>
      <c r="I5674" s="49">
        <v>45870</v>
      </c>
      <c r="J5674" s="44">
        <v>15</v>
      </c>
      <c r="K5674" s="51">
        <f>IF(H5674&lt;='Расчёт не доделан'!$C$20,IF(I5674-'Расчёт не доделан'!$C$20&lt;1,J5674,I5674-'Расчёт не доделан'!$C$20),J5674)</f>
        <v>15</v>
      </c>
    </row>
    <row r="5675" spans="1:11" ht="11.1" customHeight="1" outlineLevel="1" x14ac:dyDescent="0.2">
      <c r="A5675" s="39" t="str">
        <f t="shared" si="264"/>
        <v>0019959045894</v>
      </c>
      <c r="B5675" s="39">
        <f t="shared" si="265"/>
        <v>3</v>
      </c>
      <c r="C5675" s="39" t="str">
        <f t="shared" si="266"/>
        <v>Смирнова Татьяна Михайловна3</v>
      </c>
      <c r="D5675" s="42" t="s">
        <v>5227</v>
      </c>
      <c r="E5675" s="43" t="s">
        <v>5228</v>
      </c>
      <c r="F5675" s="43" t="s">
        <v>361</v>
      </c>
      <c r="G5675" s="43" t="s">
        <v>218</v>
      </c>
      <c r="H5675" s="49">
        <v>45894</v>
      </c>
      <c r="I5675" s="49">
        <v>45898</v>
      </c>
      <c r="J5675" s="44">
        <v>5</v>
      </c>
      <c r="K5675" s="51">
        <f>IF(H5675&lt;='Расчёт не доделан'!$C$20,IF(I5675-'Расчёт не доделан'!$C$20&lt;1,J5675,I5675-'Расчёт не доделан'!$C$20),J5675)</f>
        <v>5</v>
      </c>
    </row>
    <row r="5676" spans="1:11" ht="11.1" customHeight="1" outlineLevel="1" x14ac:dyDescent="0.2">
      <c r="A5676" s="39" t="str">
        <f t="shared" si="264"/>
        <v>0020749645873</v>
      </c>
      <c r="B5676" s="39">
        <f t="shared" si="265"/>
        <v>1</v>
      </c>
      <c r="C5676" s="39" t="str">
        <f t="shared" si="266"/>
        <v>Смирных Ксения Александровна1</v>
      </c>
      <c r="D5676" s="42" t="s">
        <v>5229</v>
      </c>
      <c r="E5676" s="43" t="s">
        <v>5230</v>
      </c>
      <c r="F5676" s="43" t="s">
        <v>240</v>
      </c>
      <c r="G5676" s="43" t="s">
        <v>302</v>
      </c>
      <c r="H5676" s="49">
        <v>45873</v>
      </c>
      <c r="I5676" s="49">
        <v>45886</v>
      </c>
      <c r="J5676" s="44">
        <v>14</v>
      </c>
      <c r="K5676" s="51">
        <f>IF(H5676&lt;='Расчёт не доделан'!$C$20,IF(I5676-'Расчёт не доделан'!$C$20&lt;1,J5676,I5676-'Расчёт не доделан'!$C$20),J5676)</f>
        <v>14</v>
      </c>
    </row>
    <row r="5677" spans="1:11" ht="11.1" customHeight="1" outlineLevel="1" x14ac:dyDescent="0.2">
      <c r="A5677" s="39" t="str">
        <f t="shared" si="264"/>
        <v>0020749645966</v>
      </c>
      <c r="B5677" s="39">
        <f t="shared" si="265"/>
        <v>2</v>
      </c>
      <c r="C5677" s="39" t="str">
        <f t="shared" si="266"/>
        <v>Смирных Ксения Александровна2</v>
      </c>
      <c r="D5677" s="42" t="s">
        <v>5229</v>
      </c>
      <c r="E5677" s="43" t="s">
        <v>5230</v>
      </c>
      <c r="F5677" s="43" t="s">
        <v>240</v>
      </c>
      <c r="G5677" s="43" t="s">
        <v>302</v>
      </c>
      <c r="H5677" s="49">
        <v>45966</v>
      </c>
      <c r="I5677" s="49">
        <v>45968</v>
      </c>
      <c r="J5677" s="44">
        <v>3</v>
      </c>
      <c r="K5677" s="51">
        <f>IF(H5677&lt;='Расчёт не доделан'!$C$20,IF(I5677-'Расчёт не доделан'!$C$20&lt;1,J5677,I5677-'Расчёт не доделан'!$C$20),J5677)</f>
        <v>3</v>
      </c>
    </row>
    <row r="5678" spans="1:11" ht="11.1" customHeight="1" outlineLevel="1" x14ac:dyDescent="0.2">
      <c r="A5678" s="39" t="str">
        <f t="shared" si="264"/>
        <v>0020749645863</v>
      </c>
      <c r="B5678" s="39">
        <f t="shared" si="265"/>
        <v>3</v>
      </c>
      <c r="C5678" s="39" t="str">
        <f t="shared" si="266"/>
        <v>Смирных Ксения Александровна3</v>
      </c>
      <c r="D5678" s="42" t="s">
        <v>5229</v>
      </c>
      <c r="E5678" s="43" t="s">
        <v>5230</v>
      </c>
      <c r="F5678" s="43" t="s">
        <v>240</v>
      </c>
      <c r="G5678" s="43" t="s">
        <v>302</v>
      </c>
      <c r="H5678" s="49">
        <v>45863</v>
      </c>
      <c r="I5678" s="49">
        <v>45863</v>
      </c>
      <c r="J5678" s="44">
        <v>1</v>
      </c>
      <c r="K5678" s="51">
        <f>IF(H5678&lt;='Расчёт не доделан'!$C$20,IF(I5678-'Расчёт не доделан'!$C$20&lt;1,J5678,I5678-'Расчёт не доделан'!$C$20),J5678)</f>
        <v>1</v>
      </c>
    </row>
    <row r="5679" spans="1:11" ht="11.1" customHeight="1" outlineLevel="1" x14ac:dyDescent="0.2">
      <c r="A5679" s="39" t="str">
        <f t="shared" si="264"/>
        <v>0020749645866</v>
      </c>
      <c r="B5679" s="39">
        <f t="shared" si="265"/>
        <v>4</v>
      </c>
      <c r="C5679" s="39" t="str">
        <f t="shared" si="266"/>
        <v>Смирных Ксения Александровна4</v>
      </c>
      <c r="D5679" s="42" t="s">
        <v>5229</v>
      </c>
      <c r="E5679" s="43" t="s">
        <v>5230</v>
      </c>
      <c r="F5679" s="43" t="s">
        <v>240</v>
      </c>
      <c r="G5679" s="43" t="s">
        <v>302</v>
      </c>
      <c r="H5679" s="49">
        <v>45866</v>
      </c>
      <c r="I5679" s="49">
        <v>45867</v>
      </c>
      <c r="J5679" s="44">
        <v>2</v>
      </c>
      <c r="K5679" s="51">
        <f>IF(H5679&lt;='Расчёт не доделан'!$C$20,IF(I5679-'Расчёт не доделан'!$C$20&lt;1,J5679,I5679-'Расчёт не доделан'!$C$20),J5679)</f>
        <v>2</v>
      </c>
    </row>
    <row r="5680" spans="1:11" ht="11.1" customHeight="1" outlineLevel="1" x14ac:dyDescent="0.2">
      <c r="A5680" s="39" t="str">
        <f t="shared" si="264"/>
        <v>0020749646020</v>
      </c>
      <c r="B5680" s="39">
        <f t="shared" si="265"/>
        <v>5</v>
      </c>
      <c r="C5680" s="39" t="str">
        <f t="shared" si="266"/>
        <v>Смирных Ксения Александровна5</v>
      </c>
      <c r="D5680" s="42" t="s">
        <v>5229</v>
      </c>
      <c r="E5680" s="43" t="s">
        <v>5230</v>
      </c>
      <c r="F5680" s="43" t="s">
        <v>240</v>
      </c>
      <c r="G5680" s="43" t="s">
        <v>302</v>
      </c>
      <c r="H5680" s="49">
        <v>46020</v>
      </c>
      <c r="I5680" s="49">
        <v>46021</v>
      </c>
      <c r="J5680" s="44">
        <v>2</v>
      </c>
      <c r="K5680" s="51">
        <f>IF(H5680&lt;='Расчёт не доделан'!$C$20,IF(I5680-'Расчёт не доделан'!$C$20&lt;1,J5680,I5680-'Расчёт не доделан'!$C$20),J5680)</f>
        <v>2</v>
      </c>
    </row>
    <row r="5681" spans="1:11" ht="11.1" customHeight="1" outlineLevel="1" x14ac:dyDescent="0.2">
      <c r="A5681" s="39" t="str">
        <f t="shared" si="264"/>
        <v>0019664645901</v>
      </c>
      <c r="B5681" s="39">
        <f t="shared" si="265"/>
        <v>1</v>
      </c>
      <c r="C5681" s="39" t="str">
        <f t="shared" si="266"/>
        <v>Смолин Александр Андреевич1</v>
      </c>
      <c r="D5681" s="42" t="s">
        <v>5231</v>
      </c>
      <c r="E5681" s="43" t="s">
        <v>5232</v>
      </c>
      <c r="F5681" s="43" t="s">
        <v>217</v>
      </c>
      <c r="G5681" s="43" t="s">
        <v>218</v>
      </c>
      <c r="H5681" s="49">
        <v>45901</v>
      </c>
      <c r="I5681" s="49">
        <v>45907</v>
      </c>
      <c r="J5681" s="44">
        <v>7</v>
      </c>
      <c r="K5681" s="51">
        <f>IF(H5681&lt;='Расчёт не доделан'!$C$20,IF(I5681-'Расчёт не доделан'!$C$20&lt;1,J5681,I5681-'Расчёт не доделан'!$C$20),J5681)</f>
        <v>7</v>
      </c>
    </row>
    <row r="5682" spans="1:11" ht="11.1" customHeight="1" outlineLevel="1" x14ac:dyDescent="0.2">
      <c r="A5682" s="39" t="str">
        <f t="shared" si="264"/>
        <v>0019664646015</v>
      </c>
      <c r="B5682" s="39">
        <f t="shared" si="265"/>
        <v>2</v>
      </c>
      <c r="C5682" s="39" t="str">
        <f t="shared" si="266"/>
        <v>Смолин Александр Андреевич2</v>
      </c>
      <c r="D5682" s="42" t="s">
        <v>5231</v>
      </c>
      <c r="E5682" s="43" t="s">
        <v>5232</v>
      </c>
      <c r="F5682" s="43" t="s">
        <v>217</v>
      </c>
      <c r="G5682" s="43" t="s">
        <v>218</v>
      </c>
      <c r="H5682" s="49">
        <v>46015</v>
      </c>
      <c r="I5682" s="49">
        <v>46021</v>
      </c>
      <c r="J5682" s="44">
        <v>7</v>
      </c>
      <c r="K5682" s="51">
        <f>IF(H5682&lt;='Расчёт не доделан'!$C$20,IF(I5682-'Расчёт не доделан'!$C$20&lt;1,J5682,I5682-'Расчёт не доделан'!$C$20),J5682)</f>
        <v>7</v>
      </c>
    </row>
    <row r="5683" spans="1:11" ht="11.1" customHeight="1" outlineLevel="1" x14ac:dyDescent="0.2">
      <c r="A5683" s="39" t="str">
        <f t="shared" si="264"/>
        <v>0015616445901</v>
      </c>
      <c r="B5683" s="39">
        <f t="shared" si="265"/>
        <v>1</v>
      </c>
      <c r="C5683" s="39" t="str">
        <f t="shared" si="266"/>
        <v>Смолякова Елена Александровна1</v>
      </c>
      <c r="D5683" s="42" t="s">
        <v>5233</v>
      </c>
      <c r="E5683" s="43" t="s">
        <v>5234</v>
      </c>
      <c r="F5683" s="43" t="s">
        <v>568</v>
      </c>
      <c r="G5683" s="43" t="s">
        <v>262</v>
      </c>
      <c r="H5683" s="49">
        <v>45901</v>
      </c>
      <c r="I5683" s="49">
        <v>45911</v>
      </c>
      <c r="J5683" s="44">
        <v>11</v>
      </c>
      <c r="K5683" s="51">
        <f>IF(H5683&lt;='Расчёт не доделан'!$C$20,IF(I5683-'Расчёт не доделан'!$C$20&lt;1,J5683,I5683-'Расчёт не доделан'!$C$20),J5683)</f>
        <v>11</v>
      </c>
    </row>
    <row r="5684" spans="1:11" ht="11.1" customHeight="1" outlineLevel="1" x14ac:dyDescent="0.2">
      <c r="A5684" s="39" t="str">
        <f t="shared" si="264"/>
        <v>0015616445966</v>
      </c>
      <c r="B5684" s="39">
        <f t="shared" si="265"/>
        <v>2</v>
      </c>
      <c r="C5684" s="39" t="str">
        <f t="shared" si="266"/>
        <v>Смолякова Елена Александровна2</v>
      </c>
      <c r="D5684" s="42" t="s">
        <v>5233</v>
      </c>
      <c r="E5684" s="43" t="s">
        <v>5234</v>
      </c>
      <c r="F5684" s="43" t="s">
        <v>568</v>
      </c>
      <c r="G5684" s="43" t="s">
        <v>262</v>
      </c>
      <c r="H5684" s="49">
        <v>45966</v>
      </c>
      <c r="I5684" s="49">
        <v>45968</v>
      </c>
      <c r="J5684" s="44">
        <v>3</v>
      </c>
      <c r="K5684" s="51">
        <f>IF(H5684&lt;='Расчёт не доделан'!$C$20,IF(I5684-'Расчёт не доделан'!$C$20&lt;1,J5684,I5684-'Расчёт не доделан'!$C$20),J5684)</f>
        <v>3</v>
      </c>
    </row>
    <row r="5685" spans="1:11" ht="11.1" customHeight="1" outlineLevel="1" x14ac:dyDescent="0.2">
      <c r="A5685" s="39" t="str">
        <f t="shared" si="264"/>
        <v>0015616445845</v>
      </c>
      <c r="B5685" s="39">
        <f t="shared" si="265"/>
        <v>3</v>
      </c>
      <c r="C5685" s="39" t="str">
        <f t="shared" si="266"/>
        <v>Смолякова Елена Александровна3</v>
      </c>
      <c r="D5685" s="42" t="s">
        <v>5233</v>
      </c>
      <c r="E5685" s="43" t="s">
        <v>5234</v>
      </c>
      <c r="F5685" s="43" t="s">
        <v>568</v>
      </c>
      <c r="G5685" s="43" t="s">
        <v>262</v>
      </c>
      <c r="H5685" s="49">
        <v>45845</v>
      </c>
      <c r="I5685" s="49">
        <v>45858</v>
      </c>
      <c r="J5685" s="44">
        <v>14</v>
      </c>
      <c r="K5685" s="51">
        <f>IF(H5685&lt;='Расчёт не доделан'!$C$20,IF(I5685-'Расчёт не доделан'!$C$20&lt;1,J5685,I5685-'Расчёт не доделан'!$C$20),J5685)</f>
        <v>14</v>
      </c>
    </row>
    <row r="5686" spans="1:11" ht="23.1" customHeight="1" outlineLevel="1" x14ac:dyDescent="0.2">
      <c r="A5686" s="39" t="str">
        <f t="shared" si="264"/>
        <v>0019249445901</v>
      </c>
      <c r="B5686" s="39">
        <f t="shared" si="265"/>
        <v>1</v>
      </c>
      <c r="C5686" s="39" t="str">
        <f t="shared" si="266"/>
        <v>Смолякова Елена Олеговна1</v>
      </c>
      <c r="D5686" s="42" t="s">
        <v>5235</v>
      </c>
      <c r="E5686" s="43" t="s">
        <v>5236</v>
      </c>
      <c r="F5686" s="43" t="s">
        <v>229</v>
      </c>
      <c r="G5686" s="43" t="s">
        <v>230</v>
      </c>
      <c r="H5686" s="49">
        <v>45901</v>
      </c>
      <c r="I5686" s="49">
        <v>45914</v>
      </c>
      <c r="J5686" s="44">
        <v>14</v>
      </c>
      <c r="K5686" s="51">
        <f>IF(H5686&lt;='Расчёт не доделан'!$C$20,IF(I5686-'Расчёт не доделан'!$C$20&lt;1,J5686,I5686-'Расчёт не доделан'!$C$20),J5686)</f>
        <v>14</v>
      </c>
    </row>
    <row r="5687" spans="1:11" ht="23.1" customHeight="1" outlineLevel="1" x14ac:dyDescent="0.2">
      <c r="A5687" s="39" t="str">
        <f t="shared" si="264"/>
        <v>0019249445873</v>
      </c>
      <c r="B5687" s="39">
        <f t="shared" si="265"/>
        <v>2</v>
      </c>
      <c r="C5687" s="39" t="str">
        <f t="shared" si="266"/>
        <v>Смолякова Елена Олеговна2</v>
      </c>
      <c r="D5687" s="42" t="s">
        <v>5235</v>
      </c>
      <c r="E5687" s="43" t="s">
        <v>5236</v>
      </c>
      <c r="F5687" s="43" t="s">
        <v>229</v>
      </c>
      <c r="G5687" s="43" t="s">
        <v>230</v>
      </c>
      <c r="H5687" s="49">
        <v>45873</v>
      </c>
      <c r="I5687" s="49">
        <v>45877</v>
      </c>
      <c r="J5687" s="44">
        <v>5</v>
      </c>
      <c r="K5687" s="51">
        <f>IF(H5687&lt;='Расчёт не доделан'!$C$20,IF(I5687-'Расчёт не доделан'!$C$20&lt;1,J5687,I5687-'Расчёт не доделан'!$C$20),J5687)</f>
        <v>5</v>
      </c>
    </row>
    <row r="5688" spans="1:11" ht="23.1" customHeight="1" outlineLevel="1" x14ac:dyDescent="0.2">
      <c r="A5688" s="39" t="str">
        <f t="shared" si="264"/>
        <v>0019249445966</v>
      </c>
      <c r="B5688" s="39">
        <f t="shared" si="265"/>
        <v>3</v>
      </c>
      <c r="C5688" s="39" t="str">
        <f t="shared" si="266"/>
        <v>Смолякова Елена Олеговна3</v>
      </c>
      <c r="D5688" s="42" t="s">
        <v>5235</v>
      </c>
      <c r="E5688" s="43" t="s">
        <v>5236</v>
      </c>
      <c r="F5688" s="43" t="s">
        <v>229</v>
      </c>
      <c r="G5688" s="43" t="s">
        <v>230</v>
      </c>
      <c r="H5688" s="49">
        <v>45966</v>
      </c>
      <c r="I5688" s="49">
        <v>45968</v>
      </c>
      <c r="J5688" s="44">
        <v>3</v>
      </c>
      <c r="K5688" s="51">
        <f>IF(H5688&lt;='Расчёт не доделан'!$C$20,IF(I5688-'Расчёт не доделан'!$C$20&lt;1,J5688,I5688-'Расчёт не доделан'!$C$20),J5688)</f>
        <v>3</v>
      </c>
    </row>
    <row r="5689" spans="1:11" ht="11.1" customHeight="1" outlineLevel="1" x14ac:dyDescent="0.2">
      <c r="A5689" s="39" t="str">
        <f t="shared" si="264"/>
        <v>0019249445939</v>
      </c>
      <c r="B5689" s="39">
        <f t="shared" si="265"/>
        <v>4</v>
      </c>
      <c r="C5689" s="39" t="str">
        <f t="shared" si="266"/>
        <v>Смолякова Елена Олеговна4</v>
      </c>
      <c r="D5689" s="42" t="s">
        <v>5235</v>
      </c>
      <c r="E5689" s="43" t="s">
        <v>5236</v>
      </c>
      <c r="F5689" s="43" t="s">
        <v>229</v>
      </c>
      <c r="G5689" s="43" t="s">
        <v>230</v>
      </c>
      <c r="H5689" s="49">
        <v>45939</v>
      </c>
      <c r="I5689" s="49">
        <v>45940</v>
      </c>
      <c r="J5689" s="44">
        <v>2</v>
      </c>
      <c r="K5689" s="51">
        <f>IF(H5689&lt;='Расчёт не доделан'!$C$20,IF(I5689-'Расчёт не доделан'!$C$20&lt;1,J5689,I5689-'Расчёт не доделан'!$C$20),J5689)</f>
        <v>2</v>
      </c>
    </row>
    <row r="5690" spans="1:11" ht="11.1" customHeight="1" outlineLevel="1" x14ac:dyDescent="0.2">
      <c r="A5690" s="39" t="str">
        <f t="shared" si="264"/>
        <v>0019980745901</v>
      </c>
      <c r="B5690" s="39">
        <f t="shared" si="265"/>
        <v>1</v>
      </c>
      <c r="C5690" s="39" t="str">
        <f t="shared" si="266"/>
        <v>Смыслова Алёна Олеговна1</v>
      </c>
      <c r="D5690" s="42" t="s">
        <v>5237</v>
      </c>
      <c r="E5690" s="43" t="s">
        <v>5238</v>
      </c>
      <c r="F5690" s="43" t="s">
        <v>217</v>
      </c>
      <c r="G5690" s="43" t="s">
        <v>230</v>
      </c>
      <c r="H5690" s="49">
        <v>45901</v>
      </c>
      <c r="I5690" s="49">
        <v>45901</v>
      </c>
      <c r="J5690" s="44">
        <v>1</v>
      </c>
      <c r="K5690" s="51">
        <f>IF(H5690&lt;='Расчёт не доделан'!$C$20,IF(I5690-'Расчёт не доделан'!$C$20&lt;1,J5690,I5690-'Расчёт не доделан'!$C$20),J5690)</f>
        <v>1</v>
      </c>
    </row>
    <row r="5691" spans="1:11" ht="11.1" customHeight="1" outlineLevel="1" x14ac:dyDescent="0.2">
      <c r="A5691" s="39" t="str">
        <f t="shared" si="264"/>
        <v>0019980745962</v>
      </c>
      <c r="B5691" s="39">
        <f t="shared" si="265"/>
        <v>2</v>
      </c>
      <c r="C5691" s="39" t="str">
        <f t="shared" si="266"/>
        <v>Смыслова Алёна Олеговна2</v>
      </c>
      <c r="D5691" s="42" t="s">
        <v>5237</v>
      </c>
      <c r="E5691" s="43" t="s">
        <v>5238</v>
      </c>
      <c r="F5691" s="43" t="s">
        <v>217</v>
      </c>
      <c r="G5691" s="43" t="s">
        <v>230</v>
      </c>
      <c r="H5691" s="49">
        <v>45962</v>
      </c>
      <c r="I5691" s="49">
        <v>45962</v>
      </c>
      <c r="J5691" s="44">
        <v>1</v>
      </c>
      <c r="K5691" s="51">
        <f>IF(H5691&lt;='Расчёт не доделан'!$C$20,IF(I5691-'Расчёт не доделан'!$C$20&lt;1,J5691,I5691-'Расчёт не доделан'!$C$20),J5691)</f>
        <v>1</v>
      </c>
    </row>
    <row r="5692" spans="1:11" ht="11.1" customHeight="1" outlineLevel="1" x14ac:dyDescent="0.2">
      <c r="A5692" s="39" t="str">
        <f t="shared" si="264"/>
        <v>0019980745966</v>
      </c>
      <c r="B5692" s="39">
        <f t="shared" si="265"/>
        <v>3</v>
      </c>
      <c r="C5692" s="39" t="str">
        <f t="shared" si="266"/>
        <v>Смыслова Алёна Олеговна3</v>
      </c>
      <c r="D5692" s="42" t="s">
        <v>5237</v>
      </c>
      <c r="E5692" s="43" t="s">
        <v>5238</v>
      </c>
      <c r="F5692" s="43" t="s">
        <v>217</v>
      </c>
      <c r="G5692" s="43" t="s">
        <v>230</v>
      </c>
      <c r="H5692" s="49">
        <v>45966</v>
      </c>
      <c r="I5692" s="49">
        <v>45968</v>
      </c>
      <c r="J5692" s="44">
        <v>3</v>
      </c>
      <c r="K5692" s="51">
        <f>IF(H5692&lt;='Расчёт не доделан'!$C$20,IF(I5692-'Расчёт не доделан'!$C$20&lt;1,J5692,I5692-'Расчёт не доделан'!$C$20),J5692)</f>
        <v>3</v>
      </c>
    </row>
    <row r="5693" spans="1:11" ht="11.1" customHeight="1" outlineLevel="1" x14ac:dyDescent="0.2">
      <c r="A5693" s="39" t="str">
        <f t="shared" si="264"/>
        <v>0019980745845</v>
      </c>
      <c r="B5693" s="39">
        <f t="shared" si="265"/>
        <v>4</v>
      </c>
      <c r="C5693" s="39" t="str">
        <f t="shared" si="266"/>
        <v>Смыслова Алёна Олеговна4</v>
      </c>
      <c r="D5693" s="42" t="s">
        <v>5237</v>
      </c>
      <c r="E5693" s="43" t="s">
        <v>5238</v>
      </c>
      <c r="F5693" s="43" t="s">
        <v>217</v>
      </c>
      <c r="G5693" s="43" t="s">
        <v>230</v>
      </c>
      <c r="H5693" s="49">
        <v>45845</v>
      </c>
      <c r="I5693" s="49">
        <v>45858</v>
      </c>
      <c r="J5693" s="44">
        <v>14</v>
      </c>
      <c r="K5693" s="51">
        <f>IF(H5693&lt;='Расчёт не доделан'!$C$20,IF(I5693-'Расчёт не доделан'!$C$20&lt;1,J5693,I5693-'Расчёт не доделан'!$C$20),J5693)</f>
        <v>14</v>
      </c>
    </row>
    <row r="5694" spans="1:11" ht="11.1" customHeight="1" outlineLevel="1" x14ac:dyDescent="0.2">
      <c r="A5694" s="39" t="str">
        <f t="shared" si="264"/>
        <v>0019980746021</v>
      </c>
      <c r="B5694" s="39">
        <f t="shared" si="265"/>
        <v>5</v>
      </c>
      <c r="C5694" s="39" t="str">
        <f t="shared" si="266"/>
        <v>Смыслова Алёна Олеговна5</v>
      </c>
      <c r="D5694" s="42" t="s">
        <v>5237</v>
      </c>
      <c r="E5694" s="43" t="s">
        <v>5238</v>
      </c>
      <c r="F5694" s="43" t="s">
        <v>217</v>
      </c>
      <c r="G5694" s="43" t="s">
        <v>230</v>
      </c>
      <c r="H5694" s="49">
        <v>46021</v>
      </c>
      <c r="I5694" s="49">
        <v>46021</v>
      </c>
      <c r="J5694" s="44">
        <v>1</v>
      </c>
      <c r="K5694" s="51">
        <f>IF(H5694&lt;='Расчёт не доделан'!$C$20,IF(I5694-'Расчёт не доделан'!$C$20&lt;1,J5694,I5694-'Расчёт не доделан'!$C$20),J5694)</f>
        <v>1</v>
      </c>
    </row>
    <row r="5695" spans="1:11" ht="11.1" customHeight="1" outlineLevel="1" x14ac:dyDescent="0.2">
      <c r="A5695" s="39" t="str">
        <f t="shared" si="264"/>
        <v>0017244645908</v>
      </c>
      <c r="B5695" s="39">
        <f t="shared" si="265"/>
        <v>1</v>
      </c>
      <c r="C5695" s="39" t="str">
        <f t="shared" si="266"/>
        <v>Смыслова Елена Олеговна1</v>
      </c>
      <c r="D5695" s="42" t="s">
        <v>5239</v>
      </c>
      <c r="E5695" s="43" t="s">
        <v>5240</v>
      </c>
      <c r="F5695" s="43" t="s">
        <v>240</v>
      </c>
      <c r="G5695" s="43" t="s">
        <v>299</v>
      </c>
      <c r="H5695" s="49">
        <v>45908</v>
      </c>
      <c r="I5695" s="49">
        <v>45912</v>
      </c>
      <c r="J5695" s="44">
        <v>5</v>
      </c>
      <c r="K5695" s="51">
        <f>IF(H5695&lt;='Расчёт не доделан'!$C$20,IF(I5695-'Расчёт не доделан'!$C$20&lt;1,J5695,I5695-'Расчёт не доделан'!$C$20),J5695)</f>
        <v>5</v>
      </c>
    </row>
    <row r="5696" spans="1:11" ht="11.1" customHeight="1" outlineLevel="1" x14ac:dyDescent="0.2">
      <c r="A5696" s="39" t="str">
        <f t="shared" si="264"/>
        <v>0017244646007</v>
      </c>
      <c r="B5696" s="39">
        <f t="shared" si="265"/>
        <v>2</v>
      </c>
      <c r="C5696" s="39" t="str">
        <f t="shared" si="266"/>
        <v>Смыслова Елена Олеговна2</v>
      </c>
      <c r="D5696" s="42" t="s">
        <v>5239</v>
      </c>
      <c r="E5696" s="43" t="s">
        <v>5240</v>
      </c>
      <c r="F5696" s="43" t="s">
        <v>240</v>
      </c>
      <c r="G5696" s="43" t="s">
        <v>299</v>
      </c>
      <c r="H5696" s="49">
        <v>46007</v>
      </c>
      <c r="I5696" s="49">
        <v>46010</v>
      </c>
      <c r="J5696" s="44">
        <v>4</v>
      </c>
      <c r="K5696" s="51">
        <f>IF(H5696&lt;='Расчёт не доделан'!$C$20,IF(I5696-'Расчёт не доделан'!$C$20&lt;1,J5696,I5696-'Расчёт не доделан'!$C$20),J5696)</f>
        <v>4</v>
      </c>
    </row>
    <row r="5697" spans="1:11" ht="11.1" customHeight="1" outlineLevel="1" x14ac:dyDescent="0.2">
      <c r="A5697" s="39" t="str">
        <f t="shared" si="264"/>
        <v>0017244645859</v>
      </c>
      <c r="B5697" s="39">
        <f t="shared" si="265"/>
        <v>3</v>
      </c>
      <c r="C5697" s="39" t="str">
        <f t="shared" si="266"/>
        <v>Смыслова Елена Олеговна3</v>
      </c>
      <c r="D5697" s="42" t="s">
        <v>5239</v>
      </c>
      <c r="E5697" s="43" t="s">
        <v>5240</v>
      </c>
      <c r="F5697" s="43" t="s">
        <v>240</v>
      </c>
      <c r="G5697" s="43" t="s">
        <v>299</v>
      </c>
      <c r="H5697" s="49">
        <v>45859</v>
      </c>
      <c r="I5697" s="49">
        <v>45872</v>
      </c>
      <c r="J5697" s="44">
        <v>14</v>
      </c>
      <c r="K5697" s="51">
        <f>IF(H5697&lt;='Расчёт не доделан'!$C$20,IF(I5697-'Расчёт не доделан'!$C$20&lt;1,J5697,I5697-'Расчёт не доделан'!$C$20),J5697)</f>
        <v>14</v>
      </c>
    </row>
    <row r="5698" spans="1:11" ht="23.1" customHeight="1" outlineLevel="1" x14ac:dyDescent="0.2">
      <c r="A5698" s="39" t="str">
        <f t="shared" si="264"/>
        <v>0021089745915</v>
      </c>
      <c r="B5698" s="39">
        <f t="shared" si="265"/>
        <v>1</v>
      </c>
      <c r="C5698" s="39" t="str">
        <f t="shared" si="266"/>
        <v>Снигиревич Анна Юрьевна1</v>
      </c>
      <c r="D5698" s="42" t="s">
        <v>5241</v>
      </c>
      <c r="E5698" s="43" t="s">
        <v>5242</v>
      </c>
      <c r="F5698" s="43" t="s">
        <v>293</v>
      </c>
      <c r="G5698" s="43" t="s">
        <v>262</v>
      </c>
      <c r="H5698" s="49">
        <v>45915</v>
      </c>
      <c r="I5698" s="49">
        <v>45921</v>
      </c>
      <c r="J5698" s="44">
        <v>7</v>
      </c>
      <c r="K5698" s="51">
        <f>IF(H5698&lt;='Расчёт не доделан'!$C$20,IF(I5698-'Расчёт не доделан'!$C$20&lt;1,J5698,I5698-'Расчёт не доделан'!$C$20),J5698)</f>
        <v>7</v>
      </c>
    </row>
    <row r="5699" spans="1:11" ht="23.1" customHeight="1" outlineLevel="1" x14ac:dyDescent="0.2">
      <c r="A5699" s="39" t="str">
        <f t="shared" ref="A5699:A5762" si="267">D5699&amp;H5699</f>
        <v>0021089746006</v>
      </c>
      <c r="B5699" s="39">
        <f t="shared" ref="B5699:B5762" si="268">IF(E5698=E5699,B5698+1,1)</f>
        <v>2</v>
      </c>
      <c r="C5699" s="39" t="str">
        <f t="shared" ref="C5699:C5762" si="269">E5699&amp;B5699</f>
        <v>Снигиревич Анна Юрьевна2</v>
      </c>
      <c r="D5699" s="42" t="s">
        <v>5241</v>
      </c>
      <c r="E5699" s="43" t="s">
        <v>5242</v>
      </c>
      <c r="F5699" s="43" t="s">
        <v>293</v>
      </c>
      <c r="G5699" s="43" t="s">
        <v>262</v>
      </c>
      <c r="H5699" s="49">
        <v>46006</v>
      </c>
      <c r="I5699" s="49">
        <v>46012</v>
      </c>
      <c r="J5699" s="44">
        <v>7</v>
      </c>
      <c r="K5699" s="51">
        <f>IF(H5699&lt;='Расчёт не доделан'!$C$20,IF(I5699-'Расчёт не доделан'!$C$20&lt;1,J5699,I5699-'Расчёт не доделан'!$C$20),J5699)</f>
        <v>7</v>
      </c>
    </row>
    <row r="5700" spans="1:11" ht="23.1" customHeight="1" outlineLevel="1" x14ac:dyDescent="0.2">
      <c r="A5700" s="39" t="str">
        <f t="shared" si="267"/>
        <v>0016974945870</v>
      </c>
      <c r="B5700" s="39">
        <f t="shared" si="268"/>
        <v>1</v>
      </c>
      <c r="C5700" s="39" t="str">
        <f t="shared" si="269"/>
        <v>Соболев Денис Юрьевич1</v>
      </c>
      <c r="D5700" s="42" t="s">
        <v>5243</v>
      </c>
      <c r="E5700" s="43" t="s">
        <v>5244</v>
      </c>
      <c r="F5700" s="43" t="s">
        <v>240</v>
      </c>
      <c r="G5700" s="43" t="s">
        <v>230</v>
      </c>
      <c r="H5700" s="49">
        <v>45870</v>
      </c>
      <c r="I5700" s="49">
        <v>45881</v>
      </c>
      <c r="J5700" s="44">
        <v>12</v>
      </c>
      <c r="K5700" s="51">
        <f>IF(H5700&lt;='Расчёт не доделан'!$C$20,IF(I5700-'Расчёт не доделан'!$C$20&lt;1,J5700,I5700-'Расчёт не доделан'!$C$20),J5700)</f>
        <v>12</v>
      </c>
    </row>
    <row r="5701" spans="1:11" ht="11.1" customHeight="1" outlineLevel="1" x14ac:dyDescent="0.2">
      <c r="A5701" s="39" t="str">
        <f t="shared" si="267"/>
        <v>0020297245936</v>
      </c>
      <c r="B5701" s="39">
        <f t="shared" si="268"/>
        <v>1</v>
      </c>
      <c r="C5701" s="39" t="str">
        <f t="shared" si="269"/>
        <v>Соболевская Анна Евгеньевна1</v>
      </c>
      <c r="D5701" s="42" t="s">
        <v>5245</v>
      </c>
      <c r="E5701" s="43" t="s">
        <v>5246</v>
      </c>
      <c r="F5701" s="43" t="s">
        <v>217</v>
      </c>
      <c r="G5701" s="43" t="s">
        <v>1173</v>
      </c>
      <c r="H5701" s="49">
        <v>45936</v>
      </c>
      <c r="I5701" s="49">
        <v>45949</v>
      </c>
      <c r="J5701" s="44">
        <v>14</v>
      </c>
      <c r="K5701" s="51">
        <f>IF(H5701&lt;='Расчёт не доделан'!$C$20,IF(I5701-'Расчёт не доделан'!$C$20&lt;1,J5701,I5701-'Расчёт не доделан'!$C$20),J5701)</f>
        <v>4</v>
      </c>
    </row>
    <row r="5702" spans="1:11" ht="11.1" customHeight="1" outlineLevel="1" x14ac:dyDescent="0.2">
      <c r="A5702" s="39" t="str">
        <f t="shared" si="267"/>
        <v>0015984045962</v>
      </c>
      <c r="B5702" s="39">
        <f t="shared" si="268"/>
        <v>1</v>
      </c>
      <c r="C5702" s="39" t="str">
        <f t="shared" si="269"/>
        <v>Созыкин Андрей Викторович1</v>
      </c>
      <c r="D5702" s="42" t="s">
        <v>5247</v>
      </c>
      <c r="E5702" s="43" t="s">
        <v>5248</v>
      </c>
      <c r="F5702" s="43" t="s">
        <v>233</v>
      </c>
      <c r="G5702" s="43" t="s">
        <v>237</v>
      </c>
      <c r="H5702" s="49">
        <v>45962</v>
      </c>
      <c r="I5702" s="49">
        <v>45962</v>
      </c>
      <c r="J5702" s="44">
        <v>1</v>
      </c>
      <c r="K5702" s="51">
        <f>IF(H5702&lt;='Расчёт не доделан'!$C$20,IF(I5702-'Расчёт не доделан'!$C$20&lt;1,J5702,I5702-'Расчёт не доделан'!$C$20),J5702)</f>
        <v>1</v>
      </c>
    </row>
    <row r="5703" spans="1:11" ht="11.1" customHeight="1" outlineLevel="1" x14ac:dyDescent="0.2">
      <c r="A5703" s="39" t="str">
        <f t="shared" si="267"/>
        <v>0015984045966</v>
      </c>
      <c r="B5703" s="39">
        <f t="shared" si="268"/>
        <v>2</v>
      </c>
      <c r="C5703" s="39" t="str">
        <f t="shared" si="269"/>
        <v>Созыкин Андрей Викторович2</v>
      </c>
      <c r="D5703" s="42" t="s">
        <v>5247</v>
      </c>
      <c r="E5703" s="43" t="s">
        <v>5248</v>
      </c>
      <c r="F5703" s="43" t="s">
        <v>233</v>
      </c>
      <c r="G5703" s="43" t="s">
        <v>237</v>
      </c>
      <c r="H5703" s="49">
        <v>45966</v>
      </c>
      <c r="I5703" s="49">
        <v>45968</v>
      </c>
      <c r="J5703" s="44">
        <v>3</v>
      </c>
      <c r="K5703" s="51">
        <f>IF(H5703&lt;='Расчёт не доделан'!$C$20,IF(I5703-'Расчёт не доделан'!$C$20&lt;1,J5703,I5703-'Расчёт не доделан'!$C$20),J5703)</f>
        <v>3</v>
      </c>
    </row>
    <row r="5704" spans="1:11" ht="11.1" customHeight="1" outlineLevel="1" x14ac:dyDescent="0.2">
      <c r="A5704" s="39" t="str">
        <f t="shared" si="267"/>
        <v>0015984045959</v>
      </c>
      <c r="B5704" s="39">
        <f t="shared" si="268"/>
        <v>3</v>
      </c>
      <c r="C5704" s="39" t="str">
        <f t="shared" si="269"/>
        <v>Созыкин Андрей Викторович3</v>
      </c>
      <c r="D5704" s="42" t="s">
        <v>5247</v>
      </c>
      <c r="E5704" s="43" t="s">
        <v>5248</v>
      </c>
      <c r="F5704" s="43" t="s">
        <v>233</v>
      </c>
      <c r="G5704" s="43" t="s">
        <v>237</v>
      </c>
      <c r="H5704" s="49">
        <v>45959</v>
      </c>
      <c r="I5704" s="49">
        <v>45960</v>
      </c>
      <c r="J5704" s="44">
        <v>2</v>
      </c>
      <c r="K5704" s="51">
        <f>IF(H5704&lt;='Расчёт не доделан'!$C$20,IF(I5704-'Расчёт не доделан'!$C$20&lt;1,J5704,I5704-'Расчёт не доделан'!$C$20),J5704)</f>
        <v>2</v>
      </c>
    </row>
    <row r="5705" spans="1:11" ht="11.1" customHeight="1" outlineLevel="1" x14ac:dyDescent="0.2">
      <c r="A5705" s="39" t="str">
        <f t="shared" si="267"/>
        <v>0009114545957</v>
      </c>
      <c r="B5705" s="39">
        <f t="shared" si="268"/>
        <v>1</v>
      </c>
      <c r="C5705" s="39" t="str">
        <f t="shared" si="269"/>
        <v>Соин Дмитрий Дмитриевич1</v>
      </c>
      <c r="D5705" s="42" t="s">
        <v>5249</v>
      </c>
      <c r="E5705" s="43" t="s">
        <v>5250</v>
      </c>
      <c r="F5705" s="43" t="s">
        <v>229</v>
      </c>
      <c r="G5705" s="43" t="s">
        <v>331</v>
      </c>
      <c r="H5705" s="49">
        <v>45957</v>
      </c>
      <c r="I5705" s="49">
        <v>45963</v>
      </c>
      <c r="J5705" s="44">
        <v>7</v>
      </c>
      <c r="K5705" s="51">
        <f>IF(H5705&lt;='Расчёт не доделан'!$C$20,IF(I5705-'Расчёт не доделан'!$C$20&lt;1,J5705,I5705-'Расчёт не доделан'!$C$20),J5705)</f>
        <v>7</v>
      </c>
    </row>
    <row r="5706" spans="1:11" ht="11.1" customHeight="1" outlineLevel="1" x14ac:dyDescent="0.2">
      <c r="A5706" s="39" t="str">
        <f t="shared" si="267"/>
        <v>0009114545866</v>
      </c>
      <c r="B5706" s="39">
        <f t="shared" si="268"/>
        <v>2</v>
      </c>
      <c r="C5706" s="39" t="str">
        <f t="shared" si="269"/>
        <v>Соин Дмитрий Дмитриевич2</v>
      </c>
      <c r="D5706" s="42" t="s">
        <v>5249</v>
      </c>
      <c r="E5706" s="43" t="s">
        <v>5250</v>
      </c>
      <c r="F5706" s="43" t="s">
        <v>229</v>
      </c>
      <c r="G5706" s="43" t="s">
        <v>331</v>
      </c>
      <c r="H5706" s="49">
        <v>45866</v>
      </c>
      <c r="I5706" s="49">
        <v>45879</v>
      </c>
      <c r="J5706" s="44">
        <v>14</v>
      </c>
      <c r="K5706" s="51">
        <f>IF(H5706&lt;='Расчёт не доделан'!$C$20,IF(I5706-'Расчёт не доделан'!$C$20&lt;1,J5706,I5706-'Расчёт не доделан'!$C$20),J5706)</f>
        <v>14</v>
      </c>
    </row>
    <row r="5707" spans="1:11" ht="11.1" customHeight="1" outlineLevel="1" x14ac:dyDescent="0.2">
      <c r="A5707" s="39" t="str">
        <f t="shared" si="267"/>
        <v>0020854645999</v>
      </c>
      <c r="B5707" s="39">
        <f t="shared" si="268"/>
        <v>1</v>
      </c>
      <c r="C5707" s="39" t="str">
        <f t="shared" si="269"/>
        <v>Соколов Александр Александрович1</v>
      </c>
      <c r="D5707" s="42" t="s">
        <v>5251</v>
      </c>
      <c r="E5707" s="43" t="s">
        <v>5252</v>
      </c>
      <c r="F5707" s="43" t="s">
        <v>265</v>
      </c>
      <c r="G5707" s="43" t="s">
        <v>253</v>
      </c>
      <c r="H5707" s="49">
        <v>45999</v>
      </c>
      <c r="I5707" s="49">
        <v>46012</v>
      </c>
      <c r="J5707" s="44">
        <v>14</v>
      </c>
      <c r="K5707" s="51">
        <f>IF(H5707&lt;='Расчёт не доделан'!$C$20,IF(I5707-'Расчёт не доделан'!$C$20&lt;1,J5707,I5707-'Расчёт не доделан'!$C$20),J5707)</f>
        <v>14</v>
      </c>
    </row>
    <row r="5708" spans="1:11" ht="11.1" customHeight="1" outlineLevel="1" x14ac:dyDescent="0.2">
      <c r="A5708" s="39" t="str">
        <f t="shared" si="267"/>
        <v>0018962645845</v>
      </c>
      <c r="B5708" s="39">
        <f t="shared" si="268"/>
        <v>1</v>
      </c>
      <c r="C5708" s="39" t="str">
        <f t="shared" si="269"/>
        <v>Соколов Дмитрий Викторович1</v>
      </c>
      <c r="D5708" s="42" t="s">
        <v>5253</v>
      </c>
      <c r="E5708" s="43" t="s">
        <v>5254</v>
      </c>
      <c r="F5708" s="43" t="s">
        <v>244</v>
      </c>
      <c r="G5708" s="43" t="s">
        <v>290</v>
      </c>
      <c r="H5708" s="49">
        <v>45845</v>
      </c>
      <c r="I5708" s="49">
        <v>45849</v>
      </c>
      <c r="J5708" s="44">
        <v>5</v>
      </c>
      <c r="K5708" s="51">
        <f>IF(H5708&lt;='Расчёт не доделан'!$C$20,IF(I5708-'Расчёт не доделан'!$C$20&lt;1,J5708,I5708-'Расчёт не доделан'!$C$20),J5708)</f>
        <v>5</v>
      </c>
    </row>
    <row r="5709" spans="1:11" ht="11.1" customHeight="1" outlineLevel="1" x14ac:dyDescent="0.2">
      <c r="A5709" s="39" t="str">
        <f t="shared" si="267"/>
        <v>0019662245845</v>
      </c>
      <c r="B5709" s="39">
        <f t="shared" si="268"/>
        <v>1</v>
      </c>
      <c r="C5709" s="39" t="str">
        <f t="shared" si="269"/>
        <v>Соколов Дмитрий Владимирович1</v>
      </c>
      <c r="D5709" s="42" t="s">
        <v>5255</v>
      </c>
      <c r="E5709" s="43" t="s">
        <v>5256</v>
      </c>
      <c r="F5709" s="43" t="s">
        <v>244</v>
      </c>
      <c r="G5709" s="43" t="s">
        <v>262</v>
      </c>
      <c r="H5709" s="49">
        <v>45845</v>
      </c>
      <c r="I5709" s="49">
        <v>45858</v>
      </c>
      <c r="J5709" s="44">
        <v>14</v>
      </c>
      <c r="K5709" s="51">
        <f>IF(H5709&lt;='Расчёт не доделан'!$C$20,IF(I5709-'Расчёт не доделан'!$C$20&lt;1,J5709,I5709-'Расчёт не доделан'!$C$20),J5709)</f>
        <v>14</v>
      </c>
    </row>
    <row r="5710" spans="1:11" ht="11.1" customHeight="1" outlineLevel="1" x14ac:dyDescent="0.2">
      <c r="A5710" s="39" t="str">
        <f t="shared" si="267"/>
        <v>0019662245880</v>
      </c>
      <c r="B5710" s="39">
        <f t="shared" si="268"/>
        <v>2</v>
      </c>
      <c r="C5710" s="39" t="str">
        <f t="shared" si="269"/>
        <v>Соколов Дмитрий Владимирович2</v>
      </c>
      <c r="D5710" s="42" t="s">
        <v>5255</v>
      </c>
      <c r="E5710" s="43" t="s">
        <v>5256</v>
      </c>
      <c r="F5710" s="43" t="s">
        <v>244</v>
      </c>
      <c r="G5710" s="43" t="s">
        <v>262</v>
      </c>
      <c r="H5710" s="49">
        <v>45880</v>
      </c>
      <c r="I5710" s="49">
        <v>45882</v>
      </c>
      <c r="J5710" s="44">
        <v>3</v>
      </c>
      <c r="K5710" s="51">
        <f>IF(H5710&lt;='Расчёт не доделан'!$C$20,IF(I5710-'Расчёт не доделан'!$C$20&lt;1,J5710,I5710-'Расчёт не доделан'!$C$20),J5710)</f>
        <v>3</v>
      </c>
    </row>
    <row r="5711" spans="1:11" ht="11.1" customHeight="1" outlineLevel="1" x14ac:dyDescent="0.2">
      <c r="A5711" s="39" t="str">
        <f t="shared" si="267"/>
        <v>0019662245957</v>
      </c>
      <c r="B5711" s="39">
        <f t="shared" si="268"/>
        <v>3</v>
      </c>
      <c r="C5711" s="39" t="str">
        <f t="shared" si="269"/>
        <v>Соколов Дмитрий Владимирович3</v>
      </c>
      <c r="D5711" s="42" t="s">
        <v>5255</v>
      </c>
      <c r="E5711" s="43" t="s">
        <v>5256</v>
      </c>
      <c r="F5711" s="43" t="s">
        <v>244</v>
      </c>
      <c r="G5711" s="43" t="s">
        <v>262</v>
      </c>
      <c r="H5711" s="49">
        <v>45957</v>
      </c>
      <c r="I5711" s="49">
        <v>45962</v>
      </c>
      <c r="J5711" s="44">
        <v>6</v>
      </c>
      <c r="K5711" s="51">
        <f>IF(H5711&lt;='Расчёт не доделан'!$C$20,IF(I5711-'Расчёт не доделан'!$C$20&lt;1,J5711,I5711-'Расчёт не доделан'!$C$20),J5711)</f>
        <v>6</v>
      </c>
    </row>
    <row r="5712" spans="1:11" ht="11.1" customHeight="1" outlineLevel="1" x14ac:dyDescent="0.2">
      <c r="A5712" s="39" t="str">
        <f t="shared" si="267"/>
        <v>0018032645846</v>
      </c>
      <c r="B5712" s="39">
        <f t="shared" si="268"/>
        <v>1</v>
      </c>
      <c r="C5712" s="39" t="str">
        <f t="shared" si="269"/>
        <v>Соколов Дмитрий Юрьевич1</v>
      </c>
      <c r="D5712" s="42" t="s">
        <v>5257</v>
      </c>
      <c r="E5712" s="43" t="s">
        <v>5258</v>
      </c>
      <c r="F5712" s="43" t="s">
        <v>229</v>
      </c>
      <c r="G5712" s="43" t="s">
        <v>495</v>
      </c>
      <c r="H5712" s="49">
        <v>45846</v>
      </c>
      <c r="I5712" s="49">
        <v>45846</v>
      </c>
      <c r="J5712" s="44">
        <v>1</v>
      </c>
      <c r="K5712" s="51">
        <f>IF(H5712&lt;='Расчёт не доделан'!$C$20,IF(I5712-'Расчёт не доделан'!$C$20&lt;1,J5712,I5712-'Расчёт не доделан'!$C$20),J5712)</f>
        <v>1</v>
      </c>
    </row>
    <row r="5713" spans="1:11" ht="11.1" customHeight="1" outlineLevel="1" x14ac:dyDescent="0.2">
      <c r="A5713" s="39" t="str">
        <f t="shared" si="267"/>
        <v>0018032646002</v>
      </c>
      <c r="B5713" s="39">
        <f t="shared" si="268"/>
        <v>2</v>
      </c>
      <c r="C5713" s="39" t="str">
        <f t="shared" si="269"/>
        <v>Соколов Дмитрий Юрьевич2</v>
      </c>
      <c r="D5713" s="42" t="s">
        <v>5257</v>
      </c>
      <c r="E5713" s="43" t="s">
        <v>5258</v>
      </c>
      <c r="F5713" s="43" t="s">
        <v>229</v>
      </c>
      <c r="G5713" s="43" t="s">
        <v>495</v>
      </c>
      <c r="H5713" s="49">
        <v>46002</v>
      </c>
      <c r="I5713" s="49">
        <v>46003</v>
      </c>
      <c r="J5713" s="44">
        <v>2</v>
      </c>
      <c r="K5713" s="51">
        <f>IF(H5713&lt;='Расчёт не доделан'!$C$20,IF(I5713-'Расчёт не доделан'!$C$20&lt;1,J5713,I5713-'Расчёт не доделан'!$C$20),J5713)</f>
        <v>2</v>
      </c>
    </row>
    <row r="5714" spans="1:11" ht="11.1" customHeight="1" outlineLevel="1" x14ac:dyDescent="0.2">
      <c r="A5714" s="39" t="str">
        <f t="shared" si="267"/>
        <v>0018032645852</v>
      </c>
      <c r="B5714" s="39">
        <f t="shared" si="268"/>
        <v>3</v>
      </c>
      <c r="C5714" s="39" t="str">
        <f t="shared" si="269"/>
        <v>Соколов Дмитрий Юрьевич3</v>
      </c>
      <c r="D5714" s="42" t="s">
        <v>5257</v>
      </c>
      <c r="E5714" s="43" t="s">
        <v>5258</v>
      </c>
      <c r="F5714" s="43" t="s">
        <v>229</v>
      </c>
      <c r="G5714" s="43" t="s">
        <v>495</v>
      </c>
      <c r="H5714" s="49">
        <v>45852</v>
      </c>
      <c r="I5714" s="49">
        <v>45865</v>
      </c>
      <c r="J5714" s="44">
        <v>14</v>
      </c>
      <c r="K5714" s="51">
        <f>IF(H5714&lt;='Расчёт не доделан'!$C$20,IF(I5714-'Расчёт не доделан'!$C$20&lt;1,J5714,I5714-'Расчёт не доделан'!$C$20),J5714)</f>
        <v>14</v>
      </c>
    </row>
    <row r="5715" spans="1:11" ht="11.1" customHeight="1" outlineLevel="1" x14ac:dyDescent="0.2">
      <c r="A5715" s="39" t="str">
        <f t="shared" si="267"/>
        <v>0018032645924</v>
      </c>
      <c r="B5715" s="39">
        <f t="shared" si="268"/>
        <v>4</v>
      </c>
      <c r="C5715" s="39" t="str">
        <f t="shared" si="269"/>
        <v>Соколов Дмитрий Юрьевич4</v>
      </c>
      <c r="D5715" s="42" t="s">
        <v>5257</v>
      </c>
      <c r="E5715" s="43" t="s">
        <v>5258</v>
      </c>
      <c r="F5715" s="43" t="s">
        <v>229</v>
      </c>
      <c r="G5715" s="43" t="s">
        <v>495</v>
      </c>
      <c r="H5715" s="49">
        <v>45924</v>
      </c>
      <c r="I5715" s="49">
        <v>45926</v>
      </c>
      <c r="J5715" s="44">
        <v>3</v>
      </c>
      <c r="K5715" s="51">
        <f>IF(H5715&lt;='Расчёт не доделан'!$C$20,IF(I5715-'Расчёт не доделан'!$C$20&lt;1,J5715,I5715-'Расчёт не доделан'!$C$20),J5715)</f>
        <v>3</v>
      </c>
    </row>
    <row r="5716" spans="1:11" ht="11.1" customHeight="1" outlineLevel="1" x14ac:dyDescent="0.2">
      <c r="A5716" s="39" t="str">
        <f t="shared" si="267"/>
        <v>0018032645929</v>
      </c>
      <c r="B5716" s="39">
        <f t="shared" si="268"/>
        <v>5</v>
      </c>
      <c r="C5716" s="39" t="str">
        <f t="shared" si="269"/>
        <v>Соколов Дмитрий Юрьевич5</v>
      </c>
      <c r="D5716" s="42" t="s">
        <v>5257</v>
      </c>
      <c r="E5716" s="43" t="s">
        <v>5258</v>
      </c>
      <c r="F5716" s="43" t="s">
        <v>229</v>
      </c>
      <c r="G5716" s="43" t="s">
        <v>495</v>
      </c>
      <c r="H5716" s="49">
        <v>45929</v>
      </c>
      <c r="I5716" s="49">
        <v>45933</v>
      </c>
      <c r="J5716" s="44">
        <v>5</v>
      </c>
      <c r="K5716" s="51">
        <f>IF(H5716&lt;='Расчёт не доделан'!$C$20,IF(I5716-'Расчёт не доделан'!$C$20&lt;1,J5716,I5716-'Расчёт не доделан'!$C$20),J5716)</f>
        <v>5</v>
      </c>
    </row>
    <row r="5717" spans="1:11" ht="11.1" customHeight="1" outlineLevel="1" x14ac:dyDescent="0.2">
      <c r="A5717" s="39" t="str">
        <f t="shared" si="267"/>
        <v>0015171445931</v>
      </c>
      <c r="B5717" s="39">
        <f t="shared" si="268"/>
        <v>1</v>
      </c>
      <c r="C5717" s="39" t="str">
        <f t="shared" si="269"/>
        <v>Соколов Кирилл Анатольевич1</v>
      </c>
      <c r="D5717" s="42" t="s">
        <v>5259</v>
      </c>
      <c r="E5717" s="43" t="s">
        <v>5260</v>
      </c>
      <c r="F5717" s="43" t="s">
        <v>265</v>
      </c>
      <c r="G5717" s="43" t="s">
        <v>262</v>
      </c>
      <c r="H5717" s="49">
        <v>45931</v>
      </c>
      <c r="I5717" s="49">
        <v>45933</v>
      </c>
      <c r="J5717" s="44">
        <v>3</v>
      </c>
      <c r="K5717" s="51">
        <f>IF(H5717&lt;='Расчёт не доделан'!$C$20,IF(I5717-'Расчёт не доделан'!$C$20&lt;1,J5717,I5717-'Расчёт не доделан'!$C$20),J5717)</f>
        <v>3</v>
      </c>
    </row>
    <row r="5718" spans="1:11" ht="11.1" customHeight="1" outlineLevel="1" x14ac:dyDescent="0.2">
      <c r="A5718" s="39" t="str">
        <f t="shared" si="267"/>
        <v>0015171445966</v>
      </c>
      <c r="B5718" s="39">
        <f t="shared" si="268"/>
        <v>2</v>
      </c>
      <c r="C5718" s="39" t="str">
        <f t="shared" si="269"/>
        <v>Соколов Кирилл Анатольевич2</v>
      </c>
      <c r="D5718" s="42" t="s">
        <v>5259</v>
      </c>
      <c r="E5718" s="43" t="s">
        <v>5260</v>
      </c>
      <c r="F5718" s="43" t="s">
        <v>265</v>
      </c>
      <c r="G5718" s="43" t="s">
        <v>262</v>
      </c>
      <c r="H5718" s="49">
        <v>45966</v>
      </c>
      <c r="I5718" s="49">
        <v>45968</v>
      </c>
      <c r="J5718" s="44">
        <v>3</v>
      </c>
      <c r="K5718" s="51">
        <f>IF(H5718&lt;='Расчёт не доделан'!$C$20,IF(I5718-'Расчёт не доделан'!$C$20&lt;1,J5718,I5718-'Расчёт не доделан'!$C$20),J5718)</f>
        <v>3</v>
      </c>
    </row>
    <row r="5719" spans="1:11" ht="11.1" customHeight="1" outlineLevel="1" x14ac:dyDescent="0.2">
      <c r="A5719" s="39" t="str">
        <f t="shared" si="267"/>
        <v>0015171445936</v>
      </c>
      <c r="B5719" s="39">
        <f t="shared" si="268"/>
        <v>3</v>
      </c>
      <c r="C5719" s="39" t="str">
        <f t="shared" si="269"/>
        <v>Соколов Кирилл Анатольевич3</v>
      </c>
      <c r="D5719" s="42" t="s">
        <v>5259</v>
      </c>
      <c r="E5719" s="43" t="s">
        <v>5260</v>
      </c>
      <c r="F5719" s="43" t="s">
        <v>265</v>
      </c>
      <c r="G5719" s="43" t="s">
        <v>262</v>
      </c>
      <c r="H5719" s="49">
        <v>45936</v>
      </c>
      <c r="I5719" s="49">
        <v>45940</v>
      </c>
      <c r="J5719" s="44">
        <v>5</v>
      </c>
      <c r="K5719" s="51">
        <f>IF(H5719&lt;='Расчёт не доделан'!$C$20,IF(I5719-'Расчёт не доделан'!$C$20&lt;1,J5719,I5719-'Расчёт не доделан'!$C$20),J5719)</f>
        <v>5</v>
      </c>
    </row>
    <row r="5720" spans="1:11" ht="11.1" customHeight="1" outlineLevel="1" x14ac:dyDescent="0.2">
      <c r="A5720" s="39" t="str">
        <f t="shared" si="267"/>
        <v>0015171445845</v>
      </c>
      <c r="B5720" s="39">
        <f t="shared" si="268"/>
        <v>4</v>
      </c>
      <c r="C5720" s="39" t="str">
        <f t="shared" si="269"/>
        <v>Соколов Кирилл Анатольевич4</v>
      </c>
      <c r="D5720" s="42" t="s">
        <v>5259</v>
      </c>
      <c r="E5720" s="43" t="s">
        <v>5260</v>
      </c>
      <c r="F5720" s="43" t="s">
        <v>265</v>
      </c>
      <c r="G5720" s="43" t="s">
        <v>262</v>
      </c>
      <c r="H5720" s="49">
        <v>45845</v>
      </c>
      <c r="I5720" s="49">
        <v>45858</v>
      </c>
      <c r="J5720" s="44">
        <v>14</v>
      </c>
      <c r="K5720" s="51">
        <f>IF(H5720&lt;='Расчёт не доделан'!$C$20,IF(I5720-'Расчёт не доделан'!$C$20&lt;1,J5720,I5720-'Расчёт не доделан'!$C$20),J5720)</f>
        <v>14</v>
      </c>
    </row>
    <row r="5721" spans="1:11" ht="11.1" customHeight="1" outlineLevel="1" x14ac:dyDescent="0.2">
      <c r="A5721" s="39" t="str">
        <f t="shared" si="267"/>
        <v>0015171446020</v>
      </c>
      <c r="B5721" s="39">
        <f t="shared" si="268"/>
        <v>5</v>
      </c>
      <c r="C5721" s="39" t="str">
        <f t="shared" si="269"/>
        <v>Соколов Кирилл Анатольевич5</v>
      </c>
      <c r="D5721" s="42" t="s">
        <v>5259</v>
      </c>
      <c r="E5721" s="43" t="s">
        <v>5260</v>
      </c>
      <c r="F5721" s="43" t="s">
        <v>265</v>
      </c>
      <c r="G5721" s="43" t="s">
        <v>262</v>
      </c>
      <c r="H5721" s="49">
        <v>46020</v>
      </c>
      <c r="I5721" s="49">
        <v>46021</v>
      </c>
      <c r="J5721" s="44">
        <v>2</v>
      </c>
      <c r="K5721" s="51">
        <f>IF(H5721&lt;='Расчёт не доделан'!$C$20,IF(I5721-'Расчёт не доделан'!$C$20&lt;1,J5721,I5721-'Расчёт не доделан'!$C$20),J5721)</f>
        <v>2</v>
      </c>
    </row>
    <row r="5722" spans="1:11" ht="11.1" customHeight="1" outlineLevel="1" x14ac:dyDescent="0.2">
      <c r="A5722" s="39" t="str">
        <f t="shared" si="267"/>
        <v>0018968045873</v>
      </c>
      <c r="B5722" s="39">
        <f t="shared" si="268"/>
        <v>1</v>
      </c>
      <c r="C5722" s="39" t="str">
        <f t="shared" si="269"/>
        <v>Соколова Александра Владимировна1</v>
      </c>
      <c r="D5722" s="42" t="s">
        <v>5261</v>
      </c>
      <c r="E5722" s="43" t="s">
        <v>5262</v>
      </c>
      <c r="F5722" s="43" t="s">
        <v>240</v>
      </c>
      <c r="G5722" s="43" t="s">
        <v>302</v>
      </c>
      <c r="H5722" s="49">
        <v>45873</v>
      </c>
      <c r="I5722" s="49">
        <v>45886</v>
      </c>
      <c r="J5722" s="44">
        <v>14</v>
      </c>
      <c r="K5722" s="51">
        <f>IF(H5722&lt;='Расчёт не доделан'!$C$20,IF(I5722-'Расчёт не доделан'!$C$20&lt;1,J5722,I5722-'Расчёт не доделан'!$C$20),J5722)</f>
        <v>14</v>
      </c>
    </row>
    <row r="5723" spans="1:11" ht="11.1" customHeight="1" outlineLevel="1" x14ac:dyDescent="0.2">
      <c r="A5723" s="39" t="str">
        <f t="shared" si="267"/>
        <v>0021018745852</v>
      </c>
      <c r="B5723" s="39">
        <f t="shared" si="268"/>
        <v>1</v>
      </c>
      <c r="C5723" s="39" t="str">
        <f t="shared" si="269"/>
        <v>Соколова Алла Романовна1</v>
      </c>
      <c r="D5723" s="42" t="s">
        <v>5263</v>
      </c>
      <c r="E5723" s="43" t="s">
        <v>5264</v>
      </c>
      <c r="F5723" s="43" t="s">
        <v>240</v>
      </c>
      <c r="G5723" s="43" t="s">
        <v>299</v>
      </c>
      <c r="H5723" s="49">
        <v>45852</v>
      </c>
      <c r="I5723" s="49">
        <v>45856</v>
      </c>
      <c r="J5723" s="44">
        <v>5</v>
      </c>
      <c r="K5723" s="51">
        <f>IF(H5723&lt;='Расчёт не доделан'!$C$20,IF(I5723-'Расчёт не доделан'!$C$20&lt;1,J5723,I5723-'Расчёт не доделан'!$C$20),J5723)</f>
        <v>5</v>
      </c>
    </row>
    <row r="5724" spans="1:11" ht="11.1" customHeight="1" outlineLevel="1" x14ac:dyDescent="0.2">
      <c r="A5724" s="39" t="str">
        <f t="shared" si="267"/>
        <v>0021018745887</v>
      </c>
      <c r="B5724" s="39">
        <f t="shared" si="268"/>
        <v>2</v>
      </c>
      <c r="C5724" s="39" t="str">
        <f t="shared" si="269"/>
        <v>Соколова Алла Романовна2</v>
      </c>
      <c r="D5724" s="42" t="s">
        <v>5263</v>
      </c>
      <c r="E5724" s="43" t="s">
        <v>5264</v>
      </c>
      <c r="F5724" s="43" t="s">
        <v>240</v>
      </c>
      <c r="G5724" s="43" t="s">
        <v>299</v>
      </c>
      <c r="H5724" s="49">
        <v>45887</v>
      </c>
      <c r="I5724" s="49">
        <v>45900</v>
      </c>
      <c r="J5724" s="44">
        <v>14</v>
      </c>
      <c r="K5724" s="51">
        <f>IF(H5724&lt;='Расчёт не доделан'!$C$20,IF(I5724-'Расчёт не доделан'!$C$20&lt;1,J5724,I5724-'Расчёт не доделан'!$C$20),J5724)</f>
        <v>14</v>
      </c>
    </row>
    <row r="5725" spans="1:11" ht="11.1" customHeight="1" outlineLevel="1" x14ac:dyDescent="0.2">
      <c r="A5725" s="39" t="str">
        <f t="shared" si="267"/>
        <v>0021018745929</v>
      </c>
      <c r="B5725" s="39">
        <f t="shared" si="268"/>
        <v>3</v>
      </c>
      <c r="C5725" s="39" t="str">
        <f t="shared" si="269"/>
        <v>Соколова Алла Романовна3</v>
      </c>
      <c r="D5725" s="42" t="s">
        <v>5263</v>
      </c>
      <c r="E5725" s="43" t="s">
        <v>5264</v>
      </c>
      <c r="F5725" s="43" t="s">
        <v>240</v>
      </c>
      <c r="G5725" s="43" t="s">
        <v>299</v>
      </c>
      <c r="H5725" s="49">
        <v>45929</v>
      </c>
      <c r="I5725" s="49">
        <v>45933</v>
      </c>
      <c r="J5725" s="44">
        <v>5</v>
      </c>
      <c r="K5725" s="51">
        <f>IF(H5725&lt;='Расчёт не доделан'!$C$20,IF(I5725-'Расчёт не доделан'!$C$20&lt;1,J5725,I5725-'Расчёт не доделан'!$C$20),J5725)</f>
        <v>5</v>
      </c>
    </row>
    <row r="5726" spans="1:11" ht="11.1" customHeight="1" outlineLevel="1" x14ac:dyDescent="0.2">
      <c r="A5726" s="39" t="str">
        <f t="shared" si="267"/>
        <v>0016177145852</v>
      </c>
      <c r="B5726" s="39">
        <f t="shared" si="268"/>
        <v>1</v>
      </c>
      <c r="C5726" s="39" t="str">
        <f t="shared" si="269"/>
        <v>Соколова Анастасия Александровна1</v>
      </c>
      <c r="D5726" s="42" t="s">
        <v>5265</v>
      </c>
      <c r="E5726" s="43" t="s">
        <v>5266</v>
      </c>
      <c r="F5726" s="43" t="s">
        <v>229</v>
      </c>
      <c r="G5726" s="43" t="s">
        <v>218</v>
      </c>
      <c r="H5726" s="49">
        <v>45852</v>
      </c>
      <c r="I5726" s="49">
        <v>45865</v>
      </c>
      <c r="J5726" s="44">
        <v>14</v>
      </c>
      <c r="K5726" s="51">
        <f>IF(H5726&lt;='Расчёт не доделан'!$C$20,IF(I5726-'Расчёт не доделан'!$C$20&lt;1,J5726,I5726-'Расчёт не доделан'!$C$20),J5726)</f>
        <v>14</v>
      </c>
    </row>
    <row r="5727" spans="1:11" ht="11.1" customHeight="1" outlineLevel="1" x14ac:dyDescent="0.2">
      <c r="A5727" s="39" t="str">
        <f t="shared" si="267"/>
        <v>0016177145985</v>
      </c>
      <c r="B5727" s="39">
        <f t="shared" si="268"/>
        <v>2</v>
      </c>
      <c r="C5727" s="39" t="str">
        <f t="shared" si="269"/>
        <v>Соколова Анастасия Александровна2</v>
      </c>
      <c r="D5727" s="42" t="s">
        <v>5265</v>
      </c>
      <c r="E5727" s="43" t="s">
        <v>5266</v>
      </c>
      <c r="F5727" s="43" t="s">
        <v>229</v>
      </c>
      <c r="G5727" s="43" t="s">
        <v>218</v>
      </c>
      <c r="H5727" s="49">
        <v>45985</v>
      </c>
      <c r="I5727" s="49">
        <v>45988</v>
      </c>
      <c r="J5727" s="44">
        <v>4</v>
      </c>
      <c r="K5727" s="51">
        <f>IF(H5727&lt;='Расчёт не доделан'!$C$20,IF(I5727-'Расчёт не доделан'!$C$20&lt;1,J5727,I5727-'Расчёт не доделан'!$C$20),J5727)</f>
        <v>4</v>
      </c>
    </row>
    <row r="5728" spans="1:11" ht="11.1" customHeight="1" outlineLevel="1" x14ac:dyDescent="0.2">
      <c r="A5728" s="39" t="str">
        <f t="shared" si="267"/>
        <v>0019721945901</v>
      </c>
      <c r="B5728" s="39">
        <f t="shared" si="268"/>
        <v>1</v>
      </c>
      <c r="C5728" s="39" t="str">
        <f t="shared" si="269"/>
        <v>Соколова Дарья Александровна1</v>
      </c>
      <c r="D5728" s="42" t="s">
        <v>5267</v>
      </c>
      <c r="E5728" s="43" t="s">
        <v>5268</v>
      </c>
      <c r="F5728" s="43" t="s">
        <v>240</v>
      </c>
      <c r="G5728" s="43" t="s">
        <v>302</v>
      </c>
      <c r="H5728" s="49">
        <v>45901</v>
      </c>
      <c r="I5728" s="49">
        <v>45901</v>
      </c>
      <c r="J5728" s="44">
        <v>1</v>
      </c>
      <c r="K5728" s="51">
        <f>IF(H5728&lt;='Расчёт не доделан'!$C$20,IF(I5728-'Расчёт не доделан'!$C$20&lt;1,J5728,I5728-'Расчёт не доделан'!$C$20),J5728)</f>
        <v>1</v>
      </c>
    </row>
    <row r="5729" spans="1:11" ht="11.1" customHeight="1" outlineLevel="1" x14ac:dyDescent="0.2">
      <c r="A5729" s="39" t="str">
        <f t="shared" si="267"/>
        <v>0019721945852</v>
      </c>
      <c r="B5729" s="39">
        <f t="shared" si="268"/>
        <v>2</v>
      </c>
      <c r="C5729" s="39" t="str">
        <f t="shared" si="269"/>
        <v>Соколова Дарья Александровна2</v>
      </c>
      <c r="D5729" s="42" t="s">
        <v>5267</v>
      </c>
      <c r="E5729" s="43" t="s">
        <v>5268</v>
      </c>
      <c r="F5729" s="43" t="s">
        <v>240</v>
      </c>
      <c r="G5729" s="43" t="s">
        <v>302</v>
      </c>
      <c r="H5729" s="49">
        <v>45852</v>
      </c>
      <c r="I5729" s="49">
        <v>45865</v>
      </c>
      <c r="J5729" s="44">
        <v>14</v>
      </c>
      <c r="K5729" s="51">
        <f>IF(H5729&lt;='Расчёт не доделан'!$C$20,IF(I5729-'Расчёт не доделан'!$C$20&lt;1,J5729,I5729-'Расчёт не доделан'!$C$20),J5729)</f>
        <v>14</v>
      </c>
    </row>
    <row r="5730" spans="1:11" ht="23.1" customHeight="1" outlineLevel="1" x14ac:dyDescent="0.2">
      <c r="A5730" s="39" t="str">
        <f t="shared" si="267"/>
        <v>0019721946006</v>
      </c>
      <c r="B5730" s="39">
        <f t="shared" si="268"/>
        <v>3</v>
      </c>
      <c r="C5730" s="39" t="str">
        <f t="shared" si="269"/>
        <v>Соколова Дарья Александровна3</v>
      </c>
      <c r="D5730" s="42" t="s">
        <v>5267</v>
      </c>
      <c r="E5730" s="43" t="s">
        <v>5268</v>
      </c>
      <c r="F5730" s="43" t="s">
        <v>240</v>
      </c>
      <c r="G5730" s="43" t="s">
        <v>302</v>
      </c>
      <c r="H5730" s="49">
        <v>46006</v>
      </c>
      <c r="I5730" s="49">
        <v>46010</v>
      </c>
      <c r="J5730" s="44">
        <v>5</v>
      </c>
      <c r="K5730" s="51">
        <f>IF(H5730&lt;='Расчёт не доделан'!$C$20,IF(I5730-'Расчёт не доделан'!$C$20&lt;1,J5730,I5730-'Расчёт не доделан'!$C$20),J5730)</f>
        <v>5</v>
      </c>
    </row>
    <row r="5731" spans="1:11" ht="23.1" customHeight="1" outlineLevel="1" x14ac:dyDescent="0.2">
      <c r="A5731" s="39" t="str">
        <f t="shared" si="267"/>
        <v>0019721945922</v>
      </c>
      <c r="B5731" s="39">
        <f t="shared" si="268"/>
        <v>4</v>
      </c>
      <c r="C5731" s="39" t="str">
        <f t="shared" si="269"/>
        <v>Соколова Дарья Александровна4</v>
      </c>
      <c r="D5731" s="42" t="s">
        <v>5267</v>
      </c>
      <c r="E5731" s="43" t="s">
        <v>5268</v>
      </c>
      <c r="F5731" s="43" t="s">
        <v>240</v>
      </c>
      <c r="G5731" s="43" t="s">
        <v>302</v>
      </c>
      <c r="H5731" s="49">
        <v>45922</v>
      </c>
      <c r="I5731" s="49">
        <v>45926</v>
      </c>
      <c r="J5731" s="44">
        <v>5</v>
      </c>
      <c r="K5731" s="51">
        <f>IF(H5731&lt;='Расчёт не доделан'!$C$20,IF(I5731-'Расчёт не доделан'!$C$20&lt;1,J5731,I5731-'Расчёт не доделан'!$C$20),J5731)</f>
        <v>5</v>
      </c>
    </row>
    <row r="5732" spans="1:11" ht="11.1" customHeight="1" outlineLevel="1" x14ac:dyDescent="0.2">
      <c r="A5732" s="39" t="str">
        <f t="shared" si="267"/>
        <v>0020823145901</v>
      </c>
      <c r="B5732" s="39">
        <f t="shared" si="268"/>
        <v>1</v>
      </c>
      <c r="C5732" s="39" t="str">
        <f t="shared" si="269"/>
        <v>Соколова Екатерина Владимировна1</v>
      </c>
      <c r="D5732" s="42" t="s">
        <v>5269</v>
      </c>
      <c r="E5732" s="43" t="s">
        <v>5270</v>
      </c>
      <c r="F5732" s="43" t="s">
        <v>459</v>
      </c>
      <c r="G5732" s="43" t="s">
        <v>438</v>
      </c>
      <c r="H5732" s="49">
        <v>45901</v>
      </c>
      <c r="I5732" s="49">
        <v>45905</v>
      </c>
      <c r="J5732" s="44">
        <v>5</v>
      </c>
      <c r="K5732" s="51">
        <f>IF(H5732&lt;='Расчёт не доделан'!$C$20,IF(I5732-'Расчёт не доделан'!$C$20&lt;1,J5732,I5732-'Расчёт не доделан'!$C$20),J5732)</f>
        <v>5</v>
      </c>
    </row>
    <row r="5733" spans="1:11" ht="11.1" customHeight="1" outlineLevel="1" x14ac:dyDescent="0.2">
      <c r="A5733" s="39" t="str">
        <f t="shared" si="267"/>
        <v>0020823146014</v>
      </c>
      <c r="B5733" s="39">
        <f t="shared" si="268"/>
        <v>2</v>
      </c>
      <c r="C5733" s="39" t="str">
        <f t="shared" si="269"/>
        <v>Соколова Екатерина Владимировна2</v>
      </c>
      <c r="D5733" s="42" t="s">
        <v>5269</v>
      </c>
      <c r="E5733" s="43" t="s">
        <v>5270</v>
      </c>
      <c r="F5733" s="43" t="s">
        <v>459</v>
      </c>
      <c r="G5733" s="43" t="s">
        <v>438</v>
      </c>
      <c r="H5733" s="49">
        <v>46014</v>
      </c>
      <c r="I5733" s="49">
        <v>46017</v>
      </c>
      <c r="J5733" s="44">
        <v>4</v>
      </c>
      <c r="K5733" s="51">
        <f>IF(H5733&lt;='Расчёт не доделан'!$C$20,IF(I5733-'Расчёт не доделан'!$C$20&lt;1,J5733,I5733-'Расчёт не доделан'!$C$20),J5733)</f>
        <v>4</v>
      </c>
    </row>
    <row r="5734" spans="1:11" ht="11.1" customHeight="1" outlineLevel="1" x14ac:dyDescent="0.2">
      <c r="A5734" s="39" t="str">
        <f t="shared" si="267"/>
        <v>0020463045931</v>
      </c>
      <c r="B5734" s="39">
        <f t="shared" si="268"/>
        <v>1</v>
      </c>
      <c r="C5734" s="39" t="str">
        <f t="shared" si="269"/>
        <v>Соколова Екатерина Павловна1</v>
      </c>
      <c r="D5734" s="42" t="s">
        <v>5271</v>
      </c>
      <c r="E5734" s="43" t="s">
        <v>5272</v>
      </c>
      <c r="F5734" s="43" t="s">
        <v>240</v>
      </c>
      <c r="G5734" s="43" t="s">
        <v>241</v>
      </c>
      <c r="H5734" s="49">
        <v>45931</v>
      </c>
      <c r="I5734" s="49">
        <v>45958</v>
      </c>
      <c r="J5734" s="44">
        <v>28</v>
      </c>
      <c r="K5734" s="51">
        <f>IF(H5734&lt;='Расчёт не доделан'!$C$20,IF(I5734-'Расчёт не доделан'!$C$20&lt;1,J5734,I5734-'Расчёт не доделан'!$C$20),J5734)</f>
        <v>13</v>
      </c>
    </row>
    <row r="5735" spans="1:11" ht="11.1" customHeight="1" outlineLevel="1" x14ac:dyDescent="0.2">
      <c r="A5735" s="39" t="str">
        <f t="shared" si="267"/>
        <v>0016672746013</v>
      </c>
      <c r="B5735" s="39">
        <f t="shared" si="268"/>
        <v>1</v>
      </c>
      <c r="C5735" s="39" t="str">
        <f t="shared" si="269"/>
        <v>Соколова Ксения Михайловна1</v>
      </c>
      <c r="D5735" s="42" t="s">
        <v>5273</v>
      </c>
      <c r="E5735" s="43" t="s">
        <v>5274</v>
      </c>
      <c r="F5735" s="43" t="s">
        <v>265</v>
      </c>
      <c r="G5735" s="43" t="s">
        <v>296</v>
      </c>
      <c r="H5735" s="49">
        <v>46013</v>
      </c>
      <c r="I5735" s="49">
        <v>46017</v>
      </c>
      <c r="J5735" s="44">
        <v>5</v>
      </c>
      <c r="K5735" s="51">
        <f>IF(H5735&lt;='Расчёт не доделан'!$C$20,IF(I5735-'Расчёт не доделан'!$C$20&lt;1,J5735,I5735-'Расчёт не доделан'!$C$20),J5735)</f>
        <v>5</v>
      </c>
    </row>
    <row r="5736" spans="1:11" ht="11.1" customHeight="1" outlineLevel="1" x14ac:dyDescent="0.2">
      <c r="A5736" s="39" t="str">
        <f t="shared" si="267"/>
        <v>0016672745862</v>
      </c>
      <c r="B5736" s="39">
        <f t="shared" si="268"/>
        <v>2</v>
      </c>
      <c r="C5736" s="39" t="str">
        <f t="shared" si="269"/>
        <v>Соколова Ксения Михайловна2</v>
      </c>
      <c r="D5736" s="42" t="s">
        <v>5273</v>
      </c>
      <c r="E5736" s="43" t="s">
        <v>5274</v>
      </c>
      <c r="F5736" s="43" t="s">
        <v>265</v>
      </c>
      <c r="G5736" s="43" t="s">
        <v>296</v>
      </c>
      <c r="H5736" s="49">
        <v>45862</v>
      </c>
      <c r="I5736" s="49">
        <v>45863</v>
      </c>
      <c r="J5736" s="44">
        <v>2</v>
      </c>
      <c r="K5736" s="51">
        <f>IF(H5736&lt;='Расчёт не доделан'!$C$20,IF(I5736-'Расчёт не доделан'!$C$20&lt;1,J5736,I5736-'Расчёт не доделан'!$C$20),J5736)</f>
        <v>2</v>
      </c>
    </row>
    <row r="5737" spans="1:11" ht="23.1" customHeight="1" outlineLevel="1" x14ac:dyDescent="0.2">
      <c r="A5737" s="39" t="str">
        <f t="shared" si="267"/>
        <v>0016672745957</v>
      </c>
      <c r="B5737" s="39">
        <f t="shared" si="268"/>
        <v>3</v>
      </c>
      <c r="C5737" s="39" t="str">
        <f t="shared" si="269"/>
        <v>Соколова Ксения Михайловна3</v>
      </c>
      <c r="D5737" s="42" t="s">
        <v>5273</v>
      </c>
      <c r="E5737" s="43" t="s">
        <v>5274</v>
      </c>
      <c r="F5737" s="43" t="s">
        <v>265</v>
      </c>
      <c r="G5737" s="43" t="s">
        <v>296</v>
      </c>
      <c r="H5737" s="49">
        <v>45957</v>
      </c>
      <c r="I5737" s="49">
        <v>45957</v>
      </c>
      <c r="J5737" s="44">
        <v>1</v>
      </c>
      <c r="K5737" s="51">
        <f>IF(H5737&lt;='Расчёт не доделан'!$C$20,IF(I5737-'Расчёт не доделан'!$C$20&lt;1,J5737,I5737-'Расчёт не доделан'!$C$20),J5737)</f>
        <v>1</v>
      </c>
    </row>
    <row r="5738" spans="1:11" ht="23.1" customHeight="1" outlineLevel="1" x14ac:dyDescent="0.2">
      <c r="A5738" s="39" t="str">
        <f t="shared" si="267"/>
        <v>0016672745866</v>
      </c>
      <c r="B5738" s="39">
        <f t="shared" si="268"/>
        <v>4</v>
      </c>
      <c r="C5738" s="39" t="str">
        <f t="shared" si="269"/>
        <v>Соколова Ксения Михайловна4</v>
      </c>
      <c r="D5738" s="42" t="s">
        <v>5273</v>
      </c>
      <c r="E5738" s="43" t="s">
        <v>5274</v>
      </c>
      <c r="F5738" s="43" t="s">
        <v>265</v>
      </c>
      <c r="G5738" s="43" t="s">
        <v>296</v>
      </c>
      <c r="H5738" s="49">
        <v>45866</v>
      </c>
      <c r="I5738" s="49">
        <v>45879</v>
      </c>
      <c r="J5738" s="44">
        <v>14</v>
      </c>
      <c r="K5738" s="51">
        <f>IF(H5738&lt;='Расчёт не доделан'!$C$20,IF(I5738-'Расчёт не доделан'!$C$20&lt;1,J5738,I5738-'Расчёт не доделан'!$C$20),J5738)</f>
        <v>14</v>
      </c>
    </row>
    <row r="5739" spans="1:11" ht="23.1" customHeight="1" outlineLevel="1" x14ac:dyDescent="0.2">
      <c r="A5739" s="39" t="str">
        <f t="shared" si="267"/>
        <v>0016672746020</v>
      </c>
      <c r="B5739" s="39">
        <f t="shared" si="268"/>
        <v>5</v>
      </c>
      <c r="C5739" s="39" t="str">
        <f t="shared" si="269"/>
        <v>Соколова Ксения Михайловна5</v>
      </c>
      <c r="D5739" s="42" t="s">
        <v>5273</v>
      </c>
      <c r="E5739" s="43" t="s">
        <v>5274</v>
      </c>
      <c r="F5739" s="43" t="s">
        <v>265</v>
      </c>
      <c r="G5739" s="43" t="s">
        <v>296</v>
      </c>
      <c r="H5739" s="49">
        <v>46020</v>
      </c>
      <c r="I5739" s="49">
        <v>46021</v>
      </c>
      <c r="J5739" s="44">
        <v>2</v>
      </c>
      <c r="K5739" s="51">
        <f>IF(H5739&lt;='Расчёт не доделан'!$C$20,IF(I5739-'Расчёт не доделан'!$C$20&lt;1,J5739,I5739-'Расчёт не доделан'!$C$20),J5739)</f>
        <v>2</v>
      </c>
    </row>
    <row r="5740" spans="1:11" ht="23.1" customHeight="1" outlineLevel="1" x14ac:dyDescent="0.2">
      <c r="A5740" s="39" t="str">
        <f t="shared" si="267"/>
        <v>0018451045915</v>
      </c>
      <c r="B5740" s="39">
        <f t="shared" si="268"/>
        <v>1</v>
      </c>
      <c r="C5740" s="39" t="str">
        <f t="shared" si="269"/>
        <v>Солдатенко Виталий Анатольевич1</v>
      </c>
      <c r="D5740" s="42" t="s">
        <v>5275</v>
      </c>
      <c r="E5740" s="43" t="s">
        <v>5276</v>
      </c>
      <c r="F5740" s="43" t="s">
        <v>240</v>
      </c>
      <c r="G5740" s="43" t="s">
        <v>241</v>
      </c>
      <c r="H5740" s="49">
        <v>45915</v>
      </c>
      <c r="I5740" s="49">
        <v>45921</v>
      </c>
      <c r="J5740" s="44">
        <v>7</v>
      </c>
      <c r="K5740" s="51">
        <f>IF(H5740&lt;='Расчёт не доделан'!$C$20,IF(I5740-'Расчёт не доделан'!$C$20&lt;1,J5740,I5740-'Расчёт не доделан'!$C$20),J5740)</f>
        <v>7</v>
      </c>
    </row>
    <row r="5741" spans="1:11" ht="11.1" customHeight="1" outlineLevel="1" x14ac:dyDescent="0.2">
      <c r="A5741" s="39" t="str">
        <f t="shared" si="267"/>
        <v>0018451045887</v>
      </c>
      <c r="B5741" s="39">
        <f t="shared" si="268"/>
        <v>2</v>
      </c>
      <c r="C5741" s="39" t="str">
        <f t="shared" si="269"/>
        <v>Солдатенко Виталий Анатольевич2</v>
      </c>
      <c r="D5741" s="42" t="s">
        <v>5275</v>
      </c>
      <c r="E5741" s="43" t="s">
        <v>5276</v>
      </c>
      <c r="F5741" s="43" t="s">
        <v>240</v>
      </c>
      <c r="G5741" s="43" t="s">
        <v>241</v>
      </c>
      <c r="H5741" s="49">
        <v>45887</v>
      </c>
      <c r="I5741" s="49">
        <v>45900</v>
      </c>
      <c r="J5741" s="44">
        <v>14</v>
      </c>
      <c r="K5741" s="51">
        <f>IF(H5741&lt;='Расчёт не доделан'!$C$20,IF(I5741-'Расчёт не доделан'!$C$20&lt;1,J5741,I5741-'Расчёт не доделан'!$C$20),J5741)</f>
        <v>14</v>
      </c>
    </row>
    <row r="5742" spans="1:11" ht="11.1" customHeight="1" outlineLevel="1" x14ac:dyDescent="0.2">
      <c r="A5742" s="39" t="str">
        <f t="shared" si="267"/>
        <v>0018451045985</v>
      </c>
      <c r="B5742" s="39">
        <f t="shared" si="268"/>
        <v>3</v>
      </c>
      <c r="C5742" s="39" t="str">
        <f t="shared" si="269"/>
        <v>Солдатенко Виталий Анатольевич3</v>
      </c>
      <c r="D5742" s="42" t="s">
        <v>5275</v>
      </c>
      <c r="E5742" s="43" t="s">
        <v>5276</v>
      </c>
      <c r="F5742" s="43" t="s">
        <v>240</v>
      </c>
      <c r="G5742" s="43" t="s">
        <v>241</v>
      </c>
      <c r="H5742" s="49">
        <v>45985</v>
      </c>
      <c r="I5742" s="49">
        <v>45991</v>
      </c>
      <c r="J5742" s="44">
        <v>7</v>
      </c>
      <c r="K5742" s="51">
        <f>IF(H5742&lt;='Расчёт не доделан'!$C$20,IF(I5742-'Расчёт не доделан'!$C$20&lt;1,J5742,I5742-'Расчёт не доделан'!$C$20),J5742)</f>
        <v>7</v>
      </c>
    </row>
    <row r="5743" spans="1:11" ht="11.1" customHeight="1" outlineLevel="1" x14ac:dyDescent="0.2">
      <c r="A5743" s="39" t="str">
        <f t="shared" si="267"/>
        <v>0016125245887</v>
      </c>
      <c r="B5743" s="39">
        <f t="shared" si="268"/>
        <v>1</v>
      </c>
      <c r="C5743" s="39" t="str">
        <f t="shared" si="269"/>
        <v>Солдатов Антон Сергеевич1</v>
      </c>
      <c r="D5743" s="42" t="s">
        <v>5277</v>
      </c>
      <c r="E5743" s="43" t="s">
        <v>5278</v>
      </c>
      <c r="F5743" s="43" t="s">
        <v>229</v>
      </c>
      <c r="G5743" s="43" t="s">
        <v>230</v>
      </c>
      <c r="H5743" s="49">
        <v>45887</v>
      </c>
      <c r="I5743" s="49">
        <v>45893</v>
      </c>
      <c r="J5743" s="44">
        <v>7</v>
      </c>
      <c r="K5743" s="51">
        <f>IF(H5743&lt;='Расчёт не доделан'!$C$20,IF(I5743-'Расчёт не доделан'!$C$20&lt;1,J5743,I5743-'Расчёт не доделан'!$C$20),J5743)</f>
        <v>7</v>
      </c>
    </row>
    <row r="5744" spans="1:11" ht="11.1" customHeight="1" outlineLevel="1" x14ac:dyDescent="0.2">
      <c r="A5744" s="39" t="str">
        <f t="shared" si="267"/>
        <v>0016125246016</v>
      </c>
      <c r="B5744" s="39">
        <f t="shared" si="268"/>
        <v>2</v>
      </c>
      <c r="C5744" s="39" t="str">
        <f t="shared" si="269"/>
        <v>Солдатов Антон Сергеевич2</v>
      </c>
      <c r="D5744" s="42" t="s">
        <v>5277</v>
      </c>
      <c r="E5744" s="43" t="s">
        <v>5278</v>
      </c>
      <c r="F5744" s="43" t="s">
        <v>229</v>
      </c>
      <c r="G5744" s="43" t="s">
        <v>230</v>
      </c>
      <c r="H5744" s="49">
        <v>46016</v>
      </c>
      <c r="I5744" s="49">
        <v>46022</v>
      </c>
      <c r="J5744" s="44">
        <v>7</v>
      </c>
      <c r="K5744" s="51">
        <f>IF(H5744&lt;='Расчёт не доделан'!$C$20,IF(I5744-'Расчёт не доделан'!$C$20&lt;1,J5744,I5744-'Расчёт не доделан'!$C$20),J5744)</f>
        <v>7</v>
      </c>
    </row>
    <row r="5745" spans="1:11" ht="11.1" customHeight="1" outlineLevel="1" x14ac:dyDescent="0.2">
      <c r="A5745" s="39" t="str">
        <f t="shared" si="267"/>
        <v>0016947045992</v>
      </c>
      <c r="B5745" s="39">
        <f t="shared" si="268"/>
        <v>1</v>
      </c>
      <c r="C5745" s="39" t="str">
        <f t="shared" si="269"/>
        <v>Солманов Евгений Анатольевич1</v>
      </c>
      <c r="D5745" s="42" t="s">
        <v>5279</v>
      </c>
      <c r="E5745" s="43" t="s">
        <v>5280</v>
      </c>
      <c r="F5745" s="43" t="s">
        <v>217</v>
      </c>
      <c r="G5745" s="43" t="s">
        <v>253</v>
      </c>
      <c r="H5745" s="49">
        <v>45992</v>
      </c>
      <c r="I5745" s="49">
        <v>46019</v>
      </c>
      <c r="J5745" s="44">
        <v>28</v>
      </c>
      <c r="K5745" s="51">
        <f>IF(H5745&lt;='Расчёт не доделан'!$C$20,IF(I5745-'Расчёт не доделан'!$C$20&lt;1,J5745,I5745-'Расчёт не доделан'!$C$20),J5745)</f>
        <v>28</v>
      </c>
    </row>
    <row r="5746" spans="1:11" ht="11.1" customHeight="1" outlineLevel="1" x14ac:dyDescent="0.2">
      <c r="A5746" s="39" t="str">
        <f t="shared" si="267"/>
        <v>0019313845915</v>
      </c>
      <c r="B5746" s="39">
        <f t="shared" si="268"/>
        <v>1</v>
      </c>
      <c r="C5746" s="39" t="str">
        <f t="shared" si="269"/>
        <v>Солнцев Иван Геннадьевич1</v>
      </c>
      <c r="D5746" s="42" t="s">
        <v>5281</v>
      </c>
      <c r="E5746" s="43" t="s">
        <v>5282</v>
      </c>
      <c r="F5746" s="43" t="s">
        <v>265</v>
      </c>
      <c r="G5746" s="43" t="s">
        <v>253</v>
      </c>
      <c r="H5746" s="49">
        <v>45915</v>
      </c>
      <c r="I5746" s="49">
        <v>45928</v>
      </c>
      <c r="J5746" s="44">
        <v>14</v>
      </c>
      <c r="K5746" s="51">
        <f>IF(H5746&lt;='Расчёт не доделан'!$C$20,IF(I5746-'Расчёт не доделан'!$C$20&lt;1,J5746,I5746-'Расчёт не доделан'!$C$20),J5746)</f>
        <v>14</v>
      </c>
    </row>
    <row r="5747" spans="1:11" ht="11.1" customHeight="1" outlineLevel="1" x14ac:dyDescent="0.2">
      <c r="A5747" s="39" t="str">
        <f t="shared" si="267"/>
        <v>0017025345966</v>
      </c>
      <c r="B5747" s="39">
        <f t="shared" si="268"/>
        <v>1</v>
      </c>
      <c r="C5747" s="39" t="str">
        <f t="shared" si="269"/>
        <v>Соловьев Алексей Андреевич1</v>
      </c>
      <c r="D5747" s="42" t="s">
        <v>5283</v>
      </c>
      <c r="E5747" s="43" t="s">
        <v>5284</v>
      </c>
      <c r="F5747" s="43" t="s">
        <v>217</v>
      </c>
      <c r="G5747" s="43" t="s">
        <v>230</v>
      </c>
      <c r="H5747" s="49">
        <v>45966</v>
      </c>
      <c r="I5747" s="49">
        <v>45968</v>
      </c>
      <c r="J5747" s="44">
        <v>3</v>
      </c>
      <c r="K5747" s="51">
        <f>IF(H5747&lt;='Расчёт не доделан'!$C$20,IF(I5747-'Расчёт не доделан'!$C$20&lt;1,J5747,I5747-'Расчёт не доделан'!$C$20),J5747)</f>
        <v>3</v>
      </c>
    </row>
    <row r="5748" spans="1:11" ht="11.1" customHeight="1" outlineLevel="1" x14ac:dyDescent="0.2">
      <c r="A5748" s="39" t="str">
        <f t="shared" si="267"/>
        <v>0017025345880</v>
      </c>
      <c r="B5748" s="39">
        <f t="shared" si="268"/>
        <v>2</v>
      </c>
      <c r="C5748" s="39" t="str">
        <f t="shared" si="269"/>
        <v>Соловьев Алексей Андреевич2</v>
      </c>
      <c r="D5748" s="42" t="s">
        <v>5283</v>
      </c>
      <c r="E5748" s="43" t="s">
        <v>5284</v>
      </c>
      <c r="F5748" s="43" t="s">
        <v>217</v>
      </c>
      <c r="G5748" s="43" t="s">
        <v>230</v>
      </c>
      <c r="H5748" s="49">
        <v>45880</v>
      </c>
      <c r="I5748" s="49">
        <v>45893</v>
      </c>
      <c r="J5748" s="44">
        <v>14</v>
      </c>
      <c r="K5748" s="51">
        <f>IF(H5748&lt;='Расчёт не доделан'!$C$20,IF(I5748-'Расчёт не доделан'!$C$20&lt;1,J5748,I5748-'Расчёт не доделан'!$C$20),J5748)</f>
        <v>14</v>
      </c>
    </row>
    <row r="5749" spans="1:11" ht="11.1" customHeight="1" outlineLevel="1" x14ac:dyDescent="0.2">
      <c r="A5749" s="39" t="str">
        <f t="shared" si="267"/>
        <v>0017025345855</v>
      </c>
      <c r="B5749" s="39">
        <f t="shared" si="268"/>
        <v>3</v>
      </c>
      <c r="C5749" s="39" t="str">
        <f t="shared" si="269"/>
        <v>Соловьев Алексей Андреевич3</v>
      </c>
      <c r="D5749" s="42" t="s">
        <v>5283</v>
      </c>
      <c r="E5749" s="43" t="s">
        <v>5284</v>
      </c>
      <c r="F5749" s="43" t="s">
        <v>217</v>
      </c>
      <c r="G5749" s="43" t="s">
        <v>230</v>
      </c>
      <c r="H5749" s="49">
        <v>45855</v>
      </c>
      <c r="I5749" s="49">
        <v>45856</v>
      </c>
      <c r="J5749" s="44">
        <v>2</v>
      </c>
      <c r="K5749" s="51">
        <f>IF(H5749&lt;='Расчёт не доделан'!$C$20,IF(I5749-'Расчёт не доделан'!$C$20&lt;1,J5749,I5749-'Расчёт не доделан'!$C$20),J5749)</f>
        <v>2</v>
      </c>
    </row>
    <row r="5750" spans="1:11" ht="11.1" customHeight="1" outlineLevel="1" x14ac:dyDescent="0.2">
      <c r="A5750" s="39" t="str">
        <f t="shared" si="267"/>
        <v>0019946946013</v>
      </c>
      <c r="B5750" s="39">
        <f t="shared" si="268"/>
        <v>1</v>
      </c>
      <c r="C5750" s="39" t="str">
        <f t="shared" si="269"/>
        <v>Соловьев Антон Алексеевич1</v>
      </c>
      <c r="D5750" s="42" t="s">
        <v>5285</v>
      </c>
      <c r="E5750" s="43" t="s">
        <v>5286</v>
      </c>
      <c r="F5750" s="43" t="s">
        <v>249</v>
      </c>
      <c r="G5750" s="43" t="s">
        <v>237</v>
      </c>
      <c r="H5750" s="49">
        <v>46013</v>
      </c>
      <c r="I5750" s="49">
        <v>46015</v>
      </c>
      <c r="J5750" s="44">
        <v>3</v>
      </c>
      <c r="K5750" s="51">
        <f>IF(H5750&lt;='Расчёт не доделан'!$C$20,IF(I5750-'Расчёт не доделан'!$C$20&lt;1,J5750,I5750-'Расчёт не доделан'!$C$20),J5750)</f>
        <v>3</v>
      </c>
    </row>
    <row r="5751" spans="1:11" ht="11.1" customHeight="1" outlineLevel="1" x14ac:dyDescent="0.2">
      <c r="A5751" s="39" t="str">
        <f t="shared" si="267"/>
        <v>0019946945894</v>
      </c>
      <c r="B5751" s="39">
        <f t="shared" si="268"/>
        <v>2</v>
      </c>
      <c r="C5751" s="39" t="str">
        <f t="shared" si="269"/>
        <v>Соловьев Антон Алексеевич2</v>
      </c>
      <c r="D5751" s="42" t="s">
        <v>5285</v>
      </c>
      <c r="E5751" s="43" t="s">
        <v>5286</v>
      </c>
      <c r="F5751" s="43" t="s">
        <v>249</v>
      </c>
      <c r="G5751" s="43" t="s">
        <v>237</v>
      </c>
      <c r="H5751" s="49">
        <v>45894</v>
      </c>
      <c r="I5751" s="49">
        <v>45898</v>
      </c>
      <c r="J5751" s="44">
        <v>5</v>
      </c>
      <c r="K5751" s="51">
        <f>IF(H5751&lt;='Расчёт не доделан'!$C$20,IF(I5751-'Расчёт не доделан'!$C$20&lt;1,J5751,I5751-'Расчёт не доделан'!$C$20),J5751)</f>
        <v>5</v>
      </c>
    </row>
    <row r="5752" spans="1:11" ht="11.1" customHeight="1" outlineLevel="1" x14ac:dyDescent="0.2">
      <c r="A5752" s="39" t="str">
        <f t="shared" si="267"/>
        <v>0019946945986</v>
      </c>
      <c r="B5752" s="39">
        <f t="shared" si="268"/>
        <v>3</v>
      </c>
      <c r="C5752" s="39" t="str">
        <f t="shared" si="269"/>
        <v>Соловьев Антон Алексеевич3</v>
      </c>
      <c r="D5752" s="42" t="s">
        <v>5285</v>
      </c>
      <c r="E5752" s="43" t="s">
        <v>5286</v>
      </c>
      <c r="F5752" s="43" t="s">
        <v>249</v>
      </c>
      <c r="G5752" s="43" t="s">
        <v>237</v>
      </c>
      <c r="H5752" s="49">
        <v>45986</v>
      </c>
      <c r="I5752" s="49">
        <v>45989</v>
      </c>
      <c r="J5752" s="44">
        <v>4</v>
      </c>
      <c r="K5752" s="51">
        <f>IF(H5752&lt;='Расчёт не доделан'!$C$20,IF(I5752-'Расчёт не доделан'!$C$20&lt;1,J5752,I5752-'Расчёт не доделан'!$C$20),J5752)</f>
        <v>4</v>
      </c>
    </row>
    <row r="5753" spans="1:11" ht="11.1" customHeight="1" outlineLevel="1" x14ac:dyDescent="0.2">
      <c r="A5753" s="39" t="str">
        <f t="shared" si="267"/>
        <v>0019946945957</v>
      </c>
      <c r="B5753" s="39">
        <f t="shared" si="268"/>
        <v>4</v>
      </c>
      <c r="C5753" s="39" t="str">
        <f t="shared" si="269"/>
        <v>Соловьев Антон Алексеевич4</v>
      </c>
      <c r="D5753" s="42" t="s">
        <v>5285</v>
      </c>
      <c r="E5753" s="43" t="s">
        <v>5286</v>
      </c>
      <c r="F5753" s="43" t="s">
        <v>249</v>
      </c>
      <c r="G5753" s="43" t="s">
        <v>237</v>
      </c>
      <c r="H5753" s="49">
        <v>45957</v>
      </c>
      <c r="I5753" s="49">
        <v>45962</v>
      </c>
      <c r="J5753" s="44">
        <v>6</v>
      </c>
      <c r="K5753" s="51">
        <f>IF(H5753&lt;='Расчёт не доделан'!$C$20,IF(I5753-'Расчёт не доделан'!$C$20&lt;1,J5753,I5753-'Расчёт не доделан'!$C$20),J5753)</f>
        <v>6</v>
      </c>
    </row>
    <row r="5754" spans="1:11" ht="11.1" customHeight="1" outlineLevel="1" x14ac:dyDescent="0.2">
      <c r="A5754" s="39" t="str">
        <f t="shared" si="267"/>
        <v>0019029145966</v>
      </c>
      <c r="B5754" s="39">
        <f t="shared" si="268"/>
        <v>1</v>
      </c>
      <c r="C5754" s="39" t="str">
        <f t="shared" si="269"/>
        <v>Соловьев Дмитрий Александрович1</v>
      </c>
      <c r="D5754" s="42" t="s">
        <v>5287</v>
      </c>
      <c r="E5754" s="43" t="s">
        <v>5288</v>
      </c>
      <c r="F5754" s="43" t="s">
        <v>217</v>
      </c>
      <c r="G5754" s="43" t="s">
        <v>237</v>
      </c>
      <c r="H5754" s="49">
        <v>45966</v>
      </c>
      <c r="I5754" s="49">
        <v>45970</v>
      </c>
      <c r="J5754" s="44">
        <v>5</v>
      </c>
      <c r="K5754" s="51">
        <f>IF(H5754&lt;='Расчёт не доделан'!$C$20,IF(I5754-'Расчёт не доделан'!$C$20&lt;1,J5754,I5754-'Расчёт не доделан'!$C$20),J5754)</f>
        <v>5</v>
      </c>
    </row>
    <row r="5755" spans="1:11" ht="11.1" customHeight="1" outlineLevel="1" x14ac:dyDescent="0.2">
      <c r="A5755" s="39" t="str">
        <f t="shared" si="267"/>
        <v>0019029145941</v>
      </c>
      <c r="B5755" s="39">
        <f t="shared" si="268"/>
        <v>2</v>
      </c>
      <c r="C5755" s="39" t="str">
        <f t="shared" si="269"/>
        <v>Соловьев Дмитрий Александрович2</v>
      </c>
      <c r="D5755" s="42" t="s">
        <v>5287</v>
      </c>
      <c r="E5755" s="43" t="s">
        <v>5288</v>
      </c>
      <c r="F5755" s="43" t="s">
        <v>217</v>
      </c>
      <c r="G5755" s="43" t="s">
        <v>237</v>
      </c>
      <c r="H5755" s="49">
        <v>45941</v>
      </c>
      <c r="I5755" s="49">
        <v>45949</v>
      </c>
      <c r="J5755" s="44">
        <v>9</v>
      </c>
      <c r="K5755" s="51">
        <f>IF(H5755&lt;='Расчёт не доделан'!$C$20,IF(I5755-'Расчёт не доделан'!$C$20&lt;1,J5755,I5755-'Расчёт не доделан'!$C$20),J5755)</f>
        <v>4</v>
      </c>
    </row>
    <row r="5756" spans="1:11" ht="11.1" customHeight="1" outlineLevel="1" x14ac:dyDescent="0.2">
      <c r="A5756" s="39" t="str">
        <f t="shared" si="267"/>
        <v>0019029145864</v>
      </c>
      <c r="B5756" s="39">
        <f t="shared" si="268"/>
        <v>3</v>
      </c>
      <c r="C5756" s="39" t="str">
        <f t="shared" si="269"/>
        <v>Соловьев Дмитрий Александрович3</v>
      </c>
      <c r="D5756" s="42" t="s">
        <v>5287</v>
      </c>
      <c r="E5756" s="43" t="s">
        <v>5288</v>
      </c>
      <c r="F5756" s="43" t="s">
        <v>217</v>
      </c>
      <c r="G5756" s="43" t="s">
        <v>237</v>
      </c>
      <c r="H5756" s="49">
        <v>45864</v>
      </c>
      <c r="I5756" s="49">
        <v>45879</v>
      </c>
      <c r="J5756" s="44">
        <v>16</v>
      </c>
      <c r="K5756" s="51">
        <f>IF(H5756&lt;='Расчёт не доделан'!$C$20,IF(I5756-'Расчёт не доделан'!$C$20&lt;1,J5756,I5756-'Расчёт не доделан'!$C$20),J5756)</f>
        <v>16</v>
      </c>
    </row>
    <row r="5757" spans="1:11" ht="11.1" customHeight="1" outlineLevel="1" x14ac:dyDescent="0.2">
      <c r="A5757" s="39" t="str">
        <f t="shared" si="267"/>
        <v>0019029146019</v>
      </c>
      <c r="B5757" s="39">
        <f t="shared" si="268"/>
        <v>4</v>
      </c>
      <c r="C5757" s="39" t="str">
        <f t="shared" si="269"/>
        <v>Соловьев Дмитрий Александрович4</v>
      </c>
      <c r="D5757" s="42" t="s">
        <v>5287</v>
      </c>
      <c r="E5757" s="43" t="s">
        <v>5288</v>
      </c>
      <c r="F5757" s="43" t="s">
        <v>217</v>
      </c>
      <c r="G5757" s="43" t="s">
        <v>237</v>
      </c>
      <c r="H5757" s="49">
        <v>46019</v>
      </c>
      <c r="I5757" s="49">
        <v>46021</v>
      </c>
      <c r="J5757" s="44">
        <v>3</v>
      </c>
      <c r="K5757" s="51">
        <f>IF(H5757&lt;='Расчёт не доделан'!$C$20,IF(I5757-'Расчёт не доделан'!$C$20&lt;1,J5757,I5757-'Расчёт не доделан'!$C$20),J5757)</f>
        <v>3</v>
      </c>
    </row>
    <row r="5758" spans="1:11" ht="11.1" customHeight="1" outlineLevel="1" x14ac:dyDescent="0.2">
      <c r="A5758" s="39" t="str">
        <f t="shared" si="267"/>
        <v>0020653045873</v>
      </c>
      <c r="B5758" s="39">
        <f t="shared" si="268"/>
        <v>1</v>
      </c>
      <c r="C5758" s="39" t="str">
        <f t="shared" si="269"/>
        <v>Соловьев Евгений Сергеевич1</v>
      </c>
      <c r="D5758" s="42" t="s">
        <v>5289</v>
      </c>
      <c r="E5758" s="43" t="s">
        <v>5290</v>
      </c>
      <c r="F5758" s="43" t="s">
        <v>244</v>
      </c>
      <c r="G5758" s="43" t="s">
        <v>262</v>
      </c>
      <c r="H5758" s="49">
        <v>45873</v>
      </c>
      <c r="I5758" s="49">
        <v>45894</v>
      </c>
      <c r="J5758" s="44">
        <v>22</v>
      </c>
      <c r="K5758" s="51">
        <f>IF(H5758&lt;='Расчёт не доделан'!$C$20,IF(I5758-'Расчёт не доделан'!$C$20&lt;1,J5758,I5758-'Расчёт не доделан'!$C$20),J5758)</f>
        <v>22</v>
      </c>
    </row>
    <row r="5759" spans="1:11" ht="11.1" customHeight="1" outlineLevel="1" x14ac:dyDescent="0.2">
      <c r="A5759" s="39" t="str">
        <f t="shared" si="267"/>
        <v>0020796145931</v>
      </c>
      <c r="B5759" s="39">
        <f t="shared" si="268"/>
        <v>1</v>
      </c>
      <c r="C5759" s="39" t="str">
        <f t="shared" si="269"/>
        <v>Соловьева Алёна Игоревна1</v>
      </c>
      <c r="D5759" s="42" t="s">
        <v>5291</v>
      </c>
      <c r="E5759" s="43" t="s">
        <v>5292</v>
      </c>
      <c r="F5759" s="43" t="s">
        <v>240</v>
      </c>
      <c r="G5759" s="43" t="s">
        <v>302</v>
      </c>
      <c r="H5759" s="49">
        <v>45931</v>
      </c>
      <c r="I5759" s="49">
        <v>45958</v>
      </c>
      <c r="J5759" s="44">
        <v>28</v>
      </c>
      <c r="K5759" s="51">
        <f>IF(H5759&lt;='Расчёт не доделан'!$C$20,IF(I5759-'Расчёт не доделан'!$C$20&lt;1,J5759,I5759-'Расчёт не доделан'!$C$20),J5759)</f>
        <v>13</v>
      </c>
    </row>
    <row r="5760" spans="1:11" ht="11.1" customHeight="1" outlineLevel="1" x14ac:dyDescent="0.2">
      <c r="A5760" s="39" t="str">
        <f t="shared" si="267"/>
        <v>0021108645839</v>
      </c>
      <c r="B5760" s="39">
        <f t="shared" si="268"/>
        <v>1</v>
      </c>
      <c r="C5760" s="39" t="str">
        <f t="shared" si="269"/>
        <v>Соловьева Анастасия Александровна1</v>
      </c>
      <c r="D5760" s="42" t="s">
        <v>5293</v>
      </c>
      <c r="E5760" s="43" t="s">
        <v>5294</v>
      </c>
      <c r="F5760" s="43" t="s">
        <v>217</v>
      </c>
      <c r="G5760" s="43" t="s">
        <v>237</v>
      </c>
      <c r="H5760" s="49">
        <v>45839</v>
      </c>
      <c r="I5760" s="49">
        <v>45852</v>
      </c>
      <c r="J5760" s="44">
        <v>14</v>
      </c>
      <c r="K5760" s="51">
        <f>IF(H5760&lt;='Расчёт не доделан'!$C$20,IF(I5760-'Расчёт не доделан'!$C$20&lt;1,J5760,I5760-'Расчёт не доделан'!$C$20),J5760)</f>
        <v>14</v>
      </c>
    </row>
    <row r="5761" spans="1:11" ht="11.1" customHeight="1" outlineLevel="1" x14ac:dyDescent="0.2">
      <c r="A5761" s="39" t="str">
        <f t="shared" si="267"/>
        <v>0012034245903</v>
      </c>
      <c r="B5761" s="39">
        <f t="shared" si="268"/>
        <v>1</v>
      </c>
      <c r="C5761" s="39" t="str">
        <f t="shared" si="269"/>
        <v>Соловьева Анастасия Сергеевна1</v>
      </c>
      <c r="D5761" s="42" t="s">
        <v>5295</v>
      </c>
      <c r="E5761" s="43" t="s">
        <v>5296</v>
      </c>
      <c r="F5761" s="43" t="s">
        <v>221</v>
      </c>
      <c r="G5761" s="43" t="s">
        <v>666</v>
      </c>
      <c r="H5761" s="49">
        <v>45903</v>
      </c>
      <c r="I5761" s="49">
        <v>45916</v>
      </c>
      <c r="J5761" s="44">
        <v>14</v>
      </c>
      <c r="K5761" s="51">
        <f>IF(H5761&lt;='Расчёт не доделан'!$C$20,IF(I5761-'Расчёт не доделан'!$C$20&lt;1,J5761,I5761-'Расчёт не доделан'!$C$20),J5761)</f>
        <v>14</v>
      </c>
    </row>
    <row r="5762" spans="1:11" ht="11.1" customHeight="1" outlineLevel="1" x14ac:dyDescent="0.2">
      <c r="A5762" s="39" t="str">
        <f t="shared" si="267"/>
        <v>0012034245883</v>
      </c>
      <c r="B5762" s="39">
        <f t="shared" si="268"/>
        <v>2</v>
      </c>
      <c r="C5762" s="39" t="str">
        <f t="shared" si="269"/>
        <v>Соловьева Анастасия Сергеевна2</v>
      </c>
      <c r="D5762" s="42" t="s">
        <v>5295</v>
      </c>
      <c r="E5762" s="43" t="s">
        <v>5296</v>
      </c>
      <c r="F5762" s="43" t="s">
        <v>221</v>
      </c>
      <c r="G5762" s="43" t="s">
        <v>666</v>
      </c>
      <c r="H5762" s="49">
        <v>45883</v>
      </c>
      <c r="I5762" s="49">
        <v>45884</v>
      </c>
      <c r="J5762" s="44">
        <v>2</v>
      </c>
      <c r="K5762" s="51">
        <f>IF(H5762&lt;='Расчёт не доделан'!$C$20,IF(I5762-'Расчёт не доделан'!$C$20&lt;1,J5762,I5762-'Расчёт не доделан'!$C$20),J5762)</f>
        <v>2</v>
      </c>
    </row>
    <row r="5763" spans="1:11" ht="11.1" customHeight="1" outlineLevel="1" x14ac:dyDescent="0.2">
      <c r="A5763" s="39" t="str">
        <f t="shared" ref="A5763:A5826" si="270">D5763&amp;H5763</f>
        <v>0012034246009</v>
      </c>
      <c r="B5763" s="39">
        <f t="shared" ref="B5763:B5826" si="271">IF(E5762=E5763,B5762+1,1)</f>
        <v>3</v>
      </c>
      <c r="C5763" s="39" t="str">
        <f t="shared" ref="C5763:C5826" si="272">E5763&amp;B5763</f>
        <v>Соловьева Анастасия Сергеевна3</v>
      </c>
      <c r="D5763" s="42" t="s">
        <v>5295</v>
      </c>
      <c r="E5763" s="43" t="s">
        <v>5296</v>
      </c>
      <c r="F5763" s="43" t="s">
        <v>221</v>
      </c>
      <c r="G5763" s="43" t="s">
        <v>666</v>
      </c>
      <c r="H5763" s="49">
        <v>46009</v>
      </c>
      <c r="I5763" s="49">
        <v>46010</v>
      </c>
      <c r="J5763" s="44">
        <v>2</v>
      </c>
      <c r="K5763" s="51">
        <f>IF(H5763&lt;='Расчёт не доделан'!$C$20,IF(I5763-'Расчёт не доделан'!$C$20&lt;1,J5763,I5763-'Расчёт не доделан'!$C$20),J5763)</f>
        <v>2</v>
      </c>
    </row>
    <row r="5764" spans="1:11" ht="11.1" customHeight="1" outlineLevel="1" x14ac:dyDescent="0.2">
      <c r="A5764" s="39" t="str">
        <f t="shared" si="270"/>
        <v>0012034245860</v>
      </c>
      <c r="B5764" s="39">
        <f t="shared" si="271"/>
        <v>4</v>
      </c>
      <c r="C5764" s="39" t="str">
        <f t="shared" si="272"/>
        <v>Соловьева Анастасия Сергеевна4</v>
      </c>
      <c r="D5764" s="42" t="s">
        <v>5295</v>
      </c>
      <c r="E5764" s="43" t="s">
        <v>5296</v>
      </c>
      <c r="F5764" s="43" t="s">
        <v>221</v>
      </c>
      <c r="G5764" s="43" t="s">
        <v>666</v>
      </c>
      <c r="H5764" s="49">
        <v>45860</v>
      </c>
      <c r="I5764" s="49">
        <v>45863</v>
      </c>
      <c r="J5764" s="44">
        <v>4</v>
      </c>
      <c r="K5764" s="51">
        <f>IF(H5764&lt;='Расчёт не доделан'!$C$20,IF(I5764-'Расчёт не доделан'!$C$20&lt;1,J5764,I5764-'Расчёт не доделан'!$C$20),J5764)</f>
        <v>4</v>
      </c>
    </row>
    <row r="5765" spans="1:11" ht="11.1" customHeight="1" outlineLevel="1" x14ac:dyDescent="0.2">
      <c r="A5765" s="39" t="str">
        <f t="shared" si="270"/>
        <v>0021229645908</v>
      </c>
      <c r="B5765" s="39">
        <f t="shared" si="271"/>
        <v>1</v>
      </c>
      <c r="C5765" s="39" t="str">
        <f t="shared" si="272"/>
        <v>Солодухин Денис Александрович1</v>
      </c>
      <c r="D5765" s="42" t="s">
        <v>5297</v>
      </c>
      <c r="E5765" s="43" t="s">
        <v>5298</v>
      </c>
      <c r="F5765" s="43" t="s">
        <v>244</v>
      </c>
      <c r="G5765" s="43" t="s">
        <v>315</v>
      </c>
      <c r="H5765" s="49">
        <v>45908</v>
      </c>
      <c r="I5765" s="49">
        <v>45921</v>
      </c>
      <c r="J5765" s="44">
        <v>14</v>
      </c>
      <c r="K5765" s="51">
        <f>IF(H5765&lt;='Расчёт не доделан'!$C$20,IF(I5765-'Расчёт не доделан'!$C$20&lt;1,J5765,I5765-'Расчёт не доделан'!$C$20),J5765)</f>
        <v>14</v>
      </c>
    </row>
    <row r="5766" spans="1:11" ht="11.1" customHeight="1" outlineLevel="1" x14ac:dyDescent="0.2">
      <c r="A5766" s="39" t="str">
        <f t="shared" si="270"/>
        <v>0021229645971</v>
      </c>
      <c r="B5766" s="39">
        <f t="shared" si="271"/>
        <v>2</v>
      </c>
      <c r="C5766" s="39" t="str">
        <f t="shared" si="272"/>
        <v>Солодухин Денис Александрович2</v>
      </c>
      <c r="D5766" s="42" t="s">
        <v>5297</v>
      </c>
      <c r="E5766" s="43" t="s">
        <v>5298</v>
      </c>
      <c r="F5766" s="43" t="s">
        <v>244</v>
      </c>
      <c r="G5766" s="43" t="s">
        <v>315</v>
      </c>
      <c r="H5766" s="49">
        <v>45971</v>
      </c>
      <c r="I5766" s="49">
        <v>45974</v>
      </c>
      <c r="J5766" s="44">
        <v>4</v>
      </c>
      <c r="K5766" s="51">
        <f>IF(H5766&lt;='Расчёт не доделан'!$C$20,IF(I5766-'Расчёт не доделан'!$C$20&lt;1,J5766,I5766-'Расчёт не доделан'!$C$20),J5766)</f>
        <v>4</v>
      </c>
    </row>
    <row r="5767" spans="1:11" ht="23.1" customHeight="1" outlineLevel="1" x14ac:dyDescent="0.2">
      <c r="A5767" s="39" t="str">
        <f t="shared" si="270"/>
        <v>0020301445873</v>
      </c>
      <c r="B5767" s="39">
        <f t="shared" si="271"/>
        <v>1</v>
      </c>
      <c r="C5767" s="39" t="str">
        <f t="shared" si="272"/>
        <v>Соломатин Евгений Витальевич1</v>
      </c>
      <c r="D5767" s="42" t="s">
        <v>5299</v>
      </c>
      <c r="E5767" s="43" t="s">
        <v>5300</v>
      </c>
      <c r="F5767" s="43" t="s">
        <v>249</v>
      </c>
      <c r="G5767" s="43" t="s">
        <v>604</v>
      </c>
      <c r="H5767" s="49">
        <v>45873</v>
      </c>
      <c r="I5767" s="49">
        <v>45877</v>
      </c>
      <c r="J5767" s="44">
        <v>5</v>
      </c>
      <c r="K5767" s="51">
        <f>IF(H5767&lt;='Расчёт не доделан'!$C$20,IF(I5767-'Расчёт не доделан'!$C$20&lt;1,J5767,I5767-'Расчёт не доделан'!$C$20),J5767)</f>
        <v>5</v>
      </c>
    </row>
    <row r="5768" spans="1:11" ht="23.1" customHeight="1" outlineLevel="1" x14ac:dyDescent="0.2">
      <c r="A5768" s="39" t="str">
        <f t="shared" si="270"/>
        <v>0020301445922</v>
      </c>
      <c r="B5768" s="39">
        <f t="shared" si="271"/>
        <v>2</v>
      </c>
      <c r="C5768" s="39" t="str">
        <f t="shared" si="272"/>
        <v>Соломатин Евгений Витальевич2</v>
      </c>
      <c r="D5768" s="42" t="s">
        <v>5299</v>
      </c>
      <c r="E5768" s="43" t="s">
        <v>5300</v>
      </c>
      <c r="F5768" s="43" t="s">
        <v>249</v>
      </c>
      <c r="G5768" s="43" t="s">
        <v>604</v>
      </c>
      <c r="H5768" s="49">
        <v>45922</v>
      </c>
      <c r="I5768" s="49">
        <v>45933</v>
      </c>
      <c r="J5768" s="44">
        <v>12</v>
      </c>
      <c r="K5768" s="51">
        <f>IF(H5768&lt;='Расчёт не доделан'!$C$20,IF(I5768-'Расчёт не доделан'!$C$20&lt;1,J5768,I5768-'Расчёт не доделан'!$C$20),J5768)</f>
        <v>12</v>
      </c>
    </row>
    <row r="5769" spans="1:11" ht="23.1" customHeight="1" outlineLevel="1" x14ac:dyDescent="0.2">
      <c r="A5769" s="39" t="str">
        <f t="shared" si="270"/>
        <v>0020301445957</v>
      </c>
      <c r="B5769" s="39">
        <f t="shared" si="271"/>
        <v>3</v>
      </c>
      <c r="C5769" s="39" t="str">
        <f t="shared" si="272"/>
        <v>Соломатин Евгений Витальевич3</v>
      </c>
      <c r="D5769" s="42" t="s">
        <v>5299</v>
      </c>
      <c r="E5769" s="43" t="s">
        <v>5300</v>
      </c>
      <c r="F5769" s="43" t="s">
        <v>249</v>
      </c>
      <c r="G5769" s="43" t="s">
        <v>604</v>
      </c>
      <c r="H5769" s="49">
        <v>45957</v>
      </c>
      <c r="I5769" s="49">
        <v>45962</v>
      </c>
      <c r="J5769" s="44">
        <v>6</v>
      </c>
      <c r="K5769" s="51">
        <f>IF(H5769&lt;='Расчёт не доделан'!$C$20,IF(I5769-'Расчёт не доделан'!$C$20&lt;1,J5769,I5769-'Расчёт не доделан'!$C$20),J5769)</f>
        <v>6</v>
      </c>
    </row>
    <row r="5770" spans="1:11" ht="23.1" customHeight="1" outlineLevel="1" x14ac:dyDescent="0.2">
      <c r="A5770" s="39" t="str">
        <f t="shared" si="270"/>
        <v>0017617045943</v>
      </c>
      <c r="B5770" s="39">
        <f t="shared" si="271"/>
        <v>1</v>
      </c>
      <c r="C5770" s="39" t="str">
        <f t="shared" si="272"/>
        <v>Солонин Дмитрий Алексеевич1</v>
      </c>
      <c r="D5770" s="42" t="s">
        <v>5301</v>
      </c>
      <c r="E5770" s="43" t="s">
        <v>5302</v>
      </c>
      <c r="F5770" s="43" t="s">
        <v>217</v>
      </c>
      <c r="G5770" s="43" t="s">
        <v>315</v>
      </c>
      <c r="H5770" s="49">
        <v>45943</v>
      </c>
      <c r="I5770" s="49">
        <v>45956</v>
      </c>
      <c r="J5770" s="44">
        <v>14</v>
      </c>
      <c r="K5770" s="51">
        <f>IF(H5770&lt;='Расчёт не доделан'!$C$20,IF(I5770-'Расчёт не доделан'!$C$20&lt;1,J5770,I5770-'Расчёт не доделан'!$C$20),J5770)</f>
        <v>11</v>
      </c>
    </row>
    <row r="5771" spans="1:11" ht="11.1" customHeight="1" outlineLevel="1" x14ac:dyDescent="0.2">
      <c r="A5771" s="39" t="str">
        <f t="shared" si="270"/>
        <v>0019751045978</v>
      </c>
      <c r="B5771" s="39">
        <f t="shared" si="271"/>
        <v>1</v>
      </c>
      <c r="C5771" s="39" t="str">
        <f t="shared" si="272"/>
        <v>Солопова Марина Евгеньевна1</v>
      </c>
      <c r="D5771" s="42" t="s">
        <v>5303</v>
      </c>
      <c r="E5771" s="43" t="s">
        <v>5304</v>
      </c>
      <c r="F5771" s="43" t="s">
        <v>286</v>
      </c>
      <c r="G5771" s="43" t="s">
        <v>222</v>
      </c>
      <c r="H5771" s="49">
        <v>45978</v>
      </c>
      <c r="I5771" s="49">
        <v>45981</v>
      </c>
      <c r="J5771" s="44">
        <v>4</v>
      </c>
      <c r="K5771" s="51">
        <f>IF(H5771&lt;='Расчёт не доделан'!$C$20,IF(I5771-'Расчёт не доделан'!$C$20&lt;1,J5771,I5771-'Расчёт не доделан'!$C$20),J5771)</f>
        <v>4</v>
      </c>
    </row>
    <row r="5772" spans="1:11" ht="11.1" customHeight="1" outlineLevel="1" x14ac:dyDescent="0.2">
      <c r="A5772" s="39" t="str">
        <f t="shared" si="270"/>
        <v>0019751045887</v>
      </c>
      <c r="B5772" s="39">
        <f t="shared" si="271"/>
        <v>2</v>
      </c>
      <c r="C5772" s="39" t="str">
        <f t="shared" si="272"/>
        <v>Солопова Марина Евгеньевна2</v>
      </c>
      <c r="D5772" s="42" t="s">
        <v>5303</v>
      </c>
      <c r="E5772" s="43" t="s">
        <v>5304</v>
      </c>
      <c r="F5772" s="43" t="s">
        <v>286</v>
      </c>
      <c r="G5772" s="43" t="s">
        <v>222</v>
      </c>
      <c r="H5772" s="49">
        <v>45887</v>
      </c>
      <c r="I5772" s="49">
        <v>45900</v>
      </c>
      <c r="J5772" s="44">
        <v>14</v>
      </c>
      <c r="K5772" s="51">
        <f>IF(H5772&lt;='Расчёт не доделан'!$C$20,IF(I5772-'Расчёт не доделан'!$C$20&lt;1,J5772,I5772-'Расчёт не доделан'!$C$20),J5772)</f>
        <v>14</v>
      </c>
    </row>
    <row r="5773" spans="1:11" ht="11.1" customHeight="1" outlineLevel="1" x14ac:dyDescent="0.2">
      <c r="A5773" s="39" t="str">
        <f t="shared" si="270"/>
        <v>0019751045859</v>
      </c>
      <c r="B5773" s="39">
        <f t="shared" si="271"/>
        <v>3</v>
      </c>
      <c r="C5773" s="39" t="str">
        <f t="shared" si="272"/>
        <v>Солопова Марина Евгеньевна3</v>
      </c>
      <c r="D5773" s="42" t="s">
        <v>5303</v>
      </c>
      <c r="E5773" s="43" t="s">
        <v>5304</v>
      </c>
      <c r="F5773" s="43" t="s">
        <v>286</v>
      </c>
      <c r="G5773" s="43" t="s">
        <v>222</v>
      </c>
      <c r="H5773" s="49">
        <v>45859</v>
      </c>
      <c r="I5773" s="49">
        <v>45863</v>
      </c>
      <c r="J5773" s="44">
        <v>5</v>
      </c>
      <c r="K5773" s="51">
        <f>IF(H5773&lt;='Расчёт не доделан'!$C$20,IF(I5773-'Расчёт не доделан'!$C$20&lt;1,J5773,I5773-'Расчёт не доделан'!$C$20),J5773)</f>
        <v>5</v>
      </c>
    </row>
    <row r="5774" spans="1:11" ht="11.1" customHeight="1" outlineLevel="1" x14ac:dyDescent="0.2">
      <c r="A5774" s="39" t="str">
        <f t="shared" si="270"/>
        <v>0021246245856</v>
      </c>
      <c r="B5774" s="39">
        <f t="shared" si="271"/>
        <v>1</v>
      </c>
      <c r="C5774" s="39" t="str">
        <f t="shared" si="272"/>
        <v>Солянкина Екатерина Валерьевна1</v>
      </c>
      <c r="D5774" s="42" t="s">
        <v>5305</v>
      </c>
      <c r="E5774" s="43" t="s">
        <v>5306</v>
      </c>
      <c r="F5774" s="43" t="s">
        <v>217</v>
      </c>
      <c r="G5774" s="43" t="s">
        <v>438</v>
      </c>
      <c r="H5774" s="49">
        <v>45856</v>
      </c>
      <c r="I5774" s="49">
        <v>45862</v>
      </c>
      <c r="J5774" s="44">
        <v>7</v>
      </c>
      <c r="K5774" s="51">
        <f>IF(H5774&lt;='Расчёт не доделан'!$C$20,IF(I5774-'Расчёт не доделан'!$C$20&lt;1,J5774,I5774-'Расчёт не доделан'!$C$20),J5774)</f>
        <v>7</v>
      </c>
    </row>
    <row r="5775" spans="1:11" ht="11.1" customHeight="1" outlineLevel="1" x14ac:dyDescent="0.2">
      <c r="A5775" s="39" t="str">
        <f t="shared" si="270"/>
        <v>0021246245863</v>
      </c>
      <c r="B5775" s="39">
        <f t="shared" si="271"/>
        <v>2</v>
      </c>
      <c r="C5775" s="39" t="str">
        <f t="shared" si="272"/>
        <v>Солянкина Екатерина Валерьевна2</v>
      </c>
      <c r="D5775" s="42" t="s">
        <v>5305</v>
      </c>
      <c r="E5775" s="43" t="s">
        <v>5306</v>
      </c>
      <c r="F5775" s="43" t="s">
        <v>217</v>
      </c>
      <c r="G5775" s="43" t="s">
        <v>438</v>
      </c>
      <c r="H5775" s="49">
        <v>45863</v>
      </c>
      <c r="I5775" s="49">
        <v>45876</v>
      </c>
      <c r="J5775" s="44">
        <v>14</v>
      </c>
      <c r="K5775" s="51">
        <f>IF(H5775&lt;='Расчёт не доделан'!$C$20,IF(I5775-'Расчёт не доделан'!$C$20&lt;1,J5775,I5775-'Расчёт не доделан'!$C$20),J5775)</f>
        <v>14</v>
      </c>
    </row>
    <row r="5776" spans="1:11" ht="11.1" customHeight="1" outlineLevel="1" x14ac:dyDescent="0.2">
      <c r="A5776" s="39" t="str">
        <f t="shared" si="270"/>
        <v>0015290345966</v>
      </c>
      <c r="B5776" s="39">
        <f t="shared" si="271"/>
        <v>1</v>
      </c>
      <c r="C5776" s="39" t="str">
        <f t="shared" si="272"/>
        <v>Сопова Наталья Валиковна1</v>
      </c>
      <c r="D5776" s="42" t="s">
        <v>5307</v>
      </c>
      <c r="E5776" s="43" t="s">
        <v>5308</v>
      </c>
      <c r="F5776" s="43" t="s">
        <v>240</v>
      </c>
      <c r="G5776" s="43" t="s">
        <v>302</v>
      </c>
      <c r="H5776" s="49">
        <v>45966</v>
      </c>
      <c r="I5776" s="49">
        <v>45968</v>
      </c>
      <c r="J5776" s="44">
        <v>3</v>
      </c>
      <c r="K5776" s="51">
        <f>IF(H5776&lt;='Расчёт не доделан'!$C$20,IF(I5776-'Расчёт не доделан'!$C$20&lt;1,J5776,I5776-'Расчёт не доделан'!$C$20),J5776)</f>
        <v>3</v>
      </c>
    </row>
    <row r="5777" spans="1:11" ht="11.1" customHeight="1" outlineLevel="1" x14ac:dyDescent="0.2">
      <c r="A5777" s="39" t="str">
        <f t="shared" si="270"/>
        <v>0015290345845</v>
      </c>
      <c r="B5777" s="39">
        <f t="shared" si="271"/>
        <v>2</v>
      </c>
      <c r="C5777" s="39" t="str">
        <f t="shared" si="272"/>
        <v>Сопова Наталья Валиковна2</v>
      </c>
      <c r="D5777" s="42" t="s">
        <v>5307</v>
      </c>
      <c r="E5777" s="43" t="s">
        <v>5308</v>
      </c>
      <c r="F5777" s="43" t="s">
        <v>240</v>
      </c>
      <c r="G5777" s="43" t="s">
        <v>302</v>
      </c>
      <c r="H5777" s="49">
        <v>45845</v>
      </c>
      <c r="I5777" s="49">
        <v>45849</v>
      </c>
      <c r="J5777" s="44">
        <v>5</v>
      </c>
      <c r="K5777" s="51">
        <f>IF(H5777&lt;='Расчёт не доделан'!$C$20,IF(I5777-'Расчёт не доделан'!$C$20&lt;1,J5777,I5777-'Расчёт не доделан'!$C$20),J5777)</f>
        <v>5</v>
      </c>
    </row>
    <row r="5778" spans="1:11" ht="11.1" customHeight="1" outlineLevel="1" x14ac:dyDescent="0.2">
      <c r="A5778" s="39" t="str">
        <f t="shared" si="270"/>
        <v>0015290345908</v>
      </c>
      <c r="B5778" s="39">
        <f t="shared" si="271"/>
        <v>3</v>
      </c>
      <c r="C5778" s="39" t="str">
        <f t="shared" si="272"/>
        <v>Сопова Наталья Валиковна3</v>
      </c>
      <c r="D5778" s="42" t="s">
        <v>5307</v>
      </c>
      <c r="E5778" s="43" t="s">
        <v>5308</v>
      </c>
      <c r="F5778" s="43" t="s">
        <v>240</v>
      </c>
      <c r="G5778" s="43" t="s">
        <v>302</v>
      </c>
      <c r="H5778" s="49">
        <v>45908</v>
      </c>
      <c r="I5778" s="49">
        <v>45921</v>
      </c>
      <c r="J5778" s="44">
        <v>14</v>
      </c>
      <c r="K5778" s="51">
        <f>IF(H5778&lt;='Расчёт не доделан'!$C$20,IF(I5778-'Расчёт не доделан'!$C$20&lt;1,J5778,I5778-'Расчёт не доделан'!$C$20),J5778)</f>
        <v>14</v>
      </c>
    </row>
    <row r="5779" spans="1:11" ht="11.1" customHeight="1" outlineLevel="1" x14ac:dyDescent="0.2">
      <c r="A5779" s="39" t="str">
        <f t="shared" si="270"/>
        <v>0015290345940</v>
      </c>
      <c r="B5779" s="39">
        <f t="shared" si="271"/>
        <v>4</v>
      </c>
      <c r="C5779" s="39" t="str">
        <f t="shared" si="272"/>
        <v>Сопова Наталья Валиковна4</v>
      </c>
      <c r="D5779" s="42" t="s">
        <v>5307</v>
      </c>
      <c r="E5779" s="43" t="s">
        <v>5308</v>
      </c>
      <c r="F5779" s="43" t="s">
        <v>240</v>
      </c>
      <c r="G5779" s="43" t="s">
        <v>302</v>
      </c>
      <c r="H5779" s="49">
        <v>45940</v>
      </c>
      <c r="I5779" s="49">
        <v>45940</v>
      </c>
      <c r="J5779" s="44">
        <v>1</v>
      </c>
      <c r="K5779" s="51">
        <f>IF(H5779&lt;='Расчёт не доделан'!$C$20,IF(I5779-'Расчёт не доделан'!$C$20&lt;1,J5779,I5779-'Расчёт не доделан'!$C$20),J5779)</f>
        <v>1</v>
      </c>
    </row>
    <row r="5780" spans="1:11" ht="23.1" customHeight="1" outlineLevel="1" x14ac:dyDescent="0.2">
      <c r="A5780" s="39" t="str">
        <f t="shared" si="270"/>
        <v>0015290346020</v>
      </c>
      <c r="B5780" s="39">
        <f t="shared" si="271"/>
        <v>5</v>
      </c>
      <c r="C5780" s="39" t="str">
        <f t="shared" si="272"/>
        <v>Сопова Наталья Валиковна5</v>
      </c>
      <c r="D5780" s="42" t="s">
        <v>5307</v>
      </c>
      <c r="E5780" s="43" t="s">
        <v>5308</v>
      </c>
      <c r="F5780" s="43" t="s">
        <v>240</v>
      </c>
      <c r="G5780" s="43" t="s">
        <v>302</v>
      </c>
      <c r="H5780" s="49">
        <v>46020</v>
      </c>
      <c r="I5780" s="49">
        <v>46021</v>
      </c>
      <c r="J5780" s="44">
        <v>2</v>
      </c>
      <c r="K5780" s="51">
        <f>IF(H5780&lt;='Расчёт не доделан'!$C$20,IF(I5780-'Расчёт не доделан'!$C$20&lt;1,J5780,I5780-'Расчёт не доделан'!$C$20),J5780)</f>
        <v>2</v>
      </c>
    </row>
    <row r="5781" spans="1:11" ht="23.1" customHeight="1" outlineLevel="1" x14ac:dyDescent="0.2">
      <c r="A5781" s="39" t="str">
        <f t="shared" si="270"/>
        <v>0013107446013</v>
      </c>
      <c r="B5781" s="39">
        <f t="shared" si="271"/>
        <v>1</v>
      </c>
      <c r="C5781" s="39" t="str">
        <f t="shared" si="272"/>
        <v>Сорокин Юрий Алексеевич1</v>
      </c>
      <c r="D5781" s="42" t="s">
        <v>5309</v>
      </c>
      <c r="E5781" s="43" t="s">
        <v>5310</v>
      </c>
      <c r="F5781" s="43" t="s">
        <v>233</v>
      </c>
      <c r="G5781" s="43" t="s">
        <v>237</v>
      </c>
      <c r="H5781" s="49">
        <v>46013</v>
      </c>
      <c r="I5781" s="49">
        <v>46019</v>
      </c>
      <c r="J5781" s="44">
        <v>7</v>
      </c>
      <c r="K5781" s="51">
        <f>IF(H5781&lt;='Расчёт не доделан'!$C$20,IF(I5781-'Расчёт не доделан'!$C$20&lt;1,J5781,I5781-'Расчёт не доделан'!$C$20),J5781)</f>
        <v>7</v>
      </c>
    </row>
    <row r="5782" spans="1:11" ht="23.1" customHeight="1" outlineLevel="1" x14ac:dyDescent="0.2">
      <c r="A5782" s="39" t="str">
        <f t="shared" si="270"/>
        <v>0021266545901</v>
      </c>
      <c r="B5782" s="39">
        <f t="shared" si="271"/>
        <v>1</v>
      </c>
      <c r="C5782" s="39" t="str">
        <f t="shared" si="272"/>
        <v>Сорокина Анна Владимировна1</v>
      </c>
      <c r="D5782" s="42" t="s">
        <v>5311</v>
      </c>
      <c r="E5782" s="43" t="s">
        <v>5312</v>
      </c>
      <c r="F5782" s="43" t="s">
        <v>217</v>
      </c>
      <c r="G5782" s="43" t="s">
        <v>237</v>
      </c>
      <c r="H5782" s="49">
        <v>45901</v>
      </c>
      <c r="I5782" s="49">
        <v>45914</v>
      </c>
      <c r="J5782" s="44">
        <v>14</v>
      </c>
      <c r="K5782" s="51">
        <f>IF(H5782&lt;='Расчёт не доделан'!$C$20,IF(I5782-'Расчёт не доделан'!$C$20&lt;1,J5782,I5782-'Расчёт не доделан'!$C$20),J5782)</f>
        <v>14</v>
      </c>
    </row>
    <row r="5783" spans="1:11" ht="23.1" customHeight="1" outlineLevel="1" x14ac:dyDescent="0.2">
      <c r="A5783" s="39" t="str">
        <f t="shared" si="270"/>
        <v>0020215845839</v>
      </c>
      <c r="B5783" s="39">
        <f t="shared" si="271"/>
        <v>1</v>
      </c>
      <c r="C5783" s="39" t="str">
        <f t="shared" si="272"/>
        <v>Сосинович Алексей Александрович (ИНОСТРАНЕЦ)1</v>
      </c>
      <c r="D5783" s="42" t="s">
        <v>5313</v>
      </c>
      <c r="E5783" s="43" t="s">
        <v>5314</v>
      </c>
      <c r="F5783" s="43" t="s">
        <v>268</v>
      </c>
      <c r="G5783" s="43" t="s">
        <v>262</v>
      </c>
      <c r="H5783" s="49">
        <v>45839</v>
      </c>
      <c r="I5783" s="49">
        <v>45842</v>
      </c>
      <c r="J5783" s="44">
        <v>4</v>
      </c>
      <c r="K5783" s="51">
        <f>IF(H5783&lt;='Расчёт не доделан'!$C$20,IF(I5783-'Расчёт не доделан'!$C$20&lt;1,J5783,I5783-'Расчёт не доделан'!$C$20),J5783)</f>
        <v>4</v>
      </c>
    </row>
    <row r="5784" spans="1:11" ht="23.1" customHeight="1" outlineLevel="1" x14ac:dyDescent="0.2">
      <c r="A5784" s="39" t="str">
        <f t="shared" si="270"/>
        <v>0020215845877</v>
      </c>
      <c r="B5784" s="39">
        <f t="shared" si="271"/>
        <v>2</v>
      </c>
      <c r="C5784" s="39" t="str">
        <f t="shared" si="272"/>
        <v>Сосинович Алексей Александрович (ИНОСТРАНЕЦ)2</v>
      </c>
      <c r="D5784" s="42" t="s">
        <v>5313</v>
      </c>
      <c r="E5784" s="43" t="s">
        <v>5314</v>
      </c>
      <c r="F5784" s="43" t="s">
        <v>268</v>
      </c>
      <c r="G5784" s="43" t="s">
        <v>262</v>
      </c>
      <c r="H5784" s="49">
        <v>45877</v>
      </c>
      <c r="I5784" s="49">
        <v>45886</v>
      </c>
      <c r="J5784" s="44">
        <v>10</v>
      </c>
      <c r="K5784" s="51">
        <f>IF(H5784&lt;='Расчёт не доделан'!$C$20,IF(I5784-'Расчёт не доделан'!$C$20&lt;1,J5784,I5784-'Расчёт не доделан'!$C$20),J5784)</f>
        <v>10</v>
      </c>
    </row>
    <row r="5785" spans="1:11" ht="23.1" customHeight="1" outlineLevel="1" x14ac:dyDescent="0.2">
      <c r="A5785" s="39" t="str">
        <f t="shared" si="270"/>
        <v>0020215845915</v>
      </c>
      <c r="B5785" s="39">
        <f t="shared" si="271"/>
        <v>3</v>
      </c>
      <c r="C5785" s="39" t="str">
        <f t="shared" si="272"/>
        <v>Сосинович Алексей Александрович (ИНОСТРАНЕЦ)3</v>
      </c>
      <c r="D5785" s="42" t="s">
        <v>5313</v>
      </c>
      <c r="E5785" s="43" t="s">
        <v>5314</v>
      </c>
      <c r="F5785" s="43" t="s">
        <v>268</v>
      </c>
      <c r="G5785" s="43" t="s">
        <v>262</v>
      </c>
      <c r="H5785" s="49">
        <v>45915</v>
      </c>
      <c r="I5785" s="49">
        <v>45921</v>
      </c>
      <c r="J5785" s="44">
        <v>7</v>
      </c>
      <c r="K5785" s="51">
        <f>IF(H5785&lt;='Расчёт не доделан'!$C$20,IF(I5785-'Расчёт не доделан'!$C$20&lt;1,J5785,I5785-'Расчёт не доделан'!$C$20),J5785)</f>
        <v>7</v>
      </c>
    </row>
    <row r="5786" spans="1:11" ht="11.1" customHeight="1" outlineLevel="1" x14ac:dyDescent="0.2">
      <c r="A5786" s="39" t="str">
        <f t="shared" si="270"/>
        <v>0018442045845</v>
      </c>
      <c r="B5786" s="39">
        <f t="shared" si="271"/>
        <v>1</v>
      </c>
      <c r="C5786" s="39" t="str">
        <f t="shared" si="272"/>
        <v>Сосков Иван Николаевич1</v>
      </c>
      <c r="D5786" s="42" t="s">
        <v>5315</v>
      </c>
      <c r="E5786" s="43" t="s">
        <v>5316</v>
      </c>
      <c r="F5786" s="43" t="s">
        <v>268</v>
      </c>
      <c r="G5786" s="43" t="s">
        <v>218</v>
      </c>
      <c r="H5786" s="49">
        <v>45845</v>
      </c>
      <c r="I5786" s="49">
        <v>45849</v>
      </c>
      <c r="J5786" s="44">
        <v>5</v>
      </c>
      <c r="K5786" s="51">
        <f>IF(H5786&lt;='Расчёт не доделан'!$C$20,IF(I5786-'Расчёт не доделан'!$C$20&lt;1,J5786,I5786-'Расчёт не доделан'!$C$20),J5786)</f>
        <v>5</v>
      </c>
    </row>
    <row r="5787" spans="1:11" ht="11.1" customHeight="1" outlineLevel="1" x14ac:dyDescent="0.2">
      <c r="A5787" s="39" t="str">
        <f t="shared" si="270"/>
        <v>0018442045852</v>
      </c>
      <c r="B5787" s="39">
        <f t="shared" si="271"/>
        <v>2</v>
      </c>
      <c r="C5787" s="39" t="str">
        <f t="shared" si="272"/>
        <v>Сосков Иван Николаевич2</v>
      </c>
      <c r="D5787" s="42" t="s">
        <v>5315</v>
      </c>
      <c r="E5787" s="43" t="s">
        <v>5316</v>
      </c>
      <c r="F5787" s="43" t="s">
        <v>268</v>
      </c>
      <c r="G5787" s="43" t="s">
        <v>218</v>
      </c>
      <c r="H5787" s="49">
        <v>45852</v>
      </c>
      <c r="I5787" s="49">
        <v>45865</v>
      </c>
      <c r="J5787" s="44">
        <v>14</v>
      </c>
      <c r="K5787" s="51">
        <f>IF(H5787&lt;='Расчёт не доделан'!$C$20,IF(I5787-'Расчёт не доделан'!$C$20&lt;1,J5787,I5787-'Расчёт не доделан'!$C$20),J5787)</f>
        <v>14</v>
      </c>
    </row>
    <row r="5788" spans="1:11" ht="11.1" customHeight="1" outlineLevel="1" x14ac:dyDescent="0.2">
      <c r="A5788" s="39" t="str">
        <f t="shared" si="270"/>
        <v>0018442046020</v>
      </c>
      <c r="B5788" s="39">
        <f t="shared" si="271"/>
        <v>3</v>
      </c>
      <c r="C5788" s="39" t="str">
        <f t="shared" si="272"/>
        <v>Сосков Иван Николаевич3</v>
      </c>
      <c r="D5788" s="42" t="s">
        <v>5315</v>
      </c>
      <c r="E5788" s="43" t="s">
        <v>5316</v>
      </c>
      <c r="F5788" s="43" t="s">
        <v>268</v>
      </c>
      <c r="G5788" s="43" t="s">
        <v>218</v>
      </c>
      <c r="H5788" s="49">
        <v>46020</v>
      </c>
      <c r="I5788" s="49">
        <v>46021</v>
      </c>
      <c r="J5788" s="44">
        <v>2</v>
      </c>
      <c r="K5788" s="51">
        <f>IF(H5788&lt;='Расчёт не доделан'!$C$20,IF(I5788-'Расчёт не доделан'!$C$20&lt;1,J5788,I5788-'Расчёт не доделан'!$C$20),J5788)</f>
        <v>2</v>
      </c>
    </row>
    <row r="5789" spans="1:11" ht="11.1" customHeight="1" outlineLevel="1" x14ac:dyDescent="0.2">
      <c r="A5789" s="39" t="str">
        <f t="shared" si="270"/>
        <v>0018442045869</v>
      </c>
      <c r="B5789" s="39">
        <f t="shared" si="271"/>
        <v>4</v>
      </c>
      <c r="C5789" s="39" t="str">
        <f t="shared" si="272"/>
        <v>Сосков Иван Николаевич4</v>
      </c>
      <c r="D5789" s="42" t="s">
        <v>5315</v>
      </c>
      <c r="E5789" s="43" t="s">
        <v>5316</v>
      </c>
      <c r="F5789" s="43" t="s">
        <v>268</v>
      </c>
      <c r="G5789" s="43" t="s">
        <v>218</v>
      </c>
      <c r="H5789" s="49">
        <v>45869</v>
      </c>
      <c r="I5789" s="49">
        <v>45870</v>
      </c>
      <c r="J5789" s="44">
        <v>2</v>
      </c>
      <c r="K5789" s="51">
        <f>IF(H5789&lt;='Расчёт не доделан'!$C$20,IF(I5789-'Расчёт не доделан'!$C$20&lt;1,J5789,I5789-'Расчёт не доделан'!$C$20),J5789)</f>
        <v>2</v>
      </c>
    </row>
    <row r="5790" spans="1:11" ht="11.1" customHeight="1" outlineLevel="1" x14ac:dyDescent="0.2">
      <c r="A5790" s="39" t="str">
        <f t="shared" si="270"/>
        <v>0020328745999</v>
      </c>
      <c r="B5790" s="39">
        <f t="shared" si="271"/>
        <v>1</v>
      </c>
      <c r="C5790" s="39" t="str">
        <f t="shared" si="272"/>
        <v>Соснов Дмитрий Викторович1</v>
      </c>
      <c r="D5790" s="42" t="s">
        <v>5317</v>
      </c>
      <c r="E5790" s="43" t="s">
        <v>5318</v>
      </c>
      <c r="F5790" s="43" t="s">
        <v>268</v>
      </c>
      <c r="G5790" s="43" t="s">
        <v>460</v>
      </c>
      <c r="H5790" s="49">
        <v>45999</v>
      </c>
      <c r="I5790" s="49">
        <v>46005</v>
      </c>
      <c r="J5790" s="44">
        <v>7</v>
      </c>
      <c r="K5790" s="51">
        <f>IF(H5790&lt;='Расчёт не доделан'!$C$20,IF(I5790-'Расчёт не доделан'!$C$20&lt;1,J5790,I5790-'Расчёт не доделан'!$C$20),J5790)</f>
        <v>7</v>
      </c>
    </row>
    <row r="5791" spans="1:11" ht="11.1" customHeight="1" outlineLevel="1" x14ac:dyDescent="0.2">
      <c r="A5791" s="39" t="str">
        <f t="shared" si="270"/>
        <v>0020328745922</v>
      </c>
      <c r="B5791" s="39">
        <f t="shared" si="271"/>
        <v>2</v>
      </c>
      <c r="C5791" s="39" t="str">
        <f t="shared" si="272"/>
        <v>Соснов Дмитрий Викторович2</v>
      </c>
      <c r="D5791" s="42" t="s">
        <v>5317</v>
      </c>
      <c r="E5791" s="43" t="s">
        <v>5318</v>
      </c>
      <c r="F5791" s="43" t="s">
        <v>268</v>
      </c>
      <c r="G5791" s="43" t="s">
        <v>460</v>
      </c>
      <c r="H5791" s="49">
        <v>45922</v>
      </c>
      <c r="I5791" s="49">
        <v>45927</v>
      </c>
      <c r="J5791" s="44">
        <v>6</v>
      </c>
      <c r="K5791" s="51">
        <f>IF(H5791&lt;='Расчёт не доделан'!$C$20,IF(I5791-'Расчёт не доделан'!$C$20&lt;1,J5791,I5791-'Расчёт не доделан'!$C$20),J5791)</f>
        <v>6</v>
      </c>
    </row>
    <row r="5792" spans="1:11" ht="11.1" customHeight="1" outlineLevel="1" x14ac:dyDescent="0.2">
      <c r="A5792" s="39" t="str">
        <f t="shared" si="270"/>
        <v>0016705145950</v>
      </c>
      <c r="B5792" s="39">
        <f t="shared" si="271"/>
        <v>1</v>
      </c>
      <c r="C5792" s="39" t="str">
        <f t="shared" si="272"/>
        <v>Сотин Федор Валерьевич1</v>
      </c>
      <c r="D5792" s="42" t="s">
        <v>5319</v>
      </c>
      <c r="E5792" s="43" t="s">
        <v>5320</v>
      </c>
      <c r="F5792" s="43" t="s">
        <v>217</v>
      </c>
      <c r="G5792" s="43" t="s">
        <v>218</v>
      </c>
      <c r="H5792" s="49">
        <v>45950</v>
      </c>
      <c r="I5792" s="49">
        <v>45963</v>
      </c>
      <c r="J5792" s="44">
        <v>14</v>
      </c>
      <c r="K5792" s="51">
        <f>IF(H5792&lt;='Расчёт не доделан'!$C$20,IF(I5792-'Расчёт не доделан'!$C$20&lt;1,J5792,I5792-'Расчёт не доделан'!$C$20),J5792)</f>
        <v>14</v>
      </c>
    </row>
    <row r="5793" spans="1:11" ht="11.1" customHeight="1" outlineLevel="1" x14ac:dyDescent="0.2">
      <c r="A5793" s="39" t="str">
        <f t="shared" si="270"/>
        <v>0014651345852</v>
      </c>
      <c r="B5793" s="39">
        <f t="shared" si="271"/>
        <v>1</v>
      </c>
      <c r="C5793" s="39" t="str">
        <f t="shared" si="272"/>
        <v>Сотников Владимир Александрович1</v>
      </c>
      <c r="D5793" s="42" t="s">
        <v>5321</v>
      </c>
      <c r="E5793" s="43" t="s">
        <v>5322</v>
      </c>
      <c r="F5793" s="43" t="s">
        <v>293</v>
      </c>
      <c r="G5793" s="43" t="s">
        <v>230</v>
      </c>
      <c r="H5793" s="49">
        <v>45852</v>
      </c>
      <c r="I5793" s="49">
        <v>45865</v>
      </c>
      <c r="J5793" s="44">
        <v>14</v>
      </c>
      <c r="K5793" s="51">
        <f>IF(H5793&lt;='Расчёт не доделан'!$C$20,IF(I5793-'Расчёт не доделан'!$C$20&lt;1,J5793,I5793-'Расчёт не доделан'!$C$20),J5793)</f>
        <v>14</v>
      </c>
    </row>
    <row r="5794" spans="1:11" ht="11.1" customHeight="1" outlineLevel="1" x14ac:dyDescent="0.2">
      <c r="A5794" s="39" t="str">
        <f t="shared" si="270"/>
        <v>0014651345950</v>
      </c>
      <c r="B5794" s="39">
        <f t="shared" si="271"/>
        <v>2</v>
      </c>
      <c r="C5794" s="39" t="str">
        <f t="shared" si="272"/>
        <v>Сотников Владимир Александрович2</v>
      </c>
      <c r="D5794" s="42" t="s">
        <v>5321</v>
      </c>
      <c r="E5794" s="43" t="s">
        <v>5322</v>
      </c>
      <c r="F5794" s="43" t="s">
        <v>293</v>
      </c>
      <c r="G5794" s="43" t="s">
        <v>230</v>
      </c>
      <c r="H5794" s="49">
        <v>45950</v>
      </c>
      <c r="I5794" s="49">
        <v>45954</v>
      </c>
      <c r="J5794" s="44">
        <v>5</v>
      </c>
      <c r="K5794" s="51">
        <f>IF(H5794&lt;='Расчёт не доделан'!$C$20,IF(I5794-'Расчёт не доделан'!$C$20&lt;1,J5794,I5794-'Расчёт не доделан'!$C$20),J5794)</f>
        <v>5</v>
      </c>
    </row>
    <row r="5795" spans="1:11" ht="11.1" customHeight="1" outlineLevel="1" x14ac:dyDescent="0.2">
      <c r="A5795" s="39" t="str">
        <f t="shared" si="270"/>
        <v>0020385645901</v>
      </c>
      <c r="B5795" s="39">
        <f t="shared" si="271"/>
        <v>1</v>
      </c>
      <c r="C5795" s="39" t="str">
        <f t="shared" si="272"/>
        <v>Сотников Владимир Васильевич1</v>
      </c>
      <c r="D5795" s="42" t="s">
        <v>5323</v>
      </c>
      <c r="E5795" s="43" t="s">
        <v>5324</v>
      </c>
      <c r="F5795" s="43" t="s">
        <v>249</v>
      </c>
      <c r="G5795" s="43" t="s">
        <v>262</v>
      </c>
      <c r="H5795" s="49">
        <v>45901</v>
      </c>
      <c r="I5795" s="49">
        <v>45905</v>
      </c>
      <c r="J5795" s="44">
        <v>5</v>
      </c>
      <c r="K5795" s="51">
        <f>IF(H5795&lt;='Расчёт не доделан'!$C$20,IF(I5795-'Расчёт не доделан'!$C$20&lt;1,J5795,I5795-'Расчёт не доделан'!$C$20),J5795)</f>
        <v>5</v>
      </c>
    </row>
    <row r="5796" spans="1:11" ht="11.1" customHeight="1" outlineLevel="1" x14ac:dyDescent="0.2">
      <c r="A5796" s="39" t="str">
        <f t="shared" si="270"/>
        <v>0020385645866</v>
      </c>
      <c r="B5796" s="39">
        <f t="shared" si="271"/>
        <v>2</v>
      </c>
      <c r="C5796" s="39" t="str">
        <f t="shared" si="272"/>
        <v>Сотников Владимир Васильевич2</v>
      </c>
      <c r="D5796" s="42" t="s">
        <v>5323</v>
      </c>
      <c r="E5796" s="43" t="s">
        <v>5324</v>
      </c>
      <c r="F5796" s="43" t="s">
        <v>249</v>
      </c>
      <c r="G5796" s="43" t="s">
        <v>262</v>
      </c>
      <c r="H5796" s="49">
        <v>45866</v>
      </c>
      <c r="I5796" s="49">
        <v>45870</v>
      </c>
      <c r="J5796" s="44">
        <v>5</v>
      </c>
      <c r="K5796" s="51">
        <f>IF(H5796&lt;='Расчёт не доделан'!$C$20,IF(I5796-'Расчёт не доделан'!$C$20&lt;1,J5796,I5796-'Расчёт не доделан'!$C$20),J5796)</f>
        <v>5</v>
      </c>
    </row>
    <row r="5797" spans="1:11" ht="23.1" customHeight="1" outlineLevel="1" x14ac:dyDescent="0.2">
      <c r="A5797" s="39" t="str">
        <f t="shared" si="270"/>
        <v>0014303445887</v>
      </c>
      <c r="B5797" s="39">
        <f t="shared" si="271"/>
        <v>1</v>
      </c>
      <c r="C5797" s="39" t="str">
        <f t="shared" si="272"/>
        <v>Сотников Максим Юрьевич1</v>
      </c>
      <c r="D5797" s="42" t="s">
        <v>5325</v>
      </c>
      <c r="E5797" s="43" t="s">
        <v>5326</v>
      </c>
      <c r="F5797" s="43" t="s">
        <v>233</v>
      </c>
      <c r="G5797" s="43" t="s">
        <v>262</v>
      </c>
      <c r="H5797" s="49">
        <v>45887</v>
      </c>
      <c r="I5797" s="49">
        <v>45901</v>
      </c>
      <c r="J5797" s="44">
        <v>15</v>
      </c>
      <c r="K5797" s="51">
        <f>IF(H5797&lt;='Расчёт не доделан'!$C$20,IF(I5797-'Расчёт не доделан'!$C$20&lt;1,J5797,I5797-'Расчёт не доделан'!$C$20),J5797)</f>
        <v>15</v>
      </c>
    </row>
    <row r="5798" spans="1:11" ht="23.1" customHeight="1" outlineLevel="1" x14ac:dyDescent="0.2">
      <c r="A5798" s="39" t="str">
        <f t="shared" si="270"/>
        <v>0014303446020</v>
      </c>
      <c r="B5798" s="39">
        <f t="shared" si="271"/>
        <v>2</v>
      </c>
      <c r="C5798" s="39" t="str">
        <f t="shared" si="272"/>
        <v>Сотников Максим Юрьевич2</v>
      </c>
      <c r="D5798" s="42" t="s">
        <v>5325</v>
      </c>
      <c r="E5798" s="43" t="s">
        <v>5326</v>
      </c>
      <c r="F5798" s="43" t="s">
        <v>233</v>
      </c>
      <c r="G5798" s="43" t="s">
        <v>262</v>
      </c>
      <c r="H5798" s="49">
        <v>46020</v>
      </c>
      <c r="I5798" s="49">
        <v>46022</v>
      </c>
      <c r="J5798" s="44">
        <v>3</v>
      </c>
      <c r="K5798" s="51">
        <f>IF(H5798&lt;='Расчёт не доделан'!$C$20,IF(I5798-'Расчёт не доделан'!$C$20&lt;1,J5798,I5798-'Расчёт не доделан'!$C$20),J5798)</f>
        <v>3</v>
      </c>
    </row>
    <row r="5799" spans="1:11" ht="23.1" customHeight="1" outlineLevel="1" x14ac:dyDescent="0.2">
      <c r="A5799" s="39" t="str">
        <f t="shared" si="270"/>
        <v>0017337045841</v>
      </c>
      <c r="B5799" s="39">
        <f t="shared" si="271"/>
        <v>1</v>
      </c>
      <c r="C5799" s="39" t="str">
        <f t="shared" si="272"/>
        <v>Сотникова Екатерина Владимировна1</v>
      </c>
      <c r="D5799" s="42" t="s">
        <v>5327</v>
      </c>
      <c r="E5799" s="43" t="s">
        <v>5328</v>
      </c>
      <c r="F5799" s="43" t="s">
        <v>568</v>
      </c>
      <c r="G5799" s="43" t="s">
        <v>262</v>
      </c>
      <c r="H5799" s="49">
        <v>45841</v>
      </c>
      <c r="I5799" s="49">
        <v>45842</v>
      </c>
      <c r="J5799" s="44">
        <v>2</v>
      </c>
      <c r="K5799" s="51">
        <f>IF(H5799&lt;='Расчёт не доделан'!$C$20,IF(I5799-'Расчёт не доделан'!$C$20&lt;1,J5799,I5799-'Расчёт не доделан'!$C$20),J5799)</f>
        <v>2</v>
      </c>
    </row>
    <row r="5800" spans="1:11" ht="23.1" customHeight="1" outlineLevel="1" x14ac:dyDescent="0.2">
      <c r="A5800" s="39" t="str">
        <f t="shared" si="270"/>
        <v>0017337045845</v>
      </c>
      <c r="B5800" s="39">
        <f t="shared" si="271"/>
        <v>2</v>
      </c>
      <c r="C5800" s="39" t="str">
        <f t="shared" si="272"/>
        <v>Сотникова Екатерина Владимировна2</v>
      </c>
      <c r="D5800" s="42" t="s">
        <v>5327</v>
      </c>
      <c r="E5800" s="43" t="s">
        <v>5328</v>
      </c>
      <c r="F5800" s="43" t="s">
        <v>568</v>
      </c>
      <c r="G5800" s="43" t="s">
        <v>262</v>
      </c>
      <c r="H5800" s="49">
        <v>45845</v>
      </c>
      <c r="I5800" s="49">
        <v>45849</v>
      </c>
      <c r="J5800" s="44">
        <v>5</v>
      </c>
      <c r="K5800" s="51">
        <f>IF(H5800&lt;='Расчёт не доделан'!$C$20,IF(I5800-'Расчёт не доделан'!$C$20&lt;1,J5800,I5800-'Расчёт не доделан'!$C$20),J5800)</f>
        <v>5</v>
      </c>
    </row>
    <row r="5801" spans="1:11" ht="23.1" customHeight="1" outlineLevel="1" x14ac:dyDescent="0.2">
      <c r="A5801" s="39" t="str">
        <f t="shared" si="270"/>
        <v>0017337045855</v>
      </c>
      <c r="B5801" s="39">
        <f t="shared" si="271"/>
        <v>3</v>
      </c>
      <c r="C5801" s="39" t="str">
        <f t="shared" si="272"/>
        <v>Сотникова Екатерина Владимировна3</v>
      </c>
      <c r="D5801" s="42" t="s">
        <v>5327</v>
      </c>
      <c r="E5801" s="43" t="s">
        <v>5328</v>
      </c>
      <c r="F5801" s="43" t="s">
        <v>568</v>
      </c>
      <c r="G5801" s="43" t="s">
        <v>262</v>
      </c>
      <c r="H5801" s="49">
        <v>45855</v>
      </c>
      <c r="I5801" s="49">
        <v>45856</v>
      </c>
      <c r="J5801" s="44">
        <v>2</v>
      </c>
      <c r="K5801" s="51">
        <f>IF(H5801&lt;='Расчёт не доделан'!$C$20,IF(I5801-'Расчёт не доделан'!$C$20&lt;1,J5801,I5801-'Расчёт не доделан'!$C$20),J5801)</f>
        <v>2</v>
      </c>
    </row>
    <row r="5802" spans="1:11" ht="11.1" customHeight="1" outlineLevel="1" x14ac:dyDescent="0.2">
      <c r="A5802" s="39" t="str">
        <f t="shared" si="270"/>
        <v>0017337045950</v>
      </c>
      <c r="B5802" s="39">
        <f t="shared" si="271"/>
        <v>4</v>
      </c>
      <c r="C5802" s="39" t="str">
        <f t="shared" si="272"/>
        <v>Сотникова Екатерина Владимировна4</v>
      </c>
      <c r="D5802" s="42" t="s">
        <v>5327</v>
      </c>
      <c r="E5802" s="43" t="s">
        <v>5328</v>
      </c>
      <c r="F5802" s="43" t="s">
        <v>568</v>
      </c>
      <c r="G5802" s="43" t="s">
        <v>262</v>
      </c>
      <c r="H5802" s="49">
        <v>45950</v>
      </c>
      <c r="I5802" s="49">
        <v>45963</v>
      </c>
      <c r="J5802" s="44">
        <v>14</v>
      </c>
      <c r="K5802" s="51">
        <f>IF(H5802&lt;='Расчёт не доделан'!$C$20,IF(I5802-'Расчёт не доделан'!$C$20&lt;1,J5802,I5802-'Расчёт не доделан'!$C$20),J5802)</f>
        <v>14</v>
      </c>
    </row>
    <row r="5803" spans="1:11" ht="11.1" customHeight="1" outlineLevel="1" x14ac:dyDescent="0.2">
      <c r="A5803" s="39" t="str">
        <f t="shared" si="270"/>
        <v>0016977145966</v>
      </c>
      <c r="B5803" s="39">
        <f t="shared" si="271"/>
        <v>1</v>
      </c>
      <c r="C5803" s="39" t="str">
        <f t="shared" si="272"/>
        <v>Сотникова Ольга Николаевна1</v>
      </c>
      <c r="D5803" s="42" t="s">
        <v>5329</v>
      </c>
      <c r="E5803" s="43" t="s">
        <v>5330</v>
      </c>
      <c r="F5803" s="43" t="s">
        <v>286</v>
      </c>
      <c r="G5803" s="43" t="s">
        <v>331</v>
      </c>
      <c r="H5803" s="49">
        <v>45966</v>
      </c>
      <c r="I5803" s="49">
        <v>45968</v>
      </c>
      <c r="J5803" s="44">
        <v>3</v>
      </c>
      <c r="K5803" s="51">
        <f>IF(H5803&lt;='Расчёт не доделан'!$C$20,IF(I5803-'Расчёт не доделан'!$C$20&lt;1,J5803,I5803-'Расчёт не доделан'!$C$20),J5803)</f>
        <v>3</v>
      </c>
    </row>
    <row r="5804" spans="1:11" ht="23.1" customHeight="1" outlineLevel="1" x14ac:dyDescent="0.2">
      <c r="A5804" s="39" t="str">
        <f t="shared" si="270"/>
        <v>0016977145972</v>
      </c>
      <c r="B5804" s="39">
        <f t="shared" si="271"/>
        <v>2</v>
      </c>
      <c r="C5804" s="39" t="str">
        <f t="shared" si="272"/>
        <v>Сотникова Ольга Николаевна2</v>
      </c>
      <c r="D5804" s="42" t="s">
        <v>5329</v>
      </c>
      <c r="E5804" s="43" t="s">
        <v>5330</v>
      </c>
      <c r="F5804" s="43" t="s">
        <v>286</v>
      </c>
      <c r="G5804" s="43" t="s">
        <v>331</v>
      </c>
      <c r="H5804" s="49">
        <v>45972</v>
      </c>
      <c r="I5804" s="49">
        <v>45974</v>
      </c>
      <c r="J5804" s="44">
        <v>3</v>
      </c>
      <c r="K5804" s="51">
        <f>IF(H5804&lt;='Расчёт не доделан'!$C$20,IF(I5804-'Расчёт не доделан'!$C$20&lt;1,J5804,I5804-'Расчёт не доделан'!$C$20),J5804)</f>
        <v>3</v>
      </c>
    </row>
    <row r="5805" spans="1:11" ht="23.1" customHeight="1" outlineLevel="1" x14ac:dyDescent="0.2">
      <c r="A5805" s="39" t="str">
        <f t="shared" si="270"/>
        <v>0020387245966</v>
      </c>
      <c r="B5805" s="39">
        <f t="shared" si="271"/>
        <v>1</v>
      </c>
      <c r="C5805" s="39" t="str">
        <f t="shared" si="272"/>
        <v>Спельников Данила Алексеевич1</v>
      </c>
      <c r="D5805" s="42" t="s">
        <v>5331</v>
      </c>
      <c r="E5805" s="43" t="s">
        <v>5332</v>
      </c>
      <c r="F5805" s="43" t="s">
        <v>229</v>
      </c>
      <c r="G5805" s="43" t="s">
        <v>241</v>
      </c>
      <c r="H5805" s="49">
        <v>45966</v>
      </c>
      <c r="I5805" s="49">
        <v>45970</v>
      </c>
      <c r="J5805" s="44">
        <v>5</v>
      </c>
      <c r="K5805" s="51">
        <f>IF(H5805&lt;='Расчёт не доделан'!$C$20,IF(I5805-'Расчёт не доделан'!$C$20&lt;1,J5805,I5805-'Расчёт не доделан'!$C$20),J5805)</f>
        <v>5</v>
      </c>
    </row>
    <row r="5806" spans="1:11" ht="23.1" customHeight="1" outlineLevel="1" x14ac:dyDescent="0.2">
      <c r="A5806" s="39" t="str">
        <f t="shared" si="270"/>
        <v>0020387245936</v>
      </c>
      <c r="B5806" s="39">
        <f t="shared" si="271"/>
        <v>2</v>
      </c>
      <c r="C5806" s="39" t="str">
        <f t="shared" si="272"/>
        <v>Спельников Данила Алексеевич2</v>
      </c>
      <c r="D5806" s="42" t="s">
        <v>5331</v>
      </c>
      <c r="E5806" s="43" t="s">
        <v>5332</v>
      </c>
      <c r="F5806" s="43" t="s">
        <v>229</v>
      </c>
      <c r="G5806" s="43" t="s">
        <v>241</v>
      </c>
      <c r="H5806" s="49">
        <v>45936</v>
      </c>
      <c r="I5806" s="49">
        <v>45941</v>
      </c>
      <c r="J5806" s="44">
        <v>6</v>
      </c>
      <c r="K5806" s="51">
        <f>IF(H5806&lt;='Расчёт не доделан'!$C$20,IF(I5806-'Расчёт не доделан'!$C$20&lt;1,J5806,I5806-'Расчёт не доделан'!$C$20),J5806)</f>
        <v>6</v>
      </c>
    </row>
    <row r="5807" spans="1:11" ht="23.1" customHeight="1" outlineLevel="1" x14ac:dyDescent="0.2">
      <c r="A5807" s="39" t="str">
        <f t="shared" si="270"/>
        <v>0020387245859</v>
      </c>
      <c r="B5807" s="39">
        <f t="shared" si="271"/>
        <v>3</v>
      </c>
      <c r="C5807" s="39" t="str">
        <f t="shared" si="272"/>
        <v>Спельников Данила Алексеевич3</v>
      </c>
      <c r="D5807" s="42" t="s">
        <v>5331</v>
      </c>
      <c r="E5807" s="43" t="s">
        <v>5332</v>
      </c>
      <c r="F5807" s="43" t="s">
        <v>229</v>
      </c>
      <c r="G5807" s="43" t="s">
        <v>241</v>
      </c>
      <c r="H5807" s="49">
        <v>45859</v>
      </c>
      <c r="I5807" s="49">
        <v>45872</v>
      </c>
      <c r="J5807" s="44">
        <v>14</v>
      </c>
      <c r="K5807" s="51">
        <f>IF(H5807&lt;='Расчёт не доделан'!$C$20,IF(I5807-'Расчёт не доделан'!$C$20&lt;1,J5807,I5807-'Расчёт не доделан'!$C$20),J5807)</f>
        <v>14</v>
      </c>
    </row>
    <row r="5808" spans="1:11" ht="11.1" customHeight="1" outlineLevel="1" x14ac:dyDescent="0.2">
      <c r="A5808" s="39" t="str">
        <f t="shared" si="270"/>
        <v>0015224545845</v>
      </c>
      <c r="B5808" s="39">
        <f t="shared" si="271"/>
        <v>1</v>
      </c>
      <c r="C5808" s="39" t="str">
        <f t="shared" si="272"/>
        <v>Сперанская Мария Михайловна1</v>
      </c>
      <c r="D5808" s="42" t="s">
        <v>5333</v>
      </c>
      <c r="E5808" s="43" t="s">
        <v>5334</v>
      </c>
      <c r="F5808" s="43" t="s">
        <v>221</v>
      </c>
      <c r="G5808" s="43" t="s">
        <v>241</v>
      </c>
      <c r="H5808" s="49">
        <v>45845</v>
      </c>
      <c r="I5808" s="49">
        <v>45858</v>
      </c>
      <c r="J5808" s="44">
        <v>14</v>
      </c>
      <c r="K5808" s="51">
        <f>IF(H5808&lt;='Расчёт не доделан'!$C$20,IF(I5808-'Расчёт не доделан'!$C$20&lt;1,J5808,I5808-'Расчёт не доделан'!$C$20),J5808)</f>
        <v>14</v>
      </c>
    </row>
    <row r="5809" spans="1:11" ht="11.1" customHeight="1" outlineLevel="1" x14ac:dyDescent="0.2">
      <c r="A5809" s="39" t="str">
        <f t="shared" si="270"/>
        <v>0015224545978</v>
      </c>
      <c r="B5809" s="39">
        <f t="shared" si="271"/>
        <v>2</v>
      </c>
      <c r="C5809" s="39" t="str">
        <f t="shared" si="272"/>
        <v>Сперанская Мария Михайловна2</v>
      </c>
      <c r="D5809" s="42" t="s">
        <v>5333</v>
      </c>
      <c r="E5809" s="43" t="s">
        <v>5334</v>
      </c>
      <c r="F5809" s="43" t="s">
        <v>221</v>
      </c>
      <c r="G5809" s="43" t="s">
        <v>241</v>
      </c>
      <c r="H5809" s="49">
        <v>45978</v>
      </c>
      <c r="I5809" s="49">
        <v>45984</v>
      </c>
      <c r="J5809" s="44">
        <v>7</v>
      </c>
      <c r="K5809" s="51">
        <f>IF(H5809&lt;='Расчёт не доделан'!$C$20,IF(I5809-'Расчёт не доделан'!$C$20&lt;1,J5809,I5809-'Расчёт не доделан'!$C$20),J5809)</f>
        <v>7</v>
      </c>
    </row>
    <row r="5810" spans="1:11" ht="11.1" customHeight="1" outlineLevel="1" x14ac:dyDescent="0.2">
      <c r="A5810" s="39" t="str">
        <f t="shared" si="270"/>
        <v>0018356145966</v>
      </c>
      <c r="B5810" s="39">
        <f t="shared" si="271"/>
        <v>1</v>
      </c>
      <c r="C5810" s="39" t="str">
        <f t="shared" si="272"/>
        <v>Спесивцев Алексей Сергеевич1</v>
      </c>
      <c r="D5810" s="42" t="s">
        <v>5335</v>
      </c>
      <c r="E5810" s="43" t="s">
        <v>5336</v>
      </c>
      <c r="F5810" s="43" t="s">
        <v>244</v>
      </c>
      <c r="G5810" s="43" t="s">
        <v>262</v>
      </c>
      <c r="H5810" s="49">
        <v>45966</v>
      </c>
      <c r="I5810" s="49">
        <v>45968</v>
      </c>
      <c r="J5810" s="44">
        <v>3</v>
      </c>
      <c r="K5810" s="51">
        <f>IF(H5810&lt;='Расчёт не доделан'!$C$20,IF(I5810-'Расчёт не доделан'!$C$20&lt;1,J5810,I5810-'Расчёт не доделан'!$C$20),J5810)</f>
        <v>3</v>
      </c>
    </row>
    <row r="5811" spans="1:11" ht="11.1" customHeight="1" outlineLevel="1" x14ac:dyDescent="0.2">
      <c r="A5811" s="39" t="str">
        <f t="shared" si="270"/>
        <v>0018356146020</v>
      </c>
      <c r="B5811" s="39">
        <f t="shared" si="271"/>
        <v>2</v>
      </c>
      <c r="C5811" s="39" t="str">
        <f t="shared" si="272"/>
        <v>Спесивцев Алексей Сергеевич2</v>
      </c>
      <c r="D5811" s="42" t="s">
        <v>5335</v>
      </c>
      <c r="E5811" s="43" t="s">
        <v>5336</v>
      </c>
      <c r="F5811" s="43" t="s">
        <v>244</v>
      </c>
      <c r="G5811" s="43" t="s">
        <v>262</v>
      </c>
      <c r="H5811" s="49">
        <v>46020</v>
      </c>
      <c r="I5811" s="49">
        <v>46021</v>
      </c>
      <c r="J5811" s="44">
        <v>2</v>
      </c>
      <c r="K5811" s="51">
        <f>IF(H5811&lt;='Расчёт не доделан'!$C$20,IF(I5811-'Расчёт не доделан'!$C$20&lt;1,J5811,I5811-'Расчёт не доделан'!$C$20),J5811)</f>
        <v>2</v>
      </c>
    </row>
    <row r="5812" spans="1:11" ht="11.1" customHeight="1" outlineLevel="1" x14ac:dyDescent="0.2">
      <c r="A5812" s="39" t="str">
        <f t="shared" si="270"/>
        <v>0009382545873</v>
      </c>
      <c r="B5812" s="39">
        <f t="shared" si="271"/>
        <v>1</v>
      </c>
      <c r="C5812" s="39" t="str">
        <f t="shared" si="272"/>
        <v>Спиваков Евгений Анатольевич1</v>
      </c>
      <c r="D5812" s="42" t="s">
        <v>5337</v>
      </c>
      <c r="E5812" s="43" t="s">
        <v>5338</v>
      </c>
      <c r="F5812" s="43" t="s">
        <v>217</v>
      </c>
      <c r="G5812" s="43" t="s">
        <v>331</v>
      </c>
      <c r="H5812" s="49">
        <v>45873</v>
      </c>
      <c r="I5812" s="49">
        <v>45877</v>
      </c>
      <c r="J5812" s="44">
        <v>5</v>
      </c>
      <c r="K5812" s="51">
        <f>IF(H5812&lt;='Расчёт не доделан'!$C$20,IF(I5812-'Расчёт не доделан'!$C$20&lt;1,J5812,I5812-'Расчёт не доделан'!$C$20),J5812)</f>
        <v>5</v>
      </c>
    </row>
    <row r="5813" spans="1:11" ht="11.1" customHeight="1" outlineLevel="1" x14ac:dyDescent="0.2">
      <c r="A5813" s="39" t="str">
        <f t="shared" si="270"/>
        <v>0009382545915</v>
      </c>
      <c r="B5813" s="39">
        <f t="shared" si="271"/>
        <v>2</v>
      </c>
      <c r="C5813" s="39" t="str">
        <f t="shared" si="272"/>
        <v>Спиваков Евгений Анатольевич2</v>
      </c>
      <c r="D5813" s="42" t="s">
        <v>5337</v>
      </c>
      <c r="E5813" s="43" t="s">
        <v>5338</v>
      </c>
      <c r="F5813" s="43" t="s">
        <v>217</v>
      </c>
      <c r="G5813" s="43" t="s">
        <v>331</v>
      </c>
      <c r="H5813" s="49">
        <v>45915</v>
      </c>
      <c r="I5813" s="49">
        <v>45928</v>
      </c>
      <c r="J5813" s="44">
        <v>14</v>
      </c>
      <c r="K5813" s="51">
        <f>IF(H5813&lt;='Расчёт не доделан'!$C$20,IF(I5813-'Расчёт не доделан'!$C$20&lt;1,J5813,I5813-'Расчёт не доделан'!$C$20),J5813)</f>
        <v>14</v>
      </c>
    </row>
    <row r="5814" spans="1:11" ht="11.1" customHeight="1" outlineLevel="1" x14ac:dyDescent="0.2">
      <c r="A5814" s="39" t="str">
        <f t="shared" si="270"/>
        <v>0021189845839</v>
      </c>
      <c r="B5814" s="39">
        <f t="shared" si="271"/>
        <v>1</v>
      </c>
      <c r="C5814" s="39" t="str">
        <f t="shared" si="272"/>
        <v>Спиридонов Максим Алексеевич1</v>
      </c>
      <c r="D5814" s="42" t="s">
        <v>5339</v>
      </c>
      <c r="E5814" s="43" t="s">
        <v>5340</v>
      </c>
      <c r="F5814" s="43" t="s">
        <v>240</v>
      </c>
      <c r="G5814" s="43" t="s">
        <v>241</v>
      </c>
      <c r="H5814" s="49">
        <v>45839</v>
      </c>
      <c r="I5814" s="49">
        <v>45852</v>
      </c>
      <c r="J5814" s="44">
        <v>14</v>
      </c>
      <c r="K5814" s="51">
        <f>IF(H5814&lt;='Расчёт не доделан'!$C$20,IF(I5814-'Расчёт не доделан'!$C$20&lt;1,J5814,I5814-'Расчёт не доделан'!$C$20),J5814)</f>
        <v>14</v>
      </c>
    </row>
    <row r="5815" spans="1:11" ht="11.1" customHeight="1" outlineLevel="1" x14ac:dyDescent="0.2">
      <c r="A5815" s="39" t="str">
        <f t="shared" si="270"/>
        <v>0009665945999</v>
      </c>
      <c r="B5815" s="39">
        <f t="shared" si="271"/>
        <v>1</v>
      </c>
      <c r="C5815" s="39" t="str">
        <f t="shared" si="272"/>
        <v>Спорягина Ирина Григорьевна1</v>
      </c>
      <c r="D5815" s="42" t="s">
        <v>5341</v>
      </c>
      <c r="E5815" s="43" t="s">
        <v>5342</v>
      </c>
      <c r="F5815" s="43" t="s">
        <v>217</v>
      </c>
      <c r="G5815" s="43" t="s">
        <v>222</v>
      </c>
      <c r="H5815" s="49">
        <v>45999</v>
      </c>
      <c r="I5815" s="49">
        <v>46012</v>
      </c>
      <c r="J5815" s="44">
        <v>14</v>
      </c>
      <c r="K5815" s="51">
        <f>IF(H5815&lt;='Расчёт не доделан'!$C$20,IF(I5815-'Расчёт не доделан'!$C$20&lt;1,J5815,I5815-'Расчёт не доделан'!$C$20),J5815)</f>
        <v>14</v>
      </c>
    </row>
    <row r="5816" spans="1:11" ht="11.1" customHeight="1" outlineLevel="1" x14ac:dyDescent="0.2">
      <c r="A5816" s="39" t="str">
        <f t="shared" si="270"/>
        <v>0009665945922</v>
      </c>
      <c r="B5816" s="39">
        <f t="shared" si="271"/>
        <v>2</v>
      </c>
      <c r="C5816" s="39" t="str">
        <f t="shared" si="272"/>
        <v>Спорягина Ирина Григорьевна2</v>
      </c>
      <c r="D5816" s="42" t="s">
        <v>5341</v>
      </c>
      <c r="E5816" s="43" t="s">
        <v>5342</v>
      </c>
      <c r="F5816" s="43" t="s">
        <v>217</v>
      </c>
      <c r="G5816" s="43" t="s">
        <v>222</v>
      </c>
      <c r="H5816" s="49">
        <v>45922</v>
      </c>
      <c r="I5816" s="49">
        <v>45928</v>
      </c>
      <c r="J5816" s="44">
        <v>7</v>
      </c>
      <c r="K5816" s="51">
        <f>IF(H5816&lt;='Расчёт не доделан'!$C$20,IF(I5816-'Расчёт не доделан'!$C$20&lt;1,J5816,I5816-'Расчёт не доделан'!$C$20),J5816)</f>
        <v>7</v>
      </c>
    </row>
    <row r="5817" spans="1:11" ht="11.1" customHeight="1" outlineLevel="1" x14ac:dyDescent="0.2">
      <c r="A5817" s="39" t="str">
        <f t="shared" si="270"/>
        <v>0018481445845</v>
      </c>
      <c r="B5817" s="39">
        <f t="shared" si="271"/>
        <v>1</v>
      </c>
      <c r="C5817" s="39" t="str">
        <f t="shared" si="272"/>
        <v>Сталь Екатерина Сергеевна1</v>
      </c>
      <c r="D5817" s="42" t="s">
        <v>5343</v>
      </c>
      <c r="E5817" s="43" t="s">
        <v>5344</v>
      </c>
      <c r="F5817" s="43" t="s">
        <v>293</v>
      </c>
      <c r="G5817" s="43" t="s">
        <v>367</v>
      </c>
      <c r="H5817" s="49">
        <v>45845</v>
      </c>
      <c r="I5817" s="49">
        <v>45858</v>
      </c>
      <c r="J5817" s="44">
        <v>14</v>
      </c>
      <c r="K5817" s="51">
        <f>IF(H5817&lt;='Расчёт не доделан'!$C$20,IF(I5817-'Расчёт не доделан'!$C$20&lt;1,J5817,I5817-'Расчёт не доделан'!$C$20),J5817)</f>
        <v>14</v>
      </c>
    </row>
    <row r="5818" spans="1:11" ht="11.1" customHeight="1" outlineLevel="1" x14ac:dyDescent="0.2">
      <c r="A5818" s="39" t="str">
        <f t="shared" si="270"/>
        <v>0018481445908</v>
      </c>
      <c r="B5818" s="39">
        <f t="shared" si="271"/>
        <v>2</v>
      </c>
      <c r="C5818" s="39" t="str">
        <f t="shared" si="272"/>
        <v>Сталь Екатерина Сергеевна2</v>
      </c>
      <c r="D5818" s="42" t="s">
        <v>5343</v>
      </c>
      <c r="E5818" s="43" t="s">
        <v>5344</v>
      </c>
      <c r="F5818" s="43" t="s">
        <v>293</v>
      </c>
      <c r="G5818" s="43" t="s">
        <v>367</v>
      </c>
      <c r="H5818" s="49">
        <v>45908</v>
      </c>
      <c r="I5818" s="49">
        <v>45914</v>
      </c>
      <c r="J5818" s="44">
        <v>7</v>
      </c>
      <c r="K5818" s="51">
        <f>IF(H5818&lt;='Расчёт не доделан'!$C$20,IF(I5818-'Расчёт не доделан'!$C$20&lt;1,J5818,I5818-'Расчёт не доделан'!$C$20),J5818)</f>
        <v>7</v>
      </c>
    </row>
    <row r="5819" spans="1:11" ht="11.1" customHeight="1" outlineLevel="1" x14ac:dyDescent="0.2">
      <c r="A5819" s="39" t="str">
        <f t="shared" si="270"/>
        <v>0018481445957</v>
      </c>
      <c r="B5819" s="39">
        <f t="shared" si="271"/>
        <v>3</v>
      </c>
      <c r="C5819" s="39" t="str">
        <f t="shared" si="272"/>
        <v>Сталь Екатерина Сергеевна3</v>
      </c>
      <c r="D5819" s="42" t="s">
        <v>5343</v>
      </c>
      <c r="E5819" s="43" t="s">
        <v>5344</v>
      </c>
      <c r="F5819" s="43" t="s">
        <v>293</v>
      </c>
      <c r="G5819" s="43" t="s">
        <v>367</v>
      </c>
      <c r="H5819" s="49">
        <v>45957</v>
      </c>
      <c r="I5819" s="49">
        <v>45963</v>
      </c>
      <c r="J5819" s="44">
        <v>7</v>
      </c>
      <c r="K5819" s="51">
        <f>IF(H5819&lt;='Расчёт не доделан'!$C$20,IF(I5819-'Расчёт не доделан'!$C$20&lt;1,J5819,I5819-'Расчёт не доделан'!$C$20),J5819)</f>
        <v>7</v>
      </c>
    </row>
    <row r="5820" spans="1:11" ht="11.1" customHeight="1" outlineLevel="1" x14ac:dyDescent="0.2">
      <c r="A5820" s="39" t="str">
        <f t="shared" si="270"/>
        <v>0021323145901</v>
      </c>
      <c r="B5820" s="39">
        <f t="shared" si="271"/>
        <v>1</v>
      </c>
      <c r="C5820" s="39" t="str">
        <f t="shared" si="272"/>
        <v>Станкевич Любовь Витальевна1</v>
      </c>
      <c r="D5820" s="42" t="s">
        <v>5345</v>
      </c>
      <c r="E5820" s="43" t="s">
        <v>5346</v>
      </c>
      <c r="F5820" s="43" t="s">
        <v>459</v>
      </c>
      <c r="G5820" s="43" t="s">
        <v>218</v>
      </c>
      <c r="H5820" s="49">
        <v>45901</v>
      </c>
      <c r="I5820" s="49">
        <v>45907</v>
      </c>
      <c r="J5820" s="44">
        <v>7</v>
      </c>
      <c r="K5820" s="51">
        <f>IF(H5820&lt;='Расчёт не доделан'!$C$20,IF(I5820-'Расчёт не доделан'!$C$20&lt;1,J5820,I5820-'Расчёт не доделан'!$C$20),J5820)</f>
        <v>7</v>
      </c>
    </row>
    <row r="5821" spans="1:11" ht="23.1" customHeight="1" outlineLevel="1" x14ac:dyDescent="0.2">
      <c r="A5821" s="39" t="str">
        <f t="shared" si="270"/>
        <v>0021323145859</v>
      </c>
      <c r="B5821" s="39">
        <f t="shared" si="271"/>
        <v>2</v>
      </c>
      <c r="C5821" s="39" t="str">
        <f t="shared" si="272"/>
        <v>Станкевич Любовь Витальевна2</v>
      </c>
      <c r="D5821" s="42" t="s">
        <v>5345</v>
      </c>
      <c r="E5821" s="43" t="s">
        <v>5346</v>
      </c>
      <c r="F5821" s="43" t="s">
        <v>459</v>
      </c>
      <c r="G5821" s="43" t="s">
        <v>218</v>
      </c>
      <c r="H5821" s="49">
        <v>45859</v>
      </c>
      <c r="I5821" s="49">
        <v>45872</v>
      </c>
      <c r="J5821" s="44">
        <v>14</v>
      </c>
      <c r="K5821" s="51">
        <f>IF(H5821&lt;='Расчёт не доделан'!$C$20,IF(I5821-'Расчёт не доделан'!$C$20&lt;1,J5821,I5821-'Расчёт не доделан'!$C$20),J5821)</f>
        <v>14</v>
      </c>
    </row>
    <row r="5822" spans="1:11" ht="23.1" customHeight="1" outlineLevel="1" x14ac:dyDescent="0.2">
      <c r="A5822" s="39" t="str">
        <f t="shared" si="270"/>
        <v>0014072645966</v>
      </c>
      <c r="B5822" s="39">
        <f t="shared" si="271"/>
        <v>1</v>
      </c>
      <c r="C5822" s="39" t="str">
        <f t="shared" si="272"/>
        <v>Станкевич Татьяна Владимировна1</v>
      </c>
      <c r="D5822" s="42" t="s">
        <v>5347</v>
      </c>
      <c r="E5822" s="43" t="s">
        <v>5348</v>
      </c>
      <c r="F5822" s="43" t="s">
        <v>265</v>
      </c>
      <c r="G5822" s="43" t="s">
        <v>237</v>
      </c>
      <c r="H5822" s="49">
        <v>45966</v>
      </c>
      <c r="I5822" s="49">
        <v>45968</v>
      </c>
      <c r="J5822" s="44">
        <v>3</v>
      </c>
      <c r="K5822" s="51">
        <f>IF(H5822&lt;='Расчёт не доделан'!$C$20,IF(I5822-'Расчёт не доделан'!$C$20&lt;1,J5822,I5822-'Расчёт не доделан'!$C$20),J5822)</f>
        <v>3</v>
      </c>
    </row>
    <row r="5823" spans="1:11" ht="11.1" customHeight="1" outlineLevel="1" x14ac:dyDescent="0.2">
      <c r="A5823" s="39" t="str">
        <f t="shared" si="270"/>
        <v>0014072645915</v>
      </c>
      <c r="B5823" s="39">
        <f t="shared" si="271"/>
        <v>2</v>
      </c>
      <c r="C5823" s="39" t="str">
        <f t="shared" si="272"/>
        <v>Станкевич Татьяна Владимировна2</v>
      </c>
      <c r="D5823" s="42" t="s">
        <v>5347</v>
      </c>
      <c r="E5823" s="43" t="s">
        <v>5348</v>
      </c>
      <c r="F5823" s="43" t="s">
        <v>265</v>
      </c>
      <c r="G5823" s="43" t="s">
        <v>237</v>
      </c>
      <c r="H5823" s="49">
        <v>45915</v>
      </c>
      <c r="I5823" s="49">
        <v>45928</v>
      </c>
      <c r="J5823" s="44">
        <v>14</v>
      </c>
      <c r="K5823" s="51">
        <f>IF(H5823&lt;='Расчёт не доделан'!$C$20,IF(I5823-'Расчёт не доделан'!$C$20&lt;1,J5823,I5823-'Расчёт не доделан'!$C$20),J5823)</f>
        <v>14</v>
      </c>
    </row>
    <row r="5824" spans="1:11" ht="11.1" customHeight="1" outlineLevel="1" x14ac:dyDescent="0.2">
      <c r="A5824" s="39" t="str">
        <f t="shared" si="270"/>
        <v>0020843245992</v>
      </c>
      <c r="B5824" s="39">
        <f t="shared" si="271"/>
        <v>1</v>
      </c>
      <c r="C5824" s="39" t="str">
        <f t="shared" si="272"/>
        <v>Становихин Иван Викторович1</v>
      </c>
      <c r="D5824" s="42" t="s">
        <v>5349</v>
      </c>
      <c r="E5824" s="43" t="s">
        <v>5350</v>
      </c>
      <c r="F5824" s="43" t="s">
        <v>268</v>
      </c>
      <c r="G5824" s="43" t="s">
        <v>262</v>
      </c>
      <c r="H5824" s="49">
        <v>45992</v>
      </c>
      <c r="I5824" s="49">
        <v>46005</v>
      </c>
      <c r="J5824" s="44">
        <v>14</v>
      </c>
      <c r="K5824" s="51">
        <f>IF(H5824&lt;='Расчёт не доделан'!$C$20,IF(I5824-'Расчёт не доделан'!$C$20&lt;1,J5824,I5824-'Расчёт не доделан'!$C$20),J5824)</f>
        <v>14</v>
      </c>
    </row>
    <row r="5825" spans="1:11" ht="11.1" customHeight="1" outlineLevel="1" x14ac:dyDescent="0.2">
      <c r="A5825" s="39" t="str">
        <f t="shared" si="270"/>
        <v>0020843245929</v>
      </c>
      <c r="B5825" s="39">
        <f t="shared" si="271"/>
        <v>2</v>
      </c>
      <c r="C5825" s="39" t="str">
        <f t="shared" si="272"/>
        <v>Становихин Иван Викторович2</v>
      </c>
      <c r="D5825" s="42" t="s">
        <v>5349</v>
      </c>
      <c r="E5825" s="43" t="s">
        <v>5350</v>
      </c>
      <c r="F5825" s="43" t="s">
        <v>268</v>
      </c>
      <c r="G5825" s="43" t="s">
        <v>262</v>
      </c>
      <c r="H5825" s="49">
        <v>45929</v>
      </c>
      <c r="I5825" s="49">
        <v>45942</v>
      </c>
      <c r="J5825" s="44">
        <v>14</v>
      </c>
      <c r="K5825" s="51">
        <f>IF(H5825&lt;='Расчёт не доделан'!$C$20,IF(I5825-'Расчёт не доделан'!$C$20&lt;1,J5825,I5825-'Расчёт не доделан'!$C$20),J5825)</f>
        <v>14</v>
      </c>
    </row>
    <row r="5826" spans="1:11" ht="11.1" customHeight="1" outlineLevel="1" x14ac:dyDescent="0.2">
      <c r="A5826" s="39" t="str">
        <f t="shared" si="270"/>
        <v>0021180245873</v>
      </c>
      <c r="B5826" s="39">
        <f t="shared" si="271"/>
        <v>1</v>
      </c>
      <c r="C5826" s="39" t="str">
        <f t="shared" si="272"/>
        <v>Старкина Ирина Сергеевна1</v>
      </c>
      <c r="D5826" s="42" t="s">
        <v>5351</v>
      </c>
      <c r="E5826" s="43" t="s">
        <v>5352</v>
      </c>
      <c r="F5826" s="43" t="s">
        <v>286</v>
      </c>
      <c r="G5826" s="43" t="s">
        <v>3825</v>
      </c>
      <c r="H5826" s="49">
        <v>45873</v>
      </c>
      <c r="I5826" s="49">
        <v>45886</v>
      </c>
      <c r="J5826" s="44">
        <v>14</v>
      </c>
      <c r="K5826" s="51">
        <f>IF(H5826&lt;='Расчёт не доделан'!$C$20,IF(I5826-'Расчёт не доделан'!$C$20&lt;1,J5826,I5826-'Расчёт не доделан'!$C$20),J5826)</f>
        <v>14</v>
      </c>
    </row>
    <row r="5827" spans="1:11" ht="11.1" customHeight="1" outlineLevel="1" x14ac:dyDescent="0.2">
      <c r="A5827" s="39" t="str">
        <f t="shared" ref="A5827:A5890" si="273">D5827&amp;H5827</f>
        <v>0021180245960</v>
      </c>
      <c r="B5827" s="39">
        <f t="shared" ref="B5827:B5890" si="274">IF(E5826=E5827,B5826+1,1)</f>
        <v>2</v>
      </c>
      <c r="C5827" s="39" t="str">
        <f t="shared" ref="C5827:C5890" si="275">E5827&amp;B5827</f>
        <v>Старкина Ирина Сергеевна2</v>
      </c>
      <c r="D5827" s="42" t="s">
        <v>5351</v>
      </c>
      <c r="E5827" s="43" t="s">
        <v>5352</v>
      </c>
      <c r="F5827" s="43" t="s">
        <v>286</v>
      </c>
      <c r="G5827" s="43" t="s">
        <v>3825</v>
      </c>
      <c r="H5827" s="49">
        <v>45960</v>
      </c>
      <c r="I5827" s="49">
        <v>45962</v>
      </c>
      <c r="J5827" s="44">
        <v>3</v>
      </c>
      <c r="K5827" s="51">
        <f>IF(H5827&lt;='Расчёт не доделан'!$C$20,IF(I5827-'Расчёт не доделан'!$C$20&lt;1,J5827,I5827-'Расчёт не доделан'!$C$20),J5827)</f>
        <v>3</v>
      </c>
    </row>
    <row r="5828" spans="1:11" ht="11.1" customHeight="1" outlineLevel="1" x14ac:dyDescent="0.2">
      <c r="A5828" s="39" t="str">
        <f t="shared" si="273"/>
        <v>0015612245908</v>
      </c>
      <c r="B5828" s="39">
        <f t="shared" si="274"/>
        <v>1</v>
      </c>
      <c r="C5828" s="39" t="str">
        <f t="shared" si="275"/>
        <v>Старков Олег Викторович1</v>
      </c>
      <c r="D5828" s="42" t="s">
        <v>5353</v>
      </c>
      <c r="E5828" s="43" t="s">
        <v>5354</v>
      </c>
      <c r="F5828" s="43" t="s">
        <v>221</v>
      </c>
      <c r="G5828" s="43" t="s">
        <v>241</v>
      </c>
      <c r="H5828" s="49">
        <v>45908</v>
      </c>
      <c r="I5828" s="49">
        <v>45921</v>
      </c>
      <c r="J5828" s="44">
        <v>14</v>
      </c>
      <c r="K5828" s="51">
        <f>IF(H5828&lt;='Расчёт не доделан'!$C$20,IF(I5828-'Расчёт не доделан'!$C$20&lt;1,J5828,I5828-'Расчёт не доделан'!$C$20),J5828)</f>
        <v>14</v>
      </c>
    </row>
    <row r="5829" spans="1:11" ht="11.1" customHeight="1" outlineLevel="1" x14ac:dyDescent="0.2">
      <c r="A5829" s="39" t="str">
        <f t="shared" si="273"/>
        <v>0020135945966</v>
      </c>
      <c r="B5829" s="39">
        <f t="shared" si="274"/>
        <v>1</v>
      </c>
      <c r="C5829" s="39" t="str">
        <f t="shared" si="275"/>
        <v>Староверов Арсений Сергеевич1</v>
      </c>
      <c r="D5829" s="42" t="s">
        <v>5355</v>
      </c>
      <c r="E5829" s="43" t="s">
        <v>5356</v>
      </c>
      <c r="F5829" s="43" t="s">
        <v>240</v>
      </c>
      <c r="G5829" s="43" t="s">
        <v>302</v>
      </c>
      <c r="H5829" s="49">
        <v>45966</v>
      </c>
      <c r="I5829" s="49">
        <v>45968</v>
      </c>
      <c r="J5829" s="44">
        <v>3</v>
      </c>
      <c r="K5829" s="51">
        <f>IF(H5829&lt;='Расчёт не доделан'!$C$20,IF(I5829-'Расчёт не доделан'!$C$20&lt;1,J5829,I5829-'Расчёт не доделан'!$C$20),J5829)</f>
        <v>3</v>
      </c>
    </row>
    <row r="5830" spans="1:11" ht="11.1" customHeight="1" outlineLevel="1" x14ac:dyDescent="0.2">
      <c r="A5830" s="39" t="str">
        <f t="shared" si="273"/>
        <v>0020135945859</v>
      </c>
      <c r="B5830" s="39">
        <f t="shared" si="274"/>
        <v>2</v>
      </c>
      <c r="C5830" s="39" t="str">
        <f t="shared" si="275"/>
        <v>Староверов Арсений Сергеевич2</v>
      </c>
      <c r="D5830" s="42" t="s">
        <v>5355</v>
      </c>
      <c r="E5830" s="43" t="s">
        <v>5356</v>
      </c>
      <c r="F5830" s="43" t="s">
        <v>240</v>
      </c>
      <c r="G5830" s="43" t="s">
        <v>302</v>
      </c>
      <c r="H5830" s="49">
        <v>45859</v>
      </c>
      <c r="I5830" s="49">
        <v>45872</v>
      </c>
      <c r="J5830" s="44">
        <v>14</v>
      </c>
      <c r="K5830" s="51">
        <f>IF(H5830&lt;='Расчёт не доделан'!$C$20,IF(I5830-'Расчёт не доделан'!$C$20&lt;1,J5830,I5830-'Расчёт не доделан'!$C$20),J5830)</f>
        <v>14</v>
      </c>
    </row>
    <row r="5831" spans="1:11" ht="11.1" customHeight="1" outlineLevel="1" x14ac:dyDescent="0.2">
      <c r="A5831" s="39" t="str">
        <f t="shared" si="273"/>
        <v>0020135945957</v>
      </c>
      <c r="B5831" s="39">
        <f t="shared" si="274"/>
        <v>3</v>
      </c>
      <c r="C5831" s="39" t="str">
        <f t="shared" si="275"/>
        <v>Староверов Арсений Сергеевич3</v>
      </c>
      <c r="D5831" s="42" t="s">
        <v>5355</v>
      </c>
      <c r="E5831" s="43" t="s">
        <v>5356</v>
      </c>
      <c r="F5831" s="43" t="s">
        <v>240</v>
      </c>
      <c r="G5831" s="43" t="s">
        <v>302</v>
      </c>
      <c r="H5831" s="49">
        <v>45957</v>
      </c>
      <c r="I5831" s="49">
        <v>45962</v>
      </c>
      <c r="J5831" s="44">
        <v>6</v>
      </c>
      <c r="K5831" s="51">
        <f>IF(H5831&lt;='Расчёт не доделан'!$C$20,IF(I5831-'Расчёт не доделан'!$C$20&lt;1,J5831,I5831-'Расчёт не доделан'!$C$20),J5831)</f>
        <v>6</v>
      </c>
    </row>
    <row r="5832" spans="1:11" ht="11.1" customHeight="1" outlineLevel="1" x14ac:dyDescent="0.2">
      <c r="A5832" s="39" t="str">
        <f t="shared" si="273"/>
        <v>0020135946020</v>
      </c>
      <c r="B5832" s="39">
        <f t="shared" si="274"/>
        <v>4</v>
      </c>
      <c r="C5832" s="39" t="str">
        <f t="shared" si="275"/>
        <v>Староверов Арсений Сергеевич4</v>
      </c>
      <c r="D5832" s="42" t="s">
        <v>5355</v>
      </c>
      <c r="E5832" s="43" t="s">
        <v>5356</v>
      </c>
      <c r="F5832" s="43" t="s">
        <v>240</v>
      </c>
      <c r="G5832" s="43" t="s">
        <v>302</v>
      </c>
      <c r="H5832" s="49">
        <v>46020</v>
      </c>
      <c r="I5832" s="49">
        <v>46021</v>
      </c>
      <c r="J5832" s="44">
        <v>2</v>
      </c>
      <c r="K5832" s="51">
        <f>IF(H5832&lt;='Расчёт не доделан'!$C$20,IF(I5832-'Расчёт не доделан'!$C$20&lt;1,J5832,I5832-'Расчёт не доделан'!$C$20),J5832)</f>
        <v>2</v>
      </c>
    </row>
    <row r="5833" spans="1:11" ht="11.1" customHeight="1" outlineLevel="1" x14ac:dyDescent="0.2">
      <c r="A5833" s="39" t="str">
        <f t="shared" si="273"/>
        <v>0016104045894</v>
      </c>
      <c r="B5833" s="39">
        <f t="shared" si="274"/>
        <v>1</v>
      </c>
      <c r="C5833" s="39" t="str">
        <f t="shared" si="275"/>
        <v>Старостин Вадим Владимирович1</v>
      </c>
      <c r="D5833" s="42" t="s">
        <v>5357</v>
      </c>
      <c r="E5833" s="43" t="s">
        <v>5358</v>
      </c>
      <c r="F5833" s="43" t="s">
        <v>240</v>
      </c>
      <c r="G5833" s="43" t="s">
        <v>262</v>
      </c>
      <c r="H5833" s="49">
        <v>45894</v>
      </c>
      <c r="I5833" s="49">
        <v>45907</v>
      </c>
      <c r="J5833" s="44">
        <v>14</v>
      </c>
      <c r="K5833" s="51">
        <f>IF(H5833&lt;='Расчёт не доделан'!$C$20,IF(I5833-'Расчёт не доделан'!$C$20&lt;1,J5833,I5833-'Расчёт не доделан'!$C$20),J5833)</f>
        <v>14</v>
      </c>
    </row>
    <row r="5834" spans="1:11" ht="11.1" customHeight="1" outlineLevel="1" x14ac:dyDescent="0.2">
      <c r="A5834" s="39" t="str">
        <f t="shared" si="273"/>
        <v>0016104045957</v>
      </c>
      <c r="B5834" s="39">
        <f t="shared" si="274"/>
        <v>2</v>
      </c>
      <c r="C5834" s="39" t="str">
        <f t="shared" si="275"/>
        <v>Старостин Вадим Владимирович2</v>
      </c>
      <c r="D5834" s="42" t="s">
        <v>5357</v>
      </c>
      <c r="E5834" s="43" t="s">
        <v>5358</v>
      </c>
      <c r="F5834" s="43" t="s">
        <v>240</v>
      </c>
      <c r="G5834" s="43" t="s">
        <v>262</v>
      </c>
      <c r="H5834" s="49">
        <v>45957</v>
      </c>
      <c r="I5834" s="49">
        <v>45962</v>
      </c>
      <c r="J5834" s="44">
        <v>6</v>
      </c>
      <c r="K5834" s="51">
        <f>IF(H5834&lt;='Расчёт не доделан'!$C$20,IF(I5834-'Расчёт не доделан'!$C$20&lt;1,J5834,I5834-'Расчёт не доделан'!$C$20),J5834)</f>
        <v>6</v>
      </c>
    </row>
    <row r="5835" spans="1:11" ht="11.1" customHeight="1" outlineLevel="1" x14ac:dyDescent="0.2">
      <c r="A5835" s="39" t="str">
        <f t="shared" si="273"/>
        <v>0015889945845</v>
      </c>
      <c r="B5835" s="39">
        <f t="shared" si="274"/>
        <v>1</v>
      </c>
      <c r="C5835" s="39" t="str">
        <f t="shared" si="275"/>
        <v>Старостина Людмила Борисовна1</v>
      </c>
      <c r="D5835" s="42" t="s">
        <v>5359</v>
      </c>
      <c r="E5835" s="43" t="s">
        <v>5360</v>
      </c>
      <c r="F5835" s="43" t="s">
        <v>240</v>
      </c>
      <c r="G5835" s="43" t="s">
        <v>302</v>
      </c>
      <c r="H5835" s="49">
        <v>45845</v>
      </c>
      <c r="I5835" s="49">
        <v>45849</v>
      </c>
      <c r="J5835" s="44">
        <v>5</v>
      </c>
      <c r="K5835" s="51">
        <f>IF(H5835&lt;='Расчёт не доделан'!$C$20,IF(I5835-'Расчёт не доделан'!$C$20&lt;1,J5835,I5835-'Расчёт не доделан'!$C$20),J5835)</f>
        <v>5</v>
      </c>
    </row>
    <row r="5836" spans="1:11" ht="11.1" customHeight="1" outlineLevel="1" x14ac:dyDescent="0.2">
      <c r="A5836" s="39" t="str">
        <f t="shared" si="273"/>
        <v>0015889945930</v>
      </c>
      <c r="B5836" s="39">
        <f t="shared" si="274"/>
        <v>2</v>
      </c>
      <c r="C5836" s="39" t="str">
        <f t="shared" si="275"/>
        <v>Старостина Людмила Борисовна2</v>
      </c>
      <c r="D5836" s="42" t="s">
        <v>5359</v>
      </c>
      <c r="E5836" s="43" t="s">
        <v>5360</v>
      </c>
      <c r="F5836" s="43" t="s">
        <v>240</v>
      </c>
      <c r="G5836" s="43" t="s">
        <v>302</v>
      </c>
      <c r="H5836" s="49">
        <v>45930</v>
      </c>
      <c r="I5836" s="49">
        <v>45933</v>
      </c>
      <c r="J5836" s="44">
        <v>4</v>
      </c>
      <c r="K5836" s="51">
        <f>IF(H5836&lt;='Расчёт не доделан'!$C$20,IF(I5836-'Расчёт не доделан'!$C$20&lt;1,J5836,I5836-'Расчёт не доделан'!$C$20),J5836)</f>
        <v>4</v>
      </c>
    </row>
    <row r="5837" spans="1:11" ht="11.1" customHeight="1" outlineLevel="1" x14ac:dyDescent="0.2">
      <c r="A5837" s="39" t="str">
        <f t="shared" si="273"/>
        <v>0020154045889</v>
      </c>
      <c r="B5837" s="39">
        <f t="shared" si="274"/>
        <v>1</v>
      </c>
      <c r="C5837" s="39" t="str">
        <f t="shared" si="275"/>
        <v>Старостина Полина Дмитриевна1</v>
      </c>
      <c r="D5837" s="42" t="s">
        <v>5361</v>
      </c>
      <c r="E5837" s="43" t="s">
        <v>5362</v>
      </c>
      <c r="F5837" s="43" t="s">
        <v>286</v>
      </c>
      <c r="G5837" s="43" t="s">
        <v>241</v>
      </c>
      <c r="H5837" s="49">
        <v>45889</v>
      </c>
      <c r="I5837" s="49">
        <v>45902</v>
      </c>
      <c r="J5837" s="44">
        <v>14</v>
      </c>
      <c r="K5837" s="51">
        <f>IF(H5837&lt;='Расчёт не доделан'!$C$20,IF(I5837-'Расчёт не доделан'!$C$20&lt;1,J5837,I5837-'Расчёт не доделан'!$C$20),J5837)</f>
        <v>14</v>
      </c>
    </row>
    <row r="5838" spans="1:11" ht="11.1" customHeight="1" outlineLevel="1" x14ac:dyDescent="0.2">
      <c r="A5838" s="39" t="str">
        <f t="shared" si="273"/>
        <v>0011628645901</v>
      </c>
      <c r="B5838" s="39">
        <f t="shared" si="274"/>
        <v>1</v>
      </c>
      <c r="C5838" s="39" t="str">
        <f t="shared" si="275"/>
        <v>Старцев Евгений Сергеевич1</v>
      </c>
      <c r="D5838" s="42" t="s">
        <v>5363</v>
      </c>
      <c r="E5838" s="43" t="s">
        <v>5364</v>
      </c>
      <c r="F5838" s="43" t="s">
        <v>233</v>
      </c>
      <c r="G5838" s="43" t="s">
        <v>222</v>
      </c>
      <c r="H5838" s="49">
        <v>45901</v>
      </c>
      <c r="I5838" s="49">
        <v>45901</v>
      </c>
      <c r="J5838" s="44">
        <v>1</v>
      </c>
      <c r="K5838" s="51">
        <f>IF(H5838&lt;='Расчёт не доделан'!$C$20,IF(I5838-'Расчёт не доделан'!$C$20&lt;1,J5838,I5838-'Расчёт не доделан'!$C$20),J5838)</f>
        <v>1</v>
      </c>
    </row>
    <row r="5839" spans="1:11" ht="11.1" customHeight="1" outlineLevel="1" x14ac:dyDescent="0.2">
      <c r="A5839" s="39" t="str">
        <f t="shared" si="273"/>
        <v>0011628645873</v>
      </c>
      <c r="B5839" s="39">
        <f t="shared" si="274"/>
        <v>2</v>
      </c>
      <c r="C5839" s="39" t="str">
        <f t="shared" si="275"/>
        <v>Старцев Евгений Сергеевич2</v>
      </c>
      <c r="D5839" s="42" t="s">
        <v>5363</v>
      </c>
      <c r="E5839" s="43" t="s">
        <v>5364</v>
      </c>
      <c r="F5839" s="43" t="s">
        <v>233</v>
      </c>
      <c r="G5839" s="43" t="s">
        <v>222</v>
      </c>
      <c r="H5839" s="49">
        <v>45873</v>
      </c>
      <c r="I5839" s="49">
        <v>45886</v>
      </c>
      <c r="J5839" s="44">
        <v>14</v>
      </c>
      <c r="K5839" s="51">
        <f>IF(H5839&lt;='Расчёт не доделан'!$C$20,IF(I5839-'Расчёт не доделан'!$C$20&lt;1,J5839,I5839-'Расчёт не доделан'!$C$20),J5839)</f>
        <v>14</v>
      </c>
    </row>
    <row r="5840" spans="1:11" ht="11.1" customHeight="1" outlineLevel="1" x14ac:dyDescent="0.2">
      <c r="A5840" s="39" t="str">
        <f t="shared" si="273"/>
        <v>0011628645966</v>
      </c>
      <c r="B5840" s="39">
        <f t="shared" si="274"/>
        <v>3</v>
      </c>
      <c r="C5840" s="39" t="str">
        <f t="shared" si="275"/>
        <v>Старцев Евгений Сергеевич3</v>
      </c>
      <c r="D5840" s="42" t="s">
        <v>5363</v>
      </c>
      <c r="E5840" s="43" t="s">
        <v>5364</v>
      </c>
      <c r="F5840" s="43" t="s">
        <v>233</v>
      </c>
      <c r="G5840" s="43" t="s">
        <v>222</v>
      </c>
      <c r="H5840" s="49">
        <v>45966</v>
      </c>
      <c r="I5840" s="49">
        <v>45968</v>
      </c>
      <c r="J5840" s="44">
        <v>3</v>
      </c>
      <c r="K5840" s="51">
        <f>IF(H5840&lt;='Расчёт не доделан'!$C$20,IF(I5840-'Расчёт не доделан'!$C$20&lt;1,J5840,I5840-'Расчёт не доделан'!$C$20),J5840)</f>
        <v>3</v>
      </c>
    </row>
    <row r="5841" spans="1:11" ht="11.1" customHeight="1" outlineLevel="1" x14ac:dyDescent="0.2">
      <c r="A5841" s="39" t="str">
        <f t="shared" si="273"/>
        <v>0019917945887</v>
      </c>
      <c r="B5841" s="39">
        <f t="shared" si="274"/>
        <v>1</v>
      </c>
      <c r="C5841" s="39" t="str">
        <f t="shared" si="275"/>
        <v>Старцев Сергей Владимирович (БИТ-РИБ)1</v>
      </c>
      <c r="D5841" s="42" t="s">
        <v>5365</v>
      </c>
      <c r="E5841" s="43" t="s">
        <v>5366</v>
      </c>
      <c r="F5841" s="43" t="s">
        <v>244</v>
      </c>
      <c r="G5841" s="43" t="s">
        <v>230</v>
      </c>
      <c r="H5841" s="49">
        <v>45887</v>
      </c>
      <c r="I5841" s="49">
        <v>45900</v>
      </c>
      <c r="J5841" s="44">
        <v>14</v>
      </c>
      <c r="K5841" s="51">
        <f>IF(H5841&lt;='Расчёт не доделан'!$C$20,IF(I5841-'Расчёт не доделан'!$C$20&lt;1,J5841,I5841-'Расчёт не доделан'!$C$20),J5841)</f>
        <v>14</v>
      </c>
    </row>
    <row r="5842" spans="1:11" ht="11.1" customHeight="1" outlineLevel="1" x14ac:dyDescent="0.2">
      <c r="A5842" s="39" t="str">
        <f t="shared" si="273"/>
        <v>0019917945950</v>
      </c>
      <c r="B5842" s="39">
        <f t="shared" si="274"/>
        <v>2</v>
      </c>
      <c r="C5842" s="39" t="str">
        <f t="shared" si="275"/>
        <v>Старцев Сергей Владимирович (БИТ-РИБ)2</v>
      </c>
      <c r="D5842" s="42" t="s">
        <v>5365</v>
      </c>
      <c r="E5842" s="43" t="s">
        <v>5366</v>
      </c>
      <c r="F5842" s="43" t="s">
        <v>244</v>
      </c>
      <c r="G5842" s="43" t="s">
        <v>230</v>
      </c>
      <c r="H5842" s="49">
        <v>45950</v>
      </c>
      <c r="I5842" s="49">
        <v>45956</v>
      </c>
      <c r="J5842" s="44">
        <v>7</v>
      </c>
      <c r="K5842" s="51">
        <f>IF(H5842&lt;='Расчёт не доделан'!$C$20,IF(I5842-'Расчёт не доделан'!$C$20&lt;1,J5842,I5842-'Расчёт не доделан'!$C$20),J5842)</f>
        <v>7</v>
      </c>
    </row>
    <row r="5843" spans="1:11" ht="11.1" customHeight="1" outlineLevel="1" x14ac:dyDescent="0.2">
      <c r="A5843" s="39" t="str">
        <f t="shared" si="273"/>
        <v>0017728945842</v>
      </c>
      <c r="B5843" s="39">
        <f t="shared" si="274"/>
        <v>1</v>
      </c>
      <c r="C5843" s="39" t="str">
        <f t="shared" si="275"/>
        <v>Старцев Сергей Владимирович (БЦТ)1</v>
      </c>
      <c r="D5843" s="42" t="s">
        <v>5367</v>
      </c>
      <c r="E5843" s="43" t="s">
        <v>5368</v>
      </c>
      <c r="F5843" s="43" t="s">
        <v>240</v>
      </c>
      <c r="G5843" s="43" t="s">
        <v>302</v>
      </c>
      <c r="H5843" s="49">
        <v>45842</v>
      </c>
      <c r="I5843" s="49">
        <v>45842</v>
      </c>
      <c r="J5843" s="44">
        <v>1</v>
      </c>
      <c r="K5843" s="51">
        <f>IF(H5843&lt;='Расчёт не доделан'!$C$20,IF(I5843-'Расчёт не доделан'!$C$20&lt;1,J5843,I5843-'Расчёт не доделан'!$C$20),J5843)</f>
        <v>1</v>
      </c>
    </row>
    <row r="5844" spans="1:11" ht="11.1" customHeight="1" outlineLevel="1" x14ac:dyDescent="0.2">
      <c r="A5844" s="39" t="str">
        <f t="shared" si="273"/>
        <v>0017728945966</v>
      </c>
      <c r="B5844" s="39">
        <f t="shared" si="274"/>
        <v>2</v>
      </c>
      <c r="C5844" s="39" t="str">
        <f t="shared" si="275"/>
        <v>Старцев Сергей Владимирович (БЦТ)2</v>
      </c>
      <c r="D5844" s="42" t="s">
        <v>5367</v>
      </c>
      <c r="E5844" s="43" t="s">
        <v>5368</v>
      </c>
      <c r="F5844" s="43" t="s">
        <v>240</v>
      </c>
      <c r="G5844" s="43" t="s">
        <v>302</v>
      </c>
      <c r="H5844" s="49">
        <v>45966</v>
      </c>
      <c r="I5844" s="49">
        <v>45968</v>
      </c>
      <c r="J5844" s="44">
        <v>3</v>
      </c>
      <c r="K5844" s="51">
        <f>IF(H5844&lt;='Расчёт не доделан'!$C$20,IF(I5844-'Расчёт не доделан'!$C$20&lt;1,J5844,I5844-'Расчёт не доделан'!$C$20),J5844)</f>
        <v>3</v>
      </c>
    </row>
    <row r="5845" spans="1:11" ht="11.1" customHeight="1" outlineLevel="1" x14ac:dyDescent="0.2">
      <c r="A5845" s="39" t="str">
        <f t="shared" si="273"/>
        <v>0017728945859</v>
      </c>
      <c r="B5845" s="39">
        <f t="shared" si="274"/>
        <v>3</v>
      </c>
      <c r="C5845" s="39" t="str">
        <f t="shared" si="275"/>
        <v>Старцев Сергей Владимирович (БЦТ)3</v>
      </c>
      <c r="D5845" s="42" t="s">
        <v>5367</v>
      </c>
      <c r="E5845" s="43" t="s">
        <v>5368</v>
      </c>
      <c r="F5845" s="43" t="s">
        <v>240</v>
      </c>
      <c r="G5845" s="43" t="s">
        <v>302</v>
      </c>
      <c r="H5845" s="49">
        <v>45859</v>
      </c>
      <c r="I5845" s="49">
        <v>45872</v>
      </c>
      <c r="J5845" s="44">
        <v>14</v>
      </c>
      <c r="K5845" s="51">
        <f>IF(H5845&lt;='Расчёт не доделан'!$C$20,IF(I5845-'Расчёт не доделан'!$C$20&lt;1,J5845,I5845-'Расчёт не доделан'!$C$20),J5845)</f>
        <v>14</v>
      </c>
    </row>
    <row r="5846" spans="1:11" ht="11.1" customHeight="1" outlineLevel="1" x14ac:dyDescent="0.2">
      <c r="A5846" s="39" t="str">
        <f t="shared" si="273"/>
        <v>0017728945957</v>
      </c>
      <c r="B5846" s="39">
        <f t="shared" si="274"/>
        <v>4</v>
      </c>
      <c r="C5846" s="39" t="str">
        <f t="shared" si="275"/>
        <v>Старцев Сергей Владимирович (БЦТ)4</v>
      </c>
      <c r="D5846" s="42" t="s">
        <v>5367</v>
      </c>
      <c r="E5846" s="43" t="s">
        <v>5368</v>
      </c>
      <c r="F5846" s="43" t="s">
        <v>240</v>
      </c>
      <c r="G5846" s="43" t="s">
        <v>302</v>
      </c>
      <c r="H5846" s="49">
        <v>45957</v>
      </c>
      <c r="I5846" s="49">
        <v>45962</v>
      </c>
      <c r="J5846" s="44">
        <v>6</v>
      </c>
      <c r="K5846" s="51">
        <f>IF(H5846&lt;='Расчёт не доделан'!$C$20,IF(I5846-'Расчёт не доделан'!$C$20&lt;1,J5846,I5846-'Расчёт не доделан'!$C$20),J5846)</f>
        <v>6</v>
      </c>
    </row>
    <row r="5847" spans="1:11" ht="11.1" customHeight="1" outlineLevel="1" x14ac:dyDescent="0.2">
      <c r="A5847" s="39" t="str">
        <f t="shared" si="273"/>
        <v>0017728946021</v>
      </c>
      <c r="B5847" s="39">
        <f t="shared" si="274"/>
        <v>5</v>
      </c>
      <c r="C5847" s="39" t="str">
        <f t="shared" si="275"/>
        <v>Старцев Сергей Владимирович (БЦТ)5</v>
      </c>
      <c r="D5847" s="42" t="s">
        <v>5367</v>
      </c>
      <c r="E5847" s="43" t="s">
        <v>5368</v>
      </c>
      <c r="F5847" s="43" t="s">
        <v>240</v>
      </c>
      <c r="G5847" s="43" t="s">
        <v>302</v>
      </c>
      <c r="H5847" s="49">
        <v>46021</v>
      </c>
      <c r="I5847" s="49">
        <v>46021</v>
      </c>
      <c r="J5847" s="44">
        <v>1</v>
      </c>
      <c r="K5847" s="51">
        <f>IF(H5847&lt;='Расчёт не доделан'!$C$20,IF(I5847-'Расчёт не доделан'!$C$20&lt;1,J5847,I5847-'Расчёт не доделан'!$C$20),J5847)</f>
        <v>1</v>
      </c>
    </row>
    <row r="5848" spans="1:11" ht="11.1" customHeight="1" outlineLevel="1" x14ac:dyDescent="0.2">
      <c r="A5848" s="39" t="str">
        <f t="shared" si="273"/>
        <v>0011991345849</v>
      </c>
      <c r="B5848" s="39">
        <f t="shared" si="274"/>
        <v>1</v>
      </c>
      <c r="C5848" s="39" t="str">
        <f t="shared" si="275"/>
        <v>Стасевич Дмитрий Сергеевич1</v>
      </c>
      <c r="D5848" s="42" t="s">
        <v>5369</v>
      </c>
      <c r="E5848" s="43" t="s">
        <v>5370</v>
      </c>
      <c r="F5848" s="43" t="s">
        <v>221</v>
      </c>
      <c r="G5848" s="43" t="s">
        <v>331</v>
      </c>
      <c r="H5848" s="49">
        <v>45849</v>
      </c>
      <c r="I5848" s="49">
        <v>45862</v>
      </c>
      <c r="J5848" s="44">
        <v>14</v>
      </c>
      <c r="K5848" s="51">
        <f>IF(H5848&lt;='Расчёт не доделан'!$C$20,IF(I5848-'Расчёт не доделан'!$C$20&lt;1,J5848,I5848-'Расчёт не доделан'!$C$20),J5848)</f>
        <v>14</v>
      </c>
    </row>
    <row r="5849" spans="1:11" ht="11.1" customHeight="1" outlineLevel="1" x14ac:dyDescent="0.2">
      <c r="A5849" s="39" t="str">
        <f t="shared" si="273"/>
        <v>0011991345951</v>
      </c>
      <c r="B5849" s="39">
        <f t="shared" si="274"/>
        <v>2</v>
      </c>
      <c r="C5849" s="39" t="str">
        <f t="shared" si="275"/>
        <v>Стасевич Дмитрий Сергеевич2</v>
      </c>
      <c r="D5849" s="42" t="s">
        <v>5369</v>
      </c>
      <c r="E5849" s="43" t="s">
        <v>5370</v>
      </c>
      <c r="F5849" s="43" t="s">
        <v>221</v>
      </c>
      <c r="G5849" s="43" t="s">
        <v>331</v>
      </c>
      <c r="H5849" s="49">
        <v>45951</v>
      </c>
      <c r="I5849" s="49">
        <v>45954</v>
      </c>
      <c r="J5849" s="44">
        <v>4</v>
      </c>
      <c r="K5849" s="51">
        <f>IF(H5849&lt;='Расчёт не доделан'!$C$20,IF(I5849-'Расчёт не доделан'!$C$20&lt;1,J5849,I5849-'Расчёт не доделан'!$C$20),J5849)</f>
        <v>4</v>
      </c>
    </row>
    <row r="5850" spans="1:11" ht="11.1" customHeight="1" outlineLevel="1" x14ac:dyDescent="0.2">
      <c r="A5850" s="39" t="str">
        <f t="shared" si="273"/>
        <v>0011991345957</v>
      </c>
      <c r="B5850" s="39">
        <f t="shared" si="274"/>
        <v>3</v>
      </c>
      <c r="C5850" s="39" t="str">
        <f t="shared" si="275"/>
        <v>Стасевич Дмитрий Сергеевич3</v>
      </c>
      <c r="D5850" s="42" t="s">
        <v>5369</v>
      </c>
      <c r="E5850" s="43" t="s">
        <v>5370</v>
      </c>
      <c r="F5850" s="43" t="s">
        <v>221</v>
      </c>
      <c r="G5850" s="43" t="s">
        <v>331</v>
      </c>
      <c r="H5850" s="49">
        <v>45957</v>
      </c>
      <c r="I5850" s="49">
        <v>45959</v>
      </c>
      <c r="J5850" s="44">
        <v>3</v>
      </c>
      <c r="K5850" s="51">
        <f>IF(H5850&lt;='Расчёт не доделан'!$C$20,IF(I5850-'Расчёт не доделан'!$C$20&lt;1,J5850,I5850-'Расчёт не доделан'!$C$20),J5850)</f>
        <v>3</v>
      </c>
    </row>
    <row r="5851" spans="1:11" ht="11.1" customHeight="1" outlineLevel="1" x14ac:dyDescent="0.2">
      <c r="A5851" s="39" t="str">
        <f t="shared" si="273"/>
        <v>0018278245887</v>
      </c>
      <c r="B5851" s="39">
        <f t="shared" si="274"/>
        <v>1</v>
      </c>
      <c r="C5851" s="39" t="str">
        <f t="shared" si="275"/>
        <v>Стаханова Ольга Игоревна1</v>
      </c>
      <c r="D5851" s="42" t="s">
        <v>5371</v>
      </c>
      <c r="E5851" s="43" t="s">
        <v>5372</v>
      </c>
      <c r="F5851" s="43" t="s">
        <v>225</v>
      </c>
      <c r="G5851" s="43" t="s">
        <v>241</v>
      </c>
      <c r="H5851" s="49">
        <v>45887</v>
      </c>
      <c r="I5851" s="49">
        <v>45900</v>
      </c>
      <c r="J5851" s="44">
        <v>14</v>
      </c>
      <c r="K5851" s="51">
        <f>IF(H5851&lt;='Расчёт не доделан'!$C$20,IF(I5851-'Расчёт не доделан'!$C$20&lt;1,J5851,I5851-'Расчёт не доделан'!$C$20),J5851)</f>
        <v>14</v>
      </c>
    </row>
    <row r="5852" spans="1:11" ht="11.1" customHeight="1" outlineLevel="1" x14ac:dyDescent="0.2">
      <c r="A5852" s="39" t="str">
        <f t="shared" si="273"/>
        <v>0019128345966</v>
      </c>
      <c r="B5852" s="39">
        <f t="shared" si="274"/>
        <v>1</v>
      </c>
      <c r="C5852" s="39" t="str">
        <f t="shared" si="275"/>
        <v>Стеклянников Андрей Дмитриевич1</v>
      </c>
      <c r="D5852" s="42" t="s">
        <v>5373</v>
      </c>
      <c r="E5852" s="43" t="s">
        <v>5374</v>
      </c>
      <c r="F5852" s="43" t="s">
        <v>240</v>
      </c>
      <c r="G5852" s="43" t="s">
        <v>262</v>
      </c>
      <c r="H5852" s="49">
        <v>45966</v>
      </c>
      <c r="I5852" s="49">
        <v>45979</v>
      </c>
      <c r="J5852" s="44">
        <v>14</v>
      </c>
      <c r="K5852" s="51">
        <f>IF(H5852&lt;='Расчёт не доделан'!$C$20,IF(I5852-'Расчёт не доделан'!$C$20&lt;1,J5852,I5852-'Расчёт не доделан'!$C$20),J5852)</f>
        <v>14</v>
      </c>
    </row>
    <row r="5853" spans="1:11" ht="11.1" customHeight="1" outlineLevel="1" x14ac:dyDescent="0.2">
      <c r="A5853" s="39" t="str">
        <f t="shared" si="273"/>
        <v>0019128345938</v>
      </c>
      <c r="B5853" s="39">
        <f t="shared" si="274"/>
        <v>2</v>
      </c>
      <c r="C5853" s="39" t="str">
        <f t="shared" si="275"/>
        <v>Стеклянников Андрей Дмитриевич2</v>
      </c>
      <c r="D5853" s="42" t="s">
        <v>5373</v>
      </c>
      <c r="E5853" s="43" t="s">
        <v>5374</v>
      </c>
      <c r="F5853" s="43" t="s">
        <v>240</v>
      </c>
      <c r="G5853" s="43" t="s">
        <v>262</v>
      </c>
      <c r="H5853" s="49">
        <v>45938</v>
      </c>
      <c r="I5853" s="49">
        <v>45940</v>
      </c>
      <c r="J5853" s="44">
        <v>3</v>
      </c>
      <c r="K5853" s="51">
        <f>IF(H5853&lt;='Расчёт не доделан'!$C$20,IF(I5853-'Расчёт не доделан'!$C$20&lt;1,J5853,I5853-'Расчёт не доделан'!$C$20),J5853)</f>
        <v>3</v>
      </c>
    </row>
    <row r="5854" spans="1:11" ht="11.1" customHeight="1" outlineLevel="1" x14ac:dyDescent="0.2">
      <c r="A5854" s="39" t="str">
        <f t="shared" si="273"/>
        <v>0020072445873</v>
      </c>
      <c r="B5854" s="39">
        <f t="shared" si="274"/>
        <v>1</v>
      </c>
      <c r="C5854" s="39" t="str">
        <f t="shared" si="275"/>
        <v>Степаненко Дмитрий Константинович1</v>
      </c>
      <c r="D5854" s="42" t="s">
        <v>5375</v>
      </c>
      <c r="E5854" s="43" t="s">
        <v>5376</v>
      </c>
      <c r="F5854" s="43" t="s">
        <v>293</v>
      </c>
      <c r="G5854" s="43" t="s">
        <v>218</v>
      </c>
      <c r="H5854" s="49">
        <v>45873</v>
      </c>
      <c r="I5854" s="49">
        <v>45886</v>
      </c>
      <c r="J5854" s="44">
        <v>14</v>
      </c>
      <c r="K5854" s="51">
        <f>IF(H5854&lt;='Расчёт не доделан'!$C$20,IF(I5854-'Расчёт не доделан'!$C$20&lt;1,J5854,I5854-'Расчёт не доделан'!$C$20),J5854)</f>
        <v>14</v>
      </c>
    </row>
    <row r="5855" spans="1:11" ht="11.1" customHeight="1" outlineLevel="1" x14ac:dyDescent="0.2">
      <c r="A5855" s="39" t="str">
        <f t="shared" si="273"/>
        <v>0020072445845</v>
      </c>
      <c r="B5855" s="39">
        <f t="shared" si="274"/>
        <v>2</v>
      </c>
      <c r="C5855" s="39" t="str">
        <f t="shared" si="275"/>
        <v>Степаненко Дмитрий Константинович2</v>
      </c>
      <c r="D5855" s="42" t="s">
        <v>5375</v>
      </c>
      <c r="E5855" s="43" t="s">
        <v>5376</v>
      </c>
      <c r="F5855" s="43" t="s">
        <v>293</v>
      </c>
      <c r="G5855" s="43" t="s">
        <v>218</v>
      </c>
      <c r="H5855" s="49">
        <v>45845</v>
      </c>
      <c r="I5855" s="49">
        <v>45859</v>
      </c>
      <c r="J5855" s="44">
        <v>14</v>
      </c>
      <c r="K5855" s="51">
        <f>IF(H5855&lt;='Расчёт не доделан'!$C$20,IF(I5855-'Расчёт не доделан'!$C$20&lt;1,J5855,I5855-'Расчёт не доделан'!$C$20),J5855)</f>
        <v>14</v>
      </c>
    </row>
    <row r="5856" spans="1:11" ht="11.1" customHeight="1" outlineLevel="1" x14ac:dyDescent="0.2">
      <c r="A5856" s="39" t="str">
        <f t="shared" si="273"/>
        <v>0011952645852</v>
      </c>
      <c r="B5856" s="39">
        <f t="shared" si="274"/>
        <v>1</v>
      </c>
      <c r="C5856" s="39" t="str">
        <f t="shared" si="275"/>
        <v>Степанов Андрей Андреевич1</v>
      </c>
      <c r="D5856" s="42" t="s">
        <v>5377</v>
      </c>
      <c r="E5856" s="43" t="s">
        <v>5378</v>
      </c>
      <c r="F5856" s="43" t="s">
        <v>265</v>
      </c>
      <c r="G5856" s="43" t="s">
        <v>262</v>
      </c>
      <c r="H5856" s="49">
        <v>45852</v>
      </c>
      <c r="I5856" s="49">
        <v>45858</v>
      </c>
      <c r="J5856" s="44">
        <v>7</v>
      </c>
      <c r="K5856" s="51">
        <f>IF(H5856&lt;='Расчёт не доделан'!$C$20,IF(I5856-'Расчёт не доделан'!$C$20&lt;1,J5856,I5856-'Расчёт не доделан'!$C$20),J5856)</f>
        <v>7</v>
      </c>
    </row>
    <row r="5857" spans="1:11" ht="11.1" customHeight="1" outlineLevel="1" x14ac:dyDescent="0.2">
      <c r="A5857" s="39" t="str">
        <f t="shared" si="273"/>
        <v>0011952645922</v>
      </c>
      <c r="B5857" s="39">
        <f t="shared" si="274"/>
        <v>2</v>
      </c>
      <c r="C5857" s="39" t="str">
        <f t="shared" si="275"/>
        <v>Степанов Андрей Андреевич2</v>
      </c>
      <c r="D5857" s="42" t="s">
        <v>5377</v>
      </c>
      <c r="E5857" s="43" t="s">
        <v>5378</v>
      </c>
      <c r="F5857" s="43" t="s">
        <v>265</v>
      </c>
      <c r="G5857" s="43" t="s">
        <v>262</v>
      </c>
      <c r="H5857" s="49">
        <v>45922</v>
      </c>
      <c r="I5857" s="49">
        <v>45935</v>
      </c>
      <c r="J5857" s="44">
        <v>14</v>
      </c>
      <c r="K5857" s="51">
        <f>IF(H5857&lt;='Расчёт не доделан'!$C$20,IF(I5857-'Расчёт не доделан'!$C$20&lt;1,J5857,I5857-'Расчёт не доделан'!$C$20),J5857)</f>
        <v>14</v>
      </c>
    </row>
    <row r="5858" spans="1:11" ht="11.1" customHeight="1" outlineLevel="1" x14ac:dyDescent="0.2">
      <c r="A5858" s="39" t="str">
        <f t="shared" si="273"/>
        <v>0017689845961</v>
      </c>
      <c r="B5858" s="39">
        <f t="shared" si="274"/>
        <v>1</v>
      </c>
      <c r="C5858" s="39" t="str">
        <f t="shared" si="275"/>
        <v>Степанов Владимир Сергеевич1</v>
      </c>
      <c r="D5858" s="42" t="s">
        <v>5379</v>
      </c>
      <c r="E5858" s="43" t="s">
        <v>5380</v>
      </c>
      <c r="F5858" s="43" t="s">
        <v>265</v>
      </c>
      <c r="G5858" s="43" t="s">
        <v>230</v>
      </c>
      <c r="H5858" s="49">
        <v>45961</v>
      </c>
      <c r="I5858" s="49">
        <v>45968</v>
      </c>
      <c r="J5858" s="44">
        <v>7</v>
      </c>
      <c r="K5858" s="51">
        <f>IF(H5858&lt;='Расчёт не доделан'!$C$20,IF(I5858-'Расчёт не доделан'!$C$20&lt;1,J5858,I5858-'Расчёт не доделан'!$C$20),J5858)</f>
        <v>7</v>
      </c>
    </row>
    <row r="5859" spans="1:11" ht="11.1" customHeight="1" outlineLevel="1" x14ac:dyDescent="0.2">
      <c r="A5859" s="39" t="str">
        <f t="shared" si="273"/>
        <v>0020653645936</v>
      </c>
      <c r="B5859" s="39">
        <f t="shared" si="274"/>
        <v>1</v>
      </c>
      <c r="C5859" s="39" t="str">
        <f t="shared" si="275"/>
        <v>Степанов Максим Александрович1</v>
      </c>
      <c r="D5859" s="42" t="s">
        <v>5381</v>
      </c>
      <c r="E5859" s="43" t="s">
        <v>5382</v>
      </c>
      <c r="F5859" s="43" t="s">
        <v>217</v>
      </c>
      <c r="G5859" s="43" t="s">
        <v>237</v>
      </c>
      <c r="H5859" s="49">
        <v>45936</v>
      </c>
      <c r="I5859" s="49">
        <v>45949</v>
      </c>
      <c r="J5859" s="44">
        <v>14</v>
      </c>
      <c r="K5859" s="51">
        <f>IF(H5859&lt;='Расчёт не доделан'!$C$20,IF(I5859-'Расчёт не доделан'!$C$20&lt;1,J5859,I5859-'Расчёт не доделан'!$C$20),J5859)</f>
        <v>4</v>
      </c>
    </row>
    <row r="5860" spans="1:11" ht="11.1" customHeight="1" outlineLevel="1" x14ac:dyDescent="0.2">
      <c r="A5860" s="39" t="str">
        <f t="shared" si="273"/>
        <v>0020653645845</v>
      </c>
      <c r="B5860" s="39">
        <f t="shared" si="274"/>
        <v>2</v>
      </c>
      <c r="C5860" s="39" t="str">
        <f t="shared" si="275"/>
        <v>Степанов Максим Александрович2</v>
      </c>
      <c r="D5860" s="42" t="s">
        <v>5381</v>
      </c>
      <c r="E5860" s="43" t="s">
        <v>5382</v>
      </c>
      <c r="F5860" s="43" t="s">
        <v>217</v>
      </c>
      <c r="G5860" s="43" t="s">
        <v>237</v>
      </c>
      <c r="H5860" s="49">
        <v>45845</v>
      </c>
      <c r="I5860" s="49">
        <v>45849</v>
      </c>
      <c r="J5860" s="44">
        <v>5</v>
      </c>
      <c r="K5860" s="51">
        <f>IF(H5860&lt;='Расчёт не доделан'!$C$20,IF(I5860-'Расчёт не доделан'!$C$20&lt;1,J5860,I5860-'Расчёт не доделан'!$C$20),J5860)</f>
        <v>5</v>
      </c>
    </row>
    <row r="5861" spans="1:11" ht="11.1" customHeight="1" outlineLevel="1" x14ac:dyDescent="0.2">
      <c r="A5861" s="39" t="str">
        <f t="shared" si="273"/>
        <v>0020653645957</v>
      </c>
      <c r="B5861" s="39">
        <f t="shared" si="274"/>
        <v>3</v>
      </c>
      <c r="C5861" s="39" t="str">
        <f t="shared" si="275"/>
        <v>Степанов Максим Александрович3</v>
      </c>
      <c r="D5861" s="42" t="s">
        <v>5381</v>
      </c>
      <c r="E5861" s="43" t="s">
        <v>5382</v>
      </c>
      <c r="F5861" s="43" t="s">
        <v>217</v>
      </c>
      <c r="G5861" s="43" t="s">
        <v>237</v>
      </c>
      <c r="H5861" s="49">
        <v>45957</v>
      </c>
      <c r="I5861" s="49">
        <v>45962</v>
      </c>
      <c r="J5861" s="44">
        <v>6</v>
      </c>
      <c r="K5861" s="51">
        <f>IF(H5861&lt;='Расчёт не доделан'!$C$20,IF(I5861-'Расчёт не доделан'!$C$20&lt;1,J5861,I5861-'Расчёт не доделан'!$C$20),J5861)</f>
        <v>6</v>
      </c>
    </row>
    <row r="5862" spans="1:11" ht="11.1" customHeight="1" outlineLevel="1" x14ac:dyDescent="0.2">
      <c r="A5862" s="39" t="str">
        <f t="shared" si="273"/>
        <v>0015808745845</v>
      </c>
      <c r="B5862" s="39">
        <f t="shared" si="274"/>
        <v>1</v>
      </c>
      <c r="C5862" s="39" t="str">
        <f t="shared" si="275"/>
        <v>Степанов Руслан Евгеньевич1</v>
      </c>
      <c r="D5862" s="42" t="s">
        <v>5383</v>
      </c>
      <c r="E5862" s="43" t="s">
        <v>5384</v>
      </c>
      <c r="F5862" s="43" t="s">
        <v>233</v>
      </c>
      <c r="G5862" s="43" t="s">
        <v>218</v>
      </c>
      <c r="H5862" s="49">
        <v>45845</v>
      </c>
      <c r="I5862" s="49">
        <v>45862</v>
      </c>
      <c r="J5862" s="44">
        <v>17</v>
      </c>
      <c r="K5862" s="51">
        <f>IF(H5862&lt;='Расчёт не доделан'!$C$20,IF(I5862-'Расчёт не доделан'!$C$20&lt;1,J5862,I5862-'Расчёт не доделан'!$C$20),J5862)</f>
        <v>17</v>
      </c>
    </row>
    <row r="5863" spans="1:11" ht="11.1" customHeight="1" outlineLevel="1" x14ac:dyDescent="0.2">
      <c r="A5863" s="39" t="str">
        <f t="shared" si="273"/>
        <v>0015808745929</v>
      </c>
      <c r="B5863" s="39">
        <f t="shared" si="274"/>
        <v>2</v>
      </c>
      <c r="C5863" s="39" t="str">
        <f t="shared" si="275"/>
        <v>Степанов Руслан Евгеньевич2</v>
      </c>
      <c r="D5863" s="42" t="s">
        <v>5383</v>
      </c>
      <c r="E5863" s="43" t="s">
        <v>5384</v>
      </c>
      <c r="F5863" s="43" t="s">
        <v>233</v>
      </c>
      <c r="G5863" s="43" t="s">
        <v>218</v>
      </c>
      <c r="H5863" s="49">
        <v>45929</v>
      </c>
      <c r="I5863" s="49">
        <v>45933</v>
      </c>
      <c r="J5863" s="44">
        <v>5</v>
      </c>
      <c r="K5863" s="51">
        <f>IF(H5863&lt;='Расчёт не доделан'!$C$20,IF(I5863-'Расчёт не доделан'!$C$20&lt;1,J5863,I5863-'Расчёт не доделан'!$C$20),J5863)</f>
        <v>5</v>
      </c>
    </row>
    <row r="5864" spans="1:11" ht="11.1" customHeight="1" outlineLevel="1" x14ac:dyDescent="0.2">
      <c r="A5864" s="39" t="str">
        <f t="shared" si="273"/>
        <v>0020296545966</v>
      </c>
      <c r="B5864" s="39">
        <f t="shared" si="274"/>
        <v>1</v>
      </c>
      <c r="C5864" s="39" t="str">
        <f t="shared" si="275"/>
        <v>Степанов Степан Николаевич1</v>
      </c>
      <c r="D5864" s="42" t="s">
        <v>5385</v>
      </c>
      <c r="E5864" s="43" t="s">
        <v>5386</v>
      </c>
      <c r="F5864" s="43" t="s">
        <v>233</v>
      </c>
      <c r="G5864" s="43" t="s">
        <v>230</v>
      </c>
      <c r="H5864" s="49">
        <v>45966</v>
      </c>
      <c r="I5864" s="49">
        <v>45968</v>
      </c>
      <c r="J5864" s="44">
        <v>3</v>
      </c>
      <c r="K5864" s="51">
        <f>IF(H5864&lt;='Расчёт не доделан'!$C$20,IF(I5864-'Расчёт не доделан'!$C$20&lt;1,J5864,I5864-'Расчёт не доделан'!$C$20),J5864)</f>
        <v>3</v>
      </c>
    </row>
    <row r="5865" spans="1:11" ht="11.1" customHeight="1" outlineLevel="1" x14ac:dyDescent="0.2">
      <c r="A5865" s="39" t="str">
        <f t="shared" si="273"/>
        <v>0020296545852</v>
      </c>
      <c r="B5865" s="39">
        <f t="shared" si="274"/>
        <v>2</v>
      </c>
      <c r="C5865" s="39" t="str">
        <f t="shared" si="275"/>
        <v>Степанов Степан Николаевич2</v>
      </c>
      <c r="D5865" s="42" t="s">
        <v>5385</v>
      </c>
      <c r="E5865" s="43" t="s">
        <v>5386</v>
      </c>
      <c r="F5865" s="43" t="s">
        <v>233</v>
      </c>
      <c r="G5865" s="43" t="s">
        <v>230</v>
      </c>
      <c r="H5865" s="49">
        <v>45852</v>
      </c>
      <c r="I5865" s="49">
        <v>45854</v>
      </c>
      <c r="J5865" s="44">
        <v>3</v>
      </c>
      <c r="K5865" s="51">
        <f>IF(H5865&lt;='Расчёт не доделан'!$C$20,IF(I5865-'Расчёт не доделан'!$C$20&lt;1,J5865,I5865-'Расчёт не доделан'!$C$20),J5865)</f>
        <v>3</v>
      </c>
    </row>
    <row r="5866" spans="1:11" ht="11.1" customHeight="1" outlineLevel="1" x14ac:dyDescent="0.2">
      <c r="A5866" s="39" t="str">
        <f t="shared" si="273"/>
        <v>0020296545887</v>
      </c>
      <c r="B5866" s="39">
        <f t="shared" si="274"/>
        <v>3</v>
      </c>
      <c r="C5866" s="39" t="str">
        <f t="shared" si="275"/>
        <v>Степанов Степан Николаевич3</v>
      </c>
      <c r="D5866" s="42" t="s">
        <v>5385</v>
      </c>
      <c r="E5866" s="43" t="s">
        <v>5386</v>
      </c>
      <c r="F5866" s="43" t="s">
        <v>233</v>
      </c>
      <c r="G5866" s="43" t="s">
        <v>230</v>
      </c>
      <c r="H5866" s="49">
        <v>45887</v>
      </c>
      <c r="I5866" s="49">
        <v>45898</v>
      </c>
      <c r="J5866" s="44">
        <v>12</v>
      </c>
      <c r="K5866" s="51">
        <f>IF(H5866&lt;='Расчёт не доделан'!$C$20,IF(I5866-'Расчёт не доделан'!$C$20&lt;1,J5866,I5866-'Расчёт не доделан'!$C$20),J5866)</f>
        <v>12</v>
      </c>
    </row>
    <row r="5867" spans="1:11" ht="11.1" customHeight="1" outlineLevel="1" x14ac:dyDescent="0.2">
      <c r="A5867" s="39" t="str">
        <f t="shared" si="273"/>
        <v>0020296545950</v>
      </c>
      <c r="B5867" s="39">
        <f t="shared" si="274"/>
        <v>4</v>
      </c>
      <c r="C5867" s="39" t="str">
        <f t="shared" si="275"/>
        <v>Степанов Степан Николаевич4</v>
      </c>
      <c r="D5867" s="42" t="s">
        <v>5385</v>
      </c>
      <c r="E5867" s="43" t="s">
        <v>5386</v>
      </c>
      <c r="F5867" s="43" t="s">
        <v>233</v>
      </c>
      <c r="G5867" s="43" t="s">
        <v>230</v>
      </c>
      <c r="H5867" s="49">
        <v>45950</v>
      </c>
      <c r="I5867" s="49">
        <v>45954</v>
      </c>
      <c r="J5867" s="44">
        <v>5</v>
      </c>
      <c r="K5867" s="51">
        <f>IF(H5867&lt;='Расчёт не доделан'!$C$20,IF(I5867-'Расчёт не доделан'!$C$20&lt;1,J5867,I5867-'Расчёт не доделан'!$C$20),J5867)</f>
        <v>5</v>
      </c>
    </row>
    <row r="5868" spans="1:11" ht="23.1" customHeight="1" outlineLevel="1" x14ac:dyDescent="0.2">
      <c r="A5868" s="39" t="str">
        <f t="shared" si="273"/>
        <v>0018560445852</v>
      </c>
      <c r="B5868" s="39">
        <f t="shared" si="274"/>
        <v>1</v>
      </c>
      <c r="C5868" s="39" t="str">
        <f t="shared" si="275"/>
        <v>Степанова Вероника Минилбаевна1</v>
      </c>
      <c r="D5868" s="42" t="s">
        <v>5387</v>
      </c>
      <c r="E5868" s="43" t="s">
        <v>5388</v>
      </c>
      <c r="F5868" s="43" t="s">
        <v>217</v>
      </c>
      <c r="G5868" s="43" t="s">
        <v>253</v>
      </c>
      <c r="H5868" s="49">
        <v>45852</v>
      </c>
      <c r="I5868" s="49">
        <v>45858</v>
      </c>
      <c r="J5868" s="44">
        <v>7</v>
      </c>
      <c r="K5868" s="51">
        <f>IF(H5868&lt;='Расчёт не доделан'!$C$20,IF(I5868-'Расчёт не доделан'!$C$20&lt;1,J5868,I5868-'Расчёт не доделан'!$C$20),J5868)</f>
        <v>7</v>
      </c>
    </row>
    <row r="5869" spans="1:11" ht="23.1" customHeight="1" outlineLevel="1" x14ac:dyDescent="0.2">
      <c r="A5869" s="39" t="str">
        <f t="shared" si="273"/>
        <v>0018560445922</v>
      </c>
      <c r="B5869" s="39">
        <f t="shared" si="274"/>
        <v>2</v>
      </c>
      <c r="C5869" s="39" t="str">
        <f t="shared" si="275"/>
        <v>Степанова Вероника Минилбаевна2</v>
      </c>
      <c r="D5869" s="42" t="s">
        <v>5387</v>
      </c>
      <c r="E5869" s="43" t="s">
        <v>5388</v>
      </c>
      <c r="F5869" s="43" t="s">
        <v>217</v>
      </c>
      <c r="G5869" s="43" t="s">
        <v>253</v>
      </c>
      <c r="H5869" s="49">
        <v>45922</v>
      </c>
      <c r="I5869" s="49">
        <v>45935</v>
      </c>
      <c r="J5869" s="44">
        <v>14</v>
      </c>
      <c r="K5869" s="51">
        <f>IF(H5869&lt;='Расчёт не доделан'!$C$20,IF(I5869-'Расчёт не доделан'!$C$20&lt;1,J5869,I5869-'Расчёт не доделан'!$C$20),J5869)</f>
        <v>14</v>
      </c>
    </row>
    <row r="5870" spans="1:11" ht="11.1" customHeight="1" outlineLevel="1" x14ac:dyDescent="0.2">
      <c r="A5870" s="39" t="str">
        <f t="shared" si="273"/>
        <v>0014826345839</v>
      </c>
      <c r="B5870" s="39">
        <f t="shared" si="274"/>
        <v>1</v>
      </c>
      <c r="C5870" s="39" t="str">
        <f t="shared" si="275"/>
        <v>Степанова Елена Викторовна1</v>
      </c>
      <c r="D5870" s="42" t="s">
        <v>5389</v>
      </c>
      <c r="E5870" s="43" t="s">
        <v>5390</v>
      </c>
      <c r="F5870" s="43" t="s">
        <v>240</v>
      </c>
      <c r="G5870" s="43" t="s">
        <v>230</v>
      </c>
      <c r="H5870" s="49">
        <v>45839</v>
      </c>
      <c r="I5870" s="49">
        <v>45853</v>
      </c>
      <c r="J5870" s="44">
        <v>15</v>
      </c>
      <c r="K5870" s="51">
        <f>IF(H5870&lt;='Расчёт не доделан'!$C$20,IF(I5870-'Расчёт не доделан'!$C$20&lt;1,J5870,I5870-'Расчёт не доделан'!$C$20),J5870)</f>
        <v>15</v>
      </c>
    </row>
    <row r="5871" spans="1:11" ht="11.1" customHeight="1" outlineLevel="1" x14ac:dyDescent="0.2">
      <c r="A5871" s="39" t="str">
        <f t="shared" si="273"/>
        <v>0014826345854</v>
      </c>
      <c r="B5871" s="39">
        <f t="shared" si="274"/>
        <v>2</v>
      </c>
      <c r="C5871" s="39" t="str">
        <f t="shared" si="275"/>
        <v>Степанова Елена Викторовна2</v>
      </c>
      <c r="D5871" s="42" t="s">
        <v>5389</v>
      </c>
      <c r="E5871" s="43" t="s">
        <v>5390</v>
      </c>
      <c r="F5871" s="43" t="s">
        <v>240</v>
      </c>
      <c r="G5871" s="43" t="s">
        <v>230</v>
      </c>
      <c r="H5871" s="49">
        <v>45854</v>
      </c>
      <c r="I5871" s="49">
        <v>45854</v>
      </c>
      <c r="J5871" s="44">
        <v>1</v>
      </c>
      <c r="K5871" s="51">
        <f>IF(H5871&lt;='Расчёт не доделан'!$C$20,IF(I5871-'Расчёт не доделан'!$C$20&lt;1,J5871,I5871-'Расчёт не доделан'!$C$20),J5871)</f>
        <v>1</v>
      </c>
    </row>
    <row r="5872" spans="1:11" ht="23.1" customHeight="1" outlineLevel="1" x14ac:dyDescent="0.2">
      <c r="A5872" s="39" t="str">
        <f t="shared" si="273"/>
        <v>0014826346018</v>
      </c>
      <c r="B5872" s="39">
        <f t="shared" si="274"/>
        <v>3</v>
      </c>
      <c r="C5872" s="39" t="str">
        <f t="shared" si="275"/>
        <v>Степанова Елена Викторовна3</v>
      </c>
      <c r="D5872" s="42" t="s">
        <v>5389</v>
      </c>
      <c r="E5872" s="43" t="s">
        <v>5390</v>
      </c>
      <c r="F5872" s="43" t="s">
        <v>240</v>
      </c>
      <c r="G5872" s="43" t="s">
        <v>230</v>
      </c>
      <c r="H5872" s="49">
        <v>46018</v>
      </c>
      <c r="I5872" s="49">
        <v>46019</v>
      </c>
      <c r="J5872" s="44">
        <v>2</v>
      </c>
      <c r="K5872" s="51">
        <f>IF(H5872&lt;='Расчёт не доделан'!$C$20,IF(I5872-'Расчёт не доделан'!$C$20&lt;1,J5872,I5872-'Расчёт не доделан'!$C$20),J5872)</f>
        <v>2</v>
      </c>
    </row>
    <row r="5873" spans="1:11" ht="11.1" customHeight="1" outlineLevel="1" x14ac:dyDescent="0.2">
      <c r="A5873" s="39" t="str">
        <f t="shared" si="273"/>
        <v>0014826345958</v>
      </c>
      <c r="B5873" s="39">
        <f t="shared" si="274"/>
        <v>4</v>
      </c>
      <c r="C5873" s="39" t="str">
        <f t="shared" si="275"/>
        <v>Степанова Елена Викторовна4</v>
      </c>
      <c r="D5873" s="42" t="s">
        <v>5389</v>
      </c>
      <c r="E5873" s="43" t="s">
        <v>5390</v>
      </c>
      <c r="F5873" s="43" t="s">
        <v>240</v>
      </c>
      <c r="G5873" s="43" t="s">
        <v>230</v>
      </c>
      <c r="H5873" s="49">
        <v>45958</v>
      </c>
      <c r="I5873" s="49">
        <v>45961</v>
      </c>
      <c r="J5873" s="44">
        <v>4</v>
      </c>
      <c r="K5873" s="51">
        <f>IF(H5873&lt;='Расчёт не доделан'!$C$20,IF(I5873-'Расчёт не доделан'!$C$20&lt;1,J5873,I5873-'Расчёт не доделан'!$C$20),J5873)</f>
        <v>4</v>
      </c>
    </row>
    <row r="5874" spans="1:11" ht="11.1" customHeight="1" outlineLevel="1" x14ac:dyDescent="0.2">
      <c r="A5874" s="39" t="str">
        <f t="shared" si="273"/>
        <v>0014826346020</v>
      </c>
      <c r="B5874" s="39">
        <f t="shared" si="274"/>
        <v>5</v>
      </c>
      <c r="C5874" s="39" t="str">
        <f t="shared" si="275"/>
        <v>Степанова Елена Викторовна5</v>
      </c>
      <c r="D5874" s="42" t="s">
        <v>5389</v>
      </c>
      <c r="E5874" s="43" t="s">
        <v>5390</v>
      </c>
      <c r="F5874" s="43" t="s">
        <v>240</v>
      </c>
      <c r="G5874" s="43" t="s">
        <v>230</v>
      </c>
      <c r="H5874" s="49">
        <v>46020</v>
      </c>
      <c r="I5874" s="49">
        <v>46021</v>
      </c>
      <c r="J5874" s="44">
        <v>2</v>
      </c>
      <c r="K5874" s="51">
        <f>IF(H5874&lt;='Расчёт не доделан'!$C$20,IF(I5874-'Расчёт не доделан'!$C$20&lt;1,J5874,I5874-'Расчёт не доделан'!$C$20),J5874)</f>
        <v>2</v>
      </c>
    </row>
    <row r="5875" spans="1:11" ht="11.1" customHeight="1" outlineLevel="1" x14ac:dyDescent="0.2">
      <c r="A5875" s="39" t="str">
        <f t="shared" si="273"/>
        <v>0015490346015</v>
      </c>
      <c r="B5875" s="39">
        <f t="shared" si="274"/>
        <v>1</v>
      </c>
      <c r="C5875" s="39" t="str">
        <f t="shared" si="275"/>
        <v>Степанова Мария Юрьевна1</v>
      </c>
      <c r="D5875" s="42" t="s">
        <v>5391</v>
      </c>
      <c r="E5875" s="43" t="s">
        <v>5392</v>
      </c>
      <c r="F5875" s="43" t="s">
        <v>244</v>
      </c>
      <c r="G5875" s="43" t="s">
        <v>262</v>
      </c>
      <c r="H5875" s="49">
        <v>46015</v>
      </c>
      <c r="I5875" s="49">
        <v>46021</v>
      </c>
      <c r="J5875" s="44">
        <v>7</v>
      </c>
      <c r="K5875" s="51">
        <f>IF(H5875&lt;='Расчёт не доделан'!$C$20,IF(I5875-'Расчёт не доделан'!$C$20&lt;1,J5875,I5875-'Расчёт не доделан'!$C$20),J5875)</f>
        <v>7</v>
      </c>
    </row>
    <row r="5876" spans="1:11" ht="23.1" customHeight="1" outlineLevel="1" x14ac:dyDescent="0.2">
      <c r="A5876" s="39" t="str">
        <f t="shared" si="273"/>
        <v>0015490345897</v>
      </c>
      <c r="B5876" s="39">
        <f t="shared" si="274"/>
        <v>2</v>
      </c>
      <c r="C5876" s="39" t="str">
        <f t="shared" si="275"/>
        <v>Степанова Мария Юрьевна2</v>
      </c>
      <c r="D5876" s="42" t="s">
        <v>5391</v>
      </c>
      <c r="E5876" s="43" t="s">
        <v>5392</v>
      </c>
      <c r="F5876" s="43" t="s">
        <v>244</v>
      </c>
      <c r="G5876" s="43" t="s">
        <v>262</v>
      </c>
      <c r="H5876" s="49">
        <v>45897</v>
      </c>
      <c r="I5876" s="49">
        <v>45912</v>
      </c>
      <c r="J5876" s="44">
        <v>16</v>
      </c>
      <c r="K5876" s="51">
        <f>IF(H5876&lt;='Расчёт не доделан'!$C$20,IF(I5876-'Расчёт не доделан'!$C$20&lt;1,J5876,I5876-'Расчёт не доделан'!$C$20),J5876)</f>
        <v>16</v>
      </c>
    </row>
    <row r="5877" spans="1:11" ht="23.1" customHeight="1" outlineLevel="1" x14ac:dyDescent="0.2">
      <c r="A5877" s="39" t="str">
        <f t="shared" si="273"/>
        <v>0017770645908</v>
      </c>
      <c r="B5877" s="39">
        <f t="shared" si="274"/>
        <v>1</v>
      </c>
      <c r="C5877" s="39" t="str">
        <f t="shared" si="275"/>
        <v>Степанян Тигран Альбертович1</v>
      </c>
      <c r="D5877" s="42" t="s">
        <v>5393</v>
      </c>
      <c r="E5877" s="43" t="s">
        <v>5394</v>
      </c>
      <c r="F5877" s="43" t="s">
        <v>236</v>
      </c>
      <c r="G5877" s="43" t="s">
        <v>237</v>
      </c>
      <c r="H5877" s="49">
        <v>45908</v>
      </c>
      <c r="I5877" s="49">
        <v>45912</v>
      </c>
      <c r="J5877" s="44">
        <v>5</v>
      </c>
      <c r="K5877" s="51">
        <f>IF(H5877&lt;='Расчёт не доделан'!$C$20,IF(I5877-'Расчёт не доделан'!$C$20&lt;1,J5877,I5877-'Расчёт не доделан'!$C$20),J5877)</f>
        <v>5</v>
      </c>
    </row>
    <row r="5878" spans="1:11" ht="11.1" customHeight="1" outlineLevel="1" x14ac:dyDescent="0.2">
      <c r="A5878" s="39" t="str">
        <f t="shared" si="273"/>
        <v>0017770645950</v>
      </c>
      <c r="B5878" s="39">
        <f t="shared" si="274"/>
        <v>2</v>
      </c>
      <c r="C5878" s="39" t="str">
        <f t="shared" si="275"/>
        <v>Степанян Тигран Альбертович2</v>
      </c>
      <c r="D5878" s="42" t="s">
        <v>5393</v>
      </c>
      <c r="E5878" s="43" t="s">
        <v>5394</v>
      </c>
      <c r="F5878" s="43" t="s">
        <v>236</v>
      </c>
      <c r="G5878" s="43" t="s">
        <v>237</v>
      </c>
      <c r="H5878" s="49">
        <v>45950</v>
      </c>
      <c r="I5878" s="49">
        <v>45950</v>
      </c>
      <c r="J5878" s="44">
        <v>1</v>
      </c>
      <c r="K5878" s="51">
        <f>IF(H5878&lt;='Расчёт не доделан'!$C$20,IF(I5878-'Расчёт не доделан'!$C$20&lt;1,J5878,I5878-'Расчёт не доделан'!$C$20),J5878)</f>
        <v>1</v>
      </c>
    </row>
    <row r="5879" spans="1:11" ht="11.1" customHeight="1" outlineLevel="1" x14ac:dyDescent="0.2">
      <c r="A5879" s="39" t="str">
        <f t="shared" si="273"/>
        <v>0017770645951</v>
      </c>
      <c r="B5879" s="39">
        <f t="shared" si="274"/>
        <v>3</v>
      </c>
      <c r="C5879" s="39" t="str">
        <f t="shared" si="275"/>
        <v>Степанян Тигран Альбертович3</v>
      </c>
      <c r="D5879" s="42" t="s">
        <v>5393</v>
      </c>
      <c r="E5879" s="43" t="s">
        <v>5394</v>
      </c>
      <c r="F5879" s="43" t="s">
        <v>236</v>
      </c>
      <c r="G5879" s="43" t="s">
        <v>237</v>
      </c>
      <c r="H5879" s="49">
        <v>45951</v>
      </c>
      <c r="I5879" s="49">
        <v>45953</v>
      </c>
      <c r="J5879" s="44">
        <v>3</v>
      </c>
      <c r="K5879" s="51">
        <f>IF(H5879&lt;='Расчёт не доделан'!$C$20,IF(I5879-'Расчёт не доделан'!$C$20&lt;1,J5879,I5879-'Расчёт не доделан'!$C$20),J5879)</f>
        <v>3</v>
      </c>
    </row>
    <row r="5880" spans="1:11" ht="11.1" customHeight="1" outlineLevel="1" x14ac:dyDescent="0.2">
      <c r="A5880" s="39" t="str">
        <f t="shared" si="273"/>
        <v>0017770645985</v>
      </c>
      <c r="B5880" s="39">
        <f t="shared" si="274"/>
        <v>4</v>
      </c>
      <c r="C5880" s="39" t="str">
        <f t="shared" si="275"/>
        <v>Степанян Тигран Альбертович4</v>
      </c>
      <c r="D5880" s="42" t="s">
        <v>5393</v>
      </c>
      <c r="E5880" s="43" t="s">
        <v>5394</v>
      </c>
      <c r="F5880" s="43" t="s">
        <v>236</v>
      </c>
      <c r="G5880" s="43" t="s">
        <v>237</v>
      </c>
      <c r="H5880" s="49">
        <v>45985</v>
      </c>
      <c r="I5880" s="49">
        <v>45989</v>
      </c>
      <c r="J5880" s="44">
        <v>5</v>
      </c>
      <c r="K5880" s="51">
        <f>IF(H5880&lt;='Расчёт не доделан'!$C$20,IF(I5880-'Расчёт не доделан'!$C$20&lt;1,J5880,I5880-'Расчёт не доделан'!$C$20),J5880)</f>
        <v>5</v>
      </c>
    </row>
    <row r="5881" spans="1:11" ht="11.1" customHeight="1" outlineLevel="1" x14ac:dyDescent="0.2">
      <c r="A5881" s="39" t="str">
        <f t="shared" si="273"/>
        <v>0017770645894</v>
      </c>
      <c r="B5881" s="39">
        <f t="shared" si="274"/>
        <v>5</v>
      </c>
      <c r="C5881" s="39" t="str">
        <f t="shared" si="275"/>
        <v>Степанян Тигран Альбертович5</v>
      </c>
      <c r="D5881" s="42" t="s">
        <v>5393</v>
      </c>
      <c r="E5881" s="43" t="s">
        <v>5394</v>
      </c>
      <c r="F5881" s="43" t="s">
        <v>236</v>
      </c>
      <c r="G5881" s="43" t="s">
        <v>237</v>
      </c>
      <c r="H5881" s="49">
        <v>45894</v>
      </c>
      <c r="I5881" s="49">
        <v>45907</v>
      </c>
      <c r="J5881" s="44">
        <v>14</v>
      </c>
      <c r="K5881" s="51">
        <f>IF(H5881&lt;='Расчёт не доделан'!$C$20,IF(I5881-'Расчёт не доделан'!$C$20&lt;1,J5881,I5881-'Расчёт не доделан'!$C$20),J5881)</f>
        <v>14</v>
      </c>
    </row>
    <row r="5882" spans="1:11" ht="11.1" customHeight="1" outlineLevel="1" x14ac:dyDescent="0.2">
      <c r="A5882" s="39" t="str">
        <f t="shared" si="273"/>
        <v>0018967245943</v>
      </c>
      <c r="B5882" s="39">
        <f t="shared" si="274"/>
        <v>1</v>
      </c>
      <c r="C5882" s="39" t="str">
        <f t="shared" si="275"/>
        <v>Стец Наталья Владимировна1</v>
      </c>
      <c r="D5882" s="42" t="s">
        <v>5395</v>
      </c>
      <c r="E5882" s="43" t="s">
        <v>5396</v>
      </c>
      <c r="F5882" s="43" t="s">
        <v>265</v>
      </c>
      <c r="G5882" s="43" t="s">
        <v>230</v>
      </c>
      <c r="H5882" s="49">
        <v>45943</v>
      </c>
      <c r="I5882" s="49">
        <v>45945</v>
      </c>
      <c r="J5882" s="44">
        <v>3</v>
      </c>
      <c r="K5882" s="51">
        <f>IF(H5882&lt;='Расчёт не доделан'!$C$20,IF(I5882-'Расчёт не доделан'!$C$20&lt;1,J5882,I5882-'Расчёт не доделан'!$C$20),J5882)</f>
        <v>3</v>
      </c>
    </row>
    <row r="5883" spans="1:11" ht="11.1" customHeight="1" outlineLevel="1" x14ac:dyDescent="0.2">
      <c r="A5883" s="39" t="str">
        <f t="shared" si="273"/>
        <v>0018967245854</v>
      </c>
      <c r="B5883" s="39">
        <f t="shared" si="274"/>
        <v>2</v>
      </c>
      <c r="C5883" s="39" t="str">
        <f t="shared" si="275"/>
        <v>Стец Наталья Владимировна2</v>
      </c>
      <c r="D5883" s="42" t="s">
        <v>5395</v>
      </c>
      <c r="E5883" s="43" t="s">
        <v>5396</v>
      </c>
      <c r="F5883" s="43" t="s">
        <v>265</v>
      </c>
      <c r="G5883" s="43" t="s">
        <v>230</v>
      </c>
      <c r="H5883" s="49">
        <v>45854</v>
      </c>
      <c r="I5883" s="49">
        <v>45856</v>
      </c>
      <c r="J5883" s="44">
        <v>3</v>
      </c>
      <c r="K5883" s="51">
        <f>IF(H5883&lt;='Расчёт не доделан'!$C$20,IF(I5883-'Расчёт не доделан'!$C$20&lt;1,J5883,I5883-'Расчёт не доделан'!$C$20),J5883)</f>
        <v>3</v>
      </c>
    </row>
    <row r="5884" spans="1:11" ht="11.1" customHeight="1" outlineLevel="1" x14ac:dyDescent="0.2">
      <c r="A5884" s="39" t="str">
        <f t="shared" si="273"/>
        <v>0018967245946</v>
      </c>
      <c r="B5884" s="39">
        <f t="shared" si="274"/>
        <v>3</v>
      </c>
      <c r="C5884" s="39" t="str">
        <f t="shared" si="275"/>
        <v>Стец Наталья Владимировна3</v>
      </c>
      <c r="D5884" s="42" t="s">
        <v>5395</v>
      </c>
      <c r="E5884" s="43" t="s">
        <v>5396</v>
      </c>
      <c r="F5884" s="43" t="s">
        <v>265</v>
      </c>
      <c r="G5884" s="43" t="s">
        <v>230</v>
      </c>
      <c r="H5884" s="49">
        <v>45946</v>
      </c>
      <c r="I5884" s="49">
        <v>45947</v>
      </c>
      <c r="J5884" s="44">
        <v>2</v>
      </c>
      <c r="K5884" s="51">
        <f>IF(H5884&lt;='Расчёт не доделан'!$C$20,IF(I5884-'Расчёт не доделан'!$C$20&lt;1,J5884,I5884-'Расчёт не доделан'!$C$20),J5884)</f>
        <v>2</v>
      </c>
    </row>
    <row r="5885" spans="1:11" ht="11.1" customHeight="1" outlineLevel="1" x14ac:dyDescent="0.2">
      <c r="A5885" s="39" t="str">
        <f t="shared" si="273"/>
        <v>0018967245887</v>
      </c>
      <c r="B5885" s="39">
        <f t="shared" si="274"/>
        <v>4</v>
      </c>
      <c r="C5885" s="39" t="str">
        <f t="shared" si="275"/>
        <v>Стец Наталья Владимировна4</v>
      </c>
      <c r="D5885" s="42" t="s">
        <v>5395</v>
      </c>
      <c r="E5885" s="43" t="s">
        <v>5396</v>
      </c>
      <c r="F5885" s="43" t="s">
        <v>265</v>
      </c>
      <c r="G5885" s="43" t="s">
        <v>230</v>
      </c>
      <c r="H5885" s="49">
        <v>45887</v>
      </c>
      <c r="I5885" s="49">
        <v>45900</v>
      </c>
      <c r="J5885" s="44">
        <v>14</v>
      </c>
      <c r="K5885" s="51">
        <f>IF(H5885&lt;='Расчёт не доделан'!$C$20,IF(I5885-'Расчёт не доделан'!$C$20&lt;1,J5885,I5885-'Расчёт не доделан'!$C$20),J5885)</f>
        <v>14</v>
      </c>
    </row>
    <row r="5886" spans="1:11" ht="11.1" customHeight="1" outlineLevel="1" x14ac:dyDescent="0.2">
      <c r="A5886" s="39" t="str">
        <f t="shared" si="273"/>
        <v>0018238645957</v>
      </c>
      <c r="B5886" s="39">
        <f t="shared" si="274"/>
        <v>1</v>
      </c>
      <c r="C5886" s="39" t="str">
        <f t="shared" si="275"/>
        <v>Стешенко Сергей Сергеевич1</v>
      </c>
      <c r="D5886" s="42" t="s">
        <v>5397</v>
      </c>
      <c r="E5886" s="43" t="s">
        <v>5398</v>
      </c>
      <c r="F5886" s="43" t="s">
        <v>229</v>
      </c>
      <c r="G5886" s="43" t="s">
        <v>222</v>
      </c>
      <c r="H5886" s="49">
        <v>45957</v>
      </c>
      <c r="I5886" s="49">
        <v>45963</v>
      </c>
      <c r="J5886" s="44">
        <v>7</v>
      </c>
      <c r="K5886" s="51">
        <f>IF(H5886&lt;='Расчёт не доделан'!$C$20,IF(I5886-'Расчёт не доделан'!$C$20&lt;1,J5886,I5886-'Расчёт не доделан'!$C$20),J5886)</f>
        <v>7</v>
      </c>
    </row>
    <row r="5887" spans="1:11" ht="11.1" customHeight="1" outlineLevel="1" x14ac:dyDescent="0.2">
      <c r="A5887" s="39" t="str">
        <f t="shared" si="273"/>
        <v>0020611845978</v>
      </c>
      <c r="B5887" s="39">
        <f t="shared" si="274"/>
        <v>1</v>
      </c>
      <c r="C5887" s="39" t="str">
        <f t="shared" si="275"/>
        <v>Стогниева Анастасия Витальевна1</v>
      </c>
      <c r="D5887" s="42" t="s">
        <v>5399</v>
      </c>
      <c r="E5887" s="43" t="s">
        <v>5400</v>
      </c>
      <c r="F5887" s="43" t="s">
        <v>265</v>
      </c>
      <c r="G5887" s="43" t="s">
        <v>230</v>
      </c>
      <c r="H5887" s="49">
        <v>45978</v>
      </c>
      <c r="I5887" s="49">
        <v>45982</v>
      </c>
      <c r="J5887" s="44">
        <v>5</v>
      </c>
      <c r="K5887" s="51">
        <f>IF(H5887&lt;='Расчёт не доделан'!$C$20,IF(I5887-'Расчёт не доделан'!$C$20&lt;1,J5887,I5887-'Расчёт не доделан'!$C$20),J5887)</f>
        <v>5</v>
      </c>
    </row>
    <row r="5888" spans="1:11" ht="11.1" customHeight="1" outlineLevel="1" x14ac:dyDescent="0.2">
      <c r="A5888" s="39" t="str">
        <f t="shared" si="273"/>
        <v>0020611845887</v>
      </c>
      <c r="B5888" s="39">
        <f t="shared" si="274"/>
        <v>2</v>
      </c>
      <c r="C5888" s="39" t="str">
        <f t="shared" si="275"/>
        <v>Стогниева Анастасия Витальевна2</v>
      </c>
      <c r="D5888" s="42" t="s">
        <v>5399</v>
      </c>
      <c r="E5888" s="43" t="s">
        <v>5400</v>
      </c>
      <c r="F5888" s="43" t="s">
        <v>265</v>
      </c>
      <c r="G5888" s="43" t="s">
        <v>230</v>
      </c>
      <c r="H5888" s="49">
        <v>45887</v>
      </c>
      <c r="I5888" s="49">
        <v>45900</v>
      </c>
      <c r="J5888" s="44">
        <v>14</v>
      </c>
      <c r="K5888" s="51">
        <f>IF(H5888&lt;='Расчёт не доделан'!$C$20,IF(I5888-'Расчёт не доделан'!$C$20&lt;1,J5888,I5888-'Расчёт не доделан'!$C$20),J5888)</f>
        <v>14</v>
      </c>
    </row>
    <row r="5889" spans="1:11" ht="11.1" customHeight="1" outlineLevel="1" x14ac:dyDescent="0.2">
      <c r="A5889" s="39" t="str">
        <f t="shared" si="273"/>
        <v>0020611845985</v>
      </c>
      <c r="B5889" s="39">
        <f t="shared" si="274"/>
        <v>3</v>
      </c>
      <c r="C5889" s="39" t="str">
        <f t="shared" si="275"/>
        <v>Стогниева Анастасия Витальевна3</v>
      </c>
      <c r="D5889" s="42" t="s">
        <v>5399</v>
      </c>
      <c r="E5889" s="43" t="s">
        <v>5400</v>
      </c>
      <c r="F5889" s="43" t="s">
        <v>265</v>
      </c>
      <c r="G5889" s="43" t="s">
        <v>230</v>
      </c>
      <c r="H5889" s="49">
        <v>45985</v>
      </c>
      <c r="I5889" s="49">
        <v>45988</v>
      </c>
      <c r="J5889" s="44">
        <v>4</v>
      </c>
      <c r="K5889" s="51">
        <f>IF(H5889&lt;='Расчёт не доделан'!$C$20,IF(I5889-'Расчёт не доделан'!$C$20&lt;1,J5889,I5889-'Расчёт не доделан'!$C$20),J5889)</f>
        <v>4</v>
      </c>
    </row>
    <row r="5890" spans="1:11" ht="11.1" customHeight="1" outlineLevel="1" x14ac:dyDescent="0.2">
      <c r="A5890" s="39" t="str">
        <f t="shared" si="273"/>
        <v>0016673345966</v>
      </c>
      <c r="B5890" s="39">
        <f t="shared" si="274"/>
        <v>1</v>
      </c>
      <c r="C5890" s="39" t="str">
        <f t="shared" si="275"/>
        <v>Столетов Никита Сергеевич1</v>
      </c>
      <c r="D5890" s="42" t="s">
        <v>5401</v>
      </c>
      <c r="E5890" s="43" t="s">
        <v>5402</v>
      </c>
      <c r="F5890" s="43" t="s">
        <v>265</v>
      </c>
      <c r="G5890" s="43" t="s">
        <v>218</v>
      </c>
      <c r="H5890" s="49">
        <v>45966</v>
      </c>
      <c r="I5890" s="49">
        <v>45968</v>
      </c>
      <c r="J5890" s="44">
        <v>3</v>
      </c>
      <c r="K5890" s="51">
        <f>IF(H5890&lt;='Расчёт не доделан'!$C$20,IF(I5890-'Расчёт не доделан'!$C$20&lt;1,J5890,I5890-'Расчёт не доделан'!$C$20),J5890)</f>
        <v>3</v>
      </c>
    </row>
    <row r="5891" spans="1:11" ht="11.1" customHeight="1" outlineLevel="1" x14ac:dyDescent="0.2">
      <c r="A5891" s="39" t="str">
        <f t="shared" ref="A5891:A5954" si="276">D5891&amp;H5891</f>
        <v>0016673345908</v>
      </c>
      <c r="B5891" s="39">
        <f t="shared" ref="B5891:B5954" si="277">IF(E5890=E5891,B5890+1,1)</f>
        <v>2</v>
      </c>
      <c r="C5891" s="39" t="str">
        <f t="shared" ref="C5891:C5954" si="278">E5891&amp;B5891</f>
        <v>Столетов Никита Сергеевич2</v>
      </c>
      <c r="D5891" s="42" t="s">
        <v>5401</v>
      </c>
      <c r="E5891" s="43" t="s">
        <v>5402</v>
      </c>
      <c r="F5891" s="43" t="s">
        <v>265</v>
      </c>
      <c r="G5891" s="43" t="s">
        <v>218</v>
      </c>
      <c r="H5891" s="49">
        <v>45908</v>
      </c>
      <c r="I5891" s="49">
        <v>45912</v>
      </c>
      <c r="J5891" s="44">
        <v>5</v>
      </c>
      <c r="K5891" s="51">
        <f>IF(H5891&lt;='Расчёт не доделан'!$C$20,IF(I5891-'Расчёт не доделан'!$C$20&lt;1,J5891,I5891-'Расчёт не доделан'!$C$20),J5891)</f>
        <v>5</v>
      </c>
    </row>
    <row r="5892" spans="1:11" ht="11.1" customHeight="1" outlineLevel="1" x14ac:dyDescent="0.2">
      <c r="A5892" s="39" t="str">
        <f t="shared" si="276"/>
        <v>0016673346020</v>
      </c>
      <c r="B5892" s="39">
        <f t="shared" si="277"/>
        <v>3</v>
      </c>
      <c r="C5892" s="39" t="str">
        <f t="shared" si="278"/>
        <v>Столетов Никита Сергеевич3</v>
      </c>
      <c r="D5892" s="42" t="s">
        <v>5401</v>
      </c>
      <c r="E5892" s="43" t="s">
        <v>5402</v>
      </c>
      <c r="F5892" s="43" t="s">
        <v>265</v>
      </c>
      <c r="G5892" s="43" t="s">
        <v>218</v>
      </c>
      <c r="H5892" s="49">
        <v>46020</v>
      </c>
      <c r="I5892" s="49">
        <v>46021</v>
      </c>
      <c r="J5892" s="44">
        <v>2</v>
      </c>
      <c r="K5892" s="51">
        <f>IF(H5892&lt;='Расчёт не доделан'!$C$20,IF(I5892-'Расчёт не доделан'!$C$20&lt;1,J5892,I5892-'Расчёт не доделан'!$C$20),J5892)</f>
        <v>2</v>
      </c>
    </row>
    <row r="5893" spans="1:11" ht="11.1" customHeight="1" outlineLevel="1" x14ac:dyDescent="0.2">
      <c r="A5893" s="39" t="str">
        <f t="shared" si="276"/>
        <v>0009255845870</v>
      </c>
      <c r="B5893" s="39">
        <f t="shared" si="277"/>
        <v>1</v>
      </c>
      <c r="C5893" s="39" t="str">
        <f t="shared" si="278"/>
        <v>Стопачинский Алексей Владимирович1</v>
      </c>
      <c r="D5893" s="42" t="s">
        <v>5403</v>
      </c>
      <c r="E5893" s="43" t="s">
        <v>5404</v>
      </c>
      <c r="F5893" s="43" t="s">
        <v>229</v>
      </c>
      <c r="G5893" s="43" t="s">
        <v>218</v>
      </c>
      <c r="H5893" s="49">
        <v>45870</v>
      </c>
      <c r="I5893" s="49">
        <v>45878</v>
      </c>
      <c r="J5893" s="44">
        <v>9</v>
      </c>
      <c r="K5893" s="51">
        <f>IF(H5893&lt;='Расчёт не доделан'!$C$20,IF(I5893-'Расчёт не доделан'!$C$20&lt;1,J5893,I5893-'Расчёт не доделан'!$C$20),J5893)</f>
        <v>9</v>
      </c>
    </row>
    <row r="5894" spans="1:11" ht="11.1" customHeight="1" outlineLevel="1" x14ac:dyDescent="0.2">
      <c r="A5894" s="39" t="str">
        <f t="shared" si="276"/>
        <v>0009255845938</v>
      </c>
      <c r="B5894" s="39">
        <f t="shared" si="277"/>
        <v>2</v>
      </c>
      <c r="C5894" s="39" t="str">
        <f t="shared" si="278"/>
        <v>Стопачинский Алексей Владимирович2</v>
      </c>
      <c r="D5894" s="42" t="s">
        <v>5403</v>
      </c>
      <c r="E5894" s="43" t="s">
        <v>5404</v>
      </c>
      <c r="F5894" s="43" t="s">
        <v>229</v>
      </c>
      <c r="G5894" s="43" t="s">
        <v>218</v>
      </c>
      <c r="H5894" s="49">
        <v>45938</v>
      </c>
      <c r="I5894" s="49">
        <v>45951</v>
      </c>
      <c r="J5894" s="44">
        <v>14</v>
      </c>
      <c r="K5894" s="51">
        <f>IF(H5894&lt;='Расчёт не доделан'!$C$20,IF(I5894-'Расчёт не доделан'!$C$20&lt;1,J5894,I5894-'Расчёт не доделан'!$C$20),J5894)</f>
        <v>6</v>
      </c>
    </row>
    <row r="5895" spans="1:11" ht="11.1" customHeight="1" outlineLevel="1" x14ac:dyDescent="0.2">
      <c r="A5895" s="39" t="str">
        <f t="shared" si="276"/>
        <v>0018404645995</v>
      </c>
      <c r="B5895" s="39">
        <f t="shared" si="277"/>
        <v>1</v>
      </c>
      <c r="C5895" s="39" t="str">
        <f t="shared" si="278"/>
        <v>Стоюнин Константин Иванович1</v>
      </c>
      <c r="D5895" s="42" t="s">
        <v>5405</v>
      </c>
      <c r="E5895" s="43" t="s">
        <v>5406</v>
      </c>
      <c r="F5895" s="43" t="s">
        <v>240</v>
      </c>
      <c r="G5895" s="43" t="s">
        <v>241</v>
      </c>
      <c r="H5895" s="49">
        <v>45995</v>
      </c>
      <c r="I5895" s="49">
        <v>46002</v>
      </c>
      <c r="J5895" s="44">
        <v>8</v>
      </c>
      <c r="K5895" s="51">
        <f>IF(H5895&lt;='Расчёт не доделан'!$C$20,IF(I5895-'Расчёт не доделан'!$C$20&lt;1,J5895,I5895-'Расчёт не доделан'!$C$20),J5895)</f>
        <v>8</v>
      </c>
    </row>
    <row r="5896" spans="1:11" ht="11.1" customHeight="1" outlineLevel="1" x14ac:dyDescent="0.2">
      <c r="A5896" s="39" t="str">
        <f t="shared" si="276"/>
        <v>0018404645884</v>
      </c>
      <c r="B5896" s="39">
        <f t="shared" si="277"/>
        <v>2</v>
      </c>
      <c r="C5896" s="39" t="str">
        <f t="shared" si="278"/>
        <v>Стоюнин Константин Иванович2</v>
      </c>
      <c r="D5896" s="42" t="s">
        <v>5405</v>
      </c>
      <c r="E5896" s="43" t="s">
        <v>5406</v>
      </c>
      <c r="F5896" s="43" t="s">
        <v>240</v>
      </c>
      <c r="G5896" s="43" t="s">
        <v>241</v>
      </c>
      <c r="H5896" s="49">
        <v>45884</v>
      </c>
      <c r="I5896" s="49">
        <v>45898</v>
      </c>
      <c r="J5896" s="44">
        <v>15</v>
      </c>
      <c r="K5896" s="51">
        <f>IF(H5896&lt;='Расчёт не доделан'!$C$20,IF(I5896-'Расчёт не доделан'!$C$20&lt;1,J5896,I5896-'Расчёт не доделан'!$C$20),J5896)</f>
        <v>15</v>
      </c>
    </row>
    <row r="5897" spans="1:11" ht="11.1" customHeight="1" outlineLevel="1" x14ac:dyDescent="0.2">
      <c r="A5897" s="39" t="str">
        <f t="shared" si="276"/>
        <v>0021079045901</v>
      </c>
      <c r="B5897" s="39">
        <f t="shared" si="277"/>
        <v>1</v>
      </c>
      <c r="C5897" s="39" t="str">
        <f t="shared" si="278"/>
        <v>Стрекалов Николай Васильевич1</v>
      </c>
      <c r="D5897" s="42" t="s">
        <v>5407</v>
      </c>
      <c r="E5897" s="43" t="s">
        <v>5408</v>
      </c>
      <c r="F5897" s="43" t="s">
        <v>361</v>
      </c>
      <c r="G5897" s="43" t="s">
        <v>237</v>
      </c>
      <c r="H5897" s="49">
        <v>45901</v>
      </c>
      <c r="I5897" s="49">
        <v>45902</v>
      </c>
      <c r="J5897" s="44">
        <v>2</v>
      </c>
      <c r="K5897" s="51">
        <f>IF(H5897&lt;='Расчёт не доделан'!$C$20,IF(I5897-'Расчёт не доделан'!$C$20&lt;1,J5897,I5897-'Расчёт не доделан'!$C$20),J5897)</f>
        <v>2</v>
      </c>
    </row>
    <row r="5898" spans="1:11" ht="11.1" customHeight="1" outlineLevel="1" x14ac:dyDescent="0.2">
      <c r="A5898" s="39" t="str">
        <f t="shared" si="276"/>
        <v>0021079045852</v>
      </c>
      <c r="B5898" s="39">
        <f t="shared" si="277"/>
        <v>2</v>
      </c>
      <c r="C5898" s="39" t="str">
        <f t="shared" si="278"/>
        <v>Стрекалов Николай Васильевич2</v>
      </c>
      <c r="D5898" s="42" t="s">
        <v>5407</v>
      </c>
      <c r="E5898" s="43" t="s">
        <v>5408</v>
      </c>
      <c r="F5898" s="43" t="s">
        <v>361</v>
      </c>
      <c r="G5898" s="43" t="s">
        <v>237</v>
      </c>
      <c r="H5898" s="49">
        <v>45852</v>
      </c>
      <c r="I5898" s="49">
        <v>45863</v>
      </c>
      <c r="J5898" s="44">
        <v>12</v>
      </c>
      <c r="K5898" s="51">
        <f>IF(H5898&lt;='Расчёт не доделан'!$C$20,IF(I5898-'Расчёт не доделан'!$C$20&lt;1,J5898,I5898-'Расчёт не доделан'!$C$20),J5898)</f>
        <v>12</v>
      </c>
    </row>
    <row r="5899" spans="1:11" ht="11.1" customHeight="1" outlineLevel="1" x14ac:dyDescent="0.2">
      <c r="A5899" s="39" t="str">
        <f t="shared" si="276"/>
        <v>0020856245887</v>
      </c>
      <c r="B5899" s="39">
        <f t="shared" si="277"/>
        <v>1</v>
      </c>
      <c r="C5899" s="39" t="str">
        <f t="shared" si="278"/>
        <v>Стрелков Алексей Владимирович1</v>
      </c>
      <c r="D5899" s="42" t="s">
        <v>5409</v>
      </c>
      <c r="E5899" s="43" t="s">
        <v>5410</v>
      </c>
      <c r="F5899" s="43" t="s">
        <v>240</v>
      </c>
      <c r="G5899" s="43" t="s">
        <v>241</v>
      </c>
      <c r="H5899" s="49">
        <v>45887</v>
      </c>
      <c r="I5899" s="49">
        <v>45900</v>
      </c>
      <c r="J5899" s="44">
        <v>14</v>
      </c>
      <c r="K5899" s="51">
        <f>IF(H5899&lt;='Расчёт не доделан'!$C$20,IF(I5899-'Расчёт не доделан'!$C$20&lt;1,J5899,I5899-'Расчёт не доделан'!$C$20),J5899)</f>
        <v>14</v>
      </c>
    </row>
    <row r="5900" spans="1:11" ht="23.1" customHeight="1" outlineLevel="1" x14ac:dyDescent="0.2">
      <c r="A5900" s="39" t="str">
        <f t="shared" si="276"/>
        <v>0015963345901</v>
      </c>
      <c r="B5900" s="39">
        <f t="shared" si="277"/>
        <v>1</v>
      </c>
      <c r="C5900" s="39" t="str">
        <f t="shared" si="278"/>
        <v>Стрелков Сергей Сергеевич1</v>
      </c>
      <c r="D5900" s="42" t="s">
        <v>5411</v>
      </c>
      <c r="E5900" s="43" t="s">
        <v>5412</v>
      </c>
      <c r="F5900" s="43" t="s">
        <v>225</v>
      </c>
      <c r="G5900" s="43" t="s">
        <v>302</v>
      </c>
      <c r="H5900" s="49">
        <v>45901</v>
      </c>
      <c r="I5900" s="49">
        <v>45901</v>
      </c>
      <c r="J5900" s="44">
        <v>1</v>
      </c>
      <c r="K5900" s="51">
        <f>IF(H5900&lt;='Расчёт не доделан'!$C$20,IF(I5900-'Расчёт не доделан'!$C$20&lt;1,J5900,I5900-'Расчёт не доделан'!$C$20),J5900)</f>
        <v>1</v>
      </c>
    </row>
    <row r="5901" spans="1:11" ht="11.1" customHeight="1" outlineLevel="1" x14ac:dyDescent="0.2">
      <c r="A5901" s="39" t="str">
        <f t="shared" si="276"/>
        <v>0015963345855</v>
      </c>
      <c r="B5901" s="39">
        <f t="shared" si="277"/>
        <v>2</v>
      </c>
      <c r="C5901" s="39" t="str">
        <f t="shared" si="278"/>
        <v>Стрелков Сергей Сергеевич2</v>
      </c>
      <c r="D5901" s="42" t="s">
        <v>5411</v>
      </c>
      <c r="E5901" s="43" t="s">
        <v>5412</v>
      </c>
      <c r="F5901" s="43" t="s">
        <v>225</v>
      </c>
      <c r="G5901" s="43" t="s">
        <v>302</v>
      </c>
      <c r="H5901" s="49">
        <v>45855</v>
      </c>
      <c r="I5901" s="49">
        <v>45870</v>
      </c>
      <c r="J5901" s="44">
        <v>16</v>
      </c>
      <c r="K5901" s="51">
        <f>IF(H5901&lt;='Расчёт не доделан'!$C$20,IF(I5901-'Расчёт не доделан'!$C$20&lt;1,J5901,I5901-'Расчёт не доделан'!$C$20),J5901)</f>
        <v>16</v>
      </c>
    </row>
    <row r="5902" spans="1:11" ht="23.1" customHeight="1" outlineLevel="1" x14ac:dyDescent="0.2">
      <c r="A5902" s="39" t="str">
        <f t="shared" si="276"/>
        <v>0015963345957</v>
      </c>
      <c r="B5902" s="39">
        <f t="shared" si="277"/>
        <v>3</v>
      </c>
      <c r="C5902" s="39" t="str">
        <f t="shared" si="278"/>
        <v>Стрелков Сергей Сергеевич3</v>
      </c>
      <c r="D5902" s="42" t="s">
        <v>5411</v>
      </c>
      <c r="E5902" s="43" t="s">
        <v>5412</v>
      </c>
      <c r="F5902" s="43" t="s">
        <v>225</v>
      </c>
      <c r="G5902" s="43" t="s">
        <v>302</v>
      </c>
      <c r="H5902" s="49">
        <v>45957</v>
      </c>
      <c r="I5902" s="49">
        <v>45962</v>
      </c>
      <c r="J5902" s="44">
        <v>6</v>
      </c>
      <c r="K5902" s="51">
        <f>IF(H5902&lt;='Расчёт не доделан'!$C$20,IF(I5902-'Расчёт не доделан'!$C$20&lt;1,J5902,I5902-'Расчёт не доделан'!$C$20),J5902)</f>
        <v>6</v>
      </c>
    </row>
    <row r="5903" spans="1:11" ht="11.1" customHeight="1" outlineLevel="1" x14ac:dyDescent="0.2">
      <c r="A5903" s="39" t="str">
        <f t="shared" si="276"/>
        <v>0015963346020</v>
      </c>
      <c r="B5903" s="39">
        <f t="shared" si="277"/>
        <v>4</v>
      </c>
      <c r="C5903" s="39" t="str">
        <f t="shared" si="278"/>
        <v>Стрелков Сергей Сергеевич4</v>
      </c>
      <c r="D5903" s="42" t="s">
        <v>5411</v>
      </c>
      <c r="E5903" s="43" t="s">
        <v>5412</v>
      </c>
      <c r="F5903" s="43" t="s">
        <v>225</v>
      </c>
      <c r="G5903" s="43" t="s">
        <v>302</v>
      </c>
      <c r="H5903" s="49">
        <v>46020</v>
      </c>
      <c r="I5903" s="49">
        <v>46021</v>
      </c>
      <c r="J5903" s="44">
        <v>2</v>
      </c>
      <c r="K5903" s="51">
        <f>IF(H5903&lt;='Расчёт не доделан'!$C$20,IF(I5903-'Расчёт не доделан'!$C$20&lt;1,J5903,I5903-'Расчёт не доделан'!$C$20),J5903)</f>
        <v>2</v>
      </c>
    </row>
    <row r="5904" spans="1:11" ht="11.1" customHeight="1" outlineLevel="1" x14ac:dyDescent="0.2">
      <c r="A5904" s="39" t="str">
        <f t="shared" si="276"/>
        <v>0019915845931</v>
      </c>
      <c r="B5904" s="39">
        <f t="shared" si="277"/>
        <v>1</v>
      </c>
      <c r="C5904" s="39" t="str">
        <f t="shared" si="278"/>
        <v>Стрючкова Екатерина Владимировна1</v>
      </c>
      <c r="D5904" s="42" t="s">
        <v>5413</v>
      </c>
      <c r="E5904" s="43" t="s">
        <v>5414</v>
      </c>
      <c r="F5904" s="43" t="s">
        <v>240</v>
      </c>
      <c r="G5904" s="43" t="s">
        <v>302</v>
      </c>
      <c r="H5904" s="49">
        <v>45931</v>
      </c>
      <c r="I5904" s="49">
        <v>45958</v>
      </c>
      <c r="J5904" s="44">
        <v>28</v>
      </c>
      <c r="K5904" s="51">
        <f>IF(H5904&lt;='Расчёт не доделан'!$C$20,IF(I5904-'Расчёт не доделан'!$C$20&lt;1,J5904,I5904-'Расчёт не доделан'!$C$20),J5904)</f>
        <v>13</v>
      </c>
    </row>
    <row r="5905" spans="1:11" ht="11.1" customHeight="1" outlineLevel="1" x14ac:dyDescent="0.2">
      <c r="A5905" s="39" t="str">
        <f t="shared" si="276"/>
        <v>0018122945880</v>
      </c>
      <c r="B5905" s="39">
        <f t="shared" si="277"/>
        <v>1</v>
      </c>
      <c r="C5905" s="39" t="str">
        <f t="shared" si="278"/>
        <v>Субботин Андрей Юрьевич1</v>
      </c>
      <c r="D5905" s="42" t="s">
        <v>5415</v>
      </c>
      <c r="E5905" s="43" t="s">
        <v>5416</v>
      </c>
      <c r="F5905" s="43" t="s">
        <v>537</v>
      </c>
      <c r="G5905" s="43" t="s">
        <v>218</v>
      </c>
      <c r="H5905" s="49">
        <v>45880</v>
      </c>
      <c r="I5905" s="49">
        <v>45889</v>
      </c>
      <c r="J5905" s="44">
        <v>10</v>
      </c>
      <c r="K5905" s="51">
        <f>IF(H5905&lt;='Расчёт не доделан'!$C$20,IF(I5905-'Расчёт не доделан'!$C$20&lt;1,J5905,I5905-'Расчёт не доделан'!$C$20),J5905)</f>
        <v>10</v>
      </c>
    </row>
    <row r="5906" spans="1:11" ht="11.1" customHeight="1" outlineLevel="1" x14ac:dyDescent="0.2">
      <c r="A5906" s="39" t="str">
        <f t="shared" si="276"/>
        <v>0018122945929</v>
      </c>
      <c r="B5906" s="39">
        <f t="shared" si="277"/>
        <v>2</v>
      </c>
      <c r="C5906" s="39" t="str">
        <f t="shared" si="278"/>
        <v>Субботин Андрей Юрьевич2</v>
      </c>
      <c r="D5906" s="42" t="s">
        <v>5415</v>
      </c>
      <c r="E5906" s="43" t="s">
        <v>5416</v>
      </c>
      <c r="F5906" s="43" t="s">
        <v>537</v>
      </c>
      <c r="G5906" s="43" t="s">
        <v>218</v>
      </c>
      <c r="H5906" s="49">
        <v>45929</v>
      </c>
      <c r="I5906" s="49">
        <v>45942</v>
      </c>
      <c r="J5906" s="44">
        <v>14</v>
      </c>
      <c r="K5906" s="51">
        <f>IF(H5906&lt;='Расчёт не доделан'!$C$20,IF(I5906-'Расчёт не доделан'!$C$20&lt;1,J5906,I5906-'Расчёт не доделан'!$C$20),J5906)</f>
        <v>14</v>
      </c>
    </row>
    <row r="5907" spans="1:11" ht="11.1" customHeight="1" outlineLevel="1" x14ac:dyDescent="0.2">
      <c r="A5907" s="39" t="str">
        <f t="shared" si="276"/>
        <v>0009983446015</v>
      </c>
      <c r="B5907" s="39">
        <f t="shared" si="277"/>
        <v>1</v>
      </c>
      <c r="C5907" s="39" t="str">
        <f t="shared" si="278"/>
        <v>Субботин Иван Викторович1</v>
      </c>
      <c r="D5907" s="42" t="s">
        <v>5417</v>
      </c>
      <c r="E5907" s="43" t="s">
        <v>5418</v>
      </c>
      <c r="F5907" s="43" t="s">
        <v>233</v>
      </c>
      <c r="G5907" s="43" t="s">
        <v>218</v>
      </c>
      <c r="H5907" s="49">
        <v>46015</v>
      </c>
      <c r="I5907" s="49">
        <v>46016</v>
      </c>
      <c r="J5907" s="44">
        <v>2</v>
      </c>
      <c r="K5907" s="51">
        <f>IF(H5907&lt;='Расчёт не доделан'!$C$20,IF(I5907-'Расчёт не доделан'!$C$20&lt;1,J5907,I5907-'Расчёт не доделан'!$C$20),J5907)</f>
        <v>2</v>
      </c>
    </row>
    <row r="5908" spans="1:11" ht="11.1" customHeight="1" outlineLevel="1" x14ac:dyDescent="0.2">
      <c r="A5908" s="39" t="str">
        <f t="shared" si="276"/>
        <v>0009983445957</v>
      </c>
      <c r="B5908" s="39">
        <f t="shared" si="277"/>
        <v>2</v>
      </c>
      <c r="C5908" s="39" t="str">
        <f t="shared" si="278"/>
        <v>Субботин Иван Викторович2</v>
      </c>
      <c r="D5908" s="42" t="s">
        <v>5417</v>
      </c>
      <c r="E5908" s="43" t="s">
        <v>5418</v>
      </c>
      <c r="F5908" s="43" t="s">
        <v>233</v>
      </c>
      <c r="G5908" s="43" t="s">
        <v>218</v>
      </c>
      <c r="H5908" s="49">
        <v>45957</v>
      </c>
      <c r="I5908" s="49">
        <v>45962</v>
      </c>
      <c r="J5908" s="44">
        <v>6</v>
      </c>
      <c r="K5908" s="51">
        <f>IF(H5908&lt;='Расчёт не доделан'!$C$20,IF(I5908-'Расчёт не доделан'!$C$20&lt;1,J5908,I5908-'Расчёт не доделан'!$C$20),J5908)</f>
        <v>6</v>
      </c>
    </row>
    <row r="5909" spans="1:11" ht="11.1" customHeight="1" outlineLevel="1" x14ac:dyDescent="0.2">
      <c r="A5909" s="39" t="str">
        <f t="shared" si="276"/>
        <v>0009983445866</v>
      </c>
      <c r="B5909" s="39">
        <f t="shared" si="277"/>
        <v>3</v>
      </c>
      <c r="C5909" s="39" t="str">
        <f t="shared" si="278"/>
        <v>Субботин Иван Викторович3</v>
      </c>
      <c r="D5909" s="42" t="s">
        <v>5417</v>
      </c>
      <c r="E5909" s="43" t="s">
        <v>5418</v>
      </c>
      <c r="F5909" s="43" t="s">
        <v>233</v>
      </c>
      <c r="G5909" s="43" t="s">
        <v>218</v>
      </c>
      <c r="H5909" s="49">
        <v>45866</v>
      </c>
      <c r="I5909" s="49">
        <v>45879</v>
      </c>
      <c r="J5909" s="44">
        <v>14</v>
      </c>
      <c r="K5909" s="51">
        <f>IF(H5909&lt;='Расчёт не доделан'!$C$20,IF(I5909-'Расчёт не доделан'!$C$20&lt;1,J5909,I5909-'Расчёт не доделан'!$C$20),J5909)</f>
        <v>14</v>
      </c>
    </row>
    <row r="5910" spans="1:11" ht="11.1" customHeight="1" outlineLevel="1" x14ac:dyDescent="0.2">
      <c r="A5910" s="39" t="str">
        <f t="shared" si="276"/>
        <v>0021270845915</v>
      </c>
      <c r="B5910" s="39">
        <f t="shared" si="277"/>
        <v>1</v>
      </c>
      <c r="C5910" s="39" t="str">
        <f t="shared" si="278"/>
        <v>Субботина Анастасия Романовна1</v>
      </c>
      <c r="D5910" s="42" t="s">
        <v>5419</v>
      </c>
      <c r="E5910" s="43" t="s">
        <v>5420</v>
      </c>
      <c r="F5910" s="43" t="s">
        <v>265</v>
      </c>
      <c r="G5910" s="43" t="s">
        <v>253</v>
      </c>
      <c r="H5910" s="49">
        <v>45915</v>
      </c>
      <c r="I5910" s="49">
        <v>45919</v>
      </c>
      <c r="J5910" s="44">
        <v>5</v>
      </c>
      <c r="K5910" s="51">
        <f>IF(H5910&lt;='Расчёт не доделан'!$C$20,IF(I5910-'Расчёт не доделан'!$C$20&lt;1,J5910,I5910-'Расчёт не доделан'!$C$20),J5910)</f>
        <v>5</v>
      </c>
    </row>
    <row r="5911" spans="1:11" ht="11.1" customHeight="1" outlineLevel="1" x14ac:dyDescent="0.2">
      <c r="A5911" s="39" t="str">
        <f t="shared" si="276"/>
        <v>0021270845859</v>
      </c>
      <c r="B5911" s="39">
        <f t="shared" si="277"/>
        <v>2</v>
      </c>
      <c r="C5911" s="39" t="str">
        <f t="shared" si="278"/>
        <v>Субботина Анастасия Романовна2</v>
      </c>
      <c r="D5911" s="42" t="s">
        <v>5419</v>
      </c>
      <c r="E5911" s="43" t="s">
        <v>5420</v>
      </c>
      <c r="F5911" s="43" t="s">
        <v>265</v>
      </c>
      <c r="G5911" s="43" t="s">
        <v>253</v>
      </c>
      <c r="H5911" s="49">
        <v>45859</v>
      </c>
      <c r="I5911" s="49">
        <v>45872</v>
      </c>
      <c r="J5911" s="44">
        <v>14</v>
      </c>
      <c r="K5911" s="51">
        <f>IF(H5911&lt;='Расчёт не доделан'!$C$20,IF(I5911-'Расчёт не доделан'!$C$20&lt;1,J5911,I5911-'Расчёт не доделан'!$C$20),J5911)</f>
        <v>14</v>
      </c>
    </row>
    <row r="5912" spans="1:11" ht="11.1" customHeight="1" outlineLevel="1" x14ac:dyDescent="0.2">
      <c r="A5912" s="39" t="str">
        <f t="shared" si="276"/>
        <v>0018881945931</v>
      </c>
      <c r="B5912" s="39">
        <f t="shared" si="277"/>
        <v>1</v>
      </c>
      <c r="C5912" s="39" t="str">
        <f t="shared" si="278"/>
        <v>Суворин Алексей Павлович1</v>
      </c>
      <c r="D5912" s="42" t="s">
        <v>5421</v>
      </c>
      <c r="E5912" s="43" t="s">
        <v>5422</v>
      </c>
      <c r="F5912" s="43" t="s">
        <v>229</v>
      </c>
      <c r="G5912" s="43" t="s">
        <v>230</v>
      </c>
      <c r="H5912" s="49">
        <v>45931</v>
      </c>
      <c r="I5912" s="49">
        <v>45933</v>
      </c>
      <c r="J5912" s="44">
        <v>3</v>
      </c>
      <c r="K5912" s="51">
        <f>IF(H5912&lt;='Расчёт не доделан'!$C$20,IF(I5912-'Расчёт не доделан'!$C$20&lt;1,J5912,I5912-'Расчёт не доделан'!$C$20),J5912)</f>
        <v>3</v>
      </c>
    </row>
    <row r="5913" spans="1:11" ht="11.1" customHeight="1" outlineLevel="1" x14ac:dyDescent="0.2">
      <c r="A5913" s="39" t="str">
        <f t="shared" si="276"/>
        <v>0018881945845</v>
      </c>
      <c r="B5913" s="39">
        <f t="shared" si="277"/>
        <v>2</v>
      </c>
      <c r="C5913" s="39" t="str">
        <f t="shared" si="278"/>
        <v>Суворин Алексей Павлович2</v>
      </c>
      <c r="D5913" s="42" t="s">
        <v>5421</v>
      </c>
      <c r="E5913" s="43" t="s">
        <v>5422</v>
      </c>
      <c r="F5913" s="43" t="s">
        <v>229</v>
      </c>
      <c r="G5913" s="43" t="s">
        <v>230</v>
      </c>
      <c r="H5913" s="49">
        <v>45845</v>
      </c>
      <c r="I5913" s="49">
        <v>45858</v>
      </c>
      <c r="J5913" s="44">
        <v>14</v>
      </c>
      <c r="K5913" s="51">
        <f>IF(H5913&lt;='Расчёт не доделан'!$C$20,IF(I5913-'Расчёт не доделан'!$C$20&lt;1,J5913,I5913-'Расчёт не доделан'!$C$20),J5913)</f>
        <v>14</v>
      </c>
    </row>
    <row r="5914" spans="1:11" ht="23.1" customHeight="1" outlineLevel="1" x14ac:dyDescent="0.2">
      <c r="A5914" s="39" t="str">
        <f t="shared" si="276"/>
        <v>0015566545908</v>
      </c>
      <c r="B5914" s="39">
        <f t="shared" si="277"/>
        <v>1</v>
      </c>
      <c r="C5914" s="39" t="str">
        <f t="shared" si="278"/>
        <v>Суворова Ксения Александровна1</v>
      </c>
      <c r="D5914" s="42" t="s">
        <v>5423</v>
      </c>
      <c r="E5914" s="43" t="s">
        <v>5424</v>
      </c>
      <c r="F5914" s="43" t="s">
        <v>221</v>
      </c>
      <c r="G5914" s="43" t="s">
        <v>331</v>
      </c>
      <c r="H5914" s="49">
        <v>45908</v>
      </c>
      <c r="I5914" s="49">
        <v>45914</v>
      </c>
      <c r="J5914" s="44">
        <v>7</v>
      </c>
      <c r="K5914" s="51">
        <f>IF(H5914&lt;='Расчёт не доделан'!$C$20,IF(I5914-'Расчёт не доделан'!$C$20&lt;1,J5914,I5914-'Расчёт не доделан'!$C$20),J5914)</f>
        <v>7</v>
      </c>
    </row>
    <row r="5915" spans="1:11" ht="11.1" customHeight="1" outlineLevel="1" x14ac:dyDescent="0.2">
      <c r="A5915" s="39" t="str">
        <f t="shared" si="276"/>
        <v>0021282445931</v>
      </c>
      <c r="B5915" s="39">
        <f t="shared" si="277"/>
        <v>1</v>
      </c>
      <c r="C5915" s="39" t="str">
        <f t="shared" si="278"/>
        <v>Судакова Анастасия Ивановна1</v>
      </c>
      <c r="D5915" s="42" t="s">
        <v>5425</v>
      </c>
      <c r="E5915" s="43" t="s">
        <v>5426</v>
      </c>
      <c r="F5915" s="43" t="s">
        <v>240</v>
      </c>
      <c r="G5915" s="43" t="s">
        <v>318</v>
      </c>
      <c r="H5915" s="49">
        <v>45931</v>
      </c>
      <c r="I5915" s="49">
        <v>45958</v>
      </c>
      <c r="J5915" s="44">
        <v>28</v>
      </c>
      <c r="K5915" s="51">
        <f>IF(H5915&lt;='Расчёт не доделан'!$C$20,IF(I5915-'Расчёт не доделан'!$C$20&lt;1,J5915,I5915-'Расчёт не доделан'!$C$20),J5915)</f>
        <v>13</v>
      </c>
    </row>
    <row r="5916" spans="1:11" ht="11.1" customHeight="1" outlineLevel="1" x14ac:dyDescent="0.2">
      <c r="A5916" s="39" t="str">
        <f t="shared" si="276"/>
        <v>0019874045957</v>
      </c>
      <c r="B5916" s="39">
        <f t="shared" si="277"/>
        <v>1</v>
      </c>
      <c r="C5916" s="39" t="str">
        <f t="shared" si="278"/>
        <v>Сударенко Артем Александрович1</v>
      </c>
      <c r="D5916" s="42" t="s">
        <v>5427</v>
      </c>
      <c r="E5916" s="43" t="s">
        <v>5428</v>
      </c>
      <c r="F5916" s="43" t="s">
        <v>568</v>
      </c>
      <c r="G5916" s="43" t="s">
        <v>1136</v>
      </c>
      <c r="H5916" s="49">
        <v>45957</v>
      </c>
      <c r="I5916" s="49">
        <v>45966</v>
      </c>
      <c r="J5916" s="44">
        <v>9</v>
      </c>
      <c r="K5916" s="51">
        <f>IF(H5916&lt;='Расчёт не доделан'!$C$20,IF(I5916-'Расчёт не доделан'!$C$20&lt;1,J5916,I5916-'Расчёт не доделан'!$C$20),J5916)</f>
        <v>9</v>
      </c>
    </row>
    <row r="5917" spans="1:11" ht="23.1" customHeight="1" outlineLevel="1" x14ac:dyDescent="0.2">
      <c r="A5917" s="39" t="str">
        <f t="shared" si="276"/>
        <v>0019874045866</v>
      </c>
      <c r="B5917" s="39">
        <f t="shared" si="277"/>
        <v>2</v>
      </c>
      <c r="C5917" s="39" t="str">
        <f t="shared" si="278"/>
        <v>Сударенко Артем Александрович2</v>
      </c>
      <c r="D5917" s="42" t="s">
        <v>5427</v>
      </c>
      <c r="E5917" s="43" t="s">
        <v>5428</v>
      </c>
      <c r="F5917" s="43" t="s">
        <v>568</v>
      </c>
      <c r="G5917" s="43" t="s">
        <v>1136</v>
      </c>
      <c r="H5917" s="49">
        <v>45866</v>
      </c>
      <c r="I5917" s="49">
        <v>45879</v>
      </c>
      <c r="J5917" s="44">
        <v>14</v>
      </c>
      <c r="K5917" s="51">
        <f>IF(H5917&lt;='Расчёт не доделан'!$C$20,IF(I5917-'Расчёт не доделан'!$C$20&lt;1,J5917,I5917-'Расчёт не доделан'!$C$20),J5917)</f>
        <v>14</v>
      </c>
    </row>
    <row r="5918" spans="1:11" ht="23.1" customHeight="1" outlineLevel="1" x14ac:dyDescent="0.2">
      <c r="A5918" s="39" t="str">
        <f t="shared" si="276"/>
        <v>0020284445873</v>
      </c>
      <c r="B5918" s="39">
        <f t="shared" si="277"/>
        <v>1</v>
      </c>
      <c r="C5918" s="39" t="str">
        <f t="shared" si="278"/>
        <v>Сулаков Евгений Анатольевич1</v>
      </c>
      <c r="D5918" s="42" t="s">
        <v>5429</v>
      </c>
      <c r="E5918" s="43" t="s">
        <v>5430</v>
      </c>
      <c r="F5918" s="43" t="s">
        <v>244</v>
      </c>
      <c r="G5918" s="43" t="s">
        <v>331</v>
      </c>
      <c r="H5918" s="49">
        <v>45873</v>
      </c>
      <c r="I5918" s="49">
        <v>45886</v>
      </c>
      <c r="J5918" s="44">
        <v>14</v>
      </c>
      <c r="K5918" s="51">
        <f>IF(H5918&lt;='Расчёт не доделан'!$C$20,IF(I5918-'Расчёт не доделан'!$C$20&lt;1,J5918,I5918-'Расчёт не доделан'!$C$20),J5918)</f>
        <v>14</v>
      </c>
    </row>
    <row r="5919" spans="1:11" ht="23.1" customHeight="1" outlineLevel="1" x14ac:dyDescent="0.2">
      <c r="A5919" s="39" t="str">
        <f t="shared" si="276"/>
        <v>0020284445936</v>
      </c>
      <c r="B5919" s="39">
        <f t="shared" si="277"/>
        <v>2</v>
      </c>
      <c r="C5919" s="39" t="str">
        <f t="shared" si="278"/>
        <v>Сулаков Евгений Анатольевич2</v>
      </c>
      <c r="D5919" s="42" t="s">
        <v>5429</v>
      </c>
      <c r="E5919" s="43" t="s">
        <v>5430</v>
      </c>
      <c r="F5919" s="43" t="s">
        <v>244</v>
      </c>
      <c r="G5919" s="43" t="s">
        <v>331</v>
      </c>
      <c r="H5919" s="49">
        <v>45936</v>
      </c>
      <c r="I5919" s="49">
        <v>45940</v>
      </c>
      <c r="J5919" s="44">
        <v>5</v>
      </c>
      <c r="K5919" s="51">
        <f>IF(H5919&lt;='Расчёт не доделан'!$C$20,IF(I5919-'Расчёт не доделан'!$C$20&lt;1,J5919,I5919-'Расчёт не доделан'!$C$20),J5919)</f>
        <v>5</v>
      </c>
    </row>
    <row r="5920" spans="1:11" ht="23.1" customHeight="1" outlineLevel="1" x14ac:dyDescent="0.2">
      <c r="A5920" s="39" t="str">
        <f t="shared" si="276"/>
        <v>0016705845931</v>
      </c>
      <c r="B5920" s="39">
        <f t="shared" si="277"/>
        <v>1</v>
      </c>
      <c r="C5920" s="39" t="str">
        <f t="shared" si="278"/>
        <v>Сулиманов Илья Валерьевич1</v>
      </c>
      <c r="D5920" s="42" t="s">
        <v>5431</v>
      </c>
      <c r="E5920" s="43" t="s">
        <v>5432</v>
      </c>
      <c r="F5920" s="43" t="s">
        <v>240</v>
      </c>
      <c r="G5920" s="43" t="s">
        <v>237</v>
      </c>
      <c r="H5920" s="49">
        <v>45931</v>
      </c>
      <c r="I5920" s="49">
        <v>45958</v>
      </c>
      <c r="J5920" s="44">
        <v>28</v>
      </c>
      <c r="K5920" s="51">
        <f>IF(H5920&lt;='Расчёт не доделан'!$C$20,IF(I5920-'Расчёт не доделан'!$C$20&lt;1,J5920,I5920-'Расчёт не доделан'!$C$20),J5920)</f>
        <v>13</v>
      </c>
    </row>
    <row r="5921" spans="1:11" ht="23.1" customHeight="1" outlineLevel="1" x14ac:dyDescent="0.2">
      <c r="A5921" s="39" t="str">
        <f t="shared" si="276"/>
        <v>0019906745884</v>
      </c>
      <c r="B5921" s="39">
        <f t="shared" si="277"/>
        <v>1</v>
      </c>
      <c r="C5921" s="39" t="str">
        <f t="shared" si="278"/>
        <v>Сумачев Тимофей Андреевич1</v>
      </c>
      <c r="D5921" s="42" t="s">
        <v>5433</v>
      </c>
      <c r="E5921" s="43" t="s">
        <v>5434</v>
      </c>
      <c r="F5921" s="43" t="s">
        <v>244</v>
      </c>
      <c r="G5921" s="43" t="s">
        <v>290</v>
      </c>
      <c r="H5921" s="49">
        <v>45884</v>
      </c>
      <c r="I5921" s="49">
        <v>45893</v>
      </c>
      <c r="J5921" s="44">
        <v>10</v>
      </c>
      <c r="K5921" s="51">
        <f>IF(H5921&lt;='Расчёт не доделан'!$C$20,IF(I5921-'Расчёт не доделан'!$C$20&lt;1,J5921,I5921-'Расчёт не доделан'!$C$20),J5921)</f>
        <v>10</v>
      </c>
    </row>
    <row r="5922" spans="1:11" ht="11.1" customHeight="1" outlineLevel="1" x14ac:dyDescent="0.2">
      <c r="A5922" s="39" t="str">
        <f t="shared" si="276"/>
        <v>0013389845966</v>
      </c>
      <c r="B5922" s="39">
        <f t="shared" si="277"/>
        <v>1</v>
      </c>
      <c r="C5922" s="39" t="str">
        <f t="shared" si="278"/>
        <v>Сунозов Анатолий Андреевич1</v>
      </c>
      <c r="D5922" s="42" t="s">
        <v>5435</v>
      </c>
      <c r="E5922" s="43" t="s">
        <v>5436</v>
      </c>
      <c r="F5922" s="43" t="s">
        <v>233</v>
      </c>
      <c r="G5922" s="43" t="s">
        <v>218</v>
      </c>
      <c r="H5922" s="49">
        <v>45966</v>
      </c>
      <c r="I5922" s="49">
        <v>45968</v>
      </c>
      <c r="J5922" s="44">
        <v>3</v>
      </c>
      <c r="K5922" s="51">
        <f>IF(H5922&lt;='Расчёт не доделан'!$C$20,IF(I5922-'Расчёт не доделан'!$C$20&lt;1,J5922,I5922-'Расчёт не доделан'!$C$20),J5922)</f>
        <v>3</v>
      </c>
    </row>
    <row r="5923" spans="1:11" ht="11.1" customHeight="1" outlineLevel="1" x14ac:dyDescent="0.2">
      <c r="A5923" s="39" t="str">
        <f t="shared" si="276"/>
        <v>0013389845849</v>
      </c>
      <c r="B5923" s="39">
        <f t="shared" si="277"/>
        <v>2</v>
      </c>
      <c r="C5923" s="39" t="str">
        <f t="shared" si="278"/>
        <v>Сунозов Анатолий Андреевич2</v>
      </c>
      <c r="D5923" s="42" t="s">
        <v>5435</v>
      </c>
      <c r="E5923" s="43" t="s">
        <v>5436</v>
      </c>
      <c r="F5923" s="43" t="s">
        <v>233</v>
      </c>
      <c r="G5923" s="43" t="s">
        <v>218</v>
      </c>
      <c r="H5923" s="49">
        <v>45849</v>
      </c>
      <c r="I5923" s="49">
        <v>45849</v>
      </c>
      <c r="J5923" s="44">
        <v>1</v>
      </c>
      <c r="K5923" s="51">
        <f>IF(H5923&lt;='Расчёт не доделан'!$C$20,IF(I5923-'Расчёт не доделан'!$C$20&lt;1,J5923,I5923-'Расчёт не доделан'!$C$20),J5923)</f>
        <v>1</v>
      </c>
    </row>
    <row r="5924" spans="1:11" ht="11.1" customHeight="1" outlineLevel="1" x14ac:dyDescent="0.2">
      <c r="A5924" s="39" t="str">
        <f t="shared" si="276"/>
        <v>0013389845887</v>
      </c>
      <c r="B5924" s="39">
        <f t="shared" si="277"/>
        <v>3</v>
      </c>
      <c r="C5924" s="39" t="str">
        <f t="shared" si="278"/>
        <v>Сунозов Анатолий Андреевич3</v>
      </c>
      <c r="D5924" s="42" t="s">
        <v>5435</v>
      </c>
      <c r="E5924" s="43" t="s">
        <v>5436</v>
      </c>
      <c r="F5924" s="43" t="s">
        <v>233</v>
      </c>
      <c r="G5924" s="43" t="s">
        <v>218</v>
      </c>
      <c r="H5924" s="49">
        <v>45887</v>
      </c>
      <c r="I5924" s="49">
        <v>45900</v>
      </c>
      <c r="J5924" s="44">
        <v>14</v>
      </c>
      <c r="K5924" s="51">
        <f>IF(H5924&lt;='Расчёт не доделан'!$C$20,IF(I5924-'Расчёт не доделан'!$C$20&lt;1,J5924,I5924-'Расчёт не доделан'!$C$20),J5924)</f>
        <v>14</v>
      </c>
    </row>
    <row r="5925" spans="1:11" ht="11.1" customHeight="1" outlineLevel="1" x14ac:dyDescent="0.2">
      <c r="A5925" s="39" t="str">
        <f t="shared" si="276"/>
        <v>0019312845845</v>
      </c>
      <c r="B5925" s="39">
        <f t="shared" si="277"/>
        <v>1</v>
      </c>
      <c r="C5925" s="39" t="str">
        <f t="shared" si="278"/>
        <v>Супрун Ольга Андреевна1</v>
      </c>
      <c r="D5925" s="42" t="s">
        <v>5437</v>
      </c>
      <c r="E5925" s="43" t="s">
        <v>5438</v>
      </c>
      <c r="F5925" s="43" t="s">
        <v>240</v>
      </c>
      <c r="G5925" s="43" t="s">
        <v>318</v>
      </c>
      <c r="H5925" s="49">
        <v>45845</v>
      </c>
      <c r="I5925" s="49">
        <v>45858</v>
      </c>
      <c r="J5925" s="44">
        <v>14</v>
      </c>
      <c r="K5925" s="51">
        <f>IF(H5925&lt;='Расчёт не доделан'!$C$20,IF(I5925-'Расчёт не доделан'!$C$20&lt;1,J5925,I5925-'Расчёт не доделан'!$C$20),J5925)</f>
        <v>14</v>
      </c>
    </row>
    <row r="5926" spans="1:11" ht="11.1" customHeight="1" outlineLevel="1" x14ac:dyDescent="0.2">
      <c r="A5926" s="39" t="str">
        <f t="shared" si="276"/>
        <v>0019312845880</v>
      </c>
      <c r="B5926" s="39">
        <f t="shared" si="277"/>
        <v>2</v>
      </c>
      <c r="C5926" s="39" t="str">
        <f t="shared" si="278"/>
        <v>Супрун Ольга Андреевна2</v>
      </c>
      <c r="D5926" s="42" t="s">
        <v>5437</v>
      </c>
      <c r="E5926" s="43" t="s">
        <v>5438</v>
      </c>
      <c r="F5926" s="43" t="s">
        <v>240</v>
      </c>
      <c r="G5926" s="43" t="s">
        <v>318</v>
      </c>
      <c r="H5926" s="49">
        <v>45880</v>
      </c>
      <c r="I5926" s="49">
        <v>45893</v>
      </c>
      <c r="J5926" s="44">
        <v>14</v>
      </c>
      <c r="K5926" s="51">
        <f>IF(H5926&lt;='Расчёт не доделан'!$C$20,IF(I5926-'Расчёт не доделан'!$C$20&lt;1,J5926,I5926-'Расчёт не доделан'!$C$20),J5926)</f>
        <v>14</v>
      </c>
    </row>
    <row r="5927" spans="1:11" ht="11.1" customHeight="1" outlineLevel="1" x14ac:dyDescent="0.2">
      <c r="A5927" s="39" t="str">
        <f t="shared" si="276"/>
        <v>0016037945875</v>
      </c>
      <c r="B5927" s="39">
        <f t="shared" si="277"/>
        <v>1</v>
      </c>
      <c r="C5927" s="39" t="str">
        <f t="shared" si="278"/>
        <v>Суриков Юрий Викторович1</v>
      </c>
      <c r="D5927" s="42" t="s">
        <v>5439</v>
      </c>
      <c r="E5927" s="43" t="s">
        <v>5440</v>
      </c>
      <c r="F5927" s="43" t="s">
        <v>244</v>
      </c>
      <c r="G5927" s="43" t="s">
        <v>262</v>
      </c>
      <c r="H5927" s="49">
        <v>45875</v>
      </c>
      <c r="I5927" s="49">
        <v>45891</v>
      </c>
      <c r="J5927" s="44">
        <v>17</v>
      </c>
      <c r="K5927" s="51">
        <f>IF(H5927&lt;='Расчёт не доделан'!$C$20,IF(I5927-'Расчёт не доделан'!$C$20&lt;1,J5927,I5927-'Расчёт не доделан'!$C$20),J5927)</f>
        <v>17</v>
      </c>
    </row>
    <row r="5928" spans="1:11" ht="11.1" customHeight="1" outlineLevel="1" x14ac:dyDescent="0.2">
      <c r="A5928" s="39" t="str">
        <f t="shared" si="276"/>
        <v>0016037945936</v>
      </c>
      <c r="B5928" s="39">
        <f t="shared" si="277"/>
        <v>2</v>
      </c>
      <c r="C5928" s="39" t="str">
        <f t="shared" si="278"/>
        <v>Суриков Юрий Викторович2</v>
      </c>
      <c r="D5928" s="42" t="s">
        <v>5439</v>
      </c>
      <c r="E5928" s="43" t="s">
        <v>5440</v>
      </c>
      <c r="F5928" s="43" t="s">
        <v>244</v>
      </c>
      <c r="G5928" s="43" t="s">
        <v>262</v>
      </c>
      <c r="H5928" s="49">
        <v>45936</v>
      </c>
      <c r="I5928" s="49">
        <v>45941</v>
      </c>
      <c r="J5928" s="44">
        <v>6</v>
      </c>
      <c r="K5928" s="51">
        <f>IF(H5928&lt;='Расчёт не доделан'!$C$20,IF(I5928-'Расчёт не доделан'!$C$20&lt;1,J5928,I5928-'Расчёт не доделан'!$C$20),J5928)</f>
        <v>6</v>
      </c>
    </row>
    <row r="5929" spans="1:11" ht="11.1" customHeight="1" outlineLevel="1" x14ac:dyDescent="0.2">
      <c r="A5929" s="39" t="str">
        <f t="shared" si="276"/>
        <v>0020823045901</v>
      </c>
      <c r="B5929" s="39">
        <f t="shared" si="277"/>
        <v>1</v>
      </c>
      <c r="C5929" s="39" t="str">
        <f t="shared" si="278"/>
        <v>Сурин Алексей Сергеевич1</v>
      </c>
      <c r="D5929" s="42" t="s">
        <v>5441</v>
      </c>
      <c r="E5929" s="43" t="s">
        <v>5442</v>
      </c>
      <c r="F5929" s="43" t="s">
        <v>217</v>
      </c>
      <c r="G5929" s="43" t="s">
        <v>230</v>
      </c>
      <c r="H5929" s="49">
        <v>45901</v>
      </c>
      <c r="I5929" s="49">
        <v>45914</v>
      </c>
      <c r="J5929" s="44">
        <v>14</v>
      </c>
      <c r="K5929" s="51">
        <f>IF(H5929&lt;='Расчёт не доделан'!$C$20,IF(I5929-'Расчёт не доделан'!$C$20&lt;1,J5929,I5929-'Расчёт не доделан'!$C$20),J5929)</f>
        <v>14</v>
      </c>
    </row>
    <row r="5930" spans="1:11" ht="11.1" customHeight="1" outlineLevel="1" x14ac:dyDescent="0.2">
      <c r="A5930" s="39" t="str">
        <f t="shared" si="276"/>
        <v>0020823045867</v>
      </c>
      <c r="B5930" s="39">
        <f t="shared" si="277"/>
        <v>2</v>
      </c>
      <c r="C5930" s="39" t="str">
        <f t="shared" si="278"/>
        <v>Сурин Алексей Сергеевич2</v>
      </c>
      <c r="D5930" s="42" t="s">
        <v>5441</v>
      </c>
      <c r="E5930" s="43" t="s">
        <v>5442</v>
      </c>
      <c r="F5930" s="43" t="s">
        <v>217</v>
      </c>
      <c r="G5930" s="43" t="s">
        <v>230</v>
      </c>
      <c r="H5930" s="49">
        <v>45867</v>
      </c>
      <c r="I5930" s="49">
        <v>45870</v>
      </c>
      <c r="J5930" s="44">
        <v>4</v>
      </c>
      <c r="K5930" s="51">
        <f>IF(H5930&lt;='Расчёт не доделан'!$C$20,IF(I5930-'Расчёт не доделан'!$C$20&lt;1,J5930,I5930-'Расчёт не доделан'!$C$20),J5930)</f>
        <v>4</v>
      </c>
    </row>
    <row r="5931" spans="1:11" ht="11.1" customHeight="1" outlineLevel="1" x14ac:dyDescent="0.2">
      <c r="A5931" s="39" t="str">
        <f t="shared" si="276"/>
        <v>0015642946008</v>
      </c>
      <c r="B5931" s="39">
        <f t="shared" si="277"/>
        <v>1</v>
      </c>
      <c r="C5931" s="39" t="str">
        <f t="shared" si="278"/>
        <v>Сурков Александр Алексеевич1</v>
      </c>
      <c r="D5931" s="42" t="s">
        <v>5443</v>
      </c>
      <c r="E5931" s="43" t="s">
        <v>5444</v>
      </c>
      <c r="F5931" s="43" t="s">
        <v>217</v>
      </c>
      <c r="G5931" s="43" t="s">
        <v>296</v>
      </c>
      <c r="H5931" s="49">
        <v>46008</v>
      </c>
      <c r="I5931" s="49">
        <v>46010</v>
      </c>
      <c r="J5931" s="44">
        <v>3</v>
      </c>
      <c r="K5931" s="51">
        <f>IF(H5931&lt;='Расчёт не доделан'!$C$20,IF(I5931-'Расчёт не доделан'!$C$20&lt;1,J5931,I5931-'Расчёт не доделан'!$C$20),J5931)</f>
        <v>3</v>
      </c>
    </row>
    <row r="5932" spans="1:11" ht="11.1" customHeight="1" outlineLevel="1" x14ac:dyDescent="0.2">
      <c r="A5932" s="39" t="str">
        <f t="shared" si="276"/>
        <v>0015642945859</v>
      </c>
      <c r="B5932" s="39">
        <f t="shared" si="277"/>
        <v>2</v>
      </c>
      <c r="C5932" s="39" t="str">
        <f t="shared" si="278"/>
        <v>Сурков Александр Алексеевич2</v>
      </c>
      <c r="D5932" s="42" t="s">
        <v>5443</v>
      </c>
      <c r="E5932" s="43" t="s">
        <v>5444</v>
      </c>
      <c r="F5932" s="43" t="s">
        <v>217</v>
      </c>
      <c r="G5932" s="43" t="s">
        <v>296</v>
      </c>
      <c r="H5932" s="49">
        <v>45859</v>
      </c>
      <c r="I5932" s="49">
        <v>45872</v>
      </c>
      <c r="J5932" s="44">
        <v>14</v>
      </c>
      <c r="K5932" s="51">
        <f>IF(H5932&lt;='Расчёт не доделан'!$C$20,IF(I5932-'Расчёт не доделан'!$C$20&lt;1,J5932,I5932-'Расчёт не доделан'!$C$20),J5932)</f>
        <v>14</v>
      </c>
    </row>
    <row r="5933" spans="1:11" ht="11.1" customHeight="1" outlineLevel="1" x14ac:dyDescent="0.2">
      <c r="A5933" s="39" t="str">
        <f t="shared" si="276"/>
        <v>0015642946013</v>
      </c>
      <c r="B5933" s="39">
        <f t="shared" si="277"/>
        <v>3</v>
      </c>
      <c r="C5933" s="39" t="str">
        <f t="shared" si="278"/>
        <v>Сурков Александр Алексеевич3</v>
      </c>
      <c r="D5933" s="42" t="s">
        <v>5443</v>
      </c>
      <c r="E5933" s="43" t="s">
        <v>5444</v>
      </c>
      <c r="F5933" s="43" t="s">
        <v>217</v>
      </c>
      <c r="G5933" s="43" t="s">
        <v>296</v>
      </c>
      <c r="H5933" s="49">
        <v>46013</v>
      </c>
      <c r="I5933" s="49">
        <v>46021</v>
      </c>
      <c r="J5933" s="44">
        <v>9</v>
      </c>
      <c r="K5933" s="51">
        <f>IF(H5933&lt;='Расчёт не доделан'!$C$20,IF(I5933-'Расчёт не доделан'!$C$20&lt;1,J5933,I5933-'Расчёт не доделан'!$C$20),J5933)</f>
        <v>9</v>
      </c>
    </row>
    <row r="5934" spans="1:11" ht="11.1" customHeight="1" outlineLevel="1" x14ac:dyDescent="0.2">
      <c r="A5934" s="39" t="str">
        <f t="shared" si="276"/>
        <v>0017112545880</v>
      </c>
      <c r="B5934" s="39">
        <f t="shared" si="277"/>
        <v>1</v>
      </c>
      <c r="C5934" s="39" t="str">
        <f t="shared" si="278"/>
        <v>Суслина Юлия Александровна1</v>
      </c>
      <c r="D5934" s="42" t="s">
        <v>5445</v>
      </c>
      <c r="E5934" s="43" t="s">
        <v>5446</v>
      </c>
      <c r="F5934" s="43" t="s">
        <v>268</v>
      </c>
      <c r="G5934" s="43" t="s">
        <v>218</v>
      </c>
      <c r="H5934" s="49">
        <v>45880</v>
      </c>
      <c r="I5934" s="49">
        <v>45891</v>
      </c>
      <c r="J5934" s="44">
        <v>12</v>
      </c>
      <c r="K5934" s="51">
        <f>IF(H5934&lt;='Расчёт не доделан'!$C$20,IF(I5934-'Расчёт не доделан'!$C$20&lt;1,J5934,I5934-'Расчёт не доделан'!$C$20),J5934)</f>
        <v>12</v>
      </c>
    </row>
    <row r="5935" spans="1:11" ht="11.1" customHeight="1" outlineLevel="1" x14ac:dyDescent="0.2">
      <c r="A5935" s="39" t="str">
        <f t="shared" si="276"/>
        <v>0017112545950</v>
      </c>
      <c r="B5935" s="39">
        <f t="shared" si="277"/>
        <v>2</v>
      </c>
      <c r="C5935" s="39" t="str">
        <f t="shared" si="278"/>
        <v>Суслина Юлия Александровна2</v>
      </c>
      <c r="D5935" s="42" t="s">
        <v>5445</v>
      </c>
      <c r="E5935" s="43" t="s">
        <v>5446</v>
      </c>
      <c r="F5935" s="43" t="s">
        <v>268</v>
      </c>
      <c r="G5935" s="43" t="s">
        <v>218</v>
      </c>
      <c r="H5935" s="49">
        <v>45950</v>
      </c>
      <c r="I5935" s="49">
        <v>45963</v>
      </c>
      <c r="J5935" s="44">
        <v>14</v>
      </c>
      <c r="K5935" s="51">
        <f>IF(H5935&lt;='Расчёт не доделан'!$C$20,IF(I5935-'Расчёт не доделан'!$C$20&lt;1,J5935,I5935-'Расчёт не доделан'!$C$20),J5935)</f>
        <v>14</v>
      </c>
    </row>
    <row r="5936" spans="1:11" ht="11.1" customHeight="1" outlineLevel="1" x14ac:dyDescent="0.2">
      <c r="A5936" s="39" t="str">
        <f t="shared" si="276"/>
        <v>0018568845887</v>
      </c>
      <c r="B5936" s="39">
        <f t="shared" si="277"/>
        <v>1</v>
      </c>
      <c r="C5936" s="39" t="str">
        <f t="shared" si="278"/>
        <v>Суслов Антон Константинович1</v>
      </c>
      <c r="D5936" s="42" t="s">
        <v>5447</v>
      </c>
      <c r="E5936" s="43" t="s">
        <v>5448</v>
      </c>
      <c r="F5936" s="43" t="s">
        <v>233</v>
      </c>
      <c r="G5936" s="43" t="s">
        <v>218</v>
      </c>
      <c r="H5936" s="49">
        <v>45887</v>
      </c>
      <c r="I5936" s="49">
        <v>45900</v>
      </c>
      <c r="J5936" s="44">
        <v>14</v>
      </c>
      <c r="K5936" s="51">
        <f>IF(H5936&lt;='Расчёт не доделан'!$C$20,IF(I5936-'Расчёт не доделан'!$C$20&lt;1,J5936,I5936-'Расчёт не доделан'!$C$20),J5936)</f>
        <v>14</v>
      </c>
    </row>
    <row r="5937" spans="1:11" ht="11.1" customHeight="1" outlineLevel="1" x14ac:dyDescent="0.2">
      <c r="A5937" s="39" t="str">
        <f t="shared" si="276"/>
        <v>0014579545887</v>
      </c>
      <c r="B5937" s="39">
        <f t="shared" si="277"/>
        <v>1</v>
      </c>
      <c r="C5937" s="39" t="str">
        <f t="shared" si="278"/>
        <v>Суслов Константин Леонидович1</v>
      </c>
      <c r="D5937" s="42" t="s">
        <v>5449</v>
      </c>
      <c r="E5937" s="43" t="s">
        <v>5450</v>
      </c>
      <c r="F5937" s="43" t="s">
        <v>233</v>
      </c>
      <c r="G5937" s="43" t="s">
        <v>222</v>
      </c>
      <c r="H5937" s="49">
        <v>45887</v>
      </c>
      <c r="I5937" s="49">
        <v>45900</v>
      </c>
      <c r="J5937" s="44">
        <v>14</v>
      </c>
      <c r="K5937" s="51">
        <f>IF(H5937&lt;='Расчёт не доделан'!$C$20,IF(I5937-'Расчёт не доделан'!$C$20&lt;1,J5937,I5937-'Расчёт не доделан'!$C$20),J5937)</f>
        <v>14</v>
      </c>
    </row>
    <row r="5938" spans="1:11" ht="11.1" customHeight="1" outlineLevel="1" x14ac:dyDescent="0.2">
      <c r="A5938" s="39" t="str">
        <f t="shared" si="276"/>
        <v>0015152145887</v>
      </c>
      <c r="B5938" s="39">
        <f t="shared" si="277"/>
        <v>1</v>
      </c>
      <c r="C5938" s="39" t="str">
        <f t="shared" si="278"/>
        <v>Суханова Елена Анатольевна1</v>
      </c>
      <c r="D5938" s="42" t="s">
        <v>5451</v>
      </c>
      <c r="E5938" s="43" t="s">
        <v>5452</v>
      </c>
      <c r="F5938" s="43" t="s">
        <v>217</v>
      </c>
      <c r="G5938" s="43" t="s">
        <v>230</v>
      </c>
      <c r="H5938" s="49">
        <v>45887</v>
      </c>
      <c r="I5938" s="49">
        <v>45893</v>
      </c>
      <c r="J5938" s="44">
        <v>7</v>
      </c>
      <c r="K5938" s="51">
        <f>IF(H5938&lt;='Расчёт не доделан'!$C$20,IF(I5938-'Расчёт не доделан'!$C$20&lt;1,J5938,I5938-'Расчёт не доделан'!$C$20),J5938)</f>
        <v>7</v>
      </c>
    </row>
    <row r="5939" spans="1:11" ht="11.1" customHeight="1" outlineLevel="1" x14ac:dyDescent="0.2">
      <c r="A5939" s="39" t="str">
        <f t="shared" si="276"/>
        <v>0015152145922</v>
      </c>
      <c r="B5939" s="39">
        <f t="shared" si="277"/>
        <v>2</v>
      </c>
      <c r="C5939" s="39" t="str">
        <f t="shared" si="278"/>
        <v>Суханова Елена Анатольевна2</v>
      </c>
      <c r="D5939" s="42" t="s">
        <v>5451</v>
      </c>
      <c r="E5939" s="43" t="s">
        <v>5452</v>
      </c>
      <c r="F5939" s="43" t="s">
        <v>217</v>
      </c>
      <c r="G5939" s="43" t="s">
        <v>230</v>
      </c>
      <c r="H5939" s="49">
        <v>45922</v>
      </c>
      <c r="I5939" s="49">
        <v>45935</v>
      </c>
      <c r="J5939" s="44">
        <v>14</v>
      </c>
      <c r="K5939" s="51">
        <f>IF(H5939&lt;='Расчёт не доделан'!$C$20,IF(I5939-'Расчёт не доделан'!$C$20&lt;1,J5939,I5939-'Расчёт не доделан'!$C$20),J5939)</f>
        <v>14</v>
      </c>
    </row>
    <row r="5940" spans="1:11" ht="11.1" customHeight="1" outlineLevel="1" x14ac:dyDescent="0.2">
      <c r="A5940" s="39" t="str">
        <f t="shared" si="276"/>
        <v>0019724945873</v>
      </c>
      <c r="B5940" s="39">
        <f t="shared" si="277"/>
        <v>1</v>
      </c>
      <c r="C5940" s="39" t="str">
        <f t="shared" si="278"/>
        <v>Сухарев Евгений Сергеевич1</v>
      </c>
      <c r="D5940" s="42" t="s">
        <v>5453</v>
      </c>
      <c r="E5940" s="43" t="s">
        <v>5454</v>
      </c>
      <c r="F5940" s="43" t="s">
        <v>221</v>
      </c>
      <c r="G5940" s="43" t="s">
        <v>302</v>
      </c>
      <c r="H5940" s="49">
        <v>45873</v>
      </c>
      <c r="I5940" s="49">
        <v>45886</v>
      </c>
      <c r="J5940" s="44">
        <v>14</v>
      </c>
      <c r="K5940" s="51">
        <f>IF(H5940&lt;='Расчёт не доделан'!$C$20,IF(I5940-'Расчёт не доделан'!$C$20&lt;1,J5940,I5940-'Расчёт не доделан'!$C$20),J5940)</f>
        <v>14</v>
      </c>
    </row>
    <row r="5941" spans="1:11" ht="11.1" customHeight="1" outlineLevel="1" x14ac:dyDescent="0.2">
      <c r="A5941" s="39" t="str">
        <f t="shared" si="276"/>
        <v>0019724945936</v>
      </c>
      <c r="B5941" s="39">
        <f t="shared" si="277"/>
        <v>2</v>
      </c>
      <c r="C5941" s="39" t="str">
        <f t="shared" si="278"/>
        <v>Сухарев Евгений Сергеевич2</v>
      </c>
      <c r="D5941" s="42" t="s">
        <v>5453</v>
      </c>
      <c r="E5941" s="43" t="s">
        <v>5454</v>
      </c>
      <c r="F5941" s="43" t="s">
        <v>221</v>
      </c>
      <c r="G5941" s="43" t="s">
        <v>302</v>
      </c>
      <c r="H5941" s="49">
        <v>45936</v>
      </c>
      <c r="I5941" s="49">
        <v>45941</v>
      </c>
      <c r="J5941" s="44">
        <v>6</v>
      </c>
      <c r="K5941" s="51">
        <f>IF(H5941&lt;='Расчёт не доделан'!$C$20,IF(I5941-'Расчёт не доделан'!$C$20&lt;1,J5941,I5941-'Расчёт не доделан'!$C$20),J5941)</f>
        <v>6</v>
      </c>
    </row>
    <row r="5942" spans="1:11" ht="11.1" customHeight="1" outlineLevel="1" x14ac:dyDescent="0.2">
      <c r="A5942" s="39" t="str">
        <f t="shared" si="276"/>
        <v>0019724945943</v>
      </c>
      <c r="B5942" s="39">
        <f t="shared" si="277"/>
        <v>3</v>
      </c>
      <c r="C5942" s="39" t="str">
        <f t="shared" si="278"/>
        <v>Сухарев Евгений Сергеевич3</v>
      </c>
      <c r="D5942" s="42" t="s">
        <v>5453</v>
      </c>
      <c r="E5942" s="43" t="s">
        <v>5454</v>
      </c>
      <c r="F5942" s="43" t="s">
        <v>221</v>
      </c>
      <c r="G5942" s="43" t="s">
        <v>302</v>
      </c>
      <c r="H5942" s="49">
        <v>45943</v>
      </c>
      <c r="I5942" s="49">
        <v>45943</v>
      </c>
      <c r="J5942" s="44">
        <v>1</v>
      </c>
      <c r="K5942" s="51">
        <f>IF(H5942&lt;='Расчёт не доделан'!$C$20,IF(I5942-'Расчёт не доделан'!$C$20&lt;1,J5942,I5942-'Расчёт не доделан'!$C$20),J5942)</f>
        <v>1</v>
      </c>
    </row>
    <row r="5943" spans="1:11" ht="11.1" customHeight="1" outlineLevel="1" x14ac:dyDescent="0.2">
      <c r="A5943" s="39" t="str">
        <f t="shared" si="276"/>
        <v>0020856045839</v>
      </c>
      <c r="B5943" s="39">
        <f t="shared" si="277"/>
        <v>1</v>
      </c>
      <c r="C5943" s="39" t="str">
        <f t="shared" si="278"/>
        <v>Сухарев Илья Дмитриевич1</v>
      </c>
      <c r="D5943" s="42" t="s">
        <v>5455</v>
      </c>
      <c r="E5943" s="43" t="s">
        <v>5456</v>
      </c>
      <c r="F5943" s="43" t="s">
        <v>240</v>
      </c>
      <c r="G5943" s="43" t="s">
        <v>302</v>
      </c>
      <c r="H5943" s="49">
        <v>45839</v>
      </c>
      <c r="I5943" s="49">
        <v>45852</v>
      </c>
      <c r="J5943" s="44">
        <v>14</v>
      </c>
      <c r="K5943" s="51">
        <f>IF(H5943&lt;='Расчёт не доделан'!$C$20,IF(I5943-'Расчёт не доделан'!$C$20&lt;1,J5943,I5943-'Расчёт не доделан'!$C$20),J5943)</f>
        <v>14</v>
      </c>
    </row>
    <row r="5944" spans="1:11" ht="11.1" customHeight="1" outlineLevel="1" x14ac:dyDescent="0.2">
      <c r="A5944" s="39" t="str">
        <f t="shared" si="276"/>
        <v>0020856045901</v>
      </c>
      <c r="B5944" s="39">
        <f t="shared" si="277"/>
        <v>2</v>
      </c>
      <c r="C5944" s="39" t="str">
        <f t="shared" si="278"/>
        <v>Сухарев Илья Дмитриевич2</v>
      </c>
      <c r="D5944" s="42" t="s">
        <v>5455</v>
      </c>
      <c r="E5944" s="43" t="s">
        <v>5456</v>
      </c>
      <c r="F5944" s="43" t="s">
        <v>240</v>
      </c>
      <c r="G5944" s="43" t="s">
        <v>302</v>
      </c>
      <c r="H5944" s="49">
        <v>45901</v>
      </c>
      <c r="I5944" s="49">
        <v>45914</v>
      </c>
      <c r="J5944" s="44">
        <v>14</v>
      </c>
      <c r="K5944" s="51">
        <f>IF(H5944&lt;='Расчёт не доделан'!$C$20,IF(I5944-'Расчёт не доделан'!$C$20&lt;1,J5944,I5944-'Расчёт не доделан'!$C$20),J5944)</f>
        <v>14</v>
      </c>
    </row>
    <row r="5945" spans="1:11" ht="11.1" customHeight="1" outlineLevel="1" x14ac:dyDescent="0.2">
      <c r="A5945" s="39" t="str">
        <f t="shared" si="276"/>
        <v>0021132045915</v>
      </c>
      <c r="B5945" s="39">
        <f t="shared" si="277"/>
        <v>1</v>
      </c>
      <c r="C5945" s="39" t="str">
        <f t="shared" si="278"/>
        <v>Сухарев Кирилл Евгеньевич1</v>
      </c>
      <c r="D5945" s="42" t="s">
        <v>5457</v>
      </c>
      <c r="E5945" s="43" t="s">
        <v>5458</v>
      </c>
      <c r="F5945" s="43" t="s">
        <v>265</v>
      </c>
      <c r="G5945" s="43" t="s">
        <v>302</v>
      </c>
      <c r="H5945" s="49">
        <v>45915</v>
      </c>
      <c r="I5945" s="49">
        <v>45928</v>
      </c>
      <c r="J5945" s="44">
        <v>14</v>
      </c>
      <c r="K5945" s="51">
        <f>IF(H5945&lt;='Расчёт не доделан'!$C$20,IF(I5945-'Расчёт не доделан'!$C$20&lt;1,J5945,I5945-'Расчёт не доделан'!$C$20),J5945)</f>
        <v>14</v>
      </c>
    </row>
    <row r="5946" spans="1:11" ht="11.1" customHeight="1" outlineLevel="1" x14ac:dyDescent="0.2">
      <c r="A5946" s="39" t="str">
        <f t="shared" si="276"/>
        <v>0018886945880</v>
      </c>
      <c r="B5946" s="39">
        <f t="shared" si="277"/>
        <v>1</v>
      </c>
      <c r="C5946" s="39" t="str">
        <f t="shared" si="278"/>
        <v>Сухарев Юрий Владимирович1</v>
      </c>
      <c r="D5946" s="42" t="s">
        <v>5459</v>
      </c>
      <c r="E5946" s="43" t="s">
        <v>5460</v>
      </c>
      <c r="F5946" s="43" t="s">
        <v>637</v>
      </c>
      <c r="G5946" s="43" t="s">
        <v>241</v>
      </c>
      <c r="H5946" s="49">
        <v>45880</v>
      </c>
      <c r="I5946" s="49">
        <v>45893</v>
      </c>
      <c r="J5946" s="44">
        <v>14</v>
      </c>
      <c r="K5946" s="51">
        <f>IF(H5946&lt;='Расчёт не доделан'!$C$20,IF(I5946-'Расчёт не доделан'!$C$20&lt;1,J5946,I5946-'Расчёт не доделан'!$C$20),J5946)</f>
        <v>14</v>
      </c>
    </row>
    <row r="5947" spans="1:11" ht="11.1" customHeight="1" outlineLevel="1" x14ac:dyDescent="0.2">
      <c r="A5947" s="39" t="str">
        <f t="shared" si="276"/>
        <v>0016793645873</v>
      </c>
      <c r="B5947" s="39">
        <f t="shared" si="277"/>
        <v>1</v>
      </c>
      <c r="C5947" s="39" t="str">
        <f t="shared" si="278"/>
        <v>Сухарева Ригина Маратовна1</v>
      </c>
      <c r="D5947" s="42" t="s">
        <v>5461</v>
      </c>
      <c r="E5947" s="43" t="s">
        <v>5462</v>
      </c>
      <c r="F5947" s="43" t="s">
        <v>286</v>
      </c>
      <c r="G5947" s="43" t="s">
        <v>299</v>
      </c>
      <c r="H5947" s="49">
        <v>45873</v>
      </c>
      <c r="I5947" s="49">
        <v>45886</v>
      </c>
      <c r="J5947" s="44">
        <v>14</v>
      </c>
      <c r="K5947" s="51">
        <f>IF(H5947&lt;='Расчёт не доделан'!$C$20,IF(I5947-'Расчёт не доделан'!$C$20&lt;1,J5947,I5947-'Расчёт не доделан'!$C$20),J5947)</f>
        <v>14</v>
      </c>
    </row>
    <row r="5948" spans="1:11" ht="11.1" customHeight="1" outlineLevel="1" x14ac:dyDescent="0.2">
      <c r="A5948" s="39" t="str">
        <f t="shared" si="276"/>
        <v>0016793646001</v>
      </c>
      <c r="B5948" s="39">
        <f t="shared" si="277"/>
        <v>2</v>
      </c>
      <c r="C5948" s="39" t="str">
        <f t="shared" si="278"/>
        <v>Сухарева Ригина Маратовна2</v>
      </c>
      <c r="D5948" s="42" t="s">
        <v>5461</v>
      </c>
      <c r="E5948" s="43" t="s">
        <v>5462</v>
      </c>
      <c r="F5948" s="43" t="s">
        <v>286</v>
      </c>
      <c r="G5948" s="43" t="s">
        <v>299</v>
      </c>
      <c r="H5948" s="49">
        <v>46001</v>
      </c>
      <c r="I5948" s="49">
        <v>46003</v>
      </c>
      <c r="J5948" s="44">
        <v>3</v>
      </c>
      <c r="K5948" s="51">
        <f>IF(H5948&lt;='Расчёт не доделан'!$C$20,IF(I5948-'Расчёт не доделан'!$C$20&lt;1,J5948,I5948-'Расчёт не доделан'!$C$20),J5948)</f>
        <v>3</v>
      </c>
    </row>
    <row r="5949" spans="1:11" ht="11.1" customHeight="1" outlineLevel="1" x14ac:dyDescent="0.2">
      <c r="A5949" s="39" t="str">
        <f t="shared" si="276"/>
        <v>0016793646006</v>
      </c>
      <c r="B5949" s="39">
        <f t="shared" si="277"/>
        <v>3</v>
      </c>
      <c r="C5949" s="39" t="str">
        <f t="shared" si="278"/>
        <v>Сухарева Ригина Маратовна3</v>
      </c>
      <c r="D5949" s="42" t="s">
        <v>5461</v>
      </c>
      <c r="E5949" s="43" t="s">
        <v>5462</v>
      </c>
      <c r="F5949" s="43" t="s">
        <v>286</v>
      </c>
      <c r="G5949" s="43" t="s">
        <v>299</v>
      </c>
      <c r="H5949" s="49">
        <v>46006</v>
      </c>
      <c r="I5949" s="49">
        <v>46009</v>
      </c>
      <c r="J5949" s="44">
        <v>4</v>
      </c>
      <c r="K5949" s="51">
        <f>IF(H5949&lt;='Расчёт не доделан'!$C$20,IF(I5949-'Расчёт не доделан'!$C$20&lt;1,J5949,I5949-'Расчёт не доделан'!$C$20),J5949)</f>
        <v>4</v>
      </c>
    </row>
    <row r="5950" spans="1:11" ht="11.1" customHeight="1" outlineLevel="1" x14ac:dyDescent="0.2">
      <c r="A5950" s="39" t="str">
        <f t="shared" si="276"/>
        <v>0016793645957</v>
      </c>
      <c r="B5950" s="39">
        <f t="shared" si="277"/>
        <v>4</v>
      </c>
      <c r="C5950" s="39" t="str">
        <f t="shared" si="278"/>
        <v>Сухарева Ригина Маратовна4</v>
      </c>
      <c r="D5950" s="42" t="s">
        <v>5461</v>
      </c>
      <c r="E5950" s="43" t="s">
        <v>5462</v>
      </c>
      <c r="F5950" s="43" t="s">
        <v>286</v>
      </c>
      <c r="G5950" s="43" t="s">
        <v>299</v>
      </c>
      <c r="H5950" s="49">
        <v>45957</v>
      </c>
      <c r="I5950" s="49">
        <v>45963</v>
      </c>
      <c r="J5950" s="44">
        <v>7</v>
      </c>
      <c r="K5950" s="51">
        <f>IF(H5950&lt;='Расчёт не доделан'!$C$20,IF(I5950-'Расчёт не доделан'!$C$20&lt;1,J5950,I5950-'Расчёт не доделан'!$C$20),J5950)</f>
        <v>7</v>
      </c>
    </row>
    <row r="5951" spans="1:11" ht="11.1" customHeight="1" outlineLevel="1" x14ac:dyDescent="0.2">
      <c r="A5951" s="39" t="str">
        <f t="shared" si="276"/>
        <v>0017634245936</v>
      </c>
      <c r="B5951" s="39">
        <f t="shared" si="277"/>
        <v>1</v>
      </c>
      <c r="C5951" s="39" t="str">
        <f t="shared" si="278"/>
        <v>Сухачева Александра Викторовна1</v>
      </c>
      <c r="D5951" s="42" t="s">
        <v>5463</v>
      </c>
      <c r="E5951" s="43" t="s">
        <v>5464</v>
      </c>
      <c r="F5951" s="43" t="s">
        <v>244</v>
      </c>
      <c r="G5951" s="43" t="s">
        <v>253</v>
      </c>
      <c r="H5951" s="49">
        <v>45936</v>
      </c>
      <c r="I5951" s="49">
        <v>45940</v>
      </c>
      <c r="J5951" s="44">
        <v>5</v>
      </c>
      <c r="K5951" s="51">
        <f>IF(H5951&lt;='Расчёт не доделан'!$C$20,IF(I5951-'Расчёт не доделан'!$C$20&lt;1,J5951,I5951-'Расчёт не доделан'!$C$20),J5951)</f>
        <v>5</v>
      </c>
    </row>
    <row r="5952" spans="1:11" ht="11.1" customHeight="1" outlineLevel="1" x14ac:dyDescent="0.2">
      <c r="A5952" s="39" t="str">
        <f t="shared" si="276"/>
        <v>0017634245880</v>
      </c>
      <c r="B5952" s="39">
        <f t="shared" si="277"/>
        <v>2</v>
      </c>
      <c r="C5952" s="39" t="str">
        <f t="shared" si="278"/>
        <v>Сухачева Александра Викторовна2</v>
      </c>
      <c r="D5952" s="42" t="s">
        <v>5463</v>
      </c>
      <c r="E5952" s="43" t="s">
        <v>5464</v>
      </c>
      <c r="F5952" s="43" t="s">
        <v>244</v>
      </c>
      <c r="G5952" s="43" t="s">
        <v>253</v>
      </c>
      <c r="H5952" s="49">
        <v>45880</v>
      </c>
      <c r="I5952" s="49">
        <v>45888</v>
      </c>
      <c r="J5952" s="44">
        <v>9</v>
      </c>
      <c r="K5952" s="51">
        <f>IF(H5952&lt;='Расчёт не доделан'!$C$20,IF(I5952-'Расчёт не доделан'!$C$20&lt;1,J5952,I5952-'Расчёт не доделан'!$C$20),J5952)</f>
        <v>9</v>
      </c>
    </row>
    <row r="5953" spans="1:11" ht="23.1" customHeight="1" outlineLevel="1" x14ac:dyDescent="0.2">
      <c r="A5953" s="39" t="str">
        <f t="shared" si="276"/>
        <v>0018881645873</v>
      </c>
      <c r="B5953" s="39">
        <f t="shared" si="277"/>
        <v>1</v>
      </c>
      <c r="C5953" s="39" t="str">
        <f t="shared" si="278"/>
        <v>Сучков Александр Николаевич1</v>
      </c>
      <c r="D5953" s="42" t="s">
        <v>5465</v>
      </c>
      <c r="E5953" s="43" t="s">
        <v>5466</v>
      </c>
      <c r="F5953" s="43" t="s">
        <v>268</v>
      </c>
      <c r="G5953" s="43" t="s">
        <v>230</v>
      </c>
      <c r="H5953" s="49">
        <v>45873</v>
      </c>
      <c r="I5953" s="49">
        <v>45879</v>
      </c>
      <c r="J5953" s="44">
        <v>7</v>
      </c>
      <c r="K5953" s="51">
        <f>IF(H5953&lt;='Расчёт не доделан'!$C$20,IF(I5953-'Расчёт не доделан'!$C$20&lt;1,J5953,I5953-'Расчёт не доделан'!$C$20),J5953)</f>
        <v>7</v>
      </c>
    </row>
    <row r="5954" spans="1:11" ht="23.1" customHeight="1" outlineLevel="1" x14ac:dyDescent="0.2">
      <c r="A5954" s="39" t="str">
        <f t="shared" si="276"/>
        <v>0018881645957</v>
      </c>
      <c r="B5954" s="39">
        <f t="shared" si="277"/>
        <v>2</v>
      </c>
      <c r="C5954" s="39" t="str">
        <f t="shared" si="278"/>
        <v>Сучков Александр Николаевич2</v>
      </c>
      <c r="D5954" s="42" t="s">
        <v>5465</v>
      </c>
      <c r="E5954" s="43" t="s">
        <v>5466</v>
      </c>
      <c r="F5954" s="43" t="s">
        <v>268</v>
      </c>
      <c r="G5954" s="43" t="s">
        <v>230</v>
      </c>
      <c r="H5954" s="49">
        <v>45957</v>
      </c>
      <c r="I5954" s="49">
        <v>45963</v>
      </c>
      <c r="J5954" s="44">
        <v>7</v>
      </c>
      <c r="K5954" s="51">
        <f>IF(H5954&lt;='Расчёт не доделан'!$C$20,IF(I5954-'Расчёт не доделан'!$C$20&lt;1,J5954,I5954-'Расчёт не доделан'!$C$20),J5954)</f>
        <v>7</v>
      </c>
    </row>
    <row r="5955" spans="1:11" ht="11.1" customHeight="1" outlineLevel="1" x14ac:dyDescent="0.2">
      <c r="A5955" s="39" t="str">
        <f t="shared" ref="A5955:A6018" si="279">D5955&amp;H5955</f>
        <v>0018768545966</v>
      </c>
      <c r="B5955" s="39">
        <f t="shared" ref="B5955:B6018" si="280">IF(E5954=E5955,B5954+1,1)</f>
        <v>1</v>
      </c>
      <c r="C5955" s="39" t="str">
        <f t="shared" ref="C5955:C6018" si="281">E5955&amp;B5955</f>
        <v>Сущенко Игорь Валерьевич1</v>
      </c>
      <c r="D5955" s="42" t="s">
        <v>5467</v>
      </c>
      <c r="E5955" s="43" t="s">
        <v>5468</v>
      </c>
      <c r="F5955" s="43" t="s">
        <v>268</v>
      </c>
      <c r="G5955" s="43" t="s">
        <v>253</v>
      </c>
      <c r="H5955" s="49">
        <v>45966</v>
      </c>
      <c r="I5955" s="49">
        <v>45968</v>
      </c>
      <c r="J5955" s="44">
        <v>3</v>
      </c>
      <c r="K5955" s="51">
        <f>IF(H5955&lt;='Расчёт не доделан'!$C$20,IF(I5955-'Расчёт не доделан'!$C$20&lt;1,J5955,I5955-'Расчёт не доделан'!$C$20),J5955)</f>
        <v>3</v>
      </c>
    </row>
    <row r="5956" spans="1:11" ht="11.1" customHeight="1" outlineLevel="1" x14ac:dyDescent="0.2">
      <c r="A5956" s="39" t="str">
        <f t="shared" si="279"/>
        <v>0018768545971</v>
      </c>
      <c r="B5956" s="39">
        <f t="shared" si="280"/>
        <v>2</v>
      </c>
      <c r="C5956" s="39" t="str">
        <f t="shared" si="281"/>
        <v>Сущенко Игорь Валерьевич2</v>
      </c>
      <c r="D5956" s="42" t="s">
        <v>5467</v>
      </c>
      <c r="E5956" s="43" t="s">
        <v>5468</v>
      </c>
      <c r="F5956" s="43" t="s">
        <v>268</v>
      </c>
      <c r="G5956" s="43" t="s">
        <v>253</v>
      </c>
      <c r="H5956" s="49">
        <v>45971</v>
      </c>
      <c r="I5956" s="49">
        <v>45975</v>
      </c>
      <c r="J5956" s="44">
        <v>5</v>
      </c>
      <c r="K5956" s="51">
        <f>IF(H5956&lt;='Расчёт не доделан'!$C$20,IF(I5956-'Расчёт не доделан'!$C$20&lt;1,J5956,I5956-'Расчёт не доделан'!$C$20),J5956)</f>
        <v>5</v>
      </c>
    </row>
    <row r="5957" spans="1:11" ht="11.1" customHeight="1" outlineLevel="1" x14ac:dyDescent="0.2">
      <c r="A5957" s="39" t="str">
        <f t="shared" si="279"/>
        <v>0018768545894</v>
      </c>
      <c r="B5957" s="39">
        <f t="shared" si="280"/>
        <v>3</v>
      </c>
      <c r="C5957" s="39" t="str">
        <f t="shared" si="281"/>
        <v>Сущенко Игорь Валерьевич3</v>
      </c>
      <c r="D5957" s="42" t="s">
        <v>5467</v>
      </c>
      <c r="E5957" s="43" t="s">
        <v>5468</v>
      </c>
      <c r="F5957" s="43" t="s">
        <v>268</v>
      </c>
      <c r="G5957" s="43" t="s">
        <v>253</v>
      </c>
      <c r="H5957" s="49">
        <v>45894</v>
      </c>
      <c r="I5957" s="49">
        <v>45907</v>
      </c>
      <c r="J5957" s="44">
        <v>14</v>
      </c>
      <c r="K5957" s="51">
        <f>IF(H5957&lt;='Расчёт не доделан'!$C$20,IF(I5957-'Расчёт не доделан'!$C$20&lt;1,J5957,I5957-'Расчёт не доделан'!$C$20),J5957)</f>
        <v>14</v>
      </c>
    </row>
    <row r="5958" spans="1:11" ht="11.1" customHeight="1" outlineLevel="1" x14ac:dyDescent="0.2">
      <c r="A5958" s="39" t="str">
        <f t="shared" si="279"/>
        <v>0013880145910</v>
      </c>
      <c r="B5958" s="39">
        <f t="shared" si="280"/>
        <v>1</v>
      </c>
      <c r="C5958" s="39" t="str">
        <f t="shared" si="281"/>
        <v>Суяргулова Юлия Рустамовна1</v>
      </c>
      <c r="D5958" s="42" t="s">
        <v>5469</v>
      </c>
      <c r="E5958" s="43" t="s">
        <v>5470</v>
      </c>
      <c r="F5958" s="43" t="s">
        <v>233</v>
      </c>
      <c r="G5958" s="43" t="s">
        <v>262</v>
      </c>
      <c r="H5958" s="49">
        <v>45910</v>
      </c>
      <c r="I5958" s="49">
        <v>45916</v>
      </c>
      <c r="J5958" s="44">
        <v>7</v>
      </c>
      <c r="K5958" s="51">
        <f>IF(H5958&lt;='Расчёт не доделан'!$C$20,IF(I5958-'Расчёт не доделан'!$C$20&lt;1,J5958,I5958-'Расчёт не доделан'!$C$20),J5958)</f>
        <v>7</v>
      </c>
    </row>
    <row r="5959" spans="1:11" ht="11.1" customHeight="1" outlineLevel="1" x14ac:dyDescent="0.2">
      <c r="A5959" s="39" t="str">
        <f t="shared" si="279"/>
        <v>0013880145917</v>
      </c>
      <c r="B5959" s="39">
        <f t="shared" si="280"/>
        <v>2</v>
      </c>
      <c r="C5959" s="39" t="str">
        <f t="shared" si="281"/>
        <v>Суяргулова Юлия Рустамовна2</v>
      </c>
      <c r="D5959" s="42" t="s">
        <v>5469</v>
      </c>
      <c r="E5959" s="43" t="s">
        <v>5470</v>
      </c>
      <c r="F5959" s="43" t="s">
        <v>233</v>
      </c>
      <c r="G5959" s="43" t="s">
        <v>262</v>
      </c>
      <c r="H5959" s="49">
        <v>45917</v>
      </c>
      <c r="I5959" s="49">
        <v>45924</v>
      </c>
      <c r="J5959" s="44">
        <v>8</v>
      </c>
      <c r="K5959" s="51">
        <f>IF(H5959&lt;='Расчёт не доделан'!$C$20,IF(I5959-'Расчёт не доделан'!$C$20&lt;1,J5959,I5959-'Расчёт не доделан'!$C$20),J5959)</f>
        <v>8</v>
      </c>
    </row>
    <row r="5960" spans="1:11" ht="11.1" customHeight="1" outlineLevel="1" x14ac:dyDescent="0.2">
      <c r="A5960" s="39" t="str">
        <f t="shared" si="279"/>
        <v>0017112645936</v>
      </c>
      <c r="B5960" s="39">
        <f t="shared" si="280"/>
        <v>1</v>
      </c>
      <c r="C5960" s="39" t="str">
        <f t="shared" si="281"/>
        <v>Сыпченко Максим Петрович1</v>
      </c>
      <c r="D5960" s="42" t="s">
        <v>5471</v>
      </c>
      <c r="E5960" s="43" t="s">
        <v>5472</v>
      </c>
      <c r="F5960" s="43" t="s">
        <v>694</v>
      </c>
      <c r="G5960" s="43" t="s">
        <v>241</v>
      </c>
      <c r="H5960" s="49">
        <v>45936</v>
      </c>
      <c r="I5960" s="49">
        <v>45939</v>
      </c>
      <c r="J5960" s="44">
        <v>4</v>
      </c>
      <c r="K5960" s="51">
        <f>IF(H5960&lt;='Расчёт не доделан'!$C$20,IF(I5960-'Расчёт не доделан'!$C$20&lt;1,J5960,I5960-'Расчёт не доделан'!$C$20),J5960)</f>
        <v>4</v>
      </c>
    </row>
    <row r="5961" spans="1:11" ht="11.1" customHeight="1" outlineLevel="1" x14ac:dyDescent="0.2">
      <c r="A5961" s="39" t="str">
        <f t="shared" si="279"/>
        <v>0017112645852</v>
      </c>
      <c r="B5961" s="39">
        <f t="shared" si="280"/>
        <v>2</v>
      </c>
      <c r="C5961" s="39" t="str">
        <f t="shared" si="281"/>
        <v>Сыпченко Максим Петрович2</v>
      </c>
      <c r="D5961" s="42" t="s">
        <v>5471</v>
      </c>
      <c r="E5961" s="43" t="s">
        <v>5472</v>
      </c>
      <c r="F5961" s="43" t="s">
        <v>694</v>
      </c>
      <c r="G5961" s="43" t="s">
        <v>241</v>
      </c>
      <c r="H5961" s="49">
        <v>45852</v>
      </c>
      <c r="I5961" s="49">
        <v>45865</v>
      </c>
      <c r="J5961" s="44">
        <v>14</v>
      </c>
      <c r="K5961" s="51">
        <f>IF(H5961&lt;='Расчёт не доделан'!$C$20,IF(I5961-'Расчёт не доделан'!$C$20&lt;1,J5961,I5961-'Расчёт не доделан'!$C$20),J5961)</f>
        <v>14</v>
      </c>
    </row>
    <row r="5962" spans="1:11" ht="11.1" customHeight="1" outlineLevel="1" x14ac:dyDescent="0.2">
      <c r="A5962" s="39" t="str">
        <f t="shared" si="279"/>
        <v>0017112645929</v>
      </c>
      <c r="B5962" s="39">
        <f t="shared" si="280"/>
        <v>3</v>
      </c>
      <c r="C5962" s="39" t="str">
        <f t="shared" si="281"/>
        <v>Сыпченко Максим Петрович3</v>
      </c>
      <c r="D5962" s="42" t="s">
        <v>5471</v>
      </c>
      <c r="E5962" s="43" t="s">
        <v>5472</v>
      </c>
      <c r="F5962" s="43" t="s">
        <v>694</v>
      </c>
      <c r="G5962" s="43" t="s">
        <v>241</v>
      </c>
      <c r="H5962" s="49">
        <v>45929</v>
      </c>
      <c r="I5962" s="49">
        <v>45933</v>
      </c>
      <c r="J5962" s="44">
        <v>5</v>
      </c>
      <c r="K5962" s="51">
        <f>IF(H5962&lt;='Расчёт не доделан'!$C$20,IF(I5962-'Расчёт не доделан'!$C$20&lt;1,J5962,I5962-'Расчёт не доделан'!$C$20),J5962)</f>
        <v>5</v>
      </c>
    </row>
    <row r="5963" spans="1:11" ht="11.1" customHeight="1" outlineLevel="1" x14ac:dyDescent="0.2">
      <c r="A5963" s="39" t="str">
        <f t="shared" si="279"/>
        <v>0020839545860</v>
      </c>
      <c r="B5963" s="39">
        <f t="shared" si="280"/>
        <v>1</v>
      </c>
      <c r="C5963" s="39" t="str">
        <f t="shared" si="281"/>
        <v>Сырцев Андрей Николаевич1</v>
      </c>
      <c r="D5963" s="42" t="s">
        <v>5473</v>
      </c>
      <c r="E5963" s="43" t="s">
        <v>5474</v>
      </c>
      <c r="F5963" s="43" t="s">
        <v>229</v>
      </c>
      <c r="G5963" s="43" t="s">
        <v>218</v>
      </c>
      <c r="H5963" s="49">
        <v>45860</v>
      </c>
      <c r="I5963" s="49">
        <v>45873</v>
      </c>
      <c r="J5963" s="44">
        <v>14</v>
      </c>
      <c r="K5963" s="51">
        <f>IF(H5963&lt;='Расчёт не доделан'!$C$20,IF(I5963-'Расчёт не доделан'!$C$20&lt;1,J5963,I5963-'Расчёт не доделан'!$C$20),J5963)</f>
        <v>14</v>
      </c>
    </row>
    <row r="5964" spans="1:11" ht="11.1" customHeight="1" outlineLevel="1" x14ac:dyDescent="0.2">
      <c r="A5964" s="39" t="str">
        <f t="shared" si="279"/>
        <v>0020839545923</v>
      </c>
      <c r="B5964" s="39">
        <f t="shared" si="280"/>
        <v>2</v>
      </c>
      <c r="C5964" s="39" t="str">
        <f t="shared" si="281"/>
        <v>Сырцев Андрей Николаевич2</v>
      </c>
      <c r="D5964" s="42" t="s">
        <v>5473</v>
      </c>
      <c r="E5964" s="43" t="s">
        <v>5474</v>
      </c>
      <c r="F5964" s="43" t="s">
        <v>229</v>
      </c>
      <c r="G5964" s="43" t="s">
        <v>218</v>
      </c>
      <c r="H5964" s="49">
        <v>45923</v>
      </c>
      <c r="I5964" s="49">
        <v>45926</v>
      </c>
      <c r="J5964" s="44">
        <v>4</v>
      </c>
      <c r="K5964" s="51">
        <f>IF(H5964&lt;='Расчёт не доделан'!$C$20,IF(I5964-'Расчёт не доделан'!$C$20&lt;1,J5964,I5964-'Расчёт не доделан'!$C$20),J5964)</f>
        <v>4</v>
      </c>
    </row>
    <row r="5965" spans="1:11" ht="11.1" customHeight="1" outlineLevel="1" x14ac:dyDescent="0.2">
      <c r="A5965" s="39" t="str">
        <f t="shared" si="279"/>
        <v>0020839546015</v>
      </c>
      <c r="B5965" s="39">
        <f t="shared" si="280"/>
        <v>3</v>
      </c>
      <c r="C5965" s="39" t="str">
        <f t="shared" si="281"/>
        <v>Сырцев Андрей Николаевич3</v>
      </c>
      <c r="D5965" s="42" t="s">
        <v>5473</v>
      </c>
      <c r="E5965" s="43" t="s">
        <v>5474</v>
      </c>
      <c r="F5965" s="43" t="s">
        <v>229</v>
      </c>
      <c r="G5965" s="43" t="s">
        <v>218</v>
      </c>
      <c r="H5965" s="49">
        <v>46015</v>
      </c>
      <c r="I5965" s="49">
        <v>46017</v>
      </c>
      <c r="J5965" s="44">
        <v>3</v>
      </c>
      <c r="K5965" s="51">
        <f>IF(H5965&lt;='Расчёт не доделан'!$C$20,IF(I5965-'Расчёт не доделан'!$C$20&lt;1,J5965,I5965-'Расчёт не доделан'!$C$20),J5965)</f>
        <v>3</v>
      </c>
    </row>
    <row r="5966" spans="1:11" ht="11.1" customHeight="1" outlineLevel="1" x14ac:dyDescent="0.2">
      <c r="A5966" s="39" t="str">
        <f t="shared" si="279"/>
        <v>0019569445936</v>
      </c>
      <c r="B5966" s="39">
        <f t="shared" si="280"/>
        <v>1</v>
      </c>
      <c r="C5966" s="39" t="str">
        <f t="shared" si="281"/>
        <v>Сыса Андрей Викторович1</v>
      </c>
      <c r="D5966" s="42" t="s">
        <v>5475</v>
      </c>
      <c r="E5966" s="43" t="s">
        <v>5476</v>
      </c>
      <c r="F5966" s="43" t="s">
        <v>568</v>
      </c>
      <c r="G5966" s="43" t="s">
        <v>296</v>
      </c>
      <c r="H5966" s="49">
        <v>45936</v>
      </c>
      <c r="I5966" s="49">
        <v>45947</v>
      </c>
      <c r="J5966" s="44">
        <v>12</v>
      </c>
      <c r="K5966" s="51">
        <f>IF(H5966&lt;='Расчёт не доделан'!$C$20,IF(I5966-'Расчёт не доделан'!$C$20&lt;1,J5966,I5966-'Расчёт не доделан'!$C$20),J5966)</f>
        <v>2</v>
      </c>
    </row>
    <row r="5967" spans="1:11" ht="11.1" customHeight="1" outlineLevel="1" x14ac:dyDescent="0.2">
      <c r="A5967" s="39" t="str">
        <f t="shared" si="279"/>
        <v>0019569445845</v>
      </c>
      <c r="B5967" s="39">
        <f t="shared" si="280"/>
        <v>2</v>
      </c>
      <c r="C5967" s="39" t="str">
        <f t="shared" si="281"/>
        <v>Сыса Андрей Викторович2</v>
      </c>
      <c r="D5967" s="42" t="s">
        <v>5475</v>
      </c>
      <c r="E5967" s="43" t="s">
        <v>5476</v>
      </c>
      <c r="F5967" s="43" t="s">
        <v>568</v>
      </c>
      <c r="G5967" s="43" t="s">
        <v>296</v>
      </c>
      <c r="H5967" s="49">
        <v>45845</v>
      </c>
      <c r="I5967" s="49">
        <v>45858</v>
      </c>
      <c r="J5967" s="44">
        <v>14</v>
      </c>
      <c r="K5967" s="51">
        <f>IF(H5967&lt;='Расчёт не доделан'!$C$20,IF(I5967-'Расчёт не доделан'!$C$20&lt;1,J5967,I5967-'Расчёт не доделан'!$C$20),J5967)</f>
        <v>14</v>
      </c>
    </row>
    <row r="5968" spans="1:11" ht="11.1" customHeight="1" outlineLevel="1" x14ac:dyDescent="0.2">
      <c r="A5968" s="39" t="str">
        <f t="shared" si="279"/>
        <v>0019490345873</v>
      </c>
      <c r="B5968" s="39">
        <f t="shared" si="280"/>
        <v>1</v>
      </c>
      <c r="C5968" s="39" t="str">
        <f t="shared" si="281"/>
        <v>Сычёв Александр Евгеньевич1</v>
      </c>
      <c r="D5968" s="42" t="s">
        <v>5477</v>
      </c>
      <c r="E5968" s="43" t="s">
        <v>5478</v>
      </c>
      <c r="F5968" s="43" t="s">
        <v>229</v>
      </c>
      <c r="G5968" s="43" t="s">
        <v>230</v>
      </c>
      <c r="H5968" s="49">
        <v>45873</v>
      </c>
      <c r="I5968" s="49">
        <v>45886</v>
      </c>
      <c r="J5968" s="44">
        <v>14</v>
      </c>
      <c r="K5968" s="51">
        <f>IF(H5968&lt;='Расчёт не доделан'!$C$20,IF(I5968-'Расчёт не доделан'!$C$20&lt;1,J5968,I5968-'Расчёт не доделан'!$C$20),J5968)</f>
        <v>14</v>
      </c>
    </row>
    <row r="5969" spans="1:11" ht="11.1" customHeight="1" outlineLevel="1" x14ac:dyDescent="0.2">
      <c r="A5969" s="39" t="str">
        <f t="shared" si="279"/>
        <v>0021267745887</v>
      </c>
      <c r="B5969" s="39">
        <f t="shared" si="280"/>
        <v>1</v>
      </c>
      <c r="C5969" s="39" t="str">
        <f t="shared" si="281"/>
        <v>Сычев Никита Олегович1</v>
      </c>
      <c r="D5969" s="42" t="s">
        <v>5479</v>
      </c>
      <c r="E5969" s="43" t="s">
        <v>5480</v>
      </c>
      <c r="F5969" s="43" t="s">
        <v>217</v>
      </c>
      <c r="G5969" s="43" t="s">
        <v>230</v>
      </c>
      <c r="H5969" s="49">
        <v>45887</v>
      </c>
      <c r="I5969" s="49">
        <v>45897</v>
      </c>
      <c r="J5969" s="44">
        <v>11</v>
      </c>
      <c r="K5969" s="51">
        <f>IF(H5969&lt;='Расчёт не доделан'!$C$20,IF(I5969-'Расчёт не доделан'!$C$20&lt;1,J5969,I5969-'Расчёт не доделан'!$C$20),J5969)</f>
        <v>11</v>
      </c>
    </row>
    <row r="5970" spans="1:11" ht="11.1" customHeight="1" outlineLevel="1" x14ac:dyDescent="0.2">
      <c r="A5970" s="39" t="str">
        <f t="shared" si="279"/>
        <v>0020680145908</v>
      </c>
      <c r="B5970" s="39">
        <f t="shared" si="280"/>
        <v>1</v>
      </c>
      <c r="C5970" s="39" t="str">
        <f t="shared" si="281"/>
        <v>Сычева Жанна Анатольевна1</v>
      </c>
      <c r="D5970" s="42" t="s">
        <v>5481</v>
      </c>
      <c r="E5970" s="43" t="s">
        <v>5482</v>
      </c>
      <c r="F5970" s="43" t="s">
        <v>286</v>
      </c>
      <c r="G5970" s="43" t="s">
        <v>299</v>
      </c>
      <c r="H5970" s="49">
        <v>45908</v>
      </c>
      <c r="I5970" s="49">
        <v>45912</v>
      </c>
      <c r="J5970" s="44">
        <v>5</v>
      </c>
      <c r="K5970" s="51">
        <f>IF(H5970&lt;='Расчёт не доделан'!$C$20,IF(I5970-'Расчёт не доделан'!$C$20&lt;1,J5970,I5970-'Расчёт не доделан'!$C$20),J5970)</f>
        <v>5</v>
      </c>
    </row>
    <row r="5971" spans="1:11" ht="11.1" customHeight="1" outlineLevel="1" x14ac:dyDescent="0.2">
      <c r="A5971" s="39" t="str">
        <f t="shared" si="279"/>
        <v>0020680145868</v>
      </c>
      <c r="B5971" s="39">
        <f t="shared" si="280"/>
        <v>2</v>
      </c>
      <c r="C5971" s="39" t="str">
        <f t="shared" si="281"/>
        <v>Сычева Жанна Анатольевна2</v>
      </c>
      <c r="D5971" s="42" t="s">
        <v>5481</v>
      </c>
      <c r="E5971" s="43" t="s">
        <v>5482</v>
      </c>
      <c r="F5971" s="43" t="s">
        <v>286</v>
      </c>
      <c r="G5971" s="43" t="s">
        <v>299</v>
      </c>
      <c r="H5971" s="49">
        <v>45868</v>
      </c>
      <c r="I5971" s="49">
        <v>45881</v>
      </c>
      <c r="J5971" s="44">
        <v>14</v>
      </c>
      <c r="K5971" s="51">
        <f>IF(H5971&lt;='Расчёт не доделан'!$C$20,IF(I5971-'Расчёт не доделан'!$C$20&lt;1,J5971,I5971-'Расчёт не доделан'!$C$20),J5971)</f>
        <v>14</v>
      </c>
    </row>
    <row r="5972" spans="1:11" ht="11.1" customHeight="1" outlineLevel="1" x14ac:dyDescent="0.2">
      <c r="A5972" s="39" t="str">
        <f t="shared" si="279"/>
        <v>0020726945845</v>
      </c>
      <c r="B5972" s="39">
        <f t="shared" si="280"/>
        <v>1</v>
      </c>
      <c r="C5972" s="39" t="str">
        <f t="shared" si="281"/>
        <v>Табулден Максим Сергеевич1</v>
      </c>
      <c r="D5972" s="42" t="s">
        <v>5483</v>
      </c>
      <c r="E5972" s="43" t="s">
        <v>5484</v>
      </c>
      <c r="F5972" s="43" t="s">
        <v>265</v>
      </c>
      <c r="G5972" s="43" t="s">
        <v>230</v>
      </c>
      <c r="H5972" s="49">
        <v>45845</v>
      </c>
      <c r="I5972" s="49">
        <v>45858</v>
      </c>
      <c r="J5972" s="44">
        <v>14</v>
      </c>
      <c r="K5972" s="51">
        <f>IF(H5972&lt;='Расчёт не доделан'!$C$20,IF(I5972-'Расчёт не доделан'!$C$20&lt;1,J5972,I5972-'Расчёт не доделан'!$C$20),J5972)</f>
        <v>14</v>
      </c>
    </row>
    <row r="5973" spans="1:11" ht="11.1" customHeight="1" outlineLevel="1" x14ac:dyDescent="0.2">
      <c r="A5973" s="39" t="str">
        <f t="shared" si="279"/>
        <v>0020726945908</v>
      </c>
      <c r="B5973" s="39">
        <f t="shared" si="280"/>
        <v>2</v>
      </c>
      <c r="C5973" s="39" t="str">
        <f t="shared" si="281"/>
        <v>Табулден Максим Сергеевич2</v>
      </c>
      <c r="D5973" s="42" t="s">
        <v>5483</v>
      </c>
      <c r="E5973" s="43" t="s">
        <v>5484</v>
      </c>
      <c r="F5973" s="43" t="s">
        <v>265</v>
      </c>
      <c r="G5973" s="43" t="s">
        <v>230</v>
      </c>
      <c r="H5973" s="49">
        <v>45908</v>
      </c>
      <c r="I5973" s="49">
        <v>45921</v>
      </c>
      <c r="J5973" s="44">
        <v>14</v>
      </c>
      <c r="K5973" s="51">
        <f>IF(H5973&lt;='Расчёт не доделан'!$C$20,IF(I5973-'Расчёт не доделан'!$C$20&lt;1,J5973,I5973-'Расчёт не доделан'!$C$20),J5973)</f>
        <v>14</v>
      </c>
    </row>
    <row r="5974" spans="1:11" ht="11.1" customHeight="1" outlineLevel="1" x14ac:dyDescent="0.2">
      <c r="A5974" s="39" t="str">
        <f t="shared" si="279"/>
        <v>0020726946020</v>
      </c>
      <c r="B5974" s="39">
        <f t="shared" si="280"/>
        <v>3</v>
      </c>
      <c r="C5974" s="39" t="str">
        <f t="shared" si="281"/>
        <v>Табулден Максим Сергеевич3</v>
      </c>
      <c r="D5974" s="42" t="s">
        <v>5483</v>
      </c>
      <c r="E5974" s="43" t="s">
        <v>5484</v>
      </c>
      <c r="F5974" s="43" t="s">
        <v>265</v>
      </c>
      <c r="G5974" s="43" t="s">
        <v>230</v>
      </c>
      <c r="H5974" s="49">
        <v>46020</v>
      </c>
      <c r="I5974" s="49">
        <v>46022</v>
      </c>
      <c r="J5974" s="44">
        <v>3</v>
      </c>
      <c r="K5974" s="51">
        <f>IF(H5974&lt;='Расчёт не доделан'!$C$20,IF(I5974-'Расчёт не доделан'!$C$20&lt;1,J5974,I5974-'Расчёт не доделан'!$C$20),J5974)</f>
        <v>3</v>
      </c>
    </row>
    <row r="5975" spans="1:11" ht="11.1" customHeight="1" outlineLevel="1" x14ac:dyDescent="0.2">
      <c r="A5975" s="39" t="str">
        <f t="shared" si="279"/>
        <v>0018007945915</v>
      </c>
      <c r="B5975" s="39">
        <f t="shared" si="280"/>
        <v>1</v>
      </c>
      <c r="C5975" s="39" t="str">
        <f t="shared" si="281"/>
        <v>Тагиев Алекбер Ариф Оглы1</v>
      </c>
      <c r="D5975" s="42" t="s">
        <v>5485</v>
      </c>
      <c r="E5975" s="43" t="s">
        <v>5486</v>
      </c>
      <c r="F5975" s="43" t="s">
        <v>225</v>
      </c>
      <c r="G5975" s="43" t="s">
        <v>230</v>
      </c>
      <c r="H5975" s="49">
        <v>45915</v>
      </c>
      <c r="I5975" s="49">
        <v>45928</v>
      </c>
      <c r="J5975" s="44">
        <v>14</v>
      </c>
      <c r="K5975" s="51">
        <f>IF(H5975&lt;='Расчёт не доделан'!$C$20,IF(I5975-'Расчёт не доделан'!$C$20&lt;1,J5975,I5975-'Расчёт не доделан'!$C$20),J5975)</f>
        <v>14</v>
      </c>
    </row>
    <row r="5976" spans="1:11" ht="23.1" customHeight="1" outlineLevel="1" x14ac:dyDescent="0.2">
      <c r="A5976" s="39" t="str">
        <f t="shared" si="279"/>
        <v>0018007946021</v>
      </c>
      <c r="B5976" s="39">
        <f t="shared" si="280"/>
        <v>2</v>
      </c>
      <c r="C5976" s="39" t="str">
        <f t="shared" si="281"/>
        <v>Тагиев Алекбер Ариф Оглы2</v>
      </c>
      <c r="D5976" s="42" t="s">
        <v>5485</v>
      </c>
      <c r="E5976" s="43" t="s">
        <v>5486</v>
      </c>
      <c r="F5976" s="43" t="s">
        <v>225</v>
      </c>
      <c r="G5976" s="43" t="s">
        <v>230</v>
      </c>
      <c r="H5976" s="49">
        <v>46021</v>
      </c>
      <c r="I5976" s="49">
        <v>46022</v>
      </c>
      <c r="J5976" s="44">
        <v>2</v>
      </c>
      <c r="K5976" s="51">
        <f>IF(H5976&lt;='Расчёт не доделан'!$C$20,IF(I5976-'Расчёт не доделан'!$C$20&lt;1,J5976,I5976-'Расчёт не доделан'!$C$20),J5976)</f>
        <v>2</v>
      </c>
    </row>
    <row r="5977" spans="1:11" ht="11.1" customHeight="1" outlineLevel="1" x14ac:dyDescent="0.2">
      <c r="A5977" s="39" t="str">
        <f t="shared" si="279"/>
        <v>0021249045931</v>
      </c>
      <c r="B5977" s="39">
        <f t="shared" si="280"/>
        <v>1</v>
      </c>
      <c r="C5977" s="39" t="str">
        <f t="shared" si="281"/>
        <v>Тагунова Анна Михайловна1</v>
      </c>
      <c r="D5977" s="42" t="s">
        <v>5487</v>
      </c>
      <c r="E5977" s="43" t="s">
        <v>5488</v>
      </c>
      <c r="F5977" s="43" t="s">
        <v>240</v>
      </c>
      <c r="G5977" s="43" t="s">
        <v>318</v>
      </c>
      <c r="H5977" s="49">
        <v>45931</v>
      </c>
      <c r="I5977" s="49">
        <v>45958</v>
      </c>
      <c r="J5977" s="44">
        <v>28</v>
      </c>
      <c r="K5977" s="51">
        <f>IF(H5977&lt;='Расчёт не доделан'!$C$20,IF(I5977-'Расчёт не доделан'!$C$20&lt;1,J5977,I5977-'Расчёт не доделан'!$C$20),J5977)</f>
        <v>13</v>
      </c>
    </row>
    <row r="5978" spans="1:11" ht="11.1" customHeight="1" outlineLevel="1" x14ac:dyDescent="0.2">
      <c r="A5978" s="39" t="str">
        <f t="shared" si="279"/>
        <v>0017418745933</v>
      </c>
      <c r="B5978" s="39">
        <f t="shared" si="280"/>
        <v>1</v>
      </c>
      <c r="C5978" s="39" t="str">
        <f t="shared" si="281"/>
        <v>Талакина Наталья Владимировна1</v>
      </c>
      <c r="D5978" s="42" t="s">
        <v>5489</v>
      </c>
      <c r="E5978" s="43" t="s">
        <v>5490</v>
      </c>
      <c r="F5978" s="43" t="s">
        <v>225</v>
      </c>
      <c r="G5978" s="43" t="s">
        <v>302</v>
      </c>
      <c r="H5978" s="49">
        <v>45933</v>
      </c>
      <c r="I5978" s="49">
        <v>45933</v>
      </c>
      <c r="J5978" s="44">
        <v>1</v>
      </c>
      <c r="K5978" s="51">
        <f>IF(H5978&lt;='Расчёт не доделан'!$C$20,IF(I5978-'Расчёт не доделан'!$C$20&lt;1,J5978,I5978-'Расчёт не доделан'!$C$20),J5978)</f>
        <v>1</v>
      </c>
    </row>
    <row r="5979" spans="1:11" ht="11.1" customHeight="1" outlineLevel="1" x14ac:dyDescent="0.2">
      <c r="A5979" s="39" t="str">
        <f t="shared" si="279"/>
        <v>0017418745873</v>
      </c>
      <c r="B5979" s="39">
        <f t="shared" si="280"/>
        <v>2</v>
      </c>
      <c r="C5979" s="39" t="str">
        <f t="shared" si="281"/>
        <v>Талакина Наталья Владимировна2</v>
      </c>
      <c r="D5979" s="42" t="s">
        <v>5489</v>
      </c>
      <c r="E5979" s="43" t="s">
        <v>5490</v>
      </c>
      <c r="F5979" s="43" t="s">
        <v>225</v>
      </c>
      <c r="G5979" s="43" t="s">
        <v>302</v>
      </c>
      <c r="H5979" s="49">
        <v>45873</v>
      </c>
      <c r="I5979" s="49">
        <v>45884</v>
      </c>
      <c r="J5979" s="44">
        <v>12</v>
      </c>
      <c r="K5979" s="51">
        <f>IF(H5979&lt;='Расчёт не доделан'!$C$20,IF(I5979-'Расчёт не доделан'!$C$20&lt;1,J5979,I5979-'Расчёт не доделан'!$C$20),J5979)</f>
        <v>12</v>
      </c>
    </row>
    <row r="5980" spans="1:11" ht="11.1" customHeight="1" outlineLevel="1" x14ac:dyDescent="0.2">
      <c r="A5980" s="39" t="str">
        <f t="shared" si="279"/>
        <v>0019725945978</v>
      </c>
      <c r="B5980" s="39">
        <f t="shared" si="280"/>
        <v>1</v>
      </c>
      <c r="C5980" s="39" t="str">
        <f t="shared" si="281"/>
        <v>Таланцева Марина Максимовна1</v>
      </c>
      <c r="D5980" s="42" t="s">
        <v>5491</v>
      </c>
      <c r="E5980" s="43" t="s">
        <v>5492</v>
      </c>
      <c r="F5980" s="43" t="s">
        <v>265</v>
      </c>
      <c r="G5980" s="43" t="s">
        <v>230</v>
      </c>
      <c r="H5980" s="49">
        <v>45978</v>
      </c>
      <c r="I5980" s="49">
        <v>45984</v>
      </c>
      <c r="J5980" s="44">
        <v>7</v>
      </c>
      <c r="K5980" s="51">
        <f>IF(H5980&lt;='Расчёт не доделан'!$C$20,IF(I5980-'Расчёт не доделан'!$C$20&lt;1,J5980,I5980-'Расчёт не доделан'!$C$20),J5980)</f>
        <v>7</v>
      </c>
    </row>
    <row r="5981" spans="1:11" ht="11.1" customHeight="1" outlineLevel="1" x14ac:dyDescent="0.2">
      <c r="A5981" s="39" t="str">
        <f t="shared" si="279"/>
        <v>0019725945887</v>
      </c>
      <c r="B5981" s="39">
        <f t="shared" si="280"/>
        <v>2</v>
      </c>
      <c r="C5981" s="39" t="str">
        <f t="shared" si="281"/>
        <v>Таланцева Марина Максимовна2</v>
      </c>
      <c r="D5981" s="42" t="s">
        <v>5491</v>
      </c>
      <c r="E5981" s="43" t="s">
        <v>5492</v>
      </c>
      <c r="F5981" s="43" t="s">
        <v>265</v>
      </c>
      <c r="G5981" s="43" t="s">
        <v>230</v>
      </c>
      <c r="H5981" s="49">
        <v>45887</v>
      </c>
      <c r="I5981" s="49">
        <v>45900</v>
      </c>
      <c r="J5981" s="44">
        <v>14</v>
      </c>
      <c r="K5981" s="51">
        <f>IF(H5981&lt;='Расчёт не доделан'!$C$20,IF(I5981-'Расчёт не доделан'!$C$20&lt;1,J5981,I5981-'Расчёт не доделан'!$C$20),J5981)</f>
        <v>14</v>
      </c>
    </row>
    <row r="5982" spans="1:11" ht="11.1" customHeight="1" outlineLevel="1" x14ac:dyDescent="0.2">
      <c r="A5982" s="39" t="str">
        <f t="shared" si="279"/>
        <v>0009175745901</v>
      </c>
      <c r="B5982" s="39">
        <f t="shared" si="280"/>
        <v>1</v>
      </c>
      <c r="C5982" s="39" t="str">
        <f t="shared" si="281"/>
        <v>Талипов Вадим Робертович1</v>
      </c>
      <c r="D5982" s="42" t="s">
        <v>5493</v>
      </c>
      <c r="E5982" s="43" t="s">
        <v>5494</v>
      </c>
      <c r="F5982" s="43" t="s">
        <v>233</v>
      </c>
      <c r="G5982" s="43" t="s">
        <v>230</v>
      </c>
      <c r="H5982" s="49">
        <v>45901</v>
      </c>
      <c r="I5982" s="49">
        <v>45914</v>
      </c>
      <c r="J5982" s="44">
        <v>14</v>
      </c>
      <c r="K5982" s="51">
        <f>IF(H5982&lt;='Расчёт не доделан'!$C$20,IF(I5982-'Расчёт не доделан'!$C$20&lt;1,J5982,I5982-'Расчёт не доделан'!$C$20),J5982)</f>
        <v>14</v>
      </c>
    </row>
    <row r="5983" spans="1:11" ht="11.1" customHeight="1" outlineLevel="1" x14ac:dyDescent="0.2">
      <c r="A5983" s="39" t="str">
        <f t="shared" si="279"/>
        <v>0014555445901</v>
      </c>
      <c r="B5983" s="39">
        <f t="shared" si="280"/>
        <v>1</v>
      </c>
      <c r="C5983" s="39" t="str">
        <f t="shared" si="281"/>
        <v>Тарабокио Кирилл Игоревич1</v>
      </c>
      <c r="D5983" s="42" t="s">
        <v>5495</v>
      </c>
      <c r="E5983" s="43" t="s">
        <v>5496</v>
      </c>
      <c r="F5983" s="43" t="s">
        <v>233</v>
      </c>
      <c r="G5983" s="43" t="s">
        <v>262</v>
      </c>
      <c r="H5983" s="49">
        <v>45901</v>
      </c>
      <c r="I5983" s="49">
        <v>45907</v>
      </c>
      <c r="J5983" s="44">
        <v>7</v>
      </c>
      <c r="K5983" s="51">
        <f>IF(H5983&lt;='Расчёт не доделан'!$C$20,IF(I5983-'Расчёт не доделан'!$C$20&lt;1,J5983,I5983-'Расчёт не доделан'!$C$20),J5983)</f>
        <v>7</v>
      </c>
    </row>
    <row r="5984" spans="1:11" ht="11.1" customHeight="1" outlineLevel="1" x14ac:dyDescent="0.2">
      <c r="A5984" s="39" t="str">
        <f t="shared" si="279"/>
        <v>0014555445883</v>
      </c>
      <c r="B5984" s="39">
        <f t="shared" si="280"/>
        <v>2</v>
      </c>
      <c r="C5984" s="39" t="str">
        <f t="shared" si="281"/>
        <v>Тарабокио Кирилл Игоревич2</v>
      </c>
      <c r="D5984" s="42" t="s">
        <v>5495</v>
      </c>
      <c r="E5984" s="43" t="s">
        <v>5496</v>
      </c>
      <c r="F5984" s="43" t="s">
        <v>233</v>
      </c>
      <c r="G5984" s="43" t="s">
        <v>262</v>
      </c>
      <c r="H5984" s="49">
        <v>45883</v>
      </c>
      <c r="I5984" s="49">
        <v>45884</v>
      </c>
      <c r="J5984" s="44">
        <v>2</v>
      </c>
      <c r="K5984" s="51">
        <f>IF(H5984&lt;='Расчёт не доделан'!$C$20,IF(I5984-'Расчёт не доделан'!$C$20&lt;1,J5984,I5984-'Расчёт не доделан'!$C$20),J5984)</f>
        <v>2</v>
      </c>
    </row>
    <row r="5985" spans="1:11" ht="11.1" customHeight="1" outlineLevel="1" x14ac:dyDescent="0.2">
      <c r="A5985" s="39" t="str">
        <f t="shared" si="279"/>
        <v>0019665945943</v>
      </c>
      <c r="B5985" s="39">
        <f t="shared" si="280"/>
        <v>1</v>
      </c>
      <c r="C5985" s="39" t="str">
        <f t="shared" si="281"/>
        <v>Тараканов Вадим Анатольевич1</v>
      </c>
      <c r="D5985" s="42" t="s">
        <v>5497</v>
      </c>
      <c r="E5985" s="43" t="s">
        <v>5498</v>
      </c>
      <c r="F5985" s="43" t="s">
        <v>249</v>
      </c>
      <c r="G5985" s="43" t="s">
        <v>218</v>
      </c>
      <c r="H5985" s="49">
        <v>45943</v>
      </c>
      <c r="I5985" s="49">
        <v>45949</v>
      </c>
      <c r="J5985" s="44">
        <v>7</v>
      </c>
      <c r="K5985" s="51">
        <f>IF(H5985&lt;='Расчёт не доделан'!$C$20,IF(I5985-'Расчёт не доделан'!$C$20&lt;1,J5985,I5985-'Расчёт не доделан'!$C$20),J5985)</f>
        <v>4</v>
      </c>
    </row>
    <row r="5986" spans="1:11" ht="23.1" customHeight="1" outlineLevel="1" x14ac:dyDescent="0.2">
      <c r="A5986" s="39" t="str">
        <f t="shared" si="279"/>
        <v>0019665945887</v>
      </c>
      <c r="B5986" s="39">
        <f t="shared" si="280"/>
        <v>2</v>
      </c>
      <c r="C5986" s="39" t="str">
        <f t="shared" si="281"/>
        <v>Тараканов Вадим Анатольевич2</v>
      </c>
      <c r="D5986" s="42" t="s">
        <v>5497</v>
      </c>
      <c r="E5986" s="43" t="s">
        <v>5498</v>
      </c>
      <c r="F5986" s="43" t="s">
        <v>249</v>
      </c>
      <c r="G5986" s="43" t="s">
        <v>218</v>
      </c>
      <c r="H5986" s="49">
        <v>45887</v>
      </c>
      <c r="I5986" s="49">
        <v>45893</v>
      </c>
      <c r="J5986" s="44">
        <v>7</v>
      </c>
      <c r="K5986" s="51">
        <f>IF(H5986&lt;='Расчёт не доделан'!$C$20,IF(I5986-'Расчёт не доделан'!$C$20&lt;1,J5986,I5986-'Расчёт не доделан'!$C$20),J5986)</f>
        <v>7</v>
      </c>
    </row>
    <row r="5987" spans="1:11" ht="23.1" customHeight="1" outlineLevel="1" x14ac:dyDescent="0.2">
      <c r="A5987" s="39" t="str">
        <f t="shared" si="279"/>
        <v>0019665945859</v>
      </c>
      <c r="B5987" s="39">
        <f t="shared" si="280"/>
        <v>3</v>
      </c>
      <c r="C5987" s="39" t="str">
        <f t="shared" si="281"/>
        <v>Тараканов Вадим Анатольевич3</v>
      </c>
      <c r="D5987" s="42" t="s">
        <v>5497</v>
      </c>
      <c r="E5987" s="43" t="s">
        <v>5498</v>
      </c>
      <c r="F5987" s="43" t="s">
        <v>249</v>
      </c>
      <c r="G5987" s="43" t="s">
        <v>218</v>
      </c>
      <c r="H5987" s="49">
        <v>45859</v>
      </c>
      <c r="I5987" s="49">
        <v>45872</v>
      </c>
      <c r="J5987" s="44">
        <v>14</v>
      </c>
      <c r="K5987" s="51">
        <f>IF(H5987&lt;='Расчёт не доделан'!$C$20,IF(I5987-'Расчёт не доделан'!$C$20&lt;1,J5987,I5987-'Расчёт не доделан'!$C$20),J5987)</f>
        <v>14</v>
      </c>
    </row>
    <row r="5988" spans="1:11" ht="23.1" customHeight="1" outlineLevel="1" x14ac:dyDescent="0.2">
      <c r="A5988" s="39" t="str">
        <f t="shared" si="279"/>
        <v>0010116245846</v>
      </c>
      <c r="B5988" s="39">
        <f t="shared" si="280"/>
        <v>1</v>
      </c>
      <c r="C5988" s="39" t="str">
        <f t="shared" si="281"/>
        <v>Таран Светлана Анатольевна1</v>
      </c>
      <c r="D5988" s="42" t="s">
        <v>5499</v>
      </c>
      <c r="E5988" s="43" t="s">
        <v>5500</v>
      </c>
      <c r="F5988" s="43" t="s">
        <v>221</v>
      </c>
      <c r="G5988" s="43" t="s">
        <v>262</v>
      </c>
      <c r="H5988" s="49">
        <v>45846</v>
      </c>
      <c r="I5988" s="49">
        <v>45859</v>
      </c>
      <c r="J5988" s="44">
        <v>14</v>
      </c>
      <c r="K5988" s="51">
        <f>IF(H5988&lt;='Расчёт не доделан'!$C$20,IF(I5988-'Расчёт не доделан'!$C$20&lt;1,J5988,I5988-'Расчёт не доделан'!$C$20),J5988)</f>
        <v>14</v>
      </c>
    </row>
    <row r="5989" spans="1:11" ht="23.1" customHeight="1" outlineLevel="1" x14ac:dyDescent="0.2">
      <c r="A5989" s="39" t="str">
        <f t="shared" si="279"/>
        <v>0010116245952</v>
      </c>
      <c r="B5989" s="39">
        <f t="shared" si="280"/>
        <v>2</v>
      </c>
      <c r="C5989" s="39" t="str">
        <f t="shared" si="281"/>
        <v>Таран Светлана Анатольевна2</v>
      </c>
      <c r="D5989" s="42" t="s">
        <v>5499</v>
      </c>
      <c r="E5989" s="43" t="s">
        <v>5500</v>
      </c>
      <c r="F5989" s="43" t="s">
        <v>221</v>
      </c>
      <c r="G5989" s="43" t="s">
        <v>262</v>
      </c>
      <c r="H5989" s="49">
        <v>45952</v>
      </c>
      <c r="I5989" s="49">
        <v>45954</v>
      </c>
      <c r="J5989" s="44">
        <v>3</v>
      </c>
      <c r="K5989" s="51">
        <f>IF(H5989&lt;='Расчёт не доделан'!$C$20,IF(I5989-'Расчёт не доделан'!$C$20&lt;1,J5989,I5989-'Расчёт не доделан'!$C$20),J5989)</f>
        <v>3</v>
      </c>
    </row>
    <row r="5990" spans="1:11" ht="11.1" customHeight="1" outlineLevel="1" x14ac:dyDescent="0.2">
      <c r="A5990" s="39" t="str">
        <f t="shared" si="279"/>
        <v>0010116246017</v>
      </c>
      <c r="B5990" s="39">
        <f t="shared" si="280"/>
        <v>3</v>
      </c>
      <c r="C5990" s="39" t="str">
        <f t="shared" si="281"/>
        <v>Таран Светлана Анатольевна3</v>
      </c>
      <c r="D5990" s="42" t="s">
        <v>5499</v>
      </c>
      <c r="E5990" s="43" t="s">
        <v>5500</v>
      </c>
      <c r="F5990" s="43" t="s">
        <v>221</v>
      </c>
      <c r="G5990" s="43" t="s">
        <v>262</v>
      </c>
      <c r="H5990" s="49">
        <v>46017</v>
      </c>
      <c r="I5990" s="49">
        <v>46022</v>
      </c>
      <c r="J5990" s="44">
        <v>6</v>
      </c>
      <c r="K5990" s="51">
        <f>IF(H5990&lt;='Расчёт не доделан'!$C$20,IF(I5990-'Расчёт не доделан'!$C$20&lt;1,J5990,I5990-'Расчёт не доделан'!$C$20),J5990)</f>
        <v>6</v>
      </c>
    </row>
    <row r="5991" spans="1:11" ht="11.1" customHeight="1" outlineLevel="1" x14ac:dyDescent="0.2">
      <c r="A5991" s="39" t="str">
        <f t="shared" si="279"/>
        <v>0014715345852</v>
      </c>
      <c r="B5991" s="39">
        <f t="shared" si="280"/>
        <v>1</v>
      </c>
      <c r="C5991" s="39" t="str">
        <f t="shared" si="281"/>
        <v>Тарасенко Эдуард Вячеславович1</v>
      </c>
      <c r="D5991" s="42" t="s">
        <v>5501</v>
      </c>
      <c r="E5991" s="43" t="s">
        <v>5502</v>
      </c>
      <c r="F5991" s="43" t="s">
        <v>293</v>
      </c>
      <c r="G5991" s="43" t="s">
        <v>218</v>
      </c>
      <c r="H5991" s="49">
        <v>45852</v>
      </c>
      <c r="I5991" s="49">
        <v>45865</v>
      </c>
      <c r="J5991" s="44">
        <v>14</v>
      </c>
      <c r="K5991" s="51">
        <f>IF(H5991&lt;='Расчёт не доделан'!$C$20,IF(I5991-'Расчёт не доделан'!$C$20&lt;1,J5991,I5991-'Расчёт не доделан'!$C$20),J5991)</f>
        <v>14</v>
      </c>
    </row>
    <row r="5992" spans="1:11" ht="11.1" customHeight="1" outlineLevel="1" x14ac:dyDescent="0.2">
      <c r="A5992" s="39" t="str">
        <f t="shared" si="279"/>
        <v>0014715345957</v>
      </c>
      <c r="B5992" s="39">
        <f t="shared" si="280"/>
        <v>2</v>
      </c>
      <c r="C5992" s="39" t="str">
        <f t="shared" si="281"/>
        <v>Тарасенко Эдуард Вячеславович2</v>
      </c>
      <c r="D5992" s="42" t="s">
        <v>5501</v>
      </c>
      <c r="E5992" s="43" t="s">
        <v>5502</v>
      </c>
      <c r="F5992" s="43" t="s">
        <v>293</v>
      </c>
      <c r="G5992" s="43" t="s">
        <v>218</v>
      </c>
      <c r="H5992" s="49">
        <v>45957</v>
      </c>
      <c r="I5992" s="49">
        <v>45963</v>
      </c>
      <c r="J5992" s="44">
        <v>7</v>
      </c>
      <c r="K5992" s="51">
        <f>IF(H5992&lt;='Расчёт не доделан'!$C$20,IF(I5992-'Расчёт не доделан'!$C$20&lt;1,J5992,I5992-'Расчёт не доделан'!$C$20),J5992)</f>
        <v>7</v>
      </c>
    </row>
    <row r="5993" spans="1:11" ht="11.1" customHeight="1" outlineLevel="1" x14ac:dyDescent="0.2">
      <c r="A5993" s="39" t="str">
        <f t="shared" si="279"/>
        <v>0018566445978</v>
      </c>
      <c r="B5993" s="39">
        <f t="shared" si="280"/>
        <v>1</v>
      </c>
      <c r="C5993" s="39" t="str">
        <f t="shared" si="281"/>
        <v>Тарасов Александр Юрьевич1</v>
      </c>
      <c r="D5993" s="42" t="s">
        <v>5503</v>
      </c>
      <c r="E5993" s="43" t="s">
        <v>5504</v>
      </c>
      <c r="F5993" s="43" t="s">
        <v>233</v>
      </c>
      <c r="G5993" s="43" t="s">
        <v>218</v>
      </c>
      <c r="H5993" s="49">
        <v>45978</v>
      </c>
      <c r="I5993" s="49">
        <v>45984</v>
      </c>
      <c r="J5993" s="44">
        <v>7</v>
      </c>
      <c r="K5993" s="51">
        <f>IF(H5993&lt;='Расчёт не доделан'!$C$20,IF(I5993-'Расчёт не доделан'!$C$20&lt;1,J5993,I5993-'Расчёт не доделан'!$C$20),J5993)</f>
        <v>7</v>
      </c>
    </row>
    <row r="5994" spans="1:11" ht="11.1" customHeight="1" outlineLevel="1" x14ac:dyDescent="0.2">
      <c r="A5994" s="39" t="str">
        <f t="shared" si="279"/>
        <v>0018566445866</v>
      </c>
      <c r="B5994" s="39">
        <f t="shared" si="280"/>
        <v>2</v>
      </c>
      <c r="C5994" s="39" t="str">
        <f t="shared" si="281"/>
        <v>Тарасов Александр Юрьевич2</v>
      </c>
      <c r="D5994" s="42" t="s">
        <v>5503</v>
      </c>
      <c r="E5994" s="43" t="s">
        <v>5504</v>
      </c>
      <c r="F5994" s="43" t="s">
        <v>233</v>
      </c>
      <c r="G5994" s="43" t="s">
        <v>218</v>
      </c>
      <c r="H5994" s="49">
        <v>45866</v>
      </c>
      <c r="I5994" s="49">
        <v>45879</v>
      </c>
      <c r="J5994" s="44">
        <v>14</v>
      </c>
      <c r="K5994" s="51">
        <f>IF(H5994&lt;='Расчёт не доделан'!$C$20,IF(I5994-'Расчёт не доделан'!$C$20&lt;1,J5994,I5994-'Расчёт не доделан'!$C$20),J5994)</f>
        <v>14</v>
      </c>
    </row>
    <row r="5995" spans="1:11" ht="23.1" customHeight="1" outlineLevel="1" x14ac:dyDescent="0.2">
      <c r="A5995" s="39" t="str">
        <f t="shared" si="279"/>
        <v>0018962445971</v>
      </c>
      <c r="B5995" s="39">
        <f t="shared" si="280"/>
        <v>1</v>
      </c>
      <c r="C5995" s="39" t="str">
        <f t="shared" si="281"/>
        <v>Тарасов Владимир Сергеевич1</v>
      </c>
      <c r="D5995" s="42" t="s">
        <v>5505</v>
      </c>
      <c r="E5995" s="43" t="s">
        <v>5506</v>
      </c>
      <c r="F5995" s="43" t="s">
        <v>233</v>
      </c>
      <c r="G5995" s="43" t="s">
        <v>262</v>
      </c>
      <c r="H5995" s="49">
        <v>45971</v>
      </c>
      <c r="I5995" s="49">
        <v>45977</v>
      </c>
      <c r="J5995" s="44">
        <v>7</v>
      </c>
      <c r="K5995" s="51">
        <f>IF(H5995&lt;='Расчёт не доделан'!$C$20,IF(I5995-'Расчёт не доделан'!$C$20&lt;1,J5995,I5995-'Расчёт не доделан'!$C$20),J5995)</f>
        <v>7</v>
      </c>
    </row>
    <row r="5996" spans="1:11" ht="11.1" customHeight="1" outlineLevel="1" x14ac:dyDescent="0.2">
      <c r="A5996" s="39" t="str">
        <f t="shared" si="279"/>
        <v>0018962445882</v>
      </c>
      <c r="B5996" s="39">
        <f t="shared" si="280"/>
        <v>2</v>
      </c>
      <c r="C5996" s="39" t="str">
        <f t="shared" si="281"/>
        <v>Тарасов Владимир Сергеевич2</v>
      </c>
      <c r="D5996" s="42" t="s">
        <v>5505</v>
      </c>
      <c r="E5996" s="43" t="s">
        <v>5506</v>
      </c>
      <c r="F5996" s="43" t="s">
        <v>233</v>
      </c>
      <c r="G5996" s="43" t="s">
        <v>262</v>
      </c>
      <c r="H5996" s="49">
        <v>45882</v>
      </c>
      <c r="I5996" s="49">
        <v>45895</v>
      </c>
      <c r="J5996" s="44">
        <v>14</v>
      </c>
      <c r="K5996" s="51">
        <f>IF(H5996&lt;='Расчёт не доделан'!$C$20,IF(I5996-'Расчёт не доделан'!$C$20&lt;1,J5996,I5996-'Расчёт не доделан'!$C$20),J5996)</f>
        <v>14</v>
      </c>
    </row>
    <row r="5997" spans="1:11" ht="11.1" customHeight="1" outlineLevel="1" x14ac:dyDescent="0.2">
      <c r="A5997" s="39" t="str">
        <f t="shared" si="279"/>
        <v>0011397345936</v>
      </c>
      <c r="B5997" s="39">
        <f t="shared" si="280"/>
        <v>1</v>
      </c>
      <c r="C5997" s="39" t="str">
        <f t="shared" si="281"/>
        <v>Тарбеев Сергей Владимирович1</v>
      </c>
      <c r="D5997" s="42" t="s">
        <v>5507</v>
      </c>
      <c r="E5997" s="43" t="s">
        <v>5508</v>
      </c>
      <c r="F5997" s="43" t="s">
        <v>225</v>
      </c>
      <c r="G5997" s="43" t="s">
        <v>689</v>
      </c>
      <c r="H5997" s="49">
        <v>45936</v>
      </c>
      <c r="I5997" s="49">
        <v>45947</v>
      </c>
      <c r="J5997" s="44">
        <v>12</v>
      </c>
      <c r="K5997" s="51">
        <f>IF(H5997&lt;='Расчёт не доделан'!$C$20,IF(I5997-'Расчёт не доделан'!$C$20&lt;1,J5997,I5997-'Расчёт не доделан'!$C$20),J5997)</f>
        <v>2</v>
      </c>
    </row>
    <row r="5998" spans="1:11" ht="11.1" customHeight="1" outlineLevel="1" x14ac:dyDescent="0.2">
      <c r="A5998" s="39" t="str">
        <f t="shared" si="279"/>
        <v>0011397345890</v>
      </c>
      <c r="B5998" s="39">
        <f t="shared" si="280"/>
        <v>2</v>
      </c>
      <c r="C5998" s="39" t="str">
        <f t="shared" si="281"/>
        <v>Тарбеев Сергей Владимирович2</v>
      </c>
      <c r="D5998" s="42" t="s">
        <v>5507</v>
      </c>
      <c r="E5998" s="43" t="s">
        <v>5508</v>
      </c>
      <c r="F5998" s="43" t="s">
        <v>225</v>
      </c>
      <c r="G5998" s="43" t="s">
        <v>689</v>
      </c>
      <c r="H5998" s="49">
        <v>45890</v>
      </c>
      <c r="I5998" s="49">
        <v>45891</v>
      </c>
      <c r="J5998" s="44">
        <v>2</v>
      </c>
      <c r="K5998" s="51">
        <f>IF(H5998&lt;='Расчёт не доделан'!$C$20,IF(I5998-'Расчёт не доделан'!$C$20&lt;1,J5998,I5998-'Расчёт не доделан'!$C$20),J5998)</f>
        <v>2</v>
      </c>
    </row>
    <row r="5999" spans="1:11" ht="11.1" customHeight="1" outlineLevel="1" x14ac:dyDescent="0.2">
      <c r="A5999" s="39" t="str">
        <f t="shared" si="279"/>
        <v>0014876345901</v>
      </c>
      <c r="B5999" s="39">
        <f t="shared" si="280"/>
        <v>1</v>
      </c>
      <c r="C5999" s="39" t="str">
        <f t="shared" si="281"/>
        <v>Тарева Диана Рустямовна1</v>
      </c>
      <c r="D5999" s="42" t="s">
        <v>5509</v>
      </c>
      <c r="E5999" s="43" t="s">
        <v>5510</v>
      </c>
      <c r="F5999" s="43" t="s">
        <v>537</v>
      </c>
      <c r="G5999" s="43" t="s">
        <v>218</v>
      </c>
      <c r="H5999" s="49">
        <v>45901</v>
      </c>
      <c r="I5999" s="49">
        <v>45905</v>
      </c>
      <c r="J5999" s="44">
        <v>5</v>
      </c>
      <c r="K5999" s="51">
        <f>IF(H5999&lt;='Расчёт не доделан'!$C$20,IF(I5999-'Расчёт не доделан'!$C$20&lt;1,J5999,I5999-'Расчёт не доделан'!$C$20),J5999)</f>
        <v>5</v>
      </c>
    </row>
    <row r="6000" spans="1:11" ht="23.1" customHeight="1" outlineLevel="1" x14ac:dyDescent="0.2">
      <c r="A6000" s="39" t="str">
        <f t="shared" si="279"/>
        <v>0014876345873</v>
      </c>
      <c r="B6000" s="39">
        <f t="shared" si="280"/>
        <v>2</v>
      </c>
      <c r="C6000" s="39" t="str">
        <f t="shared" si="281"/>
        <v>Тарева Диана Рустямовна2</v>
      </c>
      <c r="D6000" s="42" t="s">
        <v>5509</v>
      </c>
      <c r="E6000" s="43" t="s">
        <v>5510</v>
      </c>
      <c r="F6000" s="43" t="s">
        <v>537</v>
      </c>
      <c r="G6000" s="43" t="s">
        <v>218</v>
      </c>
      <c r="H6000" s="49">
        <v>45873</v>
      </c>
      <c r="I6000" s="49">
        <v>45886</v>
      </c>
      <c r="J6000" s="44">
        <v>14</v>
      </c>
      <c r="K6000" s="51">
        <f>IF(H6000&lt;='Расчёт не доделан'!$C$20,IF(I6000-'Расчёт не доделан'!$C$20&lt;1,J6000,I6000-'Расчёт не доделан'!$C$20),J6000)</f>
        <v>14</v>
      </c>
    </row>
    <row r="6001" spans="1:11" ht="23.1" customHeight="1" outlineLevel="1" x14ac:dyDescent="0.2">
      <c r="A6001" s="39" t="str">
        <f t="shared" si="279"/>
        <v>0009069745901</v>
      </c>
      <c r="B6001" s="39">
        <f t="shared" si="280"/>
        <v>1</v>
      </c>
      <c r="C6001" s="39" t="str">
        <f t="shared" si="281"/>
        <v>Татаровская Инна Александровна1</v>
      </c>
      <c r="D6001" s="42" t="s">
        <v>5511</v>
      </c>
      <c r="E6001" s="43" t="s">
        <v>5512</v>
      </c>
      <c r="F6001" s="43" t="s">
        <v>293</v>
      </c>
      <c r="G6001" s="43" t="s">
        <v>218</v>
      </c>
      <c r="H6001" s="49">
        <v>45901</v>
      </c>
      <c r="I6001" s="49">
        <v>45905</v>
      </c>
      <c r="J6001" s="44">
        <v>5</v>
      </c>
      <c r="K6001" s="51">
        <f>IF(H6001&lt;='Расчёт не доделан'!$C$20,IF(I6001-'Расчёт не доделан'!$C$20&lt;1,J6001,I6001-'Расчёт не доделан'!$C$20),J6001)</f>
        <v>5</v>
      </c>
    </row>
    <row r="6002" spans="1:11" ht="23.1" customHeight="1" outlineLevel="1" x14ac:dyDescent="0.2">
      <c r="A6002" s="39" t="str">
        <f t="shared" si="279"/>
        <v>0009069745873</v>
      </c>
      <c r="B6002" s="39">
        <f t="shared" si="280"/>
        <v>2</v>
      </c>
      <c r="C6002" s="39" t="str">
        <f t="shared" si="281"/>
        <v>Татаровская Инна Александровна2</v>
      </c>
      <c r="D6002" s="42" t="s">
        <v>5511</v>
      </c>
      <c r="E6002" s="43" t="s">
        <v>5512</v>
      </c>
      <c r="F6002" s="43" t="s">
        <v>293</v>
      </c>
      <c r="G6002" s="43" t="s">
        <v>218</v>
      </c>
      <c r="H6002" s="49">
        <v>45873</v>
      </c>
      <c r="I6002" s="49">
        <v>45891</v>
      </c>
      <c r="J6002" s="44">
        <v>19</v>
      </c>
      <c r="K6002" s="51">
        <f>IF(H6002&lt;='Расчёт не доделан'!$C$20,IF(I6002-'Расчёт не доделан'!$C$20&lt;1,J6002,I6002-'Расчёт не доделан'!$C$20),J6002)</f>
        <v>19</v>
      </c>
    </row>
    <row r="6003" spans="1:11" ht="23.1" customHeight="1" outlineLevel="1" x14ac:dyDescent="0.2">
      <c r="A6003" s="39" t="str">
        <f t="shared" si="279"/>
        <v>0019540845966</v>
      </c>
      <c r="B6003" s="39">
        <f t="shared" si="280"/>
        <v>1</v>
      </c>
      <c r="C6003" s="39" t="str">
        <f t="shared" si="281"/>
        <v>Тауенис Сергей Викторович1</v>
      </c>
      <c r="D6003" s="42" t="s">
        <v>5513</v>
      </c>
      <c r="E6003" s="43" t="s">
        <v>5514</v>
      </c>
      <c r="F6003" s="43" t="s">
        <v>568</v>
      </c>
      <c r="G6003" s="43" t="s">
        <v>262</v>
      </c>
      <c r="H6003" s="49">
        <v>45966</v>
      </c>
      <c r="I6003" s="49">
        <v>45968</v>
      </c>
      <c r="J6003" s="44">
        <v>3</v>
      </c>
      <c r="K6003" s="51">
        <f>IF(H6003&lt;='Расчёт не доделан'!$C$20,IF(I6003-'Расчёт не доделан'!$C$20&lt;1,J6003,I6003-'Расчёт не доделан'!$C$20),J6003)</f>
        <v>3</v>
      </c>
    </row>
    <row r="6004" spans="1:11" ht="23.1" customHeight="1" outlineLevel="1" x14ac:dyDescent="0.2">
      <c r="A6004" s="39" t="str">
        <f t="shared" si="279"/>
        <v>0019540845915</v>
      </c>
      <c r="B6004" s="39">
        <f t="shared" si="280"/>
        <v>2</v>
      </c>
      <c r="C6004" s="39" t="str">
        <f t="shared" si="281"/>
        <v>Тауенис Сергей Викторович2</v>
      </c>
      <c r="D6004" s="42" t="s">
        <v>5513</v>
      </c>
      <c r="E6004" s="43" t="s">
        <v>5514</v>
      </c>
      <c r="F6004" s="43" t="s">
        <v>568</v>
      </c>
      <c r="G6004" s="43" t="s">
        <v>262</v>
      </c>
      <c r="H6004" s="49">
        <v>45915</v>
      </c>
      <c r="I6004" s="49">
        <v>45919</v>
      </c>
      <c r="J6004" s="44">
        <v>5</v>
      </c>
      <c r="K6004" s="51">
        <f>IF(H6004&lt;='Расчёт не доделан'!$C$20,IF(I6004-'Расчёт не доделан'!$C$20&lt;1,J6004,I6004-'Расчёт не доделан'!$C$20),J6004)</f>
        <v>5</v>
      </c>
    </row>
    <row r="6005" spans="1:11" ht="23.1" customHeight="1" outlineLevel="1" x14ac:dyDescent="0.2">
      <c r="A6005" s="39" t="str">
        <f t="shared" si="279"/>
        <v>0012587645978</v>
      </c>
      <c r="B6005" s="39">
        <f t="shared" si="280"/>
        <v>1</v>
      </c>
      <c r="C6005" s="39" t="str">
        <f t="shared" si="281"/>
        <v>Таюпов Марат Рифович1</v>
      </c>
      <c r="D6005" s="42" t="s">
        <v>5515</v>
      </c>
      <c r="E6005" s="43" t="s">
        <v>5516</v>
      </c>
      <c r="F6005" s="43" t="s">
        <v>265</v>
      </c>
      <c r="G6005" s="43" t="s">
        <v>218</v>
      </c>
      <c r="H6005" s="49">
        <v>45978</v>
      </c>
      <c r="I6005" s="49">
        <v>45991</v>
      </c>
      <c r="J6005" s="44">
        <v>14</v>
      </c>
      <c r="K6005" s="51">
        <f>IF(H6005&lt;='Расчёт не доделан'!$C$20,IF(I6005-'Расчёт не доделан'!$C$20&lt;1,J6005,I6005-'Расчёт не доделан'!$C$20),J6005)</f>
        <v>14</v>
      </c>
    </row>
    <row r="6006" spans="1:11" ht="11.1" customHeight="1" outlineLevel="1" x14ac:dyDescent="0.2">
      <c r="A6006" s="39" t="str">
        <f t="shared" si="279"/>
        <v>0018374345901</v>
      </c>
      <c r="B6006" s="39">
        <f t="shared" si="280"/>
        <v>1</v>
      </c>
      <c r="C6006" s="39" t="str">
        <f t="shared" si="281"/>
        <v>Тедеев Валерий Игоревич1</v>
      </c>
      <c r="D6006" s="42" t="s">
        <v>5517</v>
      </c>
      <c r="E6006" s="43" t="s">
        <v>5518</v>
      </c>
      <c r="F6006" s="43" t="s">
        <v>240</v>
      </c>
      <c r="G6006" s="43" t="s">
        <v>302</v>
      </c>
      <c r="H6006" s="49">
        <v>45901</v>
      </c>
      <c r="I6006" s="49">
        <v>45905</v>
      </c>
      <c r="J6006" s="44">
        <v>5</v>
      </c>
      <c r="K6006" s="51">
        <f>IF(H6006&lt;='Расчёт не доделан'!$C$20,IF(I6006-'Расчёт не доделан'!$C$20&lt;1,J6006,I6006-'Расчёт не доделан'!$C$20),J6006)</f>
        <v>5</v>
      </c>
    </row>
    <row r="6007" spans="1:11" ht="23.1" customHeight="1" outlineLevel="1" x14ac:dyDescent="0.2">
      <c r="A6007" s="39" t="str">
        <f t="shared" si="279"/>
        <v>0018374345873</v>
      </c>
      <c r="B6007" s="39">
        <f t="shared" si="280"/>
        <v>2</v>
      </c>
      <c r="C6007" s="39" t="str">
        <f t="shared" si="281"/>
        <v>Тедеев Валерий Игоревич2</v>
      </c>
      <c r="D6007" s="42" t="s">
        <v>5517</v>
      </c>
      <c r="E6007" s="43" t="s">
        <v>5518</v>
      </c>
      <c r="F6007" s="43" t="s">
        <v>240</v>
      </c>
      <c r="G6007" s="43" t="s">
        <v>302</v>
      </c>
      <c r="H6007" s="49">
        <v>45873</v>
      </c>
      <c r="I6007" s="49">
        <v>45886</v>
      </c>
      <c r="J6007" s="44">
        <v>14</v>
      </c>
      <c r="K6007" s="51">
        <f>IF(H6007&lt;='Расчёт не доделан'!$C$20,IF(I6007-'Расчёт не доделан'!$C$20&lt;1,J6007,I6007-'Расчёт не доделан'!$C$20),J6007)</f>
        <v>14</v>
      </c>
    </row>
    <row r="6008" spans="1:11" ht="23.1" customHeight="1" outlineLevel="1" x14ac:dyDescent="0.2">
      <c r="A6008" s="39" t="str">
        <f t="shared" si="279"/>
        <v>0021370245901</v>
      </c>
      <c r="B6008" s="39">
        <f t="shared" si="280"/>
        <v>1</v>
      </c>
      <c r="C6008" s="39" t="str">
        <f t="shared" si="281"/>
        <v>Тейхриб Михаил Андреевич1</v>
      </c>
      <c r="D6008" s="42" t="s">
        <v>5519</v>
      </c>
      <c r="E6008" s="43" t="s">
        <v>5520</v>
      </c>
      <c r="F6008" s="43" t="s">
        <v>225</v>
      </c>
      <c r="G6008" s="43" t="s">
        <v>230</v>
      </c>
      <c r="H6008" s="49">
        <v>45901</v>
      </c>
      <c r="I6008" s="49">
        <v>45914</v>
      </c>
      <c r="J6008" s="44">
        <v>14</v>
      </c>
      <c r="K6008" s="51">
        <f>IF(H6008&lt;='Расчёт не доделан'!$C$20,IF(I6008-'Расчёт не доделан'!$C$20&lt;1,J6008,I6008-'Расчёт не доделан'!$C$20),J6008)</f>
        <v>14</v>
      </c>
    </row>
    <row r="6009" spans="1:11" ht="11.1" customHeight="1" outlineLevel="1" x14ac:dyDescent="0.2">
      <c r="A6009" s="39" t="str">
        <f t="shared" si="279"/>
        <v>0013562145840</v>
      </c>
      <c r="B6009" s="39">
        <f t="shared" si="280"/>
        <v>1</v>
      </c>
      <c r="C6009" s="39" t="str">
        <f t="shared" si="281"/>
        <v>Телегин Руслан Дмитриевич1</v>
      </c>
      <c r="D6009" s="42" t="s">
        <v>5521</v>
      </c>
      <c r="E6009" s="43" t="s">
        <v>5522</v>
      </c>
      <c r="F6009" s="43" t="s">
        <v>459</v>
      </c>
      <c r="G6009" s="43" t="s">
        <v>218</v>
      </c>
      <c r="H6009" s="49">
        <v>45840</v>
      </c>
      <c r="I6009" s="49">
        <v>45842</v>
      </c>
      <c r="J6009" s="44">
        <v>3</v>
      </c>
      <c r="K6009" s="51">
        <f>IF(H6009&lt;='Расчёт не доделан'!$C$20,IF(I6009-'Расчёт не доделан'!$C$20&lt;1,J6009,I6009-'Расчёт не доделан'!$C$20),J6009)</f>
        <v>3</v>
      </c>
    </row>
    <row r="6010" spans="1:11" ht="11.1" customHeight="1" outlineLevel="1" x14ac:dyDescent="0.2">
      <c r="A6010" s="39" t="str">
        <f t="shared" si="279"/>
        <v>0013562145943</v>
      </c>
      <c r="B6010" s="39">
        <f t="shared" si="280"/>
        <v>2</v>
      </c>
      <c r="C6010" s="39" t="str">
        <f t="shared" si="281"/>
        <v>Телегин Руслан Дмитриевич2</v>
      </c>
      <c r="D6010" s="42" t="s">
        <v>5521</v>
      </c>
      <c r="E6010" s="43" t="s">
        <v>5522</v>
      </c>
      <c r="F6010" s="43" t="s">
        <v>459</v>
      </c>
      <c r="G6010" s="43" t="s">
        <v>218</v>
      </c>
      <c r="H6010" s="49">
        <v>45943</v>
      </c>
      <c r="I6010" s="49">
        <v>45960</v>
      </c>
      <c r="J6010" s="44">
        <v>18</v>
      </c>
      <c r="K6010" s="51">
        <f>IF(H6010&lt;='Расчёт не доделан'!$C$20,IF(I6010-'Расчёт не доделан'!$C$20&lt;1,J6010,I6010-'Расчёт не доделан'!$C$20),J6010)</f>
        <v>15</v>
      </c>
    </row>
    <row r="6011" spans="1:11" ht="11.1" customHeight="1" outlineLevel="1" x14ac:dyDescent="0.2">
      <c r="A6011" s="39" t="str">
        <f t="shared" si="279"/>
        <v>0018679245962</v>
      </c>
      <c r="B6011" s="39">
        <f t="shared" si="280"/>
        <v>1</v>
      </c>
      <c r="C6011" s="39" t="str">
        <f t="shared" si="281"/>
        <v>Телефус Татьяна Алексеевна1</v>
      </c>
      <c r="D6011" s="42" t="s">
        <v>5523</v>
      </c>
      <c r="E6011" s="43" t="s">
        <v>5524</v>
      </c>
      <c r="F6011" s="43" t="s">
        <v>229</v>
      </c>
      <c r="G6011" s="43" t="s">
        <v>241</v>
      </c>
      <c r="H6011" s="49">
        <v>45962</v>
      </c>
      <c r="I6011" s="49">
        <v>45983</v>
      </c>
      <c r="J6011" s="44">
        <v>21</v>
      </c>
      <c r="K6011" s="51">
        <f>IF(H6011&lt;='Расчёт не доделан'!$C$20,IF(I6011-'Расчёт не доделан'!$C$20&lt;1,J6011,I6011-'Расчёт не доделан'!$C$20),J6011)</f>
        <v>21</v>
      </c>
    </row>
    <row r="6012" spans="1:11" ht="11.1" customHeight="1" outlineLevel="1" x14ac:dyDescent="0.2">
      <c r="A6012" s="39" t="str">
        <f t="shared" si="279"/>
        <v>0018679246013</v>
      </c>
      <c r="B6012" s="39">
        <f t="shared" si="280"/>
        <v>2</v>
      </c>
      <c r="C6012" s="39" t="str">
        <f t="shared" si="281"/>
        <v>Телефус Татьяна Алексеевна2</v>
      </c>
      <c r="D6012" s="42" t="s">
        <v>5523</v>
      </c>
      <c r="E6012" s="43" t="s">
        <v>5524</v>
      </c>
      <c r="F6012" s="43" t="s">
        <v>229</v>
      </c>
      <c r="G6012" s="43" t="s">
        <v>241</v>
      </c>
      <c r="H6012" s="49">
        <v>46013</v>
      </c>
      <c r="I6012" s="49">
        <v>46017</v>
      </c>
      <c r="J6012" s="44">
        <v>5</v>
      </c>
      <c r="K6012" s="51">
        <f>IF(H6012&lt;='Расчёт не доделан'!$C$20,IF(I6012-'Расчёт не доделан'!$C$20&lt;1,J6012,I6012-'Расчёт не доделан'!$C$20),J6012)</f>
        <v>5</v>
      </c>
    </row>
    <row r="6013" spans="1:11" ht="11.1" customHeight="1" outlineLevel="1" x14ac:dyDescent="0.2">
      <c r="A6013" s="39" t="str">
        <f t="shared" si="279"/>
        <v>0018679246020</v>
      </c>
      <c r="B6013" s="39">
        <f t="shared" si="280"/>
        <v>3</v>
      </c>
      <c r="C6013" s="39" t="str">
        <f t="shared" si="281"/>
        <v>Телефус Татьяна Алексеевна3</v>
      </c>
      <c r="D6013" s="42" t="s">
        <v>5523</v>
      </c>
      <c r="E6013" s="43" t="s">
        <v>5524</v>
      </c>
      <c r="F6013" s="43" t="s">
        <v>229</v>
      </c>
      <c r="G6013" s="43" t="s">
        <v>241</v>
      </c>
      <c r="H6013" s="49">
        <v>46020</v>
      </c>
      <c r="I6013" s="49">
        <v>46021</v>
      </c>
      <c r="J6013" s="44">
        <v>2</v>
      </c>
      <c r="K6013" s="51">
        <f>IF(H6013&lt;='Расчёт не доделан'!$C$20,IF(I6013-'Расчёт не доделан'!$C$20&lt;1,J6013,I6013-'Расчёт не доделан'!$C$20),J6013)</f>
        <v>2</v>
      </c>
    </row>
    <row r="6014" spans="1:11" ht="11.1" customHeight="1" outlineLevel="1" x14ac:dyDescent="0.2">
      <c r="A6014" s="39" t="str">
        <f t="shared" si="279"/>
        <v>0018359045902</v>
      </c>
      <c r="B6014" s="39">
        <f t="shared" si="280"/>
        <v>1</v>
      </c>
      <c r="C6014" s="39" t="str">
        <f t="shared" si="281"/>
        <v>Тененбаум Георгий Алексеевич1</v>
      </c>
      <c r="D6014" s="42" t="s">
        <v>5525</v>
      </c>
      <c r="E6014" s="43" t="s">
        <v>5526</v>
      </c>
      <c r="F6014" s="43" t="s">
        <v>225</v>
      </c>
      <c r="G6014" s="43" t="s">
        <v>262</v>
      </c>
      <c r="H6014" s="49">
        <v>45902</v>
      </c>
      <c r="I6014" s="49">
        <v>45905</v>
      </c>
      <c r="J6014" s="44">
        <v>4</v>
      </c>
      <c r="K6014" s="51">
        <f>IF(H6014&lt;='Расчёт не доделан'!$C$20,IF(I6014-'Расчёт не доделан'!$C$20&lt;1,J6014,I6014-'Расчёт не доделан'!$C$20),J6014)</f>
        <v>4</v>
      </c>
    </row>
    <row r="6015" spans="1:11" ht="11.1" customHeight="1" outlineLevel="1" x14ac:dyDescent="0.2">
      <c r="A6015" s="39" t="str">
        <f t="shared" si="279"/>
        <v>0018359045985</v>
      </c>
      <c r="B6015" s="39">
        <f t="shared" si="280"/>
        <v>2</v>
      </c>
      <c r="C6015" s="39" t="str">
        <f t="shared" si="281"/>
        <v>Тененбаум Георгий Алексеевич2</v>
      </c>
      <c r="D6015" s="42" t="s">
        <v>5525</v>
      </c>
      <c r="E6015" s="43" t="s">
        <v>5526</v>
      </c>
      <c r="F6015" s="43" t="s">
        <v>225</v>
      </c>
      <c r="G6015" s="43" t="s">
        <v>262</v>
      </c>
      <c r="H6015" s="49">
        <v>45985</v>
      </c>
      <c r="I6015" s="49">
        <v>45991</v>
      </c>
      <c r="J6015" s="44">
        <v>7</v>
      </c>
      <c r="K6015" s="51">
        <f>IF(H6015&lt;='Расчёт не доделан'!$C$20,IF(I6015-'Расчёт не доделан'!$C$20&lt;1,J6015,I6015-'Расчёт не доделан'!$C$20),J6015)</f>
        <v>7</v>
      </c>
    </row>
    <row r="6016" spans="1:11" ht="11.1" customHeight="1" outlineLevel="1" x14ac:dyDescent="0.2">
      <c r="A6016" s="39" t="str">
        <f t="shared" si="279"/>
        <v>0018359045866</v>
      </c>
      <c r="B6016" s="39">
        <f t="shared" si="280"/>
        <v>3</v>
      </c>
      <c r="C6016" s="39" t="str">
        <f t="shared" si="281"/>
        <v>Тененбаум Георгий Алексеевич3</v>
      </c>
      <c r="D6016" s="42" t="s">
        <v>5525</v>
      </c>
      <c r="E6016" s="43" t="s">
        <v>5526</v>
      </c>
      <c r="F6016" s="43" t="s">
        <v>225</v>
      </c>
      <c r="G6016" s="43" t="s">
        <v>262</v>
      </c>
      <c r="H6016" s="49">
        <v>45866</v>
      </c>
      <c r="I6016" s="49">
        <v>45879</v>
      </c>
      <c r="J6016" s="44">
        <v>14</v>
      </c>
      <c r="K6016" s="51">
        <f>IF(H6016&lt;='Расчёт не доделан'!$C$20,IF(I6016-'Расчёт не доделан'!$C$20&lt;1,J6016,I6016-'Расчёт не доделан'!$C$20),J6016)</f>
        <v>14</v>
      </c>
    </row>
    <row r="6017" spans="1:11" ht="11.1" customHeight="1" outlineLevel="1" x14ac:dyDescent="0.2">
      <c r="A6017" s="39" t="str">
        <f t="shared" si="279"/>
        <v>0011633345995</v>
      </c>
      <c r="B6017" s="39">
        <f t="shared" si="280"/>
        <v>1</v>
      </c>
      <c r="C6017" s="39" t="str">
        <f t="shared" si="281"/>
        <v>Теплов Андрей Борисович1</v>
      </c>
      <c r="D6017" s="42" t="s">
        <v>5527</v>
      </c>
      <c r="E6017" s="43" t="s">
        <v>5528</v>
      </c>
      <c r="F6017" s="43" t="s">
        <v>233</v>
      </c>
      <c r="G6017" s="43" t="s">
        <v>296</v>
      </c>
      <c r="H6017" s="49">
        <v>45995</v>
      </c>
      <c r="I6017" s="49">
        <v>46022</v>
      </c>
      <c r="J6017" s="44">
        <v>28</v>
      </c>
      <c r="K6017" s="51">
        <f>IF(H6017&lt;='Расчёт не доделан'!$C$20,IF(I6017-'Расчёт не доделан'!$C$20&lt;1,J6017,I6017-'Расчёт не доделан'!$C$20),J6017)</f>
        <v>28</v>
      </c>
    </row>
    <row r="6018" spans="1:11" ht="11.1" customHeight="1" outlineLevel="1" x14ac:dyDescent="0.2">
      <c r="A6018" s="39" t="str">
        <f t="shared" si="279"/>
        <v>0021257545971</v>
      </c>
      <c r="B6018" s="39">
        <f t="shared" si="280"/>
        <v>1</v>
      </c>
      <c r="C6018" s="39" t="str">
        <f t="shared" si="281"/>
        <v>Теплоухов Владимир Владимирович1</v>
      </c>
      <c r="D6018" s="42" t="s">
        <v>5529</v>
      </c>
      <c r="E6018" s="43" t="s">
        <v>5530</v>
      </c>
      <c r="F6018" s="43" t="s">
        <v>249</v>
      </c>
      <c r="G6018" s="43" t="s">
        <v>218</v>
      </c>
      <c r="H6018" s="49">
        <v>45971</v>
      </c>
      <c r="I6018" s="49">
        <v>45987</v>
      </c>
      <c r="J6018" s="44">
        <v>17</v>
      </c>
      <c r="K6018" s="51">
        <f>IF(H6018&lt;='Расчёт не доделан'!$C$20,IF(I6018-'Расчёт не доделан'!$C$20&lt;1,J6018,I6018-'Расчёт не доделан'!$C$20),J6018)</f>
        <v>17</v>
      </c>
    </row>
    <row r="6019" spans="1:11" ht="11.1" customHeight="1" outlineLevel="1" x14ac:dyDescent="0.2">
      <c r="A6019" s="39" t="str">
        <f t="shared" ref="A6019:A6082" si="282">D6019&amp;H6019</f>
        <v>0016435745966</v>
      </c>
      <c r="B6019" s="39">
        <f t="shared" ref="B6019:B6082" si="283">IF(E6018=E6019,B6018+1,1)</f>
        <v>1</v>
      </c>
      <c r="C6019" s="39" t="str">
        <f t="shared" ref="C6019:C6082" si="284">E6019&amp;B6019</f>
        <v>Тепляков Андрей Васильевич1</v>
      </c>
      <c r="D6019" s="42" t="s">
        <v>5531</v>
      </c>
      <c r="E6019" s="43" t="s">
        <v>5532</v>
      </c>
      <c r="F6019" s="43" t="s">
        <v>217</v>
      </c>
      <c r="G6019" s="43" t="s">
        <v>222</v>
      </c>
      <c r="H6019" s="49">
        <v>45966</v>
      </c>
      <c r="I6019" s="49">
        <v>45975</v>
      </c>
      <c r="J6019" s="44">
        <v>9</v>
      </c>
      <c r="K6019" s="51">
        <f>IF(H6019&lt;='Расчёт не доделан'!$C$20,IF(I6019-'Расчёт не доделан'!$C$20&lt;1,J6019,I6019-'Расчёт не доделан'!$C$20),J6019)</f>
        <v>9</v>
      </c>
    </row>
    <row r="6020" spans="1:11" ht="11.1" customHeight="1" outlineLevel="1" x14ac:dyDescent="0.2">
      <c r="A6020" s="39" t="str">
        <f t="shared" si="282"/>
        <v>0016435745859</v>
      </c>
      <c r="B6020" s="39">
        <f t="shared" si="283"/>
        <v>2</v>
      </c>
      <c r="C6020" s="39" t="str">
        <f t="shared" si="284"/>
        <v>Тепляков Андрей Васильевич2</v>
      </c>
      <c r="D6020" s="42" t="s">
        <v>5531</v>
      </c>
      <c r="E6020" s="43" t="s">
        <v>5532</v>
      </c>
      <c r="F6020" s="43" t="s">
        <v>217</v>
      </c>
      <c r="G6020" s="43" t="s">
        <v>222</v>
      </c>
      <c r="H6020" s="49">
        <v>45859</v>
      </c>
      <c r="I6020" s="49">
        <v>45872</v>
      </c>
      <c r="J6020" s="44">
        <v>14</v>
      </c>
      <c r="K6020" s="51">
        <f>IF(H6020&lt;='Расчёт не доделан'!$C$20,IF(I6020-'Расчёт не доделан'!$C$20&lt;1,J6020,I6020-'Расчёт не доделан'!$C$20),J6020)</f>
        <v>14</v>
      </c>
    </row>
    <row r="6021" spans="1:11" ht="11.1" customHeight="1" outlineLevel="1" x14ac:dyDescent="0.2">
      <c r="A6021" s="39" t="str">
        <f t="shared" si="282"/>
        <v>0014186446019</v>
      </c>
      <c r="B6021" s="39">
        <f t="shared" si="283"/>
        <v>1</v>
      </c>
      <c r="C6021" s="39" t="str">
        <f t="shared" si="284"/>
        <v>Терехов Андрей Семенович1</v>
      </c>
      <c r="D6021" s="42" t="s">
        <v>5533</v>
      </c>
      <c r="E6021" s="43" t="s">
        <v>5534</v>
      </c>
      <c r="F6021" s="43" t="s">
        <v>225</v>
      </c>
      <c r="G6021" s="43" t="s">
        <v>296</v>
      </c>
      <c r="H6021" s="49">
        <v>46019</v>
      </c>
      <c r="I6021" s="49">
        <v>46022</v>
      </c>
      <c r="J6021" s="44">
        <v>4</v>
      </c>
      <c r="K6021" s="51">
        <f>IF(H6021&lt;='Расчёт не доделан'!$C$20,IF(I6021-'Расчёт не доделан'!$C$20&lt;1,J6021,I6021-'Расчёт не доделан'!$C$20),J6021)</f>
        <v>4</v>
      </c>
    </row>
    <row r="6022" spans="1:11" ht="23.1" customHeight="1" outlineLevel="1" x14ac:dyDescent="0.2">
      <c r="A6022" s="39" t="str">
        <f t="shared" si="282"/>
        <v>0013898245996</v>
      </c>
      <c r="B6022" s="39">
        <f t="shared" si="283"/>
        <v>1</v>
      </c>
      <c r="C6022" s="39" t="str">
        <f t="shared" si="284"/>
        <v>Терехов Дмитрий Сергеевич1</v>
      </c>
      <c r="D6022" s="42" t="s">
        <v>5535</v>
      </c>
      <c r="E6022" s="43" t="s">
        <v>5536</v>
      </c>
      <c r="F6022" s="43" t="s">
        <v>217</v>
      </c>
      <c r="G6022" s="43" t="s">
        <v>3992</v>
      </c>
      <c r="H6022" s="49">
        <v>45996</v>
      </c>
      <c r="I6022" s="49">
        <v>45998</v>
      </c>
      <c r="J6022" s="44">
        <v>3</v>
      </c>
      <c r="K6022" s="51">
        <f>IF(H6022&lt;='Расчёт не доделан'!$C$20,IF(I6022-'Расчёт не доделан'!$C$20&lt;1,J6022,I6022-'Расчёт не доделан'!$C$20),J6022)</f>
        <v>3</v>
      </c>
    </row>
    <row r="6023" spans="1:11" ht="23.1" customHeight="1" outlineLevel="1" x14ac:dyDescent="0.2">
      <c r="A6023" s="39" t="str">
        <f t="shared" si="282"/>
        <v>0013898245949</v>
      </c>
      <c r="B6023" s="39">
        <f t="shared" si="283"/>
        <v>2</v>
      </c>
      <c r="C6023" s="39" t="str">
        <f t="shared" si="284"/>
        <v>Терехов Дмитрий Сергеевич2</v>
      </c>
      <c r="D6023" s="42" t="s">
        <v>5535</v>
      </c>
      <c r="E6023" s="43" t="s">
        <v>5536</v>
      </c>
      <c r="F6023" s="43" t="s">
        <v>217</v>
      </c>
      <c r="G6023" s="43" t="s">
        <v>3992</v>
      </c>
      <c r="H6023" s="49">
        <v>45949</v>
      </c>
      <c r="I6023" s="49">
        <v>45962</v>
      </c>
      <c r="J6023" s="44">
        <v>14</v>
      </c>
      <c r="K6023" s="51">
        <f>IF(H6023&lt;='Расчёт не доделан'!$C$20,IF(I6023-'Расчёт не доделан'!$C$20&lt;1,J6023,I6023-'Расчёт не доделан'!$C$20),J6023)</f>
        <v>14</v>
      </c>
    </row>
    <row r="6024" spans="1:11" ht="23.1" customHeight="1" outlineLevel="1" x14ac:dyDescent="0.2">
      <c r="A6024" s="39" t="str">
        <f t="shared" si="282"/>
        <v>0013898245894</v>
      </c>
      <c r="B6024" s="39">
        <f t="shared" si="283"/>
        <v>3</v>
      </c>
      <c r="C6024" s="39" t="str">
        <f t="shared" si="284"/>
        <v>Терехов Дмитрий Сергеевич3</v>
      </c>
      <c r="D6024" s="42" t="s">
        <v>5535</v>
      </c>
      <c r="E6024" s="43" t="s">
        <v>5536</v>
      </c>
      <c r="F6024" s="43" t="s">
        <v>217</v>
      </c>
      <c r="G6024" s="43" t="s">
        <v>3992</v>
      </c>
      <c r="H6024" s="49">
        <v>45894</v>
      </c>
      <c r="I6024" s="49">
        <v>45900</v>
      </c>
      <c r="J6024" s="44">
        <v>7</v>
      </c>
      <c r="K6024" s="51">
        <f>IF(H6024&lt;='Расчёт не доделан'!$C$20,IF(I6024-'Расчёт не доделан'!$C$20&lt;1,J6024,I6024-'Расчёт не доделан'!$C$20),J6024)</f>
        <v>7</v>
      </c>
    </row>
    <row r="6025" spans="1:11" ht="11.1" customHeight="1" outlineLevel="1" x14ac:dyDescent="0.2">
      <c r="A6025" s="39" t="str">
        <f t="shared" si="282"/>
        <v>0013898245864</v>
      </c>
      <c r="B6025" s="39">
        <f t="shared" si="283"/>
        <v>4</v>
      </c>
      <c r="C6025" s="39" t="str">
        <f t="shared" si="284"/>
        <v>Терехов Дмитрий Сергеевич4</v>
      </c>
      <c r="D6025" s="42" t="s">
        <v>5535</v>
      </c>
      <c r="E6025" s="43" t="s">
        <v>5536</v>
      </c>
      <c r="F6025" s="43" t="s">
        <v>217</v>
      </c>
      <c r="G6025" s="43" t="s">
        <v>3992</v>
      </c>
      <c r="H6025" s="49">
        <v>45864</v>
      </c>
      <c r="I6025" s="49">
        <v>45866</v>
      </c>
      <c r="J6025" s="44">
        <v>3</v>
      </c>
      <c r="K6025" s="51">
        <f>IF(H6025&lt;='Расчёт не доделан'!$C$20,IF(I6025-'Расчёт не доделан'!$C$20&lt;1,J6025,I6025-'Расчёт не доделан'!$C$20),J6025)</f>
        <v>3</v>
      </c>
    </row>
    <row r="6026" spans="1:11" ht="11.1" customHeight="1" outlineLevel="1" x14ac:dyDescent="0.2">
      <c r="A6026" s="39" t="str">
        <f t="shared" si="282"/>
        <v>0014164645966</v>
      </c>
      <c r="B6026" s="39">
        <f t="shared" si="283"/>
        <v>1</v>
      </c>
      <c r="C6026" s="39" t="str">
        <f t="shared" si="284"/>
        <v>Терехов Евгений Леонидович1</v>
      </c>
      <c r="D6026" s="42" t="s">
        <v>5537</v>
      </c>
      <c r="E6026" s="43" t="s">
        <v>5538</v>
      </c>
      <c r="F6026" s="43" t="s">
        <v>225</v>
      </c>
      <c r="G6026" s="43" t="s">
        <v>241</v>
      </c>
      <c r="H6026" s="49">
        <v>45966</v>
      </c>
      <c r="I6026" s="49">
        <v>45968</v>
      </c>
      <c r="J6026" s="44">
        <v>3</v>
      </c>
      <c r="K6026" s="51">
        <f>IF(H6026&lt;='Расчёт не доделан'!$C$20,IF(I6026-'Расчёт не доделан'!$C$20&lt;1,J6026,I6026-'Расчёт не доделан'!$C$20),J6026)</f>
        <v>3</v>
      </c>
    </row>
    <row r="6027" spans="1:11" ht="11.1" customHeight="1" outlineLevel="1" x14ac:dyDescent="0.2">
      <c r="A6027" s="39" t="str">
        <f t="shared" si="282"/>
        <v>0014164646013</v>
      </c>
      <c r="B6027" s="39">
        <f t="shared" si="283"/>
        <v>2</v>
      </c>
      <c r="C6027" s="39" t="str">
        <f t="shared" si="284"/>
        <v>Терехов Евгений Леонидович2</v>
      </c>
      <c r="D6027" s="42" t="s">
        <v>5537</v>
      </c>
      <c r="E6027" s="43" t="s">
        <v>5538</v>
      </c>
      <c r="F6027" s="43" t="s">
        <v>225</v>
      </c>
      <c r="G6027" s="43" t="s">
        <v>241</v>
      </c>
      <c r="H6027" s="49">
        <v>46013</v>
      </c>
      <c r="I6027" s="49">
        <v>46017</v>
      </c>
      <c r="J6027" s="44">
        <v>5</v>
      </c>
      <c r="K6027" s="51">
        <f>IF(H6027&lt;='Расчёт не доделан'!$C$20,IF(I6027-'Расчёт не доделан'!$C$20&lt;1,J6027,I6027-'Расчёт не доделан'!$C$20),J6027)</f>
        <v>5</v>
      </c>
    </row>
    <row r="6028" spans="1:11" ht="11.1" customHeight="1" outlineLevel="1" x14ac:dyDescent="0.2">
      <c r="A6028" s="39" t="str">
        <f t="shared" si="282"/>
        <v>0014164645894</v>
      </c>
      <c r="B6028" s="39">
        <f t="shared" si="283"/>
        <v>3</v>
      </c>
      <c r="C6028" s="39" t="str">
        <f t="shared" si="284"/>
        <v>Терехов Евгений Леонидович3</v>
      </c>
      <c r="D6028" s="42" t="s">
        <v>5537</v>
      </c>
      <c r="E6028" s="43" t="s">
        <v>5538</v>
      </c>
      <c r="F6028" s="43" t="s">
        <v>225</v>
      </c>
      <c r="G6028" s="43" t="s">
        <v>241</v>
      </c>
      <c r="H6028" s="49">
        <v>45894</v>
      </c>
      <c r="I6028" s="49">
        <v>45907</v>
      </c>
      <c r="J6028" s="44">
        <v>14</v>
      </c>
      <c r="K6028" s="51">
        <f>IF(H6028&lt;='Расчёт не доделан'!$C$20,IF(I6028-'Расчёт не доделан'!$C$20&lt;1,J6028,I6028-'Расчёт не доделан'!$C$20),J6028)</f>
        <v>14</v>
      </c>
    </row>
    <row r="6029" spans="1:11" ht="11.1" customHeight="1" outlineLevel="1" x14ac:dyDescent="0.2">
      <c r="A6029" s="39" t="str">
        <f t="shared" si="282"/>
        <v>0015123745887</v>
      </c>
      <c r="B6029" s="39">
        <f t="shared" si="283"/>
        <v>1</v>
      </c>
      <c r="C6029" s="39" t="str">
        <f t="shared" si="284"/>
        <v>Терехова Анастасия Андреевна1</v>
      </c>
      <c r="D6029" s="42" t="s">
        <v>5539</v>
      </c>
      <c r="E6029" s="43" t="s">
        <v>5540</v>
      </c>
      <c r="F6029" s="43" t="s">
        <v>240</v>
      </c>
      <c r="G6029" s="43" t="s">
        <v>299</v>
      </c>
      <c r="H6029" s="49">
        <v>45887</v>
      </c>
      <c r="I6029" s="49">
        <v>45900</v>
      </c>
      <c r="J6029" s="44">
        <v>14</v>
      </c>
      <c r="K6029" s="51">
        <f>IF(H6029&lt;='Расчёт не доделан'!$C$20,IF(I6029-'Расчёт не доделан'!$C$20&lt;1,J6029,I6029-'Расчёт не доделан'!$C$20),J6029)</f>
        <v>14</v>
      </c>
    </row>
    <row r="6030" spans="1:11" ht="23.1" customHeight="1" outlineLevel="1" x14ac:dyDescent="0.2">
      <c r="A6030" s="39" t="str">
        <f t="shared" si="282"/>
        <v>0015123746019</v>
      </c>
      <c r="B6030" s="39">
        <f t="shared" si="283"/>
        <v>2</v>
      </c>
      <c r="C6030" s="39" t="str">
        <f t="shared" si="284"/>
        <v>Терехова Анастасия Андреевна2</v>
      </c>
      <c r="D6030" s="42" t="s">
        <v>5539</v>
      </c>
      <c r="E6030" s="43" t="s">
        <v>5540</v>
      </c>
      <c r="F6030" s="43" t="s">
        <v>240</v>
      </c>
      <c r="G6030" s="43" t="s">
        <v>299</v>
      </c>
      <c r="H6030" s="49">
        <v>46019</v>
      </c>
      <c r="I6030" s="49">
        <v>46022</v>
      </c>
      <c r="J6030" s="44">
        <v>4</v>
      </c>
      <c r="K6030" s="51">
        <f>IF(H6030&lt;='Расчёт не доделан'!$C$20,IF(I6030-'Расчёт не доделан'!$C$20&lt;1,J6030,I6030-'Расчёт не доделан'!$C$20),J6030)</f>
        <v>4</v>
      </c>
    </row>
    <row r="6031" spans="1:11" ht="23.1" customHeight="1" outlineLevel="1" x14ac:dyDescent="0.2">
      <c r="A6031" s="39" t="str">
        <f t="shared" si="282"/>
        <v>0019356745901</v>
      </c>
      <c r="B6031" s="39">
        <f t="shared" si="283"/>
        <v>1</v>
      </c>
      <c r="C6031" s="39" t="str">
        <f t="shared" si="284"/>
        <v>Терехова Варвара Дмитриевна1</v>
      </c>
      <c r="D6031" s="42" t="s">
        <v>5541</v>
      </c>
      <c r="E6031" s="43" t="s">
        <v>5542</v>
      </c>
      <c r="F6031" s="43" t="s">
        <v>217</v>
      </c>
      <c r="G6031" s="43" t="s">
        <v>1331</v>
      </c>
      <c r="H6031" s="49">
        <v>45901</v>
      </c>
      <c r="I6031" s="49">
        <v>45910</v>
      </c>
      <c r="J6031" s="44">
        <v>10</v>
      </c>
      <c r="K6031" s="51">
        <f>IF(H6031&lt;='Расчёт не доделан'!$C$20,IF(I6031-'Расчёт не доделан'!$C$20&lt;1,J6031,I6031-'Расчёт не доделан'!$C$20),J6031)</f>
        <v>10</v>
      </c>
    </row>
    <row r="6032" spans="1:11" ht="11.1" customHeight="1" outlineLevel="1" x14ac:dyDescent="0.2">
      <c r="A6032" s="39" t="str">
        <f t="shared" si="282"/>
        <v>0019356745860</v>
      </c>
      <c r="B6032" s="39">
        <f t="shared" si="283"/>
        <v>2</v>
      </c>
      <c r="C6032" s="39" t="str">
        <f t="shared" si="284"/>
        <v>Терехова Варвара Дмитриевна2</v>
      </c>
      <c r="D6032" s="42" t="s">
        <v>5541</v>
      </c>
      <c r="E6032" s="43" t="s">
        <v>5542</v>
      </c>
      <c r="F6032" s="43" t="s">
        <v>217</v>
      </c>
      <c r="G6032" s="43" t="s">
        <v>1331</v>
      </c>
      <c r="H6032" s="49">
        <v>45860</v>
      </c>
      <c r="I6032" s="49">
        <v>45873</v>
      </c>
      <c r="J6032" s="44">
        <v>14</v>
      </c>
      <c r="K6032" s="51">
        <f>IF(H6032&lt;='Расчёт не доделан'!$C$20,IF(I6032-'Расчёт не доделан'!$C$20&lt;1,J6032,I6032-'Расчёт не доделан'!$C$20),J6032)</f>
        <v>14</v>
      </c>
    </row>
    <row r="6033" spans="1:11" ht="11.1" customHeight="1" outlineLevel="1" x14ac:dyDescent="0.2">
      <c r="A6033" s="39" t="str">
        <f t="shared" si="282"/>
        <v>0020142145866</v>
      </c>
      <c r="B6033" s="39">
        <f t="shared" si="283"/>
        <v>1</v>
      </c>
      <c r="C6033" s="39" t="str">
        <f t="shared" si="284"/>
        <v>Терехова Ксения Викторовна1</v>
      </c>
      <c r="D6033" s="42" t="s">
        <v>5543</v>
      </c>
      <c r="E6033" s="43" t="s">
        <v>5544</v>
      </c>
      <c r="F6033" s="43" t="s">
        <v>225</v>
      </c>
      <c r="G6033" s="43" t="s">
        <v>302</v>
      </c>
      <c r="H6033" s="49">
        <v>45866</v>
      </c>
      <c r="I6033" s="49">
        <v>45879</v>
      </c>
      <c r="J6033" s="44">
        <v>14</v>
      </c>
      <c r="K6033" s="51">
        <f>IF(H6033&lt;='Расчёт не доделан'!$C$20,IF(I6033-'Расчёт не доделан'!$C$20&lt;1,J6033,I6033-'Расчёт не доделан'!$C$20),J6033)</f>
        <v>14</v>
      </c>
    </row>
    <row r="6034" spans="1:11" ht="11.1" customHeight="1" outlineLevel="1" x14ac:dyDescent="0.2">
      <c r="A6034" s="39" t="str">
        <f t="shared" si="282"/>
        <v>0018652545873</v>
      </c>
      <c r="B6034" s="39">
        <f t="shared" si="283"/>
        <v>1</v>
      </c>
      <c r="C6034" s="39" t="str">
        <f t="shared" si="284"/>
        <v>Тимирязева Ольга Владимировна1</v>
      </c>
      <c r="D6034" s="42" t="s">
        <v>5545</v>
      </c>
      <c r="E6034" s="43" t="s">
        <v>5546</v>
      </c>
      <c r="F6034" s="43" t="s">
        <v>221</v>
      </c>
      <c r="G6034" s="43" t="s">
        <v>241</v>
      </c>
      <c r="H6034" s="49">
        <v>45873</v>
      </c>
      <c r="I6034" s="49">
        <v>45877</v>
      </c>
      <c r="J6034" s="44">
        <v>5</v>
      </c>
      <c r="K6034" s="51">
        <f>IF(H6034&lt;='Расчёт не доделан'!$C$20,IF(I6034-'Расчёт не доделан'!$C$20&lt;1,J6034,I6034-'Расчёт не доделан'!$C$20),J6034)</f>
        <v>5</v>
      </c>
    </row>
    <row r="6035" spans="1:11" ht="11.1" customHeight="1" outlineLevel="1" x14ac:dyDescent="0.2">
      <c r="A6035" s="39" t="str">
        <f t="shared" si="282"/>
        <v>0018652545880</v>
      </c>
      <c r="B6035" s="39">
        <f t="shared" si="283"/>
        <v>2</v>
      </c>
      <c r="C6035" s="39" t="str">
        <f t="shared" si="284"/>
        <v>Тимирязева Ольга Владимировна2</v>
      </c>
      <c r="D6035" s="42" t="s">
        <v>5545</v>
      </c>
      <c r="E6035" s="43" t="s">
        <v>5546</v>
      </c>
      <c r="F6035" s="43" t="s">
        <v>221</v>
      </c>
      <c r="G6035" s="43" t="s">
        <v>241</v>
      </c>
      <c r="H6035" s="49">
        <v>45880</v>
      </c>
      <c r="I6035" s="49">
        <v>45880</v>
      </c>
      <c r="J6035" s="44">
        <v>1</v>
      </c>
      <c r="K6035" s="51">
        <f>IF(H6035&lt;='Расчёт не доделан'!$C$20,IF(I6035-'Расчёт не доделан'!$C$20&lt;1,J6035,I6035-'Расчёт не доделан'!$C$20),J6035)</f>
        <v>1</v>
      </c>
    </row>
    <row r="6036" spans="1:11" ht="11.1" customHeight="1" outlineLevel="1" x14ac:dyDescent="0.2">
      <c r="A6036" s="39" t="str">
        <f t="shared" si="282"/>
        <v>0018652546020</v>
      </c>
      <c r="B6036" s="39">
        <f t="shared" si="283"/>
        <v>3</v>
      </c>
      <c r="C6036" s="39" t="str">
        <f t="shared" si="284"/>
        <v>Тимирязева Ольга Владимировна3</v>
      </c>
      <c r="D6036" s="42" t="s">
        <v>5545</v>
      </c>
      <c r="E6036" s="43" t="s">
        <v>5546</v>
      </c>
      <c r="F6036" s="43" t="s">
        <v>221</v>
      </c>
      <c r="G6036" s="43" t="s">
        <v>241</v>
      </c>
      <c r="H6036" s="49">
        <v>46020</v>
      </c>
      <c r="I6036" s="49">
        <v>46022</v>
      </c>
      <c r="J6036" s="44">
        <v>3</v>
      </c>
      <c r="K6036" s="51">
        <f>IF(H6036&lt;='Расчёт не доделан'!$C$20,IF(I6036-'Расчёт не доделан'!$C$20&lt;1,J6036,I6036-'Расчёт не доделан'!$C$20),J6036)</f>
        <v>3</v>
      </c>
    </row>
    <row r="6037" spans="1:11" ht="11.1" customHeight="1" outlineLevel="1" x14ac:dyDescent="0.2">
      <c r="A6037" s="39" t="str">
        <f t="shared" si="282"/>
        <v>0016742645992</v>
      </c>
      <c r="B6037" s="39">
        <f t="shared" si="283"/>
        <v>1</v>
      </c>
      <c r="C6037" s="39" t="str">
        <f t="shared" si="284"/>
        <v>Тимонов Валентин Петрович1</v>
      </c>
      <c r="D6037" s="42" t="s">
        <v>5547</v>
      </c>
      <c r="E6037" s="43" t="s">
        <v>5548</v>
      </c>
      <c r="F6037" s="43" t="s">
        <v>240</v>
      </c>
      <c r="G6037" s="43" t="s">
        <v>241</v>
      </c>
      <c r="H6037" s="49">
        <v>45992</v>
      </c>
      <c r="I6037" s="49">
        <v>46005</v>
      </c>
      <c r="J6037" s="44">
        <v>14</v>
      </c>
      <c r="K6037" s="51">
        <f>IF(H6037&lt;='Расчёт не доделан'!$C$20,IF(I6037-'Расчёт не доделан'!$C$20&lt;1,J6037,I6037-'Расчёт не доделан'!$C$20),J6037)</f>
        <v>14</v>
      </c>
    </row>
    <row r="6038" spans="1:11" ht="23.1" customHeight="1" outlineLevel="1" x14ac:dyDescent="0.2">
      <c r="A6038" s="39" t="str">
        <f t="shared" si="282"/>
        <v>0016742645936</v>
      </c>
      <c r="B6038" s="39">
        <f t="shared" si="283"/>
        <v>2</v>
      </c>
      <c r="C6038" s="39" t="str">
        <f t="shared" si="284"/>
        <v>Тимонов Валентин Петрович2</v>
      </c>
      <c r="D6038" s="42" t="s">
        <v>5547</v>
      </c>
      <c r="E6038" s="43" t="s">
        <v>5548</v>
      </c>
      <c r="F6038" s="43" t="s">
        <v>240</v>
      </c>
      <c r="G6038" s="43" t="s">
        <v>241</v>
      </c>
      <c r="H6038" s="49">
        <v>45936</v>
      </c>
      <c r="I6038" s="49">
        <v>45949</v>
      </c>
      <c r="J6038" s="44">
        <v>14</v>
      </c>
      <c r="K6038" s="51">
        <f>IF(H6038&lt;='Расчёт не доделан'!$C$20,IF(I6038-'Расчёт не доделан'!$C$20&lt;1,J6038,I6038-'Расчёт не доделан'!$C$20),J6038)</f>
        <v>4</v>
      </c>
    </row>
    <row r="6039" spans="1:11" ht="23.1" customHeight="1" outlineLevel="1" x14ac:dyDescent="0.2">
      <c r="A6039" s="39" t="str">
        <f t="shared" si="282"/>
        <v>0016742645852</v>
      </c>
      <c r="B6039" s="39">
        <f t="shared" si="283"/>
        <v>3</v>
      </c>
      <c r="C6039" s="39" t="str">
        <f t="shared" si="284"/>
        <v>Тимонов Валентин Петрович3</v>
      </c>
      <c r="D6039" s="42" t="s">
        <v>5547</v>
      </c>
      <c r="E6039" s="43" t="s">
        <v>5548</v>
      </c>
      <c r="F6039" s="43" t="s">
        <v>240</v>
      </c>
      <c r="G6039" s="43" t="s">
        <v>241</v>
      </c>
      <c r="H6039" s="49">
        <v>45852</v>
      </c>
      <c r="I6039" s="49">
        <v>45860</v>
      </c>
      <c r="J6039" s="44">
        <v>9</v>
      </c>
      <c r="K6039" s="51">
        <f>IF(H6039&lt;='Расчёт не доделан'!$C$20,IF(I6039-'Расчёт не доделан'!$C$20&lt;1,J6039,I6039-'Расчёт не доделан'!$C$20),J6039)</f>
        <v>9</v>
      </c>
    </row>
    <row r="6040" spans="1:11" ht="23.1" customHeight="1" outlineLevel="1" x14ac:dyDescent="0.2">
      <c r="A6040" s="39" t="str">
        <f t="shared" si="282"/>
        <v>0021249345880</v>
      </c>
      <c r="B6040" s="39">
        <f t="shared" si="283"/>
        <v>1</v>
      </c>
      <c r="C6040" s="39" t="str">
        <f t="shared" si="284"/>
        <v>Тимофеев Сергей Никонович1</v>
      </c>
      <c r="D6040" s="42" t="s">
        <v>5549</v>
      </c>
      <c r="E6040" s="43" t="s">
        <v>5550</v>
      </c>
      <c r="F6040" s="43" t="s">
        <v>240</v>
      </c>
      <c r="G6040" s="43" t="s">
        <v>241</v>
      </c>
      <c r="H6040" s="49">
        <v>45880</v>
      </c>
      <c r="I6040" s="49">
        <v>45893</v>
      </c>
      <c r="J6040" s="44">
        <v>14</v>
      </c>
      <c r="K6040" s="51">
        <f>IF(H6040&lt;='Расчёт не доделан'!$C$20,IF(I6040-'Расчёт не доделан'!$C$20&lt;1,J6040,I6040-'Расчёт не доделан'!$C$20),J6040)</f>
        <v>14</v>
      </c>
    </row>
    <row r="6041" spans="1:11" ht="23.1" customHeight="1" outlineLevel="1" x14ac:dyDescent="0.2">
      <c r="A6041" s="39" t="str">
        <f t="shared" si="282"/>
        <v>0021249345978</v>
      </c>
      <c r="B6041" s="39">
        <f t="shared" si="283"/>
        <v>2</v>
      </c>
      <c r="C6041" s="39" t="str">
        <f t="shared" si="284"/>
        <v>Тимофеев Сергей Никонович2</v>
      </c>
      <c r="D6041" s="42" t="s">
        <v>5549</v>
      </c>
      <c r="E6041" s="43" t="s">
        <v>5550</v>
      </c>
      <c r="F6041" s="43" t="s">
        <v>240</v>
      </c>
      <c r="G6041" s="43" t="s">
        <v>241</v>
      </c>
      <c r="H6041" s="49">
        <v>45978</v>
      </c>
      <c r="I6041" s="49">
        <v>45984</v>
      </c>
      <c r="J6041" s="44">
        <v>7</v>
      </c>
      <c r="K6041" s="51">
        <f>IF(H6041&lt;='Расчёт не доделан'!$C$20,IF(I6041-'Расчёт не доделан'!$C$20&lt;1,J6041,I6041-'Расчёт не доделан'!$C$20),J6041)</f>
        <v>7</v>
      </c>
    </row>
    <row r="6042" spans="1:11" ht="11.1" customHeight="1" outlineLevel="1" x14ac:dyDescent="0.2">
      <c r="A6042" s="39" t="str">
        <f t="shared" si="282"/>
        <v>0018764645901</v>
      </c>
      <c r="B6042" s="39">
        <f t="shared" si="283"/>
        <v>1</v>
      </c>
      <c r="C6042" s="39" t="str">
        <f t="shared" si="284"/>
        <v>Тимофеев Юрий Сергеевич1</v>
      </c>
      <c r="D6042" s="42" t="s">
        <v>5551</v>
      </c>
      <c r="E6042" s="43" t="s">
        <v>5552</v>
      </c>
      <c r="F6042" s="43" t="s">
        <v>240</v>
      </c>
      <c r="G6042" s="43" t="s">
        <v>302</v>
      </c>
      <c r="H6042" s="49">
        <v>45901</v>
      </c>
      <c r="I6042" s="49">
        <v>45914</v>
      </c>
      <c r="J6042" s="44">
        <v>14</v>
      </c>
      <c r="K6042" s="51">
        <f>IF(H6042&lt;='Расчёт не доделан'!$C$20,IF(I6042-'Расчёт не доделан'!$C$20&lt;1,J6042,I6042-'Расчёт не доделан'!$C$20),J6042)</f>
        <v>14</v>
      </c>
    </row>
    <row r="6043" spans="1:11" ht="11.1" customHeight="1" outlineLevel="1" x14ac:dyDescent="0.2">
      <c r="A6043" s="39" t="str">
        <f t="shared" si="282"/>
        <v>0020379845859</v>
      </c>
      <c r="B6043" s="39">
        <f t="shared" si="283"/>
        <v>1</v>
      </c>
      <c r="C6043" s="39" t="str">
        <f t="shared" si="284"/>
        <v>Тимошина Дарья Николаевна1</v>
      </c>
      <c r="D6043" s="42" t="s">
        <v>5553</v>
      </c>
      <c r="E6043" s="43" t="s">
        <v>5554</v>
      </c>
      <c r="F6043" s="43" t="s">
        <v>240</v>
      </c>
      <c r="G6043" s="43" t="s">
        <v>299</v>
      </c>
      <c r="H6043" s="49">
        <v>45859</v>
      </c>
      <c r="I6043" s="49">
        <v>45872</v>
      </c>
      <c r="J6043" s="44">
        <v>14</v>
      </c>
      <c r="K6043" s="51">
        <f>IF(H6043&lt;='Расчёт не доделан'!$C$20,IF(I6043-'Расчёт не доделан'!$C$20&lt;1,J6043,I6043-'Расчёт не доделан'!$C$20),J6043)</f>
        <v>14</v>
      </c>
    </row>
    <row r="6044" spans="1:11" ht="23.1" customHeight="1" outlineLevel="1" x14ac:dyDescent="0.2">
      <c r="A6044" s="39" t="str">
        <f t="shared" si="282"/>
        <v>0020379846018</v>
      </c>
      <c r="B6044" s="39">
        <f t="shared" si="283"/>
        <v>2</v>
      </c>
      <c r="C6044" s="39" t="str">
        <f t="shared" si="284"/>
        <v>Тимошина Дарья Николаевна2</v>
      </c>
      <c r="D6044" s="42" t="s">
        <v>5553</v>
      </c>
      <c r="E6044" s="43" t="s">
        <v>5554</v>
      </c>
      <c r="F6044" s="43" t="s">
        <v>240</v>
      </c>
      <c r="G6044" s="43" t="s">
        <v>299</v>
      </c>
      <c r="H6044" s="49">
        <v>46018</v>
      </c>
      <c r="I6044" s="49">
        <v>46021</v>
      </c>
      <c r="J6044" s="44">
        <v>4</v>
      </c>
      <c r="K6044" s="51">
        <f>IF(H6044&lt;='Расчёт не доделан'!$C$20,IF(I6044-'Расчёт не доделан'!$C$20&lt;1,J6044,I6044-'Расчёт не доделан'!$C$20),J6044)</f>
        <v>4</v>
      </c>
    </row>
    <row r="6045" spans="1:11" ht="23.1" customHeight="1" outlineLevel="1" x14ac:dyDescent="0.2">
      <c r="A6045" s="39" t="str">
        <f t="shared" si="282"/>
        <v>0020379845929</v>
      </c>
      <c r="B6045" s="39">
        <f t="shared" si="283"/>
        <v>3</v>
      </c>
      <c r="C6045" s="39" t="str">
        <f t="shared" si="284"/>
        <v>Тимошина Дарья Николаевна3</v>
      </c>
      <c r="D6045" s="42" t="s">
        <v>5553</v>
      </c>
      <c r="E6045" s="43" t="s">
        <v>5554</v>
      </c>
      <c r="F6045" s="43" t="s">
        <v>240</v>
      </c>
      <c r="G6045" s="43" t="s">
        <v>299</v>
      </c>
      <c r="H6045" s="49">
        <v>45929</v>
      </c>
      <c r="I6045" s="49">
        <v>45933</v>
      </c>
      <c r="J6045" s="44">
        <v>5</v>
      </c>
      <c r="K6045" s="51">
        <f>IF(H6045&lt;='Расчёт не доделан'!$C$20,IF(I6045-'Расчёт не доделан'!$C$20&lt;1,J6045,I6045-'Расчёт не доделан'!$C$20),J6045)</f>
        <v>5</v>
      </c>
    </row>
    <row r="6046" spans="1:11" ht="23.1" customHeight="1" outlineLevel="1" x14ac:dyDescent="0.2">
      <c r="A6046" s="39" t="str">
        <f t="shared" si="282"/>
        <v>0013254445880</v>
      </c>
      <c r="B6046" s="39">
        <f t="shared" si="283"/>
        <v>1</v>
      </c>
      <c r="C6046" s="39" t="str">
        <f t="shared" si="284"/>
        <v>Тимченко Андрей Андреевич1</v>
      </c>
      <c r="D6046" s="42" t="s">
        <v>5555</v>
      </c>
      <c r="E6046" s="43" t="s">
        <v>5556</v>
      </c>
      <c r="F6046" s="43" t="s">
        <v>229</v>
      </c>
      <c r="G6046" s="43" t="s">
        <v>262</v>
      </c>
      <c r="H6046" s="49">
        <v>45880</v>
      </c>
      <c r="I6046" s="49">
        <v>45884</v>
      </c>
      <c r="J6046" s="44">
        <v>5</v>
      </c>
      <c r="K6046" s="51">
        <f>IF(H6046&lt;='Расчёт не доделан'!$C$20,IF(I6046-'Расчёт не доделан'!$C$20&lt;1,J6046,I6046-'Расчёт не доделан'!$C$20),J6046)</f>
        <v>5</v>
      </c>
    </row>
    <row r="6047" spans="1:11" ht="23.1" customHeight="1" outlineLevel="1" x14ac:dyDescent="0.2">
      <c r="A6047" s="39" t="str">
        <f t="shared" si="282"/>
        <v>0013254445859</v>
      </c>
      <c r="B6047" s="39">
        <f t="shared" si="283"/>
        <v>2</v>
      </c>
      <c r="C6047" s="39" t="str">
        <f t="shared" si="284"/>
        <v>Тимченко Андрей Андреевич2</v>
      </c>
      <c r="D6047" s="42" t="s">
        <v>5555</v>
      </c>
      <c r="E6047" s="43" t="s">
        <v>5556</v>
      </c>
      <c r="F6047" s="43" t="s">
        <v>229</v>
      </c>
      <c r="G6047" s="43" t="s">
        <v>262</v>
      </c>
      <c r="H6047" s="49">
        <v>45859</v>
      </c>
      <c r="I6047" s="49">
        <v>45861</v>
      </c>
      <c r="J6047" s="44">
        <v>3</v>
      </c>
      <c r="K6047" s="51">
        <f>IF(H6047&lt;='Расчёт не доделан'!$C$20,IF(I6047-'Расчёт не доделан'!$C$20&lt;1,J6047,I6047-'Расчёт не доделан'!$C$20),J6047)</f>
        <v>3</v>
      </c>
    </row>
    <row r="6048" spans="1:11" ht="23.1" customHeight="1" outlineLevel="1" x14ac:dyDescent="0.2">
      <c r="A6048" s="39" t="str">
        <f t="shared" si="282"/>
        <v>0013254445929</v>
      </c>
      <c r="B6048" s="39">
        <f t="shared" si="283"/>
        <v>3</v>
      </c>
      <c r="C6048" s="39" t="str">
        <f t="shared" si="284"/>
        <v>Тимченко Андрей Андреевич3</v>
      </c>
      <c r="D6048" s="42" t="s">
        <v>5555</v>
      </c>
      <c r="E6048" s="43" t="s">
        <v>5556</v>
      </c>
      <c r="F6048" s="43" t="s">
        <v>229</v>
      </c>
      <c r="G6048" s="43" t="s">
        <v>262</v>
      </c>
      <c r="H6048" s="49">
        <v>45929</v>
      </c>
      <c r="I6048" s="49">
        <v>45942</v>
      </c>
      <c r="J6048" s="44">
        <v>14</v>
      </c>
      <c r="K6048" s="51">
        <f>IF(H6048&lt;='Расчёт не доделан'!$C$20,IF(I6048-'Расчёт не доделан'!$C$20&lt;1,J6048,I6048-'Расчёт не доделан'!$C$20),J6048)</f>
        <v>14</v>
      </c>
    </row>
    <row r="6049" spans="1:11" ht="11.1" customHeight="1" outlineLevel="1" x14ac:dyDescent="0.2">
      <c r="A6049" s="39" t="str">
        <f t="shared" si="282"/>
        <v>0021040145880</v>
      </c>
      <c r="B6049" s="39">
        <f t="shared" si="283"/>
        <v>1</v>
      </c>
      <c r="C6049" s="39" t="str">
        <f t="shared" si="284"/>
        <v>Тимчинский Константин Алексеевич1</v>
      </c>
      <c r="D6049" s="42" t="s">
        <v>5557</v>
      </c>
      <c r="E6049" s="43" t="s">
        <v>5558</v>
      </c>
      <c r="F6049" s="43" t="s">
        <v>694</v>
      </c>
      <c r="G6049" s="43" t="s">
        <v>262</v>
      </c>
      <c r="H6049" s="49">
        <v>45880</v>
      </c>
      <c r="I6049" s="49">
        <v>45893</v>
      </c>
      <c r="J6049" s="44">
        <v>14</v>
      </c>
      <c r="K6049" s="51">
        <f>IF(H6049&lt;='Расчёт не доделан'!$C$20,IF(I6049-'Расчёт не доделан'!$C$20&lt;1,J6049,I6049-'Расчёт не доделан'!$C$20),J6049)</f>
        <v>14</v>
      </c>
    </row>
    <row r="6050" spans="1:11" ht="11.1" customHeight="1" outlineLevel="1" x14ac:dyDescent="0.2">
      <c r="A6050" s="39" t="str">
        <f t="shared" si="282"/>
        <v>0021040145978</v>
      </c>
      <c r="B6050" s="39">
        <f t="shared" si="283"/>
        <v>2</v>
      </c>
      <c r="C6050" s="39" t="str">
        <f t="shared" si="284"/>
        <v>Тимчинский Константин Алексеевич2</v>
      </c>
      <c r="D6050" s="42" t="s">
        <v>5557</v>
      </c>
      <c r="E6050" s="43" t="s">
        <v>5558</v>
      </c>
      <c r="F6050" s="43" t="s">
        <v>694</v>
      </c>
      <c r="G6050" s="43" t="s">
        <v>262</v>
      </c>
      <c r="H6050" s="49">
        <v>45978</v>
      </c>
      <c r="I6050" s="49">
        <v>45982</v>
      </c>
      <c r="J6050" s="44">
        <v>5</v>
      </c>
      <c r="K6050" s="51">
        <f>IF(H6050&lt;='Расчёт не доделан'!$C$20,IF(I6050-'Расчёт не доделан'!$C$20&lt;1,J6050,I6050-'Расчёт не доделан'!$C$20),J6050)</f>
        <v>5</v>
      </c>
    </row>
    <row r="6051" spans="1:11" ht="11.1" customHeight="1" outlineLevel="1" x14ac:dyDescent="0.2">
      <c r="A6051" s="39" t="str">
        <f t="shared" si="282"/>
        <v>0017640645852</v>
      </c>
      <c r="B6051" s="39">
        <f t="shared" si="283"/>
        <v>1</v>
      </c>
      <c r="C6051" s="39" t="str">
        <f t="shared" si="284"/>
        <v>Титов Николай Владиславович1</v>
      </c>
      <c r="D6051" s="42" t="s">
        <v>5559</v>
      </c>
      <c r="E6051" s="43" t="s">
        <v>5560</v>
      </c>
      <c r="F6051" s="43" t="s">
        <v>240</v>
      </c>
      <c r="G6051" s="43" t="s">
        <v>237</v>
      </c>
      <c r="H6051" s="49">
        <v>45852</v>
      </c>
      <c r="I6051" s="49">
        <v>45870</v>
      </c>
      <c r="J6051" s="44">
        <v>19</v>
      </c>
      <c r="K6051" s="51">
        <f>IF(H6051&lt;='Расчёт не доделан'!$C$20,IF(I6051-'Расчёт не доделан'!$C$20&lt;1,J6051,I6051-'Расчёт не доделан'!$C$20),J6051)</f>
        <v>19</v>
      </c>
    </row>
    <row r="6052" spans="1:11" ht="11.1" customHeight="1" outlineLevel="1" x14ac:dyDescent="0.2">
      <c r="A6052" s="39" t="str">
        <f t="shared" si="282"/>
        <v>0017640646013</v>
      </c>
      <c r="B6052" s="39">
        <f t="shared" si="283"/>
        <v>2</v>
      </c>
      <c r="C6052" s="39" t="str">
        <f t="shared" si="284"/>
        <v>Титов Николай Владиславович2</v>
      </c>
      <c r="D6052" s="42" t="s">
        <v>5559</v>
      </c>
      <c r="E6052" s="43" t="s">
        <v>5560</v>
      </c>
      <c r="F6052" s="43" t="s">
        <v>240</v>
      </c>
      <c r="G6052" s="43" t="s">
        <v>237</v>
      </c>
      <c r="H6052" s="49">
        <v>46013</v>
      </c>
      <c r="I6052" s="49">
        <v>46021</v>
      </c>
      <c r="J6052" s="44">
        <v>9</v>
      </c>
      <c r="K6052" s="51">
        <f>IF(H6052&lt;='Расчёт не доделан'!$C$20,IF(I6052-'Расчёт не доделан'!$C$20&lt;1,J6052,I6052-'Расчёт не доделан'!$C$20),J6052)</f>
        <v>9</v>
      </c>
    </row>
    <row r="6053" spans="1:11" ht="11.1" customHeight="1" outlineLevel="1" x14ac:dyDescent="0.2">
      <c r="A6053" s="39" t="str">
        <f t="shared" si="282"/>
        <v>0019972645858</v>
      </c>
      <c r="B6053" s="39">
        <f t="shared" si="283"/>
        <v>1</v>
      </c>
      <c r="C6053" s="39" t="str">
        <f t="shared" si="284"/>
        <v>Титова Лариса Андреевна1</v>
      </c>
      <c r="D6053" s="42" t="s">
        <v>5561</v>
      </c>
      <c r="E6053" s="43" t="s">
        <v>5562</v>
      </c>
      <c r="F6053" s="43" t="s">
        <v>694</v>
      </c>
      <c r="G6053" s="43" t="s">
        <v>460</v>
      </c>
      <c r="H6053" s="49">
        <v>45858</v>
      </c>
      <c r="I6053" s="49">
        <v>45860</v>
      </c>
      <c r="J6053" s="44">
        <v>3</v>
      </c>
      <c r="K6053" s="51">
        <f>IF(H6053&lt;='Расчёт не доделан'!$C$20,IF(I6053-'Расчёт не доделан'!$C$20&lt;1,J6053,I6053-'Расчёт не доделан'!$C$20),J6053)</f>
        <v>3</v>
      </c>
    </row>
    <row r="6054" spans="1:11" ht="11.1" customHeight="1" outlineLevel="1" x14ac:dyDescent="0.2">
      <c r="A6054" s="39" t="str">
        <f t="shared" si="282"/>
        <v>0019972645922</v>
      </c>
      <c r="B6054" s="39">
        <f t="shared" si="283"/>
        <v>2</v>
      </c>
      <c r="C6054" s="39" t="str">
        <f t="shared" si="284"/>
        <v>Титова Лариса Андреевна2</v>
      </c>
      <c r="D6054" s="42" t="s">
        <v>5561</v>
      </c>
      <c r="E6054" s="43" t="s">
        <v>5562</v>
      </c>
      <c r="F6054" s="43" t="s">
        <v>694</v>
      </c>
      <c r="G6054" s="43" t="s">
        <v>460</v>
      </c>
      <c r="H6054" s="49">
        <v>45922</v>
      </c>
      <c r="I6054" s="49">
        <v>45935</v>
      </c>
      <c r="J6054" s="44">
        <v>14</v>
      </c>
      <c r="K6054" s="51">
        <f>IF(H6054&lt;='Расчёт не доделан'!$C$20,IF(I6054-'Расчёт не доделан'!$C$20&lt;1,J6054,I6054-'Расчёт не доделан'!$C$20),J6054)</f>
        <v>14</v>
      </c>
    </row>
    <row r="6055" spans="1:11" ht="11.1" customHeight="1" outlineLevel="1" x14ac:dyDescent="0.2">
      <c r="A6055" s="39" t="str">
        <f t="shared" si="282"/>
        <v>0011773945966</v>
      </c>
      <c r="B6055" s="39">
        <f t="shared" si="283"/>
        <v>1</v>
      </c>
      <c r="C6055" s="39" t="str">
        <f t="shared" si="284"/>
        <v>Тихомирова Анастасия Алексеевна1</v>
      </c>
      <c r="D6055" s="42" t="s">
        <v>5563</v>
      </c>
      <c r="E6055" s="43" t="s">
        <v>5564</v>
      </c>
      <c r="F6055" s="43" t="s">
        <v>265</v>
      </c>
      <c r="G6055" s="43" t="s">
        <v>218</v>
      </c>
      <c r="H6055" s="49">
        <v>45966</v>
      </c>
      <c r="I6055" s="49">
        <v>45968</v>
      </c>
      <c r="J6055" s="44">
        <v>3</v>
      </c>
      <c r="K6055" s="51">
        <f>IF(H6055&lt;='Расчёт не доделан'!$C$20,IF(I6055-'Расчёт не доделан'!$C$20&lt;1,J6055,I6055-'Расчёт не доделан'!$C$20),J6055)</f>
        <v>3</v>
      </c>
    </row>
    <row r="6056" spans="1:11" ht="11.1" customHeight="1" outlineLevel="1" x14ac:dyDescent="0.2">
      <c r="A6056" s="39" t="str">
        <f t="shared" si="282"/>
        <v>0011773946013</v>
      </c>
      <c r="B6056" s="39">
        <f t="shared" si="283"/>
        <v>2</v>
      </c>
      <c r="C6056" s="39" t="str">
        <f t="shared" si="284"/>
        <v>Тихомирова Анастасия Алексеевна2</v>
      </c>
      <c r="D6056" s="42" t="s">
        <v>5563</v>
      </c>
      <c r="E6056" s="43" t="s">
        <v>5564</v>
      </c>
      <c r="F6056" s="43" t="s">
        <v>265</v>
      </c>
      <c r="G6056" s="43" t="s">
        <v>218</v>
      </c>
      <c r="H6056" s="49">
        <v>46013</v>
      </c>
      <c r="I6056" s="49">
        <v>46017</v>
      </c>
      <c r="J6056" s="44">
        <v>5</v>
      </c>
      <c r="K6056" s="51">
        <f>IF(H6056&lt;='Расчёт не доделан'!$C$20,IF(I6056-'Расчёт не доделан'!$C$20&lt;1,J6056,I6056-'Расчёт не доделан'!$C$20),J6056)</f>
        <v>5</v>
      </c>
    </row>
    <row r="6057" spans="1:11" ht="11.1" customHeight="1" outlineLevel="1" x14ac:dyDescent="0.2">
      <c r="A6057" s="39" t="str">
        <f t="shared" si="282"/>
        <v>0011773945866</v>
      </c>
      <c r="B6057" s="39">
        <f t="shared" si="283"/>
        <v>3</v>
      </c>
      <c r="C6057" s="39" t="str">
        <f t="shared" si="284"/>
        <v>Тихомирова Анастасия Алексеевна3</v>
      </c>
      <c r="D6057" s="42" t="s">
        <v>5563</v>
      </c>
      <c r="E6057" s="43" t="s">
        <v>5564</v>
      </c>
      <c r="F6057" s="43" t="s">
        <v>265</v>
      </c>
      <c r="G6057" s="43" t="s">
        <v>218</v>
      </c>
      <c r="H6057" s="49">
        <v>45866</v>
      </c>
      <c r="I6057" s="49">
        <v>45879</v>
      </c>
      <c r="J6057" s="44">
        <v>14</v>
      </c>
      <c r="K6057" s="51">
        <f>IF(H6057&lt;='Расчёт не доделан'!$C$20,IF(I6057-'Расчёт не доделан'!$C$20&lt;1,J6057,I6057-'Расчёт не доделан'!$C$20),J6057)</f>
        <v>14</v>
      </c>
    </row>
    <row r="6058" spans="1:11" ht="11.1" customHeight="1" outlineLevel="1" x14ac:dyDescent="0.2">
      <c r="A6058" s="39" t="str">
        <f t="shared" si="282"/>
        <v>0011773946020</v>
      </c>
      <c r="B6058" s="39">
        <f t="shared" si="283"/>
        <v>4</v>
      </c>
      <c r="C6058" s="39" t="str">
        <f t="shared" si="284"/>
        <v>Тихомирова Анастасия Алексеевна4</v>
      </c>
      <c r="D6058" s="42" t="s">
        <v>5563</v>
      </c>
      <c r="E6058" s="43" t="s">
        <v>5564</v>
      </c>
      <c r="F6058" s="43" t="s">
        <v>265</v>
      </c>
      <c r="G6058" s="43" t="s">
        <v>218</v>
      </c>
      <c r="H6058" s="49">
        <v>46020</v>
      </c>
      <c r="I6058" s="49">
        <v>46021</v>
      </c>
      <c r="J6058" s="44">
        <v>2</v>
      </c>
      <c r="K6058" s="51">
        <f>IF(H6058&lt;='Расчёт не доделан'!$C$20,IF(I6058-'Расчёт не доделан'!$C$20&lt;1,J6058,I6058-'Расчёт не доделан'!$C$20),J6058)</f>
        <v>2</v>
      </c>
    </row>
    <row r="6059" spans="1:11" ht="23.1" customHeight="1" outlineLevel="1" x14ac:dyDescent="0.2">
      <c r="A6059" s="39" t="str">
        <f t="shared" si="282"/>
        <v>0020433046006</v>
      </c>
      <c r="B6059" s="39">
        <f t="shared" si="283"/>
        <v>1</v>
      </c>
      <c r="C6059" s="39" t="str">
        <f t="shared" si="284"/>
        <v>Тихонов Федор Борисович1</v>
      </c>
      <c r="D6059" s="42" t="s">
        <v>5565</v>
      </c>
      <c r="E6059" s="43" t="s">
        <v>5566</v>
      </c>
      <c r="F6059" s="43" t="s">
        <v>217</v>
      </c>
      <c r="G6059" s="43" t="s">
        <v>230</v>
      </c>
      <c r="H6059" s="49">
        <v>46006</v>
      </c>
      <c r="I6059" s="49">
        <v>46010</v>
      </c>
      <c r="J6059" s="44">
        <v>5</v>
      </c>
      <c r="K6059" s="51">
        <f>IF(H6059&lt;='Расчёт не доделан'!$C$20,IF(I6059-'Расчёт не доделан'!$C$20&lt;1,J6059,I6059-'Расчёт не доделан'!$C$20),J6059)</f>
        <v>5</v>
      </c>
    </row>
    <row r="6060" spans="1:11" ht="23.1" customHeight="1" outlineLevel="1" x14ac:dyDescent="0.2">
      <c r="A6060" s="39" t="str">
        <f t="shared" si="282"/>
        <v>0016390045936</v>
      </c>
      <c r="B6060" s="39">
        <f t="shared" si="283"/>
        <v>1</v>
      </c>
      <c r="C6060" s="39" t="str">
        <f t="shared" si="284"/>
        <v>Тихонова Анна Владимировна1</v>
      </c>
      <c r="D6060" s="42" t="s">
        <v>5567</v>
      </c>
      <c r="E6060" s="43" t="s">
        <v>5568</v>
      </c>
      <c r="F6060" s="43" t="s">
        <v>221</v>
      </c>
      <c r="G6060" s="43" t="s">
        <v>2214</v>
      </c>
      <c r="H6060" s="49">
        <v>45936</v>
      </c>
      <c r="I6060" s="49">
        <v>45949</v>
      </c>
      <c r="J6060" s="44">
        <v>14</v>
      </c>
      <c r="K6060" s="51">
        <f>IF(H6060&lt;='Расчёт не доделан'!$C$20,IF(I6060-'Расчёт не доделан'!$C$20&lt;1,J6060,I6060-'Расчёт не доделан'!$C$20),J6060)</f>
        <v>4</v>
      </c>
    </row>
    <row r="6061" spans="1:11" ht="23.1" customHeight="1" outlineLevel="1" x14ac:dyDescent="0.2">
      <c r="A6061" s="39" t="str">
        <f t="shared" si="282"/>
        <v>0016390045866</v>
      </c>
      <c r="B6061" s="39">
        <f t="shared" si="283"/>
        <v>2</v>
      </c>
      <c r="C6061" s="39" t="str">
        <f t="shared" si="284"/>
        <v>Тихонова Анна Владимировна2</v>
      </c>
      <c r="D6061" s="42" t="s">
        <v>5567</v>
      </c>
      <c r="E6061" s="43" t="s">
        <v>5568</v>
      </c>
      <c r="F6061" s="43" t="s">
        <v>221</v>
      </c>
      <c r="G6061" s="43" t="s">
        <v>2214</v>
      </c>
      <c r="H6061" s="49">
        <v>45866</v>
      </c>
      <c r="I6061" s="49">
        <v>45872</v>
      </c>
      <c r="J6061" s="44">
        <v>7</v>
      </c>
      <c r="K6061" s="51">
        <f>IF(H6061&lt;='Расчёт не доделан'!$C$20,IF(I6061-'Расчёт не доделан'!$C$20&lt;1,J6061,I6061-'Расчёт не доделан'!$C$20),J6061)</f>
        <v>7</v>
      </c>
    </row>
    <row r="6062" spans="1:11" ht="23.1" customHeight="1" outlineLevel="1" x14ac:dyDescent="0.2">
      <c r="A6062" s="39" t="str">
        <f t="shared" si="282"/>
        <v>0021038145901</v>
      </c>
      <c r="B6062" s="39">
        <f t="shared" si="283"/>
        <v>1</v>
      </c>
      <c r="C6062" s="39" t="str">
        <f t="shared" si="284"/>
        <v>Тихонова Ксения Михайловна1</v>
      </c>
      <c r="D6062" s="42" t="s">
        <v>5569</v>
      </c>
      <c r="E6062" s="43" t="s">
        <v>5570</v>
      </c>
      <c r="F6062" s="43" t="s">
        <v>244</v>
      </c>
      <c r="G6062" s="43" t="s">
        <v>253</v>
      </c>
      <c r="H6062" s="49">
        <v>45901</v>
      </c>
      <c r="I6062" s="49">
        <v>45914</v>
      </c>
      <c r="J6062" s="44">
        <v>14</v>
      </c>
      <c r="K6062" s="51">
        <f>IF(H6062&lt;='Расчёт не доделан'!$C$20,IF(I6062-'Расчёт не доделан'!$C$20&lt;1,J6062,I6062-'Расчёт не доделан'!$C$20),J6062)</f>
        <v>14</v>
      </c>
    </row>
    <row r="6063" spans="1:11" ht="11.1" customHeight="1" outlineLevel="1" x14ac:dyDescent="0.2">
      <c r="A6063" s="39" t="str">
        <f t="shared" si="282"/>
        <v>0021038145859</v>
      </c>
      <c r="B6063" s="39">
        <f t="shared" si="283"/>
        <v>2</v>
      </c>
      <c r="C6063" s="39" t="str">
        <f t="shared" si="284"/>
        <v>Тихонова Ксения Михайловна2</v>
      </c>
      <c r="D6063" s="42" t="s">
        <v>5569</v>
      </c>
      <c r="E6063" s="43" t="s">
        <v>5570</v>
      </c>
      <c r="F6063" s="43" t="s">
        <v>244</v>
      </c>
      <c r="G6063" s="43" t="s">
        <v>253</v>
      </c>
      <c r="H6063" s="49">
        <v>45859</v>
      </c>
      <c r="I6063" s="49">
        <v>45872</v>
      </c>
      <c r="J6063" s="44">
        <v>14</v>
      </c>
      <c r="K6063" s="51">
        <f>IF(H6063&lt;='Расчёт не доделан'!$C$20,IF(I6063-'Расчёт не доделан'!$C$20&lt;1,J6063,I6063-'Расчёт не доделан'!$C$20),J6063)</f>
        <v>14</v>
      </c>
    </row>
    <row r="6064" spans="1:11" ht="11.1" customHeight="1" outlineLevel="1" x14ac:dyDescent="0.2">
      <c r="A6064" s="39" t="str">
        <f t="shared" si="282"/>
        <v>0020276045901</v>
      </c>
      <c r="B6064" s="39">
        <f t="shared" si="283"/>
        <v>1</v>
      </c>
      <c r="C6064" s="39" t="str">
        <f t="shared" si="284"/>
        <v>Тихонова Татьяна Юрьевна1</v>
      </c>
      <c r="D6064" s="42" t="s">
        <v>5571</v>
      </c>
      <c r="E6064" s="43" t="s">
        <v>5572</v>
      </c>
      <c r="F6064" s="43" t="s">
        <v>272</v>
      </c>
      <c r="G6064" s="43" t="s">
        <v>241</v>
      </c>
      <c r="H6064" s="49">
        <v>45901</v>
      </c>
      <c r="I6064" s="49">
        <v>45907</v>
      </c>
      <c r="J6064" s="44">
        <v>7</v>
      </c>
      <c r="K6064" s="51">
        <f>IF(H6064&lt;='Расчёт не доделан'!$C$20,IF(I6064-'Расчёт не доделан'!$C$20&lt;1,J6064,I6064-'Расчёт не доделан'!$C$20),J6064)</f>
        <v>7</v>
      </c>
    </row>
    <row r="6065" spans="1:11" ht="11.1" customHeight="1" outlineLevel="1" x14ac:dyDescent="0.2">
      <c r="A6065" s="39" t="str">
        <f t="shared" si="282"/>
        <v>0020276045999</v>
      </c>
      <c r="B6065" s="39">
        <f t="shared" si="283"/>
        <v>2</v>
      </c>
      <c r="C6065" s="39" t="str">
        <f t="shared" si="284"/>
        <v>Тихонова Татьяна Юрьевна2</v>
      </c>
      <c r="D6065" s="42" t="s">
        <v>5571</v>
      </c>
      <c r="E6065" s="43" t="s">
        <v>5572</v>
      </c>
      <c r="F6065" s="43" t="s">
        <v>272</v>
      </c>
      <c r="G6065" s="43" t="s">
        <v>241</v>
      </c>
      <c r="H6065" s="49">
        <v>45999</v>
      </c>
      <c r="I6065" s="49">
        <v>46006</v>
      </c>
      <c r="J6065" s="44">
        <v>8</v>
      </c>
      <c r="K6065" s="51">
        <f>IF(H6065&lt;='Расчёт не доделан'!$C$20,IF(I6065-'Расчёт не доделан'!$C$20&lt;1,J6065,I6065-'Расчёт не доделан'!$C$20),J6065)</f>
        <v>8</v>
      </c>
    </row>
    <row r="6066" spans="1:11" ht="11.1" customHeight="1" outlineLevel="1" x14ac:dyDescent="0.2">
      <c r="A6066" s="39" t="str">
        <f t="shared" si="282"/>
        <v>0020276045859</v>
      </c>
      <c r="B6066" s="39">
        <f t="shared" si="283"/>
        <v>3</v>
      </c>
      <c r="C6066" s="39" t="str">
        <f t="shared" si="284"/>
        <v>Тихонова Татьяна Юрьевна3</v>
      </c>
      <c r="D6066" s="42" t="s">
        <v>5571</v>
      </c>
      <c r="E6066" s="43" t="s">
        <v>5572</v>
      </c>
      <c r="F6066" s="43" t="s">
        <v>272</v>
      </c>
      <c r="G6066" s="43" t="s">
        <v>241</v>
      </c>
      <c r="H6066" s="49">
        <v>45859</v>
      </c>
      <c r="I6066" s="49">
        <v>45865</v>
      </c>
      <c r="J6066" s="44">
        <v>7</v>
      </c>
      <c r="K6066" s="51">
        <f>IF(H6066&lt;='Расчёт не доделан'!$C$20,IF(I6066-'Расчёт не доделан'!$C$20&lt;1,J6066,I6066-'Расчёт не доделан'!$C$20),J6066)</f>
        <v>7</v>
      </c>
    </row>
    <row r="6067" spans="1:11" ht="11.1" customHeight="1" outlineLevel="1" x14ac:dyDescent="0.2">
      <c r="A6067" s="39" t="str">
        <f t="shared" si="282"/>
        <v>0018632745852</v>
      </c>
      <c r="B6067" s="39">
        <f t="shared" si="283"/>
        <v>1</v>
      </c>
      <c r="C6067" s="39" t="str">
        <f t="shared" si="284"/>
        <v>Тищенко Никита Алексеевич1</v>
      </c>
      <c r="D6067" s="42" t="s">
        <v>5573</v>
      </c>
      <c r="E6067" s="43" t="s">
        <v>5574</v>
      </c>
      <c r="F6067" s="43" t="s">
        <v>240</v>
      </c>
      <c r="G6067" s="43" t="s">
        <v>302</v>
      </c>
      <c r="H6067" s="49">
        <v>45852</v>
      </c>
      <c r="I6067" s="49">
        <v>45865</v>
      </c>
      <c r="J6067" s="44">
        <v>14</v>
      </c>
      <c r="K6067" s="51">
        <f>IF(H6067&lt;='Расчёт не доделан'!$C$20,IF(I6067-'Расчёт не доделан'!$C$20&lt;1,J6067,I6067-'Расчёт не доделан'!$C$20),J6067)</f>
        <v>14</v>
      </c>
    </row>
    <row r="6068" spans="1:11" ht="11.1" customHeight="1" outlineLevel="1" x14ac:dyDescent="0.2">
      <c r="A6068" s="39" t="str">
        <f t="shared" si="282"/>
        <v>0019662945894</v>
      </c>
      <c r="B6068" s="39">
        <f t="shared" si="283"/>
        <v>1</v>
      </c>
      <c r="C6068" s="39" t="str">
        <f t="shared" si="284"/>
        <v>Ткач Виктория Александровна1</v>
      </c>
      <c r="D6068" s="42" t="s">
        <v>5575</v>
      </c>
      <c r="E6068" s="43" t="s">
        <v>5576</v>
      </c>
      <c r="F6068" s="43" t="s">
        <v>244</v>
      </c>
      <c r="G6068" s="43" t="s">
        <v>253</v>
      </c>
      <c r="H6068" s="49">
        <v>45894</v>
      </c>
      <c r="I6068" s="49">
        <v>45907</v>
      </c>
      <c r="J6068" s="44">
        <v>14</v>
      </c>
      <c r="K6068" s="51">
        <f>IF(H6068&lt;='Расчёт не доделан'!$C$20,IF(I6068-'Расчёт не доделан'!$C$20&lt;1,J6068,I6068-'Расчёт не доделан'!$C$20),J6068)</f>
        <v>14</v>
      </c>
    </row>
    <row r="6069" spans="1:11" ht="11.1" customHeight="1" outlineLevel="1" x14ac:dyDescent="0.2">
      <c r="A6069" s="39" t="str">
        <f t="shared" si="282"/>
        <v>0018968845931</v>
      </c>
      <c r="B6069" s="39">
        <f t="shared" si="283"/>
        <v>1</v>
      </c>
      <c r="C6069" s="39" t="str">
        <f t="shared" si="284"/>
        <v>Ткачев Владимир Вадимович1</v>
      </c>
      <c r="D6069" s="42" t="s">
        <v>5577</v>
      </c>
      <c r="E6069" s="43" t="s">
        <v>5578</v>
      </c>
      <c r="F6069" s="43" t="s">
        <v>240</v>
      </c>
      <c r="G6069" s="43" t="s">
        <v>262</v>
      </c>
      <c r="H6069" s="49">
        <v>45931</v>
      </c>
      <c r="I6069" s="49">
        <v>45958</v>
      </c>
      <c r="J6069" s="44">
        <v>28</v>
      </c>
      <c r="K6069" s="51">
        <f>IF(H6069&lt;='Расчёт не доделан'!$C$20,IF(I6069-'Расчёт не доделан'!$C$20&lt;1,J6069,I6069-'Расчёт не доделан'!$C$20),J6069)</f>
        <v>13</v>
      </c>
    </row>
    <row r="6070" spans="1:11" ht="11.1" customHeight="1" outlineLevel="1" x14ac:dyDescent="0.2">
      <c r="A6070" s="39" t="str">
        <f t="shared" si="282"/>
        <v>0016737145992</v>
      </c>
      <c r="B6070" s="39">
        <f t="shared" si="283"/>
        <v>1</v>
      </c>
      <c r="C6070" s="39" t="str">
        <f t="shared" si="284"/>
        <v>Ткаченко Александр Александрович1</v>
      </c>
      <c r="D6070" s="42" t="s">
        <v>5579</v>
      </c>
      <c r="E6070" s="43" t="s">
        <v>5580</v>
      </c>
      <c r="F6070" s="43" t="s">
        <v>240</v>
      </c>
      <c r="G6070" s="43" t="s">
        <v>241</v>
      </c>
      <c r="H6070" s="49">
        <v>45992</v>
      </c>
      <c r="I6070" s="49">
        <v>45998</v>
      </c>
      <c r="J6070" s="44">
        <v>7</v>
      </c>
      <c r="K6070" s="51">
        <f>IF(H6070&lt;='Расчёт не доделан'!$C$20,IF(I6070-'Расчёт не доделан'!$C$20&lt;1,J6070,I6070-'Расчёт не доделан'!$C$20),J6070)</f>
        <v>7</v>
      </c>
    </row>
    <row r="6071" spans="1:11" ht="11.1" customHeight="1" outlineLevel="1" x14ac:dyDescent="0.2">
      <c r="A6071" s="39" t="str">
        <f t="shared" si="282"/>
        <v>0016737145880</v>
      </c>
      <c r="B6071" s="39">
        <f t="shared" si="283"/>
        <v>2</v>
      </c>
      <c r="C6071" s="39" t="str">
        <f t="shared" si="284"/>
        <v>Ткаченко Александр Александрович2</v>
      </c>
      <c r="D6071" s="42" t="s">
        <v>5579</v>
      </c>
      <c r="E6071" s="43" t="s">
        <v>5580</v>
      </c>
      <c r="F6071" s="43" t="s">
        <v>240</v>
      </c>
      <c r="G6071" s="43" t="s">
        <v>241</v>
      </c>
      <c r="H6071" s="49">
        <v>45880</v>
      </c>
      <c r="I6071" s="49">
        <v>45893</v>
      </c>
      <c r="J6071" s="44">
        <v>14</v>
      </c>
      <c r="K6071" s="51">
        <f>IF(H6071&lt;='Расчёт не доделан'!$C$20,IF(I6071-'Расчёт не доделан'!$C$20&lt;1,J6071,I6071-'Расчёт не доделан'!$C$20),J6071)</f>
        <v>14</v>
      </c>
    </row>
    <row r="6072" spans="1:11" ht="11.1" customHeight="1" outlineLevel="1" x14ac:dyDescent="0.2">
      <c r="A6072" s="39" t="str">
        <f t="shared" si="282"/>
        <v>0016737145952</v>
      </c>
      <c r="B6072" s="39">
        <f t="shared" si="283"/>
        <v>3</v>
      </c>
      <c r="C6072" s="39" t="str">
        <f t="shared" si="284"/>
        <v>Ткаченко Александр Александрович3</v>
      </c>
      <c r="D6072" s="42" t="s">
        <v>5579</v>
      </c>
      <c r="E6072" s="43" t="s">
        <v>5580</v>
      </c>
      <c r="F6072" s="43" t="s">
        <v>240</v>
      </c>
      <c r="G6072" s="43" t="s">
        <v>241</v>
      </c>
      <c r="H6072" s="49">
        <v>45952</v>
      </c>
      <c r="I6072" s="49">
        <v>45958</v>
      </c>
      <c r="J6072" s="44">
        <v>7</v>
      </c>
      <c r="K6072" s="51">
        <f>IF(H6072&lt;='Расчёт не доделан'!$C$20,IF(I6072-'Расчёт не доделан'!$C$20&lt;1,J6072,I6072-'Расчёт не доделан'!$C$20),J6072)</f>
        <v>7</v>
      </c>
    </row>
    <row r="6073" spans="1:11" ht="11.1" customHeight="1" outlineLevel="1" x14ac:dyDescent="0.2">
      <c r="A6073" s="39" t="str">
        <f t="shared" si="282"/>
        <v>0015361345936</v>
      </c>
      <c r="B6073" s="39">
        <f t="shared" si="283"/>
        <v>1</v>
      </c>
      <c r="C6073" s="39" t="str">
        <f t="shared" si="284"/>
        <v>Ткаченко Алексей Павлович1</v>
      </c>
      <c r="D6073" s="42" t="s">
        <v>5581</v>
      </c>
      <c r="E6073" s="43" t="s">
        <v>5582</v>
      </c>
      <c r="F6073" s="43" t="s">
        <v>225</v>
      </c>
      <c r="G6073" s="43" t="s">
        <v>241</v>
      </c>
      <c r="H6073" s="49">
        <v>45936</v>
      </c>
      <c r="I6073" s="49">
        <v>45942</v>
      </c>
      <c r="J6073" s="44">
        <v>7</v>
      </c>
      <c r="K6073" s="51">
        <f>IF(H6073&lt;='Расчёт не доделан'!$C$20,IF(I6073-'Расчёт не доделан'!$C$20&lt;1,J6073,I6073-'Расчёт не доделан'!$C$20),J6073)</f>
        <v>7</v>
      </c>
    </row>
    <row r="6074" spans="1:11" ht="11.1" customHeight="1" outlineLevel="1" x14ac:dyDescent="0.2">
      <c r="A6074" s="39" t="str">
        <f t="shared" si="282"/>
        <v>0015361345845</v>
      </c>
      <c r="B6074" s="39">
        <f t="shared" si="283"/>
        <v>2</v>
      </c>
      <c r="C6074" s="39" t="str">
        <f t="shared" si="284"/>
        <v>Ткаченко Алексей Павлович2</v>
      </c>
      <c r="D6074" s="42" t="s">
        <v>5581</v>
      </c>
      <c r="E6074" s="43" t="s">
        <v>5582</v>
      </c>
      <c r="F6074" s="43" t="s">
        <v>225</v>
      </c>
      <c r="G6074" s="43" t="s">
        <v>241</v>
      </c>
      <c r="H6074" s="49">
        <v>45845</v>
      </c>
      <c r="I6074" s="49">
        <v>45858</v>
      </c>
      <c r="J6074" s="44">
        <v>14</v>
      </c>
      <c r="K6074" s="51">
        <f>IF(H6074&lt;='Расчёт не доделан'!$C$20,IF(I6074-'Расчёт не доделан'!$C$20&lt;1,J6074,I6074-'Расчёт не доделан'!$C$20),J6074)</f>
        <v>14</v>
      </c>
    </row>
    <row r="6075" spans="1:11" ht="23.1" customHeight="1" outlineLevel="1" x14ac:dyDescent="0.2">
      <c r="A6075" s="39" t="str">
        <f t="shared" si="282"/>
        <v>0018145645953</v>
      </c>
      <c r="B6075" s="39">
        <f t="shared" si="283"/>
        <v>1</v>
      </c>
      <c r="C6075" s="39" t="str">
        <f t="shared" si="284"/>
        <v>Тлишева Белла Александровна1</v>
      </c>
      <c r="D6075" s="42" t="s">
        <v>5583</v>
      </c>
      <c r="E6075" s="43" t="s">
        <v>5584</v>
      </c>
      <c r="F6075" s="43" t="s">
        <v>249</v>
      </c>
      <c r="G6075" s="43" t="s">
        <v>218</v>
      </c>
      <c r="H6075" s="49">
        <v>45953</v>
      </c>
      <c r="I6075" s="49">
        <v>45956</v>
      </c>
      <c r="J6075" s="44">
        <v>4</v>
      </c>
      <c r="K6075" s="51">
        <f>IF(H6075&lt;='Расчёт не доделан'!$C$20,IF(I6075-'Расчёт не доделан'!$C$20&lt;1,J6075,I6075-'Расчёт не доделан'!$C$20),J6075)</f>
        <v>4</v>
      </c>
    </row>
    <row r="6076" spans="1:11" ht="23.1" customHeight="1" outlineLevel="1" x14ac:dyDescent="0.2">
      <c r="A6076" s="39" t="str">
        <f t="shared" si="282"/>
        <v>0018145645894</v>
      </c>
      <c r="B6076" s="39">
        <f t="shared" si="283"/>
        <v>2</v>
      </c>
      <c r="C6076" s="39" t="str">
        <f t="shared" si="284"/>
        <v>Тлишева Белла Александровна2</v>
      </c>
      <c r="D6076" s="42" t="s">
        <v>5583</v>
      </c>
      <c r="E6076" s="43" t="s">
        <v>5584</v>
      </c>
      <c r="F6076" s="43" t="s">
        <v>249</v>
      </c>
      <c r="G6076" s="43" t="s">
        <v>218</v>
      </c>
      <c r="H6076" s="49">
        <v>45894</v>
      </c>
      <c r="I6076" s="49">
        <v>45907</v>
      </c>
      <c r="J6076" s="44">
        <v>14</v>
      </c>
      <c r="K6076" s="51">
        <f>IF(H6076&lt;='Расчёт не доделан'!$C$20,IF(I6076-'Расчёт не доделан'!$C$20&lt;1,J6076,I6076-'Расчёт не доделан'!$C$20),J6076)</f>
        <v>14</v>
      </c>
    </row>
    <row r="6077" spans="1:11" ht="23.1" customHeight="1" outlineLevel="1" x14ac:dyDescent="0.2">
      <c r="A6077" s="39" t="str">
        <f t="shared" si="282"/>
        <v>0016661145887</v>
      </c>
      <c r="B6077" s="39">
        <f t="shared" si="283"/>
        <v>1</v>
      </c>
      <c r="C6077" s="39" t="str">
        <f t="shared" si="284"/>
        <v>Токарев Александр Сергеевич1</v>
      </c>
      <c r="D6077" s="42" t="s">
        <v>5585</v>
      </c>
      <c r="E6077" s="43" t="s">
        <v>5586</v>
      </c>
      <c r="F6077" s="43" t="s">
        <v>265</v>
      </c>
      <c r="G6077" s="43" t="s">
        <v>230</v>
      </c>
      <c r="H6077" s="49">
        <v>45887</v>
      </c>
      <c r="I6077" s="49">
        <v>45893</v>
      </c>
      <c r="J6077" s="44">
        <v>7</v>
      </c>
      <c r="K6077" s="51">
        <f>IF(H6077&lt;='Расчёт не доделан'!$C$20,IF(I6077-'Расчёт не доделан'!$C$20&lt;1,J6077,I6077-'Расчёт не доделан'!$C$20),J6077)</f>
        <v>7</v>
      </c>
    </row>
    <row r="6078" spans="1:11" ht="11.1" customHeight="1" outlineLevel="1" x14ac:dyDescent="0.2">
      <c r="A6078" s="39" t="str">
        <f t="shared" si="282"/>
        <v>0016661145859</v>
      </c>
      <c r="B6078" s="39">
        <f t="shared" si="283"/>
        <v>2</v>
      </c>
      <c r="C6078" s="39" t="str">
        <f t="shared" si="284"/>
        <v>Токарев Александр Сергеевич2</v>
      </c>
      <c r="D6078" s="42" t="s">
        <v>5585</v>
      </c>
      <c r="E6078" s="43" t="s">
        <v>5586</v>
      </c>
      <c r="F6078" s="43" t="s">
        <v>265</v>
      </c>
      <c r="G6078" s="43" t="s">
        <v>230</v>
      </c>
      <c r="H6078" s="49">
        <v>45859</v>
      </c>
      <c r="I6078" s="49">
        <v>45865</v>
      </c>
      <c r="J6078" s="44">
        <v>7</v>
      </c>
      <c r="K6078" s="51">
        <f>IF(H6078&lt;='Расчёт не доделан'!$C$20,IF(I6078-'Расчёт не доделан'!$C$20&lt;1,J6078,I6078-'Расчёт не доделан'!$C$20),J6078)</f>
        <v>7</v>
      </c>
    </row>
    <row r="6079" spans="1:11" ht="11.1" customHeight="1" outlineLevel="1" x14ac:dyDescent="0.2">
      <c r="A6079" s="39" t="str">
        <f t="shared" si="282"/>
        <v>0019583645845</v>
      </c>
      <c r="B6079" s="39">
        <f t="shared" si="283"/>
        <v>1</v>
      </c>
      <c r="C6079" s="39" t="str">
        <f t="shared" si="284"/>
        <v>Токарев Виталий Владимирович1</v>
      </c>
      <c r="D6079" s="42" t="s">
        <v>5587</v>
      </c>
      <c r="E6079" s="43" t="s">
        <v>5588</v>
      </c>
      <c r="F6079" s="43" t="s">
        <v>265</v>
      </c>
      <c r="G6079" s="43" t="s">
        <v>218</v>
      </c>
      <c r="H6079" s="49">
        <v>45845</v>
      </c>
      <c r="I6079" s="49">
        <v>45858</v>
      </c>
      <c r="J6079" s="44">
        <v>14</v>
      </c>
      <c r="K6079" s="51">
        <f>IF(H6079&lt;='Расчёт не доделан'!$C$20,IF(I6079-'Расчёт не доделан'!$C$20&lt;1,J6079,I6079-'Расчёт не доделан'!$C$20),J6079)</f>
        <v>14</v>
      </c>
    </row>
    <row r="6080" spans="1:11" ht="11.1" customHeight="1" outlineLevel="1" x14ac:dyDescent="0.2">
      <c r="A6080" s="39" t="str">
        <f t="shared" si="282"/>
        <v>0019583645944</v>
      </c>
      <c r="B6080" s="39">
        <f t="shared" si="283"/>
        <v>2</v>
      </c>
      <c r="C6080" s="39" t="str">
        <f t="shared" si="284"/>
        <v>Токарев Виталий Владимирович2</v>
      </c>
      <c r="D6080" s="42" t="s">
        <v>5587</v>
      </c>
      <c r="E6080" s="43" t="s">
        <v>5588</v>
      </c>
      <c r="F6080" s="43" t="s">
        <v>265</v>
      </c>
      <c r="G6080" s="43" t="s">
        <v>218</v>
      </c>
      <c r="H6080" s="49">
        <v>45944</v>
      </c>
      <c r="I6080" s="49">
        <v>45947</v>
      </c>
      <c r="J6080" s="44">
        <v>4</v>
      </c>
      <c r="K6080" s="51">
        <f>IF(H6080&lt;='Расчёт не доделан'!$C$20,IF(I6080-'Расчёт не доделан'!$C$20&lt;1,J6080,I6080-'Расчёт не доделан'!$C$20),J6080)</f>
        <v>2</v>
      </c>
    </row>
    <row r="6081" spans="1:11" ht="11.1" customHeight="1" outlineLevel="1" x14ac:dyDescent="0.2">
      <c r="A6081" s="39" t="str">
        <f t="shared" si="282"/>
        <v>0019583646020</v>
      </c>
      <c r="B6081" s="39">
        <f t="shared" si="283"/>
        <v>3</v>
      </c>
      <c r="C6081" s="39" t="str">
        <f t="shared" si="284"/>
        <v>Токарев Виталий Владимирович3</v>
      </c>
      <c r="D6081" s="42" t="s">
        <v>5587</v>
      </c>
      <c r="E6081" s="43" t="s">
        <v>5588</v>
      </c>
      <c r="F6081" s="43" t="s">
        <v>265</v>
      </c>
      <c r="G6081" s="43" t="s">
        <v>218</v>
      </c>
      <c r="H6081" s="49">
        <v>46020</v>
      </c>
      <c r="I6081" s="49">
        <v>46021</v>
      </c>
      <c r="J6081" s="44">
        <v>2</v>
      </c>
      <c r="K6081" s="51">
        <f>IF(H6081&lt;='Расчёт не доделан'!$C$20,IF(I6081-'Расчёт не доделан'!$C$20&lt;1,J6081,I6081-'Расчёт не доделан'!$C$20),J6081)</f>
        <v>2</v>
      </c>
    </row>
    <row r="6082" spans="1:11" ht="11.1" customHeight="1" outlineLevel="1" x14ac:dyDescent="0.2">
      <c r="A6082" s="39" t="str">
        <f t="shared" si="282"/>
        <v>0016745746000</v>
      </c>
      <c r="B6082" s="39">
        <f t="shared" si="283"/>
        <v>1</v>
      </c>
      <c r="C6082" s="39" t="str">
        <f t="shared" si="284"/>
        <v>Токарев Михаил Вячеславович1</v>
      </c>
      <c r="D6082" s="42" t="s">
        <v>5589</v>
      </c>
      <c r="E6082" s="43" t="s">
        <v>5590</v>
      </c>
      <c r="F6082" s="43" t="s">
        <v>240</v>
      </c>
      <c r="G6082" s="43" t="s">
        <v>299</v>
      </c>
      <c r="H6082" s="49">
        <v>46000</v>
      </c>
      <c r="I6082" s="49">
        <v>46013</v>
      </c>
      <c r="J6082" s="44">
        <v>14</v>
      </c>
      <c r="K6082" s="51">
        <f>IF(H6082&lt;='Расчёт не доделан'!$C$20,IF(I6082-'Расчёт не доделан'!$C$20&lt;1,J6082,I6082-'Расчёт не доделан'!$C$20),J6082)</f>
        <v>14</v>
      </c>
    </row>
    <row r="6083" spans="1:11" ht="11.1" customHeight="1" outlineLevel="1" x14ac:dyDescent="0.2">
      <c r="A6083" s="39" t="str">
        <f t="shared" ref="A6083:A6146" si="285">D6083&amp;H6083</f>
        <v>0016745745943</v>
      </c>
      <c r="B6083" s="39">
        <f t="shared" ref="B6083:B6146" si="286">IF(E6082=E6083,B6082+1,1)</f>
        <v>2</v>
      </c>
      <c r="C6083" s="39" t="str">
        <f t="shared" ref="C6083:C6146" si="287">E6083&amp;B6083</f>
        <v>Токарев Михаил Вячеславович2</v>
      </c>
      <c r="D6083" s="42" t="s">
        <v>5589</v>
      </c>
      <c r="E6083" s="43" t="s">
        <v>5590</v>
      </c>
      <c r="F6083" s="43" t="s">
        <v>240</v>
      </c>
      <c r="G6083" s="43" t="s">
        <v>299</v>
      </c>
      <c r="H6083" s="49">
        <v>45943</v>
      </c>
      <c r="I6083" s="49">
        <v>45956</v>
      </c>
      <c r="J6083" s="44">
        <v>14</v>
      </c>
      <c r="K6083" s="51">
        <f>IF(H6083&lt;='Расчёт не доделан'!$C$20,IF(I6083-'Расчёт не доделан'!$C$20&lt;1,J6083,I6083-'Расчёт не доделан'!$C$20),J6083)</f>
        <v>11</v>
      </c>
    </row>
    <row r="6084" spans="1:11" ht="11.1" customHeight="1" outlineLevel="1" x14ac:dyDescent="0.2">
      <c r="A6084" s="39" t="str">
        <f t="shared" si="285"/>
        <v>0020782045901</v>
      </c>
      <c r="B6084" s="39">
        <f t="shared" si="286"/>
        <v>1</v>
      </c>
      <c r="C6084" s="39" t="str">
        <f t="shared" si="287"/>
        <v>Толкунов Матвей Андреевич1</v>
      </c>
      <c r="D6084" s="42" t="s">
        <v>5591</v>
      </c>
      <c r="E6084" s="43" t="s">
        <v>5592</v>
      </c>
      <c r="F6084" s="43" t="s">
        <v>217</v>
      </c>
      <c r="G6084" s="43" t="s">
        <v>237</v>
      </c>
      <c r="H6084" s="49">
        <v>45901</v>
      </c>
      <c r="I6084" s="49">
        <v>45914</v>
      </c>
      <c r="J6084" s="44">
        <v>14</v>
      </c>
      <c r="K6084" s="51">
        <f>IF(H6084&lt;='Расчёт не доделан'!$C$20,IF(I6084-'Расчёт не доделан'!$C$20&lt;1,J6084,I6084-'Расчёт не доделан'!$C$20),J6084)</f>
        <v>14</v>
      </c>
    </row>
    <row r="6085" spans="1:11" ht="11.1" customHeight="1" outlineLevel="1" x14ac:dyDescent="0.2">
      <c r="A6085" s="39" t="str">
        <f t="shared" si="285"/>
        <v>0020782045966</v>
      </c>
      <c r="B6085" s="39">
        <f t="shared" si="286"/>
        <v>2</v>
      </c>
      <c r="C6085" s="39" t="str">
        <f t="shared" si="287"/>
        <v>Толкунов Матвей Андреевич2</v>
      </c>
      <c r="D6085" s="42" t="s">
        <v>5591</v>
      </c>
      <c r="E6085" s="43" t="s">
        <v>5592</v>
      </c>
      <c r="F6085" s="43" t="s">
        <v>217</v>
      </c>
      <c r="G6085" s="43" t="s">
        <v>237</v>
      </c>
      <c r="H6085" s="49">
        <v>45966</v>
      </c>
      <c r="I6085" s="49">
        <v>45968</v>
      </c>
      <c r="J6085" s="44">
        <v>3</v>
      </c>
      <c r="K6085" s="51">
        <f>IF(H6085&lt;='Расчёт не доделан'!$C$20,IF(I6085-'Расчёт не доделан'!$C$20&lt;1,J6085,I6085-'Расчёт не доделан'!$C$20),J6085)</f>
        <v>3</v>
      </c>
    </row>
    <row r="6086" spans="1:11" ht="11.1" customHeight="1" outlineLevel="1" x14ac:dyDescent="0.2">
      <c r="A6086" s="39" t="str">
        <f t="shared" si="285"/>
        <v>0020782046020</v>
      </c>
      <c r="B6086" s="39">
        <f t="shared" si="286"/>
        <v>3</v>
      </c>
      <c r="C6086" s="39" t="str">
        <f t="shared" si="287"/>
        <v>Толкунов Матвей Андреевич3</v>
      </c>
      <c r="D6086" s="42" t="s">
        <v>5591</v>
      </c>
      <c r="E6086" s="43" t="s">
        <v>5592</v>
      </c>
      <c r="F6086" s="43" t="s">
        <v>217</v>
      </c>
      <c r="G6086" s="43" t="s">
        <v>237</v>
      </c>
      <c r="H6086" s="49">
        <v>46020</v>
      </c>
      <c r="I6086" s="49">
        <v>46021</v>
      </c>
      <c r="J6086" s="44">
        <v>2</v>
      </c>
      <c r="K6086" s="51">
        <f>IF(H6086&lt;='Расчёт не доделан'!$C$20,IF(I6086-'Расчёт не доделан'!$C$20&lt;1,J6086,I6086-'Расчёт не доделан'!$C$20),J6086)</f>
        <v>2</v>
      </c>
    </row>
    <row r="6087" spans="1:11" ht="11.1" customHeight="1" outlineLevel="1" x14ac:dyDescent="0.2">
      <c r="A6087" s="39" t="str">
        <f t="shared" si="285"/>
        <v>0021088845852</v>
      </c>
      <c r="B6087" s="39">
        <f t="shared" si="286"/>
        <v>1</v>
      </c>
      <c r="C6087" s="39" t="str">
        <f t="shared" si="287"/>
        <v>Толстикова Татьяна Александровна1</v>
      </c>
      <c r="D6087" s="42" t="s">
        <v>5593</v>
      </c>
      <c r="E6087" s="43" t="s">
        <v>5594</v>
      </c>
      <c r="F6087" s="43" t="s">
        <v>233</v>
      </c>
      <c r="G6087" s="43" t="s">
        <v>230</v>
      </c>
      <c r="H6087" s="49">
        <v>45852</v>
      </c>
      <c r="I6087" s="49">
        <v>45866</v>
      </c>
      <c r="J6087" s="44">
        <v>15</v>
      </c>
      <c r="K6087" s="51">
        <f>IF(H6087&lt;='Расчёт не доделан'!$C$20,IF(I6087-'Расчёт не доделан'!$C$20&lt;1,J6087,I6087-'Расчёт не доделан'!$C$20),J6087)</f>
        <v>15</v>
      </c>
    </row>
    <row r="6088" spans="1:11" ht="11.1" customHeight="1" outlineLevel="1" x14ac:dyDescent="0.2">
      <c r="A6088" s="39" t="str">
        <f t="shared" si="285"/>
        <v>0021088846015</v>
      </c>
      <c r="B6088" s="39">
        <f t="shared" si="286"/>
        <v>2</v>
      </c>
      <c r="C6088" s="39" t="str">
        <f t="shared" si="287"/>
        <v>Толстикова Татьяна Александровна2</v>
      </c>
      <c r="D6088" s="42" t="s">
        <v>5593</v>
      </c>
      <c r="E6088" s="43" t="s">
        <v>5594</v>
      </c>
      <c r="F6088" s="43" t="s">
        <v>233</v>
      </c>
      <c r="G6088" s="43" t="s">
        <v>230</v>
      </c>
      <c r="H6088" s="49">
        <v>46015</v>
      </c>
      <c r="I6088" s="49">
        <v>46017</v>
      </c>
      <c r="J6088" s="44">
        <v>3</v>
      </c>
      <c r="K6088" s="51">
        <f>IF(H6088&lt;='Расчёт не доделан'!$C$20,IF(I6088-'Расчёт не доделан'!$C$20&lt;1,J6088,I6088-'Расчёт не доделан'!$C$20),J6088)</f>
        <v>3</v>
      </c>
    </row>
    <row r="6089" spans="1:11" ht="11.1" customHeight="1" outlineLevel="1" x14ac:dyDescent="0.2">
      <c r="A6089" s="39" t="str">
        <f t="shared" si="285"/>
        <v>0019340445966</v>
      </c>
      <c r="B6089" s="39">
        <f t="shared" si="286"/>
        <v>1</v>
      </c>
      <c r="C6089" s="39" t="str">
        <f t="shared" si="287"/>
        <v>Толстова Алиса Валерьевна1</v>
      </c>
      <c r="D6089" s="42" t="s">
        <v>5595</v>
      </c>
      <c r="E6089" s="43" t="s">
        <v>5596</v>
      </c>
      <c r="F6089" s="43" t="s">
        <v>229</v>
      </c>
      <c r="G6089" s="43" t="s">
        <v>218</v>
      </c>
      <c r="H6089" s="49">
        <v>45966</v>
      </c>
      <c r="I6089" s="49">
        <v>45968</v>
      </c>
      <c r="J6089" s="44">
        <v>3</v>
      </c>
      <c r="K6089" s="51">
        <f>IF(H6089&lt;='Расчёт не доделан'!$C$20,IF(I6089-'Расчёт не доделан'!$C$20&lt;1,J6089,I6089-'Расчёт не доделан'!$C$20),J6089)</f>
        <v>3</v>
      </c>
    </row>
    <row r="6090" spans="1:11" ht="11.1" customHeight="1" outlineLevel="1" x14ac:dyDescent="0.2">
      <c r="A6090" s="39" t="str">
        <f t="shared" si="285"/>
        <v>0019340445936</v>
      </c>
      <c r="B6090" s="39">
        <f t="shared" si="286"/>
        <v>2</v>
      </c>
      <c r="C6090" s="39" t="str">
        <f t="shared" si="287"/>
        <v>Толстова Алиса Валерьевна2</v>
      </c>
      <c r="D6090" s="42" t="s">
        <v>5595</v>
      </c>
      <c r="E6090" s="43" t="s">
        <v>5596</v>
      </c>
      <c r="F6090" s="43" t="s">
        <v>229</v>
      </c>
      <c r="G6090" s="43" t="s">
        <v>218</v>
      </c>
      <c r="H6090" s="49">
        <v>45936</v>
      </c>
      <c r="I6090" s="49">
        <v>45936</v>
      </c>
      <c r="J6090" s="44">
        <v>1</v>
      </c>
      <c r="K6090" s="51">
        <f>IF(H6090&lt;='Расчёт не доделан'!$C$20,IF(I6090-'Расчёт не доделан'!$C$20&lt;1,J6090,I6090-'Расчёт не доделан'!$C$20),J6090)</f>
        <v>1</v>
      </c>
    </row>
    <row r="6091" spans="1:11" ht="11.1" customHeight="1" outlineLevel="1" x14ac:dyDescent="0.2">
      <c r="A6091" s="39" t="str">
        <f t="shared" si="285"/>
        <v>0019340445852</v>
      </c>
      <c r="B6091" s="39">
        <f t="shared" si="286"/>
        <v>3</v>
      </c>
      <c r="C6091" s="39" t="str">
        <f t="shared" si="287"/>
        <v>Толстова Алиса Валерьевна3</v>
      </c>
      <c r="D6091" s="42" t="s">
        <v>5595</v>
      </c>
      <c r="E6091" s="43" t="s">
        <v>5596</v>
      </c>
      <c r="F6091" s="43" t="s">
        <v>229</v>
      </c>
      <c r="G6091" s="43" t="s">
        <v>218</v>
      </c>
      <c r="H6091" s="49">
        <v>45852</v>
      </c>
      <c r="I6091" s="49">
        <v>45852</v>
      </c>
      <c r="J6091" s="44">
        <v>1</v>
      </c>
      <c r="K6091" s="51">
        <f>IF(H6091&lt;='Расчёт не доделан'!$C$20,IF(I6091-'Расчёт не доделан'!$C$20&lt;1,J6091,I6091-'Расчёт не доделан'!$C$20),J6091)</f>
        <v>1</v>
      </c>
    </row>
    <row r="6092" spans="1:11" ht="11.1" customHeight="1" outlineLevel="1" x14ac:dyDescent="0.2">
      <c r="A6092" s="39" t="str">
        <f t="shared" si="285"/>
        <v>0019340445917</v>
      </c>
      <c r="B6092" s="39">
        <f t="shared" si="286"/>
        <v>4</v>
      </c>
      <c r="C6092" s="39" t="str">
        <f t="shared" si="287"/>
        <v>Толстова Алиса Валерьевна4</v>
      </c>
      <c r="D6092" s="42" t="s">
        <v>5595</v>
      </c>
      <c r="E6092" s="43" t="s">
        <v>5596</v>
      </c>
      <c r="F6092" s="43" t="s">
        <v>229</v>
      </c>
      <c r="G6092" s="43" t="s">
        <v>218</v>
      </c>
      <c r="H6092" s="49">
        <v>45917</v>
      </c>
      <c r="I6092" s="49">
        <v>45930</v>
      </c>
      <c r="J6092" s="44">
        <v>14</v>
      </c>
      <c r="K6092" s="51">
        <f>IF(H6092&lt;='Расчёт не доделан'!$C$20,IF(I6092-'Расчёт не доделан'!$C$20&lt;1,J6092,I6092-'Расчёт не доделан'!$C$20),J6092)</f>
        <v>14</v>
      </c>
    </row>
    <row r="6093" spans="1:11" ht="11.1" customHeight="1" outlineLevel="1" x14ac:dyDescent="0.2">
      <c r="A6093" s="39" t="str">
        <f t="shared" si="285"/>
        <v>0019340445887</v>
      </c>
      <c r="B6093" s="39">
        <f t="shared" si="286"/>
        <v>5</v>
      </c>
      <c r="C6093" s="39" t="str">
        <f t="shared" si="287"/>
        <v>Толстова Алиса Валерьевна5</v>
      </c>
      <c r="D6093" s="42" t="s">
        <v>5595</v>
      </c>
      <c r="E6093" s="43" t="s">
        <v>5596</v>
      </c>
      <c r="F6093" s="43" t="s">
        <v>229</v>
      </c>
      <c r="G6093" s="43" t="s">
        <v>218</v>
      </c>
      <c r="H6093" s="49">
        <v>45887</v>
      </c>
      <c r="I6093" s="49">
        <v>45887</v>
      </c>
      <c r="J6093" s="44">
        <v>1</v>
      </c>
      <c r="K6093" s="51">
        <f>IF(H6093&lt;='Расчёт не доделан'!$C$20,IF(I6093-'Расчёт не доделан'!$C$20&lt;1,J6093,I6093-'Расчёт не доделан'!$C$20),J6093)</f>
        <v>1</v>
      </c>
    </row>
    <row r="6094" spans="1:11" ht="11.1" customHeight="1" outlineLevel="1" x14ac:dyDescent="0.2">
      <c r="A6094" s="39" t="str">
        <f t="shared" si="285"/>
        <v>0008962945845</v>
      </c>
      <c r="B6094" s="39">
        <f t="shared" si="286"/>
        <v>1</v>
      </c>
      <c r="C6094" s="39" t="str">
        <f t="shared" si="287"/>
        <v>Толстова Неля Агзамовна1</v>
      </c>
      <c r="D6094" s="42" t="s">
        <v>5597</v>
      </c>
      <c r="E6094" s="43" t="s">
        <v>5598</v>
      </c>
      <c r="F6094" s="43" t="s">
        <v>233</v>
      </c>
      <c r="G6094" s="43" t="s">
        <v>230</v>
      </c>
      <c r="H6094" s="49">
        <v>45845</v>
      </c>
      <c r="I6094" s="49">
        <v>45858</v>
      </c>
      <c r="J6094" s="44">
        <v>14</v>
      </c>
      <c r="K6094" s="51">
        <f>IF(H6094&lt;='Расчёт не доделан'!$C$20,IF(I6094-'Расчёт не доделан'!$C$20&lt;1,J6094,I6094-'Расчёт не доделан'!$C$20),J6094)</f>
        <v>14</v>
      </c>
    </row>
    <row r="6095" spans="1:11" ht="11.1" customHeight="1" outlineLevel="1" x14ac:dyDescent="0.2">
      <c r="A6095" s="39" t="str">
        <f t="shared" si="285"/>
        <v>0008962945950</v>
      </c>
      <c r="B6095" s="39">
        <f t="shared" si="286"/>
        <v>2</v>
      </c>
      <c r="C6095" s="39" t="str">
        <f t="shared" si="287"/>
        <v>Толстова Неля Агзамовна2</v>
      </c>
      <c r="D6095" s="42" t="s">
        <v>5597</v>
      </c>
      <c r="E6095" s="43" t="s">
        <v>5598</v>
      </c>
      <c r="F6095" s="43" t="s">
        <v>233</v>
      </c>
      <c r="G6095" s="43" t="s">
        <v>230</v>
      </c>
      <c r="H6095" s="49">
        <v>45950</v>
      </c>
      <c r="I6095" s="49">
        <v>45961</v>
      </c>
      <c r="J6095" s="44">
        <v>12</v>
      </c>
      <c r="K6095" s="51">
        <f>IF(H6095&lt;='Расчёт не доделан'!$C$20,IF(I6095-'Расчёт не доделан'!$C$20&lt;1,J6095,I6095-'Расчёт не доделан'!$C$20),J6095)</f>
        <v>12</v>
      </c>
    </row>
    <row r="6096" spans="1:11" ht="11.1" customHeight="1" outlineLevel="1" x14ac:dyDescent="0.2">
      <c r="A6096" s="39" t="str">
        <f t="shared" si="285"/>
        <v>0020839145839</v>
      </c>
      <c r="B6096" s="39">
        <f t="shared" si="286"/>
        <v>1</v>
      </c>
      <c r="C6096" s="39" t="str">
        <f t="shared" si="287"/>
        <v>Томасова Лариса Робертовна1</v>
      </c>
      <c r="D6096" s="42" t="s">
        <v>5599</v>
      </c>
      <c r="E6096" s="43" t="s">
        <v>5600</v>
      </c>
      <c r="F6096" s="43" t="s">
        <v>229</v>
      </c>
      <c r="G6096" s="43" t="s">
        <v>222</v>
      </c>
      <c r="H6096" s="49">
        <v>45839</v>
      </c>
      <c r="I6096" s="49">
        <v>45840</v>
      </c>
      <c r="J6096" s="44">
        <v>2</v>
      </c>
      <c r="K6096" s="51">
        <f>IF(H6096&lt;='Расчёт не доделан'!$C$20,IF(I6096-'Расчёт не доделан'!$C$20&lt;1,J6096,I6096-'Расчёт не доделан'!$C$20),J6096)</f>
        <v>2</v>
      </c>
    </row>
    <row r="6097" spans="1:11" ht="11.1" customHeight="1" outlineLevel="1" x14ac:dyDescent="0.2">
      <c r="A6097" s="39" t="str">
        <f t="shared" si="285"/>
        <v>0020839145901</v>
      </c>
      <c r="B6097" s="39">
        <f t="shared" si="286"/>
        <v>2</v>
      </c>
      <c r="C6097" s="39" t="str">
        <f t="shared" si="287"/>
        <v>Томасова Лариса Робертовна2</v>
      </c>
      <c r="D6097" s="42" t="s">
        <v>5599</v>
      </c>
      <c r="E6097" s="43" t="s">
        <v>5600</v>
      </c>
      <c r="F6097" s="43" t="s">
        <v>229</v>
      </c>
      <c r="G6097" s="43" t="s">
        <v>222</v>
      </c>
      <c r="H6097" s="49">
        <v>45901</v>
      </c>
      <c r="I6097" s="49">
        <v>45914</v>
      </c>
      <c r="J6097" s="44">
        <v>14</v>
      </c>
      <c r="K6097" s="51">
        <f>IF(H6097&lt;='Расчёт не доделан'!$C$20,IF(I6097-'Расчёт не доделан'!$C$20&lt;1,J6097,I6097-'Расчёт не доделан'!$C$20),J6097)</f>
        <v>14</v>
      </c>
    </row>
    <row r="6098" spans="1:11" ht="11.1" customHeight="1" outlineLevel="1" x14ac:dyDescent="0.2">
      <c r="A6098" s="39" t="str">
        <f t="shared" si="285"/>
        <v>0020839146013</v>
      </c>
      <c r="B6098" s="39">
        <f t="shared" si="286"/>
        <v>3</v>
      </c>
      <c r="C6098" s="39" t="str">
        <f t="shared" si="287"/>
        <v>Томасова Лариса Робертовна3</v>
      </c>
      <c r="D6098" s="42" t="s">
        <v>5599</v>
      </c>
      <c r="E6098" s="43" t="s">
        <v>5600</v>
      </c>
      <c r="F6098" s="43" t="s">
        <v>229</v>
      </c>
      <c r="G6098" s="43" t="s">
        <v>222</v>
      </c>
      <c r="H6098" s="49">
        <v>46013</v>
      </c>
      <c r="I6098" s="49">
        <v>46021</v>
      </c>
      <c r="J6098" s="44">
        <v>9</v>
      </c>
      <c r="K6098" s="51">
        <f>IF(H6098&lt;='Расчёт не доделан'!$C$20,IF(I6098-'Расчёт не доделан'!$C$20&lt;1,J6098,I6098-'Расчёт не доделан'!$C$20),J6098)</f>
        <v>9</v>
      </c>
    </row>
    <row r="6099" spans="1:11" ht="23.1" customHeight="1" outlineLevel="1" x14ac:dyDescent="0.2">
      <c r="A6099" s="39" t="str">
        <f t="shared" si="285"/>
        <v>0017160645994</v>
      </c>
      <c r="B6099" s="39">
        <f t="shared" si="286"/>
        <v>1</v>
      </c>
      <c r="C6099" s="39" t="str">
        <f t="shared" si="287"/>
        <v>Томилин Евгений Евгеньевич1</v>
      </c>
      <c r="D6099" s="42" t="s">
        <v>5601</v>
      </c>
      <c r="E6099" s="43" t="s">
        <v>5602</v>
      </c>
      <c r="F6099" s="43" t="s">
        <v>244</v>
      </c>
      <c r="G6099" s="43" t="s">
        <v>331</v>
      </c>
      <c r="H6099" s="49">
        <v>45994</v>
      </c>
      <c r="I6099" s="49">
        <v>46021</v>
      </c>
      <c r="J6099" s="44">
        <v>28</v>
      </c>
      <c r="K6099" s="51">
        <f>IF(H6099&lt;='Расчёт не доделан'!$C$20,IF(I6099-'Расчёт не доделан'!$C$20&lt;1,J6099,I6099-'Расчёт не доделан'!$C$20),J6099)</f>
        <v>28</v>
      </c>
    </row>
    <row r="6100" spans="1:11" ht="23.1" customHeight="1" outlineLevel="1" x14ac:dyDescent="0.2">
      <c r="A6100" s="39" t="str">
        <f t="shared" si="285"/>
        <v>0019203145839</v>
      </c>
      <c r="B6100" s="39">
        <f t="shared" si="286"/>
        <v>1</v>
      </c>
      <c r="C6100" s="39" t="str">
        <f t="shared" si="287"/>
        <v>Тонких Андрей Анатольевич1</v>
      </c>
      <c r="D6100" s="42" t="s">
        <v>5603</v>
      </c>
      <c r="E6100" s="43" t="s">
        <v>5604</v>
      </c>
      <c r="F6100" s="43" t="s">
        <v>221</v>
      </c>
      <c r="G6100" s="43" t="s">
        <v>262</v>
      </c>
      <c r="H6100" s="49">
        <v>45839</v>
      </c>
      <c r="I6100" s="49">
        <v>45843</v>
      </c>
      <c r="J6100" s="44">
        <v>5</v>
      </c>
      <c r="K6100" s="51">
        <f>IF(H6100&lt;='Расчёт не доделан'!$C$20,IF(I6100-'Расчёт не доделан'!$C$20&lt;1,J6100,I6100-'Расчёт не доделан'!$C$20),J6100)</f>
        <v>5</v>
      </c>
    </row>
    <row r="6101" spans="1:11" ht="11.1" customHeight="1" outlineLevel="1" x14ac:dyDescent="0.2">
      <c r="A6101" s="39" t="str">
        <f t="shared" si="285"/>
        <v>0019203145948</v>
      </c>
      <c r="B6101" s="39">
        <f t="shared" si="286"/>
        <v>2</v>
      </c>
      <c r="C6101" s="39" t="str">
        <f t="shared" si="287"/>
        <v>Тонких Андрей Анатольевич2</v>
      </c>
      <c r="D6101" s="42" t="s">
        <v>5603</v>
      </c>
      <c r="E6101" s="43" t="s">
        <v>5604</v>
      </c>
      <c r="F6101" s="43" t="s">
        <v>221</v>
      </c>
      <c r="G6101" s="43" t="s">
        <v>262</v>
      </c>
      <c r="H6101" s="49">
        <v>45948</v>
      </c>
      <c r="I6101" s="49">
        <v>45961</v>
      </c>
      <c r="J6101" s="44">
        <v>14</v>
      </c>
      <c r="K6101" s="51">
        <f>IF(H6101&lt;='Расчёт не доделан'!$C$20,IF(I6101-'Расчёт не доделан'!$C$20&lt;1,J6101,I6101-'Расчёт не доделан'!$C$20),J6101)</f>
        <v>14</v>
      </c>
    </row>
    <row r="6102" spans="1:11" ht="11.1" customHeight="1" outlineLevel="1" x14ac:dyDescent="0.2">
      <c r="A6102" s="39" t="str">
        <f t="shared" si="285"/>
        <v>0020146145993</v>
      </c>
      <c r="B6102" s="39">
        <f t="shared" si="286"/>
        <v>1</v>
      </c>
      <c r="C6102" s="39" t="str">
        <f t="shared" si="287"/>
        <v>Топольский Олег Андреевич1</v>
      </c>
      <c r="D6102" s="42" t="s">
        <v>5605</v>
      </c>
      <c r="E6102" s="43" t="s">
        <v>5606</v>
      </c>
      <c r="F6102" s="43" t="s">
        <v>240</v>
      </c>
      <c r="G6102" s="43" t="s">
        <v>241</v>
      </c>
      <c r="H6102" s="49">
        <v>45993</v>
      </c>
      <c r="I6102" s="49">
        <v>45996</v>
      </c>
      <c r="J6102" s="44">
        <v>4</v>
      </c>
      <c r="K6102" s="51">
        <f>IF(H6102&lt;='Расчёт не доделан'!$C$20,IF(I6102-'Расчёт не доделан'!$C$20&lt;1,J6102,I6102-'Расчёт не доделан'!$C$20),J6102)</f>
        <v>4</v>
      </c>
    </row>
    <row r="6103" spans="1:11" ht="11.1" customHeight="1" outlineLevel="1" x14ac:dyDescent="0.2">
      <c r="A6103" s="39" t="str">
        <f t="shared" si="285"/>
        <v>0020146145936</v>
      </c>
      <c r="B6103" s="39">
        <f t="shared" si="286"/>
        <v>2</v>
      </c>
      <c r="C6103" s="39" t="str">
        <f t="shared" si="287"/>
        <v>Топольский Олег Андреевич2</v>
      </c>
      <c r="D6103" s="42" t="s">
        <v>5605</v>
      </c>
      <c r="E6103" s="43" t="s">
        <v>5606</v>
      </c>
      <c r="F6103" s="43" t="s">
        <v>240</v>
      </c>
      <c r="G6103" s="43" t="s">
        <v>241</v>
      </c>
      <c r="H6103" s="49">
        <v>45936</v>
      </c>
      <c r="I6103" s="49">
        <v>45940</v>
      </c>
      <c r="J6103" s="44">
        <v>5</v>
      </c>
      <c r="K6103" s="51">
        <f>IF(H6103&lt;='Расчёт не доделан'!$C$20,IF(I6103-'Расчёт не доделан'!$C$20&lt;1,J6103,I6103-'Расчёт не доделан'!$C$20),J6103)</f>
        <v>5</v>
      </c>
    </row>
    <row r="6104" spans="1:11" ht="11.1" customHeight="1" outlineLevel="1" x14ac:dyDescent="0.2">
      <c r="A6104" s="39" t="str">
        <f t="shared" si="285"/>
        <v>0020146145859</v>
      </c>
      <c r="B6104" s="39">
        <f t="shared" si="286"/>
        <v>3</v>
      </c>
      <c r="C6104" s="39" t="str">
        <f t="shared" si="287"/>
        <v>Топольский Олег Андреевич3</v>
      </c>
      <c r="D6104" s="42" t="s">
        <v>5605</v>
      </c>
      <c r="E6104" s="43" t="s">
        <v>5606</v>
      </c>
      <c r="F6104" s="43" t="s">
        <v>240</v>
      </c>
      <c r="G6104" s="43" t="s">
        <v>241</v>
      </c>
      <c r="H6104" s="49">
        <v>45859</v>
      </c>
      <c r="I6104" s="49">
        <v>45872</v>
      </c>
      <c r="J6104" s="44">
        <v>14</v>
      </c>
      <c r="K6104" s="51">
        <f>IF(H6104&lt;='Расчёт не доделан'!$C$20,IF(I6104-'Расчёт не доделан'!$C$20&lt;1,J6104,I6104-'Расчёт не доделан'!$C$20),J6104)</f>
        <v>14</v>
      </c>
    </row>
    <row r="6105" spans="1:11" ht="11.1" customHeight="1" outlineLevel="1" x14ac:dyDescent="0.2">
      <c r="A6105" s="39" t="str">
        <f t="shared" si="285"/>
        <v>0019775145901</v>
      </c>
      <c r="B6105" s="39">
        <f t="shared" si="286"/>
        <v>1</v>
      </c>
      <c r="C6105" s="39" t="str">
        <f t="shared" si="287"/>
        <v>Тохталиев Анис Ринатович1</v>
      </c>
      <c r="D6105" s="42" t="s">
        <v>5607</v>
      </c>
      <c r="E6105" s="43" t="s">
        <v>5608</v>
      </c>
      <c r="F6105" s="43" t="s">
        <v>240</v>
      </c>
      <c r="G6105" s="43" t="s">
        <v>241</v>
      </c>
      <c r="H6105" s="49">
        <v>45901</v>
      </c>
      <c r="I6105" s="49">
        <v>45903</v>
      </c>
      <c r="J6105" s="44">
        <v>3</v>
      </c>
      <c r="K6105" s="51">
        <f>IF(H6105&lt;='Расчёт не доделан'!$C$20,IF(I6105-'Расчёт не доделан'!$C$20&lt;1,J6105,I6105-'Расчёт не доделан'!$C$20),J6105)</f>
        <v>3</v>
      </c>
    </row>
    <row r="6106" spans="1:11" ht="11.1" customHeight="1" outlineLevel="1" x14ac:dyDescent="0.2">
      <c r="A6106" s="39" t="str">
        <f t="shared" si="285"/>
        <v>0019775145933</v>
      </c>
      <c r="B6106" s="39">
        <f t="shared" si="286"/>
        <v>2</v>
      </c>
      <c r="C6106" s="39" t="str">
        <f t="shared" si="287"/>
        <v>Тохталиев Анис Ринатович2</v>
      </c>
      <c r="D6106" s="42" t="s">
        <v>5607</v>
      </c>
      <c r="E6106" s="43" t="s">
        <v>5608</v>
      </c>
      <c r="F6106" s="43" t="s">
        <v>240</v>
      </c>
      <c r="G6106" s="43" t="s">
        <v>241</v>
      </c>
      <c r="H6106" s="49">
        <v>45933</v>
      </c>
      <c r="I6106" s="49">
        <v>45933</v>
      </c>
      <c r="J6106" s="44">
        <v>1</v>
      </c>
      <c r="K6106" s="51">
        <f>IF(H6106&lt;='Расчёт не доделан'!$C$20,IF(I6106-'Расчёт не доделан'!$C$20&lt;1,J6106,I6106-'Расчёт не доделан'!$C$20),J6106)</f>
        <v>1</v>
      </c>
    </row>
    <row r="6107" spans="1:11" ht="11.1" customHeight="1" outlineLevel="1" x14ac:dyDescent="0.2">
      <c r="A6107" s="39" t="str">
        <f t="shared" si="285"/>
        <v>0019775145845</v>
      </c>
      <c r="B6107" s="39">
        <f t="shared" si="286"/>
        <v>3</v>
      </c>
      <c r="C6107" s="39" t="str">
        <f t="shared" si="287"/>
        <v>Тохталиев Анис Ринатович3</v>
      </c>
      <c r="D6107" s="42" t="s">
        <v>5607</v>
      </c>
      <c r="E6107" s="43" t="s">
        <v>5608</v>
      </c>
      <c r="F6107" s="43" t="s">
        <v>240</v>
      </c>
      <c r="G6107" s="43" t="s">
        <v>241</v>
      </c>
      <c r="H6107" s="49">
        <v>45845</v>
      </c>
      <c r="I6107" s="49">
        <v>45858</v>
      </c>
      <c r="J6107" s="44">
        <v>14</v>
      </c>
      <c r="K6107" s="51">
        <f>IF(H6107&lt;='Расчёт не доделан'!$C$20,IF(I6107-'Расчёт не доделан'!$C$20&lt;1,J6107,I6107-'Расчёт не доделан'!$C$20),J6107)</f>
        <v>14</v>
      </c>
    </row>
    <row r="6108" spans="1:11" ht="11.1" customHeight="1" outlineLevel="1" x14ac:dyDescent="0.2">
      <c r="A6108" s="39" t="str">
        <f t="shared" si="285"/>
        <v>0019775145881</v>
      </c>
      <c r="B6108" s="39">
        <f t="shared" si="286"/>
        <v>4</v>
      </c>
      <c r="C6108" s="39" t="str">
        <f t="shared" si="287"/>
        <v>Тохталиев Анис Ринатович4</v>
      </c>
      <c r="D6108" s="42" t="s">
        <v>5607</v>
      </c>
      <c r="E6108" s="43" t="s">
        <v>5608</v>
      </c>
      <c r="F6108" s="43" t="s">
        <v>240</v>
      </c>
      <c r="G6108" s="43" t="s">
        <v>241</v>
      </c>
      <c r="H6108" s="49">
        <v>45881</v>
      </c>
      <c r="I6108" s="49">
        <v>45882</v>
      </c>
      <c r="J6108" s="44">
        <v>2</v>
      </c>
      <c r="K6108" s="51">
        <f>IF(H6108&lt;='Расчёт не доделан'!$C$20,IF(I6108-'Расчёт не доделан'!$C$20&lt;1,J6108,I6108-'Расчёт не доделан'!$C$20),J6108)</f>
        <v>2</v>
      </c>
    </row>
    <row r="6109" spans="1:11" ht="11.1" customHeight="1" outlineLevel="1" x14ac:dyDescent="0.2">
      <c r="A6109" s="39" t="str">
        <f t="shared" si="285"/>
        <v>0019775145978</v>
      </c>
      <c r="B6109" s="39">
        <f t="shared" si="286"/>
        <v>5</v>
      </c>
      <c r="C6109" s="39" t="str">
        <f t="shared" si="287"/>
        <v>Тохталиев Анис Ринатович5</v>
      </c>
      <c r="D6109" s="42" t="s">
        <v>5607</v>
      </c>
      <c r="E6109" s="43" t="s">
        <v>5608</v>
      </c>
      <c r="F6109" s="43" t="s">
        <v>240</v>
      </c>
      <c r="G6109" s="43" t="s">
        <v>241</v>
      </c>
      <c r="H6109" s="49">
        <v>45978</v>
      </c>
      <c r="I6109" s="49">
        <v>45979</v>
      </c>
      <c r="J6109" s="44">
        <v>2</v>
      </c>
      <c r="K6109" s="51">
        <f>IF(H6109&lt;='Расчёт не доделан'!$C$20,IF(I6109-'Расчёт не доделан'!$C$20&lt;1,J6109,I6109-'Расчёт не доделан'!$C$20),J6109)</f>
        <v>2</v>
      </c>
    </row>
    <row r="6110" spans="1:11" ht="11.1" customHeight="1" outlineLevel="1" x14ac:dyDescent="0.2">
      <c r="A6110" s="39" t="str">
        <f t="shared" si="285"/>
        <v>0017662845901</v>
      </c>
      <c r="B6110" s="39">
        <f t="shared" si="286"/>
        <v>1</v>
      </c>
      <c r="C6110" s="39" t="str">
        <f t="shared" si="287"/>
        <v>Точ Дмитрий Сергеевич1</v>
      </c>
      <c r="D6110" s="42" t="s">
        <v>5609</v>
      </c>
      <c r="E6110" s="43" t="s">
        <v>5610</v>
      </c>
      <c r="F6110" s="43" t="s">
        <v>229</v>
      </c>
      <c r="G6110" s="43" t="s">
        <v>495</v>
      </c>
      <c r="H6110" s="49">
        <v>45901</v>
      </c>
      <c r="I6110" s="49">
        <v>45901</v>
      </c>
      <c r="J6110" s="44">
        <v>1</v>
      </c>
      <c r="K6110" s="51">
        <f>IF(H6110&lt;='Расчёт не доделан'!$C$20,IF(I6110-'Расчёт не доделан'!$C$20&lt;1,J6110,I6110-'Расчёт не доделан'!$C$20),J6110)</f>
        <v>1</v>
      </c>
    </row>
    <row r="6111" spans="1:11" ht="11.1" customHeight="1" outlineLevel="1" x14ac:dyDescent="0.2">
      <c r="A6111" s="39" t="str">
        <f t="shared" si="285"/>
        <v>0017662846007</v>
      </c>
      <c r="B6111" s="39">
        <f t="shared" si="286"/>
        <v>2</v>
      </c>
      <c r="C6111" s="39" t="str">
        <f t="shared" si="287"/>
        <v>Точ Дмитрий Сергеевич2</v>
      </c>
      <c r="D6111" s="42" t="s">
        <v>5609</v>
      </c>
      <c r="E6111" s="43" t="s">
        <v>5610</v>
      </c>
      <c r="F6111" s="43" t="s">
        <v>229</v>
      </c>
      <c r="G6111" s="43" t="s">
        <v>495</v>
      </c>
      <c r="H6111" s="49">
        <v>46007</v>
      </c>
      <c r="I6111" s="49">
        <v>46007</v>
      </c>
      <c r="J6111" s="44">
        <v>1</v>
      </c>
      <c r="K6111" s="51">
        <f>IF(H6111&lt;='Расчёт не доделан'!$C$20,IF(I6111-'Расчёт не доделан'!$C$20&lt;1,J6111,I6111-'Расчёт не доделан'!$C$20),J6111)</f>
        <v>1</v>
      </c>
    </row>
    <row r="6112" spans="1:11" ht="11.1" customHeight="1" outlineLevel="1" x14ac:dyDescent="0.2">
      <c r="A6112" s="39" t="str">
        <f t="shared" si="285"/>
        <v>0017662845889</v>
      </c>
      <c r="B6112" s="39">
        <f t="shared" si="286"/>
        <v>3</v>
      </c>
      <c r="C6112" s="39" t="str">
        <f t="shared" si="287"/>
        <v>Точ Дмитрий Сергеевич3</v>
      </c>
      <c r="D6112" s="42" t="s">
        <v>5609</v>
      </c>
      <c r="E6112" s="43" t="s">
        <v>5610</v>
      </c>
      <c r="F6112" s="43" t="s">
        <v>229</v>
      </c>
      <c r="G6112" s="43" t="s">
        <v>495</v>
      </c>
      <c r="H6112" s="49">
        <v>45889</v>
      </c>
      <c r="I6112" s="49">
        <v>45895</v>
      </c>
      <c r="J6112" s="44">
        <v>7</v>
      </c>
      <c r="K6112" s="51">
        <f>IF(H6112&lt;='Расчёт не доделан'!$C$20,IF(I6112-'Расчёт не доделан'!$C$20&lt;1,J6112,I6112-'Расчёт не доделан'!$C$20),J6112)</f>
        <v>7</v>
      </c>
    </row>
    <row r="6113" spans="1:11" ht="11.1" customHeight="1" outlineLevel="1" x14ac:dyDescent="0.2">
      <c r="A6113" s="39" t="str">
        <f t="shared" si="285"/>
        <v>0017662845926</v>
      </c>
      <c r="B6113" s="39">
        <f t="shared" si="286"/>
        <v>4</v>
      </c>
      <c r="C6113" s="39" t="str">
        <f t="shared" si="287"/>
        <v>Точ Дмитрий Сергеевич4</v>
      </c>
      <c r="D6113" s="42" t="s">
        <v>5609</v>
      </c>
      <c r="E6113" s="43" t="s">
        <v>5610</v>
      </c>
      <c r="F6113" s="43" t="s">
        <v>229</v>
      </c>
      <c r="G6113" s="43" t="s">
        <v>495</v>
      </c>
      <c r="H6113" s="49">
        <v>45926</v>
      </c>
      <c r="I6113" s="49">
        <v>45926</v>
      </c>
      <c r="J6113" s="44">
        <v>1</v>
      </c>
      <c r="K6113" s="51">
        <f>IF(H6113&lt;='Расчёт не доделан'!$C$20,IF(I6113-'Расчёт не доделан'!$C$20&lt;1,J6113,I6113-'Расчёт не доделан'!$C$20),J6113)</f>
        <v>1</v>
      </c>
    </row>
    <row r="6114" spans="1:11" ht="11.1" customHeight="1" outlineLevel="1" x14ac:dyDescent="0.2">
      <c r="A6114" s="39" t="str">
        <f t="shared" si="285"/>
        <v>0017662846020</v>
      </c>
      <c r="B6114" s="39">
        <f t="shared" si="286"/>
        <v>5</v>
      </c>
      <c r="C6114" s="39" t="str">
        <f t="shared" si="287"/>
        <v>Точ Дмитрий Сергеевич5</v>
      </c>
      <c r="D6114" s="42" t="s">
        <v>5609</v>
      </c>
      <c r="E6114" s="43" t="s">
        <v>5610</v>
      </c>
      <c r="F6114" s="43" t="s">
        <v>229</v>
      </c>
      <c r="G6114" s="43" t="s">
        <v>495</v>
      </c>
      <c r="H6114" s="49">
        <v>46020</v>
      </c>
      <c r="I6114" s="49">
        <v>46022</v>
      </c>
      <c r="J6114" s="44">
        <v>3</v>
      </c>
      <c r="K6114" s="51">
        <f>IF(H6114&lt;='Расчёт не доделан'!$C$20,IF(I6114-'Расчёт не доделан'!$C$20&lt;1,J6114,I6114-'Расчёт не доделан'!$C$20),J6114)</f>
        <v>3</v>
      </c>
    </row>
    <row r="6115" spans="1:11" ht="11.1" customHeight="1" outlineLevel="1" x14ac:dyDescent="0.2">
      <c r="A6115" s="39" t="str">
        <f t="shared" si="285"/>
        <v>0014944745845</v>
      </c>
      <c r="B6115" s="39">
        <f t="shared" si="286"/>
        <v>1</v>
      </c>
      <c r="C6115" s="39" t="str">
        <f t="shared" si="287"/>
        <v>Трахова Саида Шихамизовна1</v>
      </c>
      <c r="D6115" s="42" t="s">
        <v>5611</v>
      </c>
      <c r="E6115" s="43" t="s">
        <v>5612</v>
      </c>
      <c r="F6115" s="43" t="s">
        <v>217</v>
      </c>
      <c r="G6115" s="43" t="s">
        <v>218</v>
      </c>
      <c r="H6115" s="49">
        <v>45845</v>
      </c>
      <c r="I6115" s="49">
        <v>45858</v>
      </c>
      <c r="J6115" s="44">
        <v>14</v>
      </c>
      <c r="K6115" s="51">
        <f>IF(H6115&lt;='Расчёт не доделан'!$C$20,IF(I6115-'Расчёт не доделан'!$C$20&lt;1,J6115,I6115-'Расчёт не доделан'!$C$20),J6115)</f>
        <v>14</v>
      </c>
    </row>
    <row r="6116" spans="1:11" ht="11.1" customHeight="1" outlineLevel="1" x14ac:dyDescent="0.2">
      <c r="A6116" s="39" t="str">
        <f t="shared" si="285"/>
        <v>0014944745957</v>
      </c>
      <c r="B6116" s="39">
        <f t="shared" si="286"/>
        <v>2</v>
      </c>
      <c r="C6116" s="39" t="str">
        <f t="shared" si="287"/>
        <v>Трахова Саида Шихамизовна2</v>
      </c>
      <c r="D6116" s="42" t="s">
        <v>5611</v>
      </c>
      <c r="E6116" s="43" t="s">
        <v>5612</v>
      </c>
      <c r="F6116" s="43" t="s">
        <v>217</v>
      </c>
      <c r="G6116" s="43" t="s">
        <v>218</v>
      </c>
      <c r="H6116" s="49">
        <v>45957</v>
      </c>
      <c r="I6116" s="49">
        <v>45963</v>
      </c>
      <c r="J6116" s="44">
        <v>7</v>
      </c>
      <c r="K6116" s="51">
        <f>IF(H6116&lt;='Расчёт не доделан'!$C$20,IF(I6116-'Расчёт не доделан'!$C$20&lt;1,J6116,I6116-'Расчёт не доделан'!$C$20),J6116)</f>
        <v>7</v>
      </c>
    </row>
    <row r="6117" spans="1:11" ht="11.1" customHeight="1" outlineLevel="1" x14ac:dyDescent="0.2">
      <c r="A6117" s="39" t="str">
        <f t="shared" si="285"/>
        <v>0020883245922</v>
      </c>
      <c r="B6117" s="39">
        <f t="shared" si="286"/>
        <v>1</v>
      </c>
      <c r="C6117" s="39" t="str">
        <f t="shared" si="287"/>
        <v>Трашенков Алексей Викторович1</v>
      </c>
      <c r="D6117" s="42" t="s">
        <v>5613</v>
      </c>
      <c r="E6117" s="43" t="s">
        <v>5614</v>
      </c>
      <c r="F6117" s="43" t="s">
        <v>217</v>
      </c>
      <c r="G6117" s="43" t="s">
        <v>218</v>
      </c>
      <c r="H6117" s="49">
        <v>45922</v>
      </c>
      <c r="I6117" s="49">
        <v>45933</v>
      </c>
      <c r="J6117" s="44">
        <v>12</v>
      </c>
      <c r="K6117" s="51">
        <f>IF(H6117&lt;='Расчёт не доделан'!$C$20,IF(I6117-'Расчёт не доделан'!$C$20&lt;1,J6117,I6117-'Расчёт не доделан'!$C$20),J6117)</f>
        <v>12</v>
      </c>
    </row>
    <row r="6118" spans="1:11" ht="11.1" customHeight="1" outlineLevel="1" x14ac:dyDescent="0.2">
      <c r="A6118" s="39" t="str">
        <f t="shared" si="285"/>
        <v>0015229445962</v>
      </c>
      <c r="B6118" s="39">
        <f t="shared" si="286"/>
        <v>1</v>
      </c>
      <c r="C6118" s="39" t="str">
        <f t="shared" si="287"/>
        <v>Трегубов Алексей Геннадьевич1</v>
      </c>
      <c r="D6118" s="42" t="s">
        <v>5615</v>
      </c>
      <c r="E6118" s="43" t="s">
        <v>5616</v>
      </c>
      <c r="F6118" s="43" t="s">
        <v>244</v>
      </c>
      <c r="G6118" s="43" t="s">
        <v>331</v>
      </c>
      <c r="H6118" s="49">
        <v>45962</v>
      </c>
      <c r="I6118" s="49">
        <v>45962</v>
      </c>
      <c r="J6118" s="44">
        <v>1</v>
      </c>
      <c r="K6118" s="51">
        <f>IF(H6118&lt;='Расчёт не доделан'!$C$20,IF(I6118-'Расчёт не доделан'!$C$20&lt;1,J6118,I6118-'Расчёт не доделан'!$C$20),J6118)</f>
        <v>1</v>
      </c>
    </row>
    <row r="6119" spans="1:11" ht="11.1" customHeight="1" outlineLevel="1" x14ac:dyDescent="0.2">
      <c r="A6119" s="39" t="str">
        <f t="shared" si="285"/>
        <v>0015229446015</v>
      </c>
      <c r="B6119" s="39">
        <f t="shared" si="286"/>
        <v>2</v>
      </c>
      <c r="C6119" s="39" t="str">
        <f t="shared" si="287"/>
        <v>Трегубов Алексей Геннадьевич2</v>
      </c>
      <c r="D6119" s="42" t="s">
        <v>5615</v>
      </c>
      <c r="E6119" s="43" t="s">
        <v>5616</v>
      </c>
      <c r="F6119" s="43" t="s">
        <v>244</v>
      </c>
      <c r="G6119" s="43" t="s">
        <v>331</v>
      </c>
      <c r="H6119" s="49">
        <v>46015</v>
      </c>
      <c r="I6119" s="49">
        <v>46017</v>
      </c>
      <c r="J6119" s="44">
        <v>3</v>
      </c>
      <c r="K6119" s="51">
        <f>IF(H6119&lt;='Расчёт не доделан'!$C$20,IF(I6119-'Расчёт не доделан'!$C$20&lt;1,J6119,I6119-'Расчёт не доделан'!$C$20),J6119)</f>
        <v>3</v>
      </c>
    </row>
    <row r="6120" spans="1:11" ht="11.1" customHeight="1" outlineLevel="1" x14ac:dyDescent="0.2">
      <c r="A6120" s="39" t="str">
        <f t="shared" si="285"/>
        <v>0015229445866</v>
      </c>
      <c r="B6120" s="39">
        <f t="shared" si="286"/>
        <v>3</v>
      </c>
      <c r="C6120" s="39" t="str">
        <f t="shared" si="287"/>
        <v>Трегубов Алексей Геннадьевич3</v>
      </c>
      <c r="D6120" s="42" t="s">
        <v>5615</v>
      </c>
      <c r="E6120" s="43" t="s">
        <v>5616</v>
      </c>
      <c r="F6120" s="43" t="s">
        <v>244</v>
      </c>
      <c r="G6120" s="43" t="s">
        <v>331</v>
      </c>
      <c r="H6120" s="49">
        <v>45866</v>
      </c>
      <c r="I6120" s="49">
        <v>45879</v>
      </c>
      <c r="J6120" s="44">
        <v>14</v>
      </c>
      <c r="K6120" s="51">
        <f>IF(H6120&lt;='Расчёт не доделан'!$C$20,IF(I6120-'Расчёт не доделан'!$C$20&lt;1,J6120,I6120-'Расчёт не доделан'!$C$20),J6120)</f>
        <v>14</v>
      </c>
    </row>
    <row r="6121" spans="1:11" ht="11.1" customHeight="1" outlineLevel="1" x14ac:dyDescent="0.2">
      <c r="A6121" s="39" t="str">
        <f t="shared" si="285"/>
        <v>0015229446020</v>
      </c>
      <c r="B6121" s="39">
        <f t="shared" si="286"/>
        <v>4</v>
      </c>
      <c r="C6121" s="39" t="str">
        <f t="shared" si="287"/>
        <v>Трегубов Алексей Геннадьевич4</v>
      </c>
      <c r="D6121" s="42" t="s">
        <v>5615</v>
      </c>
      <c r="E6121" s="43" t="s">
        <v>5616</v>
      </c>
      <c r="F6121" s="43" t="s">
        <v>244</v>
      </c>
      <c r="G6121" s="43" t="s">
        <v>331</v>
      </c>
      <c r="H6121" s="49">
        <v>46020</v>
      </c>
      <c r="I6121" s="49">
        <v>46021</v>
      </c>
      <c r="J6121" s="44">
        <v>2</v>
      </c>
      <c r="K6121" s="51">
        <f>IF(H6121&lt;='Расчёт не доделан'!$C$20,IF(I6121-'Расчёт не доделан'!$C$20&lt;1,J6121,I6121-'Расчёт не доделан'!$C$20),J6121)</f>
        <v>2</v>
      </c>
    </row>
    <row r="6122" spans="1:11" ht="11.1" customHeight="1" outlineLevel="1" x14ac:dyDescent="0.2">
      <c r="A6122" s="39" t="str">
        <f t="shared" si="285"/>
        <v>0019821245943</v>
      </c>
      <c r="B6122" s="39">
        <f t="shared" si="286"/>
        <v>1</v>
      </c>
      <c r="C6122" s="39" t="str">
        <f t="shared" si="287"/>
        <v>Трескин Евгений Игоревич1</v>
      </c>
      <c r="D6122" s="42" t="s">
        <v>5617</v>
      </c>
      <c r="E6122" s="43" t="s">
        <v>5618</v>
      </c>
      <c r="F6122" s="43" t="s">
        <v>240</v>
      </c>
      <c r="G6122" s="43" t="s">
        <v>241</v>
      </c>
      <c r="H6122" s="49">
        <v>45943</v>
      </c>
      <c r="I6122" s="49">
        <v>45956</v>
      </c>
      <c r="J6122" s="44">
        <v>14</v>
      </c>
      <c r="K6122" s="51">
        <f>IF(H6122&lt;='Расчёт не доделан'!$C$20,IF(I6122-'Расчёт не доделан'!$C$20&lt;1,J6122,I6122-'Расчёт не доделан'!$C$20),J6122)</f>
        <v>11</v>
      </c>
    </row>
    <row r="6123" spans="1:11" ht="11.1" customHeight="1" outlineLevel="1" x14ac:dyDescent="0.2">
      <c r="A6123" s="39" t="str">
        <f t="shared" si="285"/>
        <v>0019821245852</v>
      </c>
      <c r="B6123" s="39">
        <f t="shared" si="286"/>
        <v>2</v>
      </c>
      <c r="C6123" s="39" t="str">
        <f t="shared" si="287"/>
        <v>Трескин Евгений Игоревич2</v>
      </c>
      <c r="D6123" s="42" t="s">
        <v>5617</v>
      </c>
      <c r="E6123" s="43" t="s">
        <v>5618</v>
      </c>
      <c r="F6123" s="43" t="s">
        <v>240</v>
      </c>
      <c r="G6123" s="43" t="s">
        <v>241</v>
      </c>
      <c r="H6123" s="49">
        <v>45852</v>
      </c>
      <c r="I6123" s="49">
        <v>45865</v>
      </c>
      <c r="J6123" s="44">
        <v>14</v>
      </c>
      <c r="K6123" s="51">
        <f>IF(H6123&lt;='Расчёт не доделан'!$C$20,IF(I6123-'Расчёт не доделан'!$C$20&lt;1,J6123,I6123-'Расчёт не доделан'!$C$20),J6123)</f>
        <v>14</v>
      </c>
    </row>
    <row r="6124" spans="1:11" ht="11.1" customHeight="1" outlineLevel="1" x14ac:dyDescent="0.2">
      <c r="A6124" s="39" t="str">
        <f t="shared" si="285"/>
        <v>0017728245922</v>
      </c>
      <c r="B6124" s="39">
        <f t="shared" si="286"/>
        <v>1</v>
      </c>
      <c r="C6124" s="39" t="str">
        <f t="shared" si="287"/>
        <v>Трилинский Николай Сергеевич1</v>
      </c>
      <c r="D6124" s="42" t="s">
        <v>5619</v>
      </c>
      <c r="E6124" s="43" t="s">
        <v>5620</v>
      </c>
      <c r="F6124" s="43" t="s">
        <v>217</v>
      </c>
      <c r="G6124" s="43" t="s">
        <v>218</v>
      </c>
      <c r="H6124" s="49">
        <v>45922</v>
      </c>
      <c r="I6124" s="49">
        <v>45935</v>
      </c>
      <c r="J6124" s="44">
        <v>14</v>
      </c>
      <c r="K6124" s="51">
        <f>IF(H6124&lt;='Расчёт не доделан'!$C$20,IF(I6124-'Расчёт не доделан'!$C$20&lt;1,J6124,I6124-'Расчёт не доделан'!$C$20),J6124)</f>
        <v>14</v>
      </c>
    </row>
    <row r="6125" spans="1:11" ht="11.1" customHeight="1" outlineLevel="1" x14ac:dyDescent="0.2">
      <c r="A6125" s="39" t="str">
        <f t="shared" si="285"/>
        <v>0020292645915</v>
      </c>
      <c r="B6125" s="39">
        <f t="shared" si="286"/>
        <v>1</v>
      </c>
      <c r="C6125" s="39" t="str">
        <f t="shared" si="287"/>
        <v>Тринога Дмитрий Владимирович1</v>
      </c>
      <c r="D6125" s="42" t="s">
        <v>5621</v>
      </c>
      <c r="E6125" s="43" t="s">
        <v>5622</v>
      </c>
      <c r="F6125" s="43" t="s">
        <v>249</v>
      </c>
      <c r="G6125" s="43" t="s">
        <v>262</v>
      </c>
      <c r="H6125" s="49">
        <v>45915</v>
      </c>
      <c r="I6125" s="49">
        <v>45928</v>
      </c>
      <c r="J6125" s="44">
        <v>14</v>
      </c>
      <c r="K6125" s="51">
        <f>IF(H6125&lt;='Расчёт не доделан'!$C$20,IF(I6125-'Расчёт не доделан'!$C$20&lt;1,J6125,I6125-'Расчёт не доделан'!$C$20),J6125)</f>
        <v>14</v>
      </c>
    </row>
    <row r="6126" spans="1:11" ht="11.1" customHeight="1" outlineLevel="1" x14ac:dyDescent="0.2">
      <c r="A6126" s="39" t="str">
        <f t="shared" si="285"/>
        <v>0020292646014</v>
      </c>
      <c r="B6126" s="39">
        <f t="shared" si="286"/>
        <v>2</v>
      </c>
      <c r="C6126" s="39" t="str">
        <f t="shared" si="287"/>
        <v>Тринога Дмитрий Владимирович2</v>
      </c>
      <c r="D6126" s="42" t="s">
        <v>5621</v>
      </c>
      <c r="E6126" s="43" t="s">
        <v>5622</v>
      </c>
      <c r="F6126" s="43" t="s">
        <v>249</v>
      </c>
      <c r="G6126" s="43" t="s">
        <v>262</v>
      </c>
      <c r="H6126" s="49">
        <v>46014</v>
      </c>
      <c r="I6126" s="49">
        <v>46017</v>
      </c>
      <c r="J6126" s="44">
        <v>4</v>
      </c>
      <c r="K6126" s="51">
        <f>IF(H6126&lt;='Расчёт не доделан'!$C$20,IF(I6126-'Расчёт не доделан'!$C$20&lt;1,J6126,I6126-'Расчёт не доделан'!$C$20),J6126)</f>
        <v>4</v>
      </c>
    </row>
    <row r="6127" spans="1:11" ht="11.1" customHeight="1" outlineLevel="1" x14ac:dyDescent="0.2">
      <c r="A6127" s="39" t="str">
        <f t="shared" si="285"/>
        <v>0020292646020</v>
      </c>
      <c r="B6127" s="39">
        <f t="shared" si="286"/>
        <v>3</v>
      </c>
      <c r="C6127" s="39" t="str">
        <f t="shared" si="287"/>
        <v>Тринога Дмитрий Владимирович3</v>
      </c>
      <c r="D6127" s="42" t="s">
        <v>5621</v>
      </c>
      <c r="E6127" s="43" t="s">
        <v>5622</v>
      </c>
      <c r="F6127" s="43" t="s">
        <v>249</v>
      </c>
      <c r="G6127" s="43" t="s">
        <v>262</v>
      </c>
      <c r="H6127" s="49">
        <v>46020</v>
      </c>
      <c r="I6127" s="49">
        <v>46021</v>
      </c>
      <c r="J6127" s="44">
        <v>2</v>
      </c>
      <c r="K6127" s="51">
        <f>IF(H6127&lt;='Расчёт не доделан'!$C$20,IF(I6127-'Расчёт не доделан'!$C$20&lt;1,J6127,I6127-'Расчёт не доделан'!$C$20),J6127)</f>
        <v>2</v>
      </c>
    </row>
    <row r="6128" spans="1:11" ht="11.1" customHeight="1" outlineLevel="1" x14ac:dyDescent="0.2">
      <c r="A6128" s="39" t="str">
        <f t="shared" si="285"/>
        <v>0020997945936</v>
      </c>
      <c r="B6128" s="39">
        <f t="shared" si="286"/>
        <v>1</v>
      </c>
      <c r="C6128" s="39" t="str">
        <f t="shared" si="287"/>
        <v>Трисантович Дмитрий Алексеевич1</v>
      </c>
      <c r="D6128" s="42" t="s">
        <v>5623</v>
      </c>
      <c r="E6128" s="43" t="s">
        <v>5624</v>
      </c>
      <c r="F6128" s="43" t="s">
        <v>286</v>
      </c>
      <c r="G6128" s="43" t="s">
        <v>237</v>
      </c>
      <c r="H6128" s="49">
        <v>45936</v>
      </c>
      <c r="I6128" s="49">
        <v>45947</v>
      </c>
      <c r="J6128" s="44">
        <v>12</v>
      </c>
      <c r="K6128" s="51">
        <f>IF(H6128&lt;='Расчёт не доделан'!$C$20,IF(I6128-'Расчёт не доделан'!$C$20&lt;1,J6128,I6128-'Расчёт не доделан'!$C$20),J6128)</f>
        <v>2</v>
      </c>
    </row>
    <row r="6129" spans="1:11" ht="11.1" customHeight="1" outlineLevel="1" x14ac:dyDescent="0.2">
      <c r="A6129" s="39" t="str">
        <f t="shared" si="285"/>
        <v>0020997945852</v>
      </c>
      <c r="B6129" s="39">
        <f t="shared" si="286"/>
        <v>2</v>
      </c>
      <c r="C6129" s="39" t="str">
        <f t="shared" si="287"/>
        <v>Трисантович Дмитрий Алексеевич2</v>
      </c>
      <c r="D6129" s="42" t="s">
        <v>5623</v>
      </c>
      <c r="E6129" s="43" t="s">
        <v>5624</v>
      </c>
      <c r="F6129" s="43" t="s">
        <v>286</v>
      </c>
      <c r="G6129" s="43" t="s">
        <v>237</v>
      </c>
      <c r="H6129" s="49">
        <v>45852</v>
      </c>
      <c r="I6129" s="49">
        <v>45865</v>
      </c>
      <c r="J6129" s="44">
        <v>14</v>
      </c>
      <c r="K6129" s="51">
        <f>IF(H6129&lt;='Расчёт не доделан'!$C$20,IF(I6129-'Расчёт не доделан'!$C$20&lt;1,J6129,I6129-'Расчёт не доделан'!$C$20),J6129)</f>
        <v>14</v>
      </c>
    </row>
    <row r="6130" spans="1:11" ht="11.1" customHeight="1" outlineLevel="1" x14ac:dyDescent="0.2">
      <c r="A6130" s="39" t="str">
        <f t="shared" si="285"/>
        <v>0016082245852</v>
      </c>
      <c r="B6130" s="39">
        <f t="shared" si="286"/>
        <v>1</v>
      </c>
      <c r="C6130" s="39" t="str">
        <f t="shared" si="287"/>
        <v>Трифонов Владислав Николаевич1</v>
      </c>
      <c r="D6130" s="42" t="s">
        <v>5625</v>
      </c>
      <c r="E6130" s="43" t="s">
        <v>5626</v>
      </c>
      <c r="F6130" s="43" t="s">
        <v>217</v>
      </c>
      <c r="G6130" s="43" t="s">
        <v>230</v>
      </c>
      <c r="H6130" s="49">
        <v>45852</v>
      </c>
      <c r="I6130" s="49">
        <v>45865</v>
      </c>
      <c r="J6130" s="44">
        <v>14</v>
      </c>
      <c r="K6130" s="51">
        <f>IF(H6130&lt;='Расчёт не доделан'!$C$20,IF(I6130-'Расчёт не доделан'!$C$20&lt;1,J6130,I6130-'Расчёт не доделан'!$C$20),J6130)</f>
        <v>14</v>
      </c>
    </row>
    <row r="6131" spans="1:11" ht="11.1" customHeight="1" outlineLevel="1" x14ac:dyDescent="0.2">
      <c r="A6131" s="39" t="str">
        <f t="shared" si="285"/>
        <v>0016082245915</v>
      </c>
      <c r="B6131" s="39">
        <f t="shared" si="286"/>
        <v>2</v>
      </c>
      <c r="C6131" s="39" t="str">
        <f t="shared" si="287"/>
        <v>Трифонов Владислав Николаевич2</v>
      </c>
      <c r="D6131" s="42" t="s">
        <v>5625</v>
      </c>
      <c r="E6131" s="43" t="s">
        <v>5626</v>
      </c>
      <c r="F6131" s="43" t="s">
        <v>217</v>
      </c>
      <c r="G6131" s="43" t="s">
        <v>230</v>
      </c>
      <c r="H6131" s="49">
        <v>45915</v>
      </c>
      <c r="I6131" s="49">
        <v>45928</v>
      </c>
      <c r="J6131" s="44">
        <v>14</v>
      </c>
      <c r="K6131" s="51">
        <f>IF(H6131&lt;='Расчёт не доделан'!$C$20,IF(I6131-'Расчёт не доделан'!$C$20&lt;1,J6131,I6131-'Расчёт не доделан'!$C$20),J6131)</f>
        <v>14</v>
      </c>
    </row>
    <row r="6132" spans="1:11" ht="11.1" customHeight="1" outlineLevel="1" x14ac:dyDescent="0.2">
      <c r="A6132" s="39" t="str">
        <f t="shared" si="285"/>
        <v>0017954445873</v>
      </c>
      <c r="B6132" s="39">
        <f t="shared" si="286"/>
        <v>1</v>
      </c>
      <c r="C6132" s="39" t="str">
        <f t="shared" si="287"/>
        <v>Трой Антон Евгеньевич1</v>
      </c>
      <c r="D6132" s="42" t="s">
        <v>5627</v>
      </c>
      <c r="E6132" s="43" t="s">
        <v>5628</v>
      </c>
      <c r="F6132" s="43" t="s">
        <v>240</v>
      </c>
      <c r="G6132" s="43" t="s">
        <v>302</v>
      </c>
      <c r="H6132" s="49">
        <v>45873</v>
      </c>
      <c r="I6132" s="49">
        <v>45886</v>
      </c>
      <c r="J6132" s="44">
        <v>14</v>
      </c>
      <c r="K6132" s="51">
        <f>IF(H6132&lt;='Расчёт не доделан'!$C$20,IF(I6132-'Расчёт не доделан'!$C$20&lt;1,J6132,I6132-'Расчёт не доделан'!$C$20),J6132)</f>
        <v>14</v>
      </c>
    </row>
    <row r="6133" spans="1:11" ht="11.1" customHeight="1" outlineLevel="1" x14ac:dyDescent="0.2">
      <c r="A6133" s="39" t="str">
        <f t="shared" si="285"/>
        <v>0017954445966</v>
      </c>
      <c r="B6133" s="39">
        <f t="shared" si="286"/>
        <v>2</v>
      </c>
      <c r="C6133" s="39" t="str">
        <f t="shared" si="287"/>
        <v>Трой Антон Евгеньевич2</v>
      </c>
      <c r="D6133" s="42" t="s">
        <v>5627</v>
      </c>
      <c r="E6133" s="43" t="s">
        <v>5628</v>
      </c>
      <c r="F6133" s="43" t="s">
        <v>240</v>
      </c>
      <c r="G6133" s="43" t="s">
        <v>302</v>
      </c>
      <c r="H6133" s="49">
        <v>45966</v>
      </c>
      <c r="I6133" s="49">
        <v>45968</v>
      </c>
      <c r="J6133" s="44">
        <v>3</v>
      </c>
      <c r="K6133" s="51">
        <f>IF(H6133&lt;='Расчёт не доделан'!$C$20,IF(I6133-'Расчёт не доделан'!$C$20&lt;1,J6133,I6133-'Расчёт не доделан'!$C$20),J6133)</f>
        <v>3</v>
      </c>
    </row>
    <row r="6134" spans="1:11" ht="11.1" customHeight="1" outlineLevel="1" x14ac:dyDescent="0.2">
      <c r="A6134" s="39" t="str">
        <f t="shared" si="285"/>
        <v>0017954445936</v>
      </c>
      <c r="B6134" s="39">
        <f t="shared" si="286"/>
        <v>3</v>
      </c>
      <c r="C6134" s="39" t="str">
        <f t="shared" si="287"/>
        <v>Трой Антон Евгеньевич3</v>
      </c>
      <c r="D6134" s="42" t="s">
        <v>5627</v>
      </c>
      <c r="E6134" s="43" t="s">
        <v>5628</v>
      </c>
      <c r="F6134" s="43" t="s">
        <v>240</v>
      </c>
      <c r="G6134" s="43" t="s">
        <v>302</v>
      </c>
      <c r="H6134" s="49">
        <v>45936</v>
      </c>
      <c r="I6134" s="49">
        <v>45940</v>
      </c>
      <c r="J6134" s="44">
        <v>5</v>
      </c>
      <c r="K6134" s="51">
        <f>IF(H6134&lt;='Расчёт не доделан'!$C$20,IF(I6134-'Расчёт не доделан'!$C$20&lt;1,J6134,I6134-'Расчёт не доделан'!$C$20),J6134)</f>
        <v>5</v>
      </c>
    </row>
    <row r="6135" spans="1:11" ht="11.1" customHeight="1" outlineLevel="1" x14ac:dyDescent="0.2">
      <c r="A6135" s="39" t="str">
        <f t="shared" si="285"/>
        <v>0019470945936</v>
      </c>
      <c r="B6135" s="39">
        <f t="shared" si="286"/>
        <v>1</v>
      </c>
      <c r="C6135" s="39" t="str">
        <f t="shared" si="287"/>
        <v>Тройнина Ирина Владимировна1</v>
      </c>
      <c r="D6135" s="42" t="s">
        <v>5629</v>
      </c>
      <c r="E6135" s="43" t="s">
        <v>5630</v>
      </c>
      <c r="F6135" s="43" t="s">
        <v>361</v>
      </c>
      <c r="G6135" s="43" t="s">
        <v>237</v>
      </c>
      <c r="H6135" s="49">
        <v>45936</v>
      </c>
      <c r="I6135" s="49">
        <v>45942</v>
      </c>
      <c r="J6135" s="44">
        <v>7</v>
      </c>
      <c r="K6135" s="51">
        <f>IF(H6135&lt;='Расчёт не доделан'!$C$20,IF(I6135-'Расчёт не доделан'!$C$20&lt;1,J6135,I6135-'Расчёт не доделан'!$C$20),J6135)</f>
        <v>7</v>
      </c>
    </row>
    <row r="6136" spans="1:11" ht="11.1" customHeight="1" outlineLevel="1" x14ac:dyDescent="0.2">
      <c r="A6136" s="39" t="str">
        <f t="shared" si="285"/>
        <v>0019470945880</v>
      </c>
      <c r="B6136" s="39">
        <f t="shared" si="286"/>
        <v>2</v>
      </c>
      <c r="C6136" s="39" t="str">
        <f t="shared" si="287"/>
        <v>Тройнина Ирина Владимировна2</v>
      </c>
      <c r="D6136" s="42" t="s">
        <v>5629</v>
      </c>
      <c r="E6136" s="43" t="s">
        <v>5630</v>
      </c>
      <c r="F6136" s="43" t="s">
        <v>361</v>
      </c>
      <c r="G6136" s="43" t="s">
        <v>237</v>
      </c>
      <c r="H6136" s="49">
        <v>45880</v>
      </c>
      <c r="I6136" s="49">
        <v>45893</v>
      </c>
      <c r="J6136" s="44">
        <v>14</v>
      </c>
      <c r="K6136" s="51">
        <f>IF(H6136&lt;='Расчёт не доделан'!$C$20,IF(I6136-'Расчёт не доделан'!$C$20&lt;1,J6136,I6136-'Расчёт не доделан'!$C$20),J6136)</f>
        <v>14</v>
      </c>
    </row>
    <row r="6137" spans="1:11" ht="11.1" customHeight="1" outlineLevel="1" x14ac:dyDescent="0.2">
      <c r="A6137" s="39" t="str">
        <f t="shared" si="285"/>
        <v>0020566445943</v>
      </c>
      <c r="B6137" s="39">
        <f t="shared" si="286"/>
        <v>1</v>
      </c>
      <c r="C6137" s="39" t="str">
        <f t="shared" si="287"/>
        <v>Тропин Алексей Анатольевич1</v>
      </c>
      <c r="D6137" s="42" t="s">
        <v>5631</v>
      </c>
      <c r="E6137" s="43" t="s">
        <v>5632</v>
      </c>
      <c r="F6137" s="43" t="s">
        <v>240</v>
      </c>
      <c r="G6137" s="43" t="s">
        <v>241</v>
      </c>
      <c r="H6137" s="49">
        <v>45943</v>
      </c>
      <c r="I6137" s="49">
        <v>45956</v>
      </c>
      <c r="J6137" s="44">
        <v>14</v>
      </c>
      <c r="K6137" s="51">
        <f>IF(H6137&lt;='Расчёт не доделан'!$C$20,IF(I6137-'Расчёт не доделан'!$C$20&lt;1,J6137,I6137-'Расчёт не доделан'!$C$20),J6137)</f>
        <v>11</v>
      </c>
    </row>
    <row r="6138" spans="1:11" ht="11.1" customHeight="1" outlineLevel="1" x14ac:dyDescent="0.2">
      <c r="A6138" s="39" t="str">
        <f t="shared" si="285"/>
        <v>0018543246000</v>
      </c>
      <c r="B6138" s="39">
        <f t="shared" si="286"/>
        <v>1</v>
      </c>
      <c r="C6138" s="39" t="str">
        <f t="shared" si="287"/>
        <v>Тростин Сергей Александрович1</v>
      </c>
      <c r="D6138" s="42" t="s">
        <v>5633</v>
      </c>
      <c r="E6138" s="43" t="s">
        <v>5634</v>
      </c>
      <c r="F6138" s="43" t="s">
        <v>217</v>
      </c>
      <c r="G6138" s="43" t="s">
        <v>262</v>
      </c>
      <c r="H6138" s="49">
        <v>46000</v>
      </c>
      <c r="I6138" s="49">
        <v>46003</v>
      </c>
      <c r="J6138" s="44">
        <v>4</v>
      </c>
      <c r="K6138" s="51">
        <f>IF(H6138&lt;='Расчёт не доделан'!$C$20,IF(I6138-'Расчёт не доделан'!$C$20&lt;1,J6138,I6138-'Расчёт не доделан'!$C$20),J6138)</f>
        <v>4</v>
      </c>
    </row>
    <row r="6139" spans="1:11" ht="23.1" customHeight="1" outlineLevel="1" x14ac:dyDescent="0.2">
      <c r="A6139" s="39" t="str">
        <f t="shared" si="285"/>
        <v>0018543245915</v>
      </c>
      <c r="B6139" s="39">
        <f t="shared" si="286"/>
        <v>2</v>
      </c>
      <c r="C6139" s="39" t="str">
        <f t="shared" si="287"/>
        <v>Тростин Сергей Александрович2</v>
      </c>
      <c r="D6139" s="42" t="s">
        <v>5633</v>
      </c>
      <c r="E6139" s="43" t="s">
        <v>5634</v>
      </c>
      <c r="F6139" s="43" t="s">
        <v>217</v>
      </c>
      <c r="G6139" s="43" t="s">
        <v>262</v>
      </c>
      <c r="H6139" s="49">
        <v>45915</v>
      </c>
      <c r="I6139" s="49">
        <v>45928</v>
      </c>
      <c r="J6139" s="44">
        <v>14</v>
      </c>
      <c r="K6139" s="51">
        <f>IF(H6139&lt;='Расчёт не доделан'!$C$20,IF(I6139-'Расчёт не доделан'!$C$20&lt;1,J6139,I6139-'Расчёт не доделан'!$C$20),J6139)</f>
        <v>14</v>
      </c>
    </row>
    <row r="6140" spans="1:11" ht="23.1" customHeight="1" outlineLevel="1" x14ac:dyDescent="0.2">
      <c r="A6140" s="39" t="str">
        <f t="shared" si="285"/>
        <v>0021019745839</v>
      </c>
      <c r="B6140" s="39">
        <f t="shared" si="286"/>
        <v>1</v>
      </c>
      <c r="C6140" s="39" t="str">
        <f t="shared" si="287"/>
        <v>Трофимов Дмитрий Викторович1</v>
      </c>
      <c r="D6140" s="42" t="s">
        <v>5635</v>
      </c>
      <c r="E6140" s="43" t="s">
        <v>5636</v>
      </c>
      <c r="F6140" s="43" t="s">
        <v>249</v>
      </c>
      <c r="G6140" s="43" t="s">
        <v>218</v>
      </c>
      <c r="H6140" s="49">
        <v>45839</v>
      </c>
      <c r="I6140" s="49">
        <v>45852</v>
      </c>
      <c r="J6140" s="44">
        <v>14</v>
      </c>
      <c r="K6140" s="51">
        <f>IF(H6140&lt;='Расчёт не доделан'!$C$20,IF(I6140-'Расчёт не доделан'!$C$20&lt;1,J6140,I6140-'Расчёт не доделан'!$C$20),J6140)</f>
        <v>14</v>
      </c>
    </row>
    <row r="6141" spans="1:11" ht="23.1" customHeight="1" outlineLevel="1" x14ac:dyDescent="0.2">
      <c r="A6141" s="39" t="str">
        <f t="shared" si="285"/>
        <v>0017213645963</v>
      </c>
      <c r="B6141" s="39">
        <f t="shared" si="286"/>
        <v>1</v>
      </c>
      <c r="C6141" s="39" t="str">
        <f t="shared" si="287"/>
        <v>Трофимов Егор Сергеевич1</v>
      </c>
      <c r="D6141" s="42" t="s">
        <v>5637</v>
      </c>
      <c r="E6141" s="43" t="s">
        <v>5638</v>
      </c>
      <c r="F6141" s="43" t="s">
        <v>244</v>
      </c>
      <c r="G6141" s="43" t="s">
        <v>230</v>
      </c>
      <c r="H6141" s="49">
        <v>45963</v>
      </c>
      <c r="I6141" s="49">
        <v>45967</v>
      </c>
      <c r="J6141" s="44">
        <v>4</v>
      </c>
      <c r="K6141" s="51">
        <f>IF(H6141&lt;='Расчёт не доделан'!$C$20,IF(I6141-'Расчёт не доделан'!$C$20&lt;1,J6141,I6141-'Расчёт не доделан'!$C$20),J6141)</f>
        <v>4</v>
      </c>
    </row>
    <row r="6142" spans="1:11" ht="23.1" customHeight="1" outlineLevel="1" x14ac:dyDescent="0.2">
      <c r="A6142" s="39" t="str">
        <f t="shared" si="285"/>
        <v>0017213645845</v>
      </c>
      <c r="B6142" s="39">
        <f t="shared" si="286"/>
        <v>2</v>
      </c>
      <c r="C6142" s="39" t="str">
        <f t="shared" si="287"/>
        <v>Трофимов Егор Сергеевич2</v>
      </c>
      <c r="D6142" s="42" t="s">
        <v>5637</v>
      </c>
      <c r="E6142" s="43" t="s">
        <v>5638</v>
      </c>
      <c r="F6142" s="43" t="s">
        <v>244</v>
      </c>
      <c r="G6142" s="43" t="s">
        <v>230</v>
      </c>
      <c r="H6142" s="49">
        <v>45845</v>
      </c>
      <c r="I6142" s="49">
        <v>45849</v>
      </c>
      <c r="J6142" s="44">
        <v>5</v>
      </c>
      <c r="K6142" s="51">
        <f>IF(H6142&lt;='Расчёт не доделан'!$C$20,IF(I6142-'Расчёт не доделан'!$C$20&lt;1,J6142,I6142-'Расчёт не доделан'!$C$20),J6142)</f>
        <v>5</v>
      </c>
    </row>
    <row r="6143" spans="1:11" ht="11.1" customHeight="1" outlineLevel="1" x14ac:dyDescent="0.2">
      <c r="A6143" s="39" t="str">
        <f t="shared" si="285"/>
        <v>0020362045971</v>
      </c>
      <c r="B6143" s="39">
        <f t="shared" si="286"/>
        <v>1</v>
      </c>
      <c r="C6143" s="39" t="str">
        <f t="shared" si="287"/>
        <v>Трофимов Леонид Вячеславович1</v>
      </c>
      <c r="D6143" s="42" t="s">
        <v>5639</v>
      </c>
      <c r="E6143" s="43" t="s">
        <v>5640</v>
      </c>
      <c r="F6143" s="43" t="s">
        <v>249</v>
      </c>
      <c r="G6143" s="43" t="s">
        <v>241</v>
      </c>
      <c r="H6143" s="49">
        <v>45971</v>
      </c>
      <c r="I6143" s="49">
        <v>45975</v>
      </c>
      <c r="J6143" s="44">
        <v>5</v>
      </c>
      <c r="K6143" s="51">
        <f>IF(H6143&lt;='Расчёт не доделан'!$C$20,IF(I6143-'Расчёт не доделан'!$C$20&lt;1,J6143,I6143-'Расчёт не доделан'!$C$20),J6143)</f>
        <v>5</v>
      </c>
    </row>
    <row r="6144" spans="1:11" ht="11.1" customHeight="1" outlineLevel="1" x14ac:dyDescent="0.2">
      <c r="A6144" s="39" t="str">
        <f t="shared" si="285"/>
        <v>0021068245850</v>
      </c>
      <c r="B6144" s="39">
        <f t="shared" si="286"/>
        <v>1</v>
      </c>
      <c r="C6144" s="39" t="str">
        <f t="shared" si="287"/>
        <v>Трофимов Максим Сергеевич1</v>
      </c>
      <c r="D6144" s="42" t="s">
        <v>5641</v>
      </c>
      <c r="E6144" s="43" t="s">
        <v>5642</v>
      </c>
      <c r="F6144" s="43" t="s">
        <v>244</v>
      </c>
      <c r="G6144" s="43" t="s">
        <v>253</v>
      </c>
      <c r="H6144" s="49">
        <v>45850</v>
      </c>
      <c r="I6144" s="49">
        <v>45863</v>
      </c>
      <c r="J6144" s="44">
        <v>14</v>
      </c>
      <c r="K6144" s="51">
        <f>IF(H6144&lt;='Расчёт не доделан'!$C$20,IF(I6144-'Расчёт не доделан'!$C$20&lt;1,J6144,I6144-'Расчёт не доделан'!$C$20),J6144)</f>
        <v>14</v>
      </c>
    </row>
    <row r="6145" spans="1:11" ht="11.1" customHeight="1" outlineLevel="1" x14ac:dyDescent="0.2">
      <c r="A6145" s="39" t="str">
        <f t="shared" si="285"/>
        <v>0021068245974</v>
      </c>
      <c r="B6145" s="39">
        <f t="shared" si="286"/>
        <v>2</v>
      </c>
      <c r="C6145" s="39" t="str">
        <f t="shared" si="287"/>
        <v>Трофимов Максим Сергеевич2</v>
      </c>
      <c r="D6145" s="42" t="s">
        <v>5641</v>
      </c>
      <c r="E6145" s="43" t="s">
        <v>5642</v>
      </c>
      <c r="F6145" s="43" t="s">
        <v>244</v>
      </c>
      <c r="G6145" s="43" t="s">
        <v>253</v>
      </c>
      <c r="H6145" s="49">
        <v>45974</v>
      </c>
      <c r="I6145" s="49">
        <v>45975</v>
      </c>
      <c r="J6145" s="44">
        <v>2</v>
      </c>
      <c r="K6145" s="51">
        <f>IF(H6145&lt;='Расчёт не доделан'!$C$20,IF(I6145-'Расчёт не доделан'!$C$20&lt;1,J6145,I6145-'Расчёт не доделан'!$C$20),J6145)</f>
        <v>2</v>
      </c>
    </row>
    <row r="6146" spans="1:11" ht="11.1" customHeight="1" outlineLevel="1" x14ac:dyDescent="0.2">
      <c r="A6146" s="39" t="str">
        <f t="shared" si="285"/>
        <v>0021068246006</v>
      </c>
      <c r="B6146" s="39">
        <f t="shared" si="286"/>
        <v>3</v>
      </c>
      <c r="C6146" s="39" t="str">
        <f t="shared" si="287"/>
        <v>Трофимов Максим Сергеевич3</v>
      </c>
      <c r="D6146" s="42" t="s">
        <v>5641</v>
      </c>
      <c r="E6146" s="43" t="s">
        <v>5642</v>
      </c>
      <c r="F6146" s="43" t="s">
        <v>244</v>
      </c>
      <c r="G6146" s="43" t="s">
        <v>253</v>
      </c>
      <c r="H6146" s="49">
        <v>46006</v>
      </c>
      <c r="I6146" s="49">
        <v>46007</v>
      </c>
      <c r="J6146" s="44">
        <v>2</v>
      </c>
      <c r="K6146" s="51">
        <f>IF(H6146&lt;='Расчёт не доделан'!$C$20,IF(I6146-'Расчёт не доделан'!$C$20&lt;1,J6146,I6146-'Расчёт не доделан'!$C$20),J6146)</f>
        <v>2</v>
      </c>
    </row>
    <row r="6147" spans="1:11" ht="11.1" customHeight="1" outlineLevel="1" x14ac:dyDescent="0.2">
      <c r="A6147" s="39" t="str">
        <f t="shared" ref="A6147:A6210" si="288">D6147&amp;H6147</f>
        <v>0021068245922</v>
      </c>
      <c r="B6147" s="39">
        <f t="shared" ref="B6147:B6210" si="289">IF(E6146=E6147,B6146+1,1)</f>
        <v>4</v>
      </c>
      <c r="C6147" s="39" t="str">
        <f t="shared" ref="C6147:C6210" si="290">E6147&amp;B6147</f>
        <v>Трофимов Максим Сергеевич4</v>
      </c>
      <c r="D6147" s="42" t="s">
        <v>5641</v>
      </c>
      <c r="E6147" s="43" t="s">
        <v>5642</v>
      </c>
      <c r="F6147" s="43" t="s">
        <v>244</v>
      </c>
      <c r="G6147" s="43" t="s">
        <v>253</v>
      </c>
      <c r="H6147" s="49">
        <v>45922</v>
      </c>
      <c r="I6147" s="49">
        <v>45926</v>
      </c>
      <c r="J6147" s="44">
        <v>5</v>
      </c>
      <c r="K6147" s="51">
        <f>IF(H6147&lt;='Расчёт не доделан'!$C$20,IF(I6147-'Расчёт не доделан'!$C$20&lt;1,J6147,I6147-'Расчёт не доделан'!$C$20),J6147)</f>
        <v>5</v>
      </c>
    </row>
    <row r="6148" spans="1:11" ht="11.1" customHeight="1" outlineLevel="1" x14ac:dyDescent="0.2">
      <c r="A6148" s="39" t="str">
        <f t="shared" si="288"/>
        <v>0021360445901</v>
      </c>
      <c r="B6148" s="39">
        <f t="shared" si="289"/>
        <v>1</v>
      </c>
      <c r="C6148" s="39" t="str">
        <f t="shared" si="290"/>
        <v>Трофимова Маргарита Дмитриевна1</v>
      </c>
      <c r="D6148" s="42" t="s">
        <v>5643</v>
      </c>
      <c r="E6148" s="43" t="s">
        <v>5644</v>
      </c>
      <c r="F6148" s="43" t="s">
        <v>233</v>
      </c>
      <c r="G6148" s="43" t="s">
        <v>262</v>
      </c>
      <c r="H6148" s="49">
        <v>45901</v>
      </c>
      <c r="I6148" s="49">
        <v>45914</v>
      </c>
      <c r="J6148" s="44">
        <v>14</v>
      </c>
      <c r="K6148" s="51">
        <f>IF(H6148&lt;='Расчёт не доделан'!$C$20,IF(I6148-'Расчёт не доделан'!$C$20&lt;1,J6148,I6148-'Расчёт не доделан'!$C$20),J6148)</f>
        <v>14</v>
      </c>
    </row>
    <row r="6149" spans="1:11" ht="11.1" customHeight="1" outlineLevel="1" x14ac:dyDescent="0.2">
      <c r="A6149" s="39" t="str">
        <f t="shared" si="288"/>
        <v>0021360445854</v>
      </c>
      <c r="B6149" s="39">
        <f t="shared" si="289"/>
        <v>2</v>
      </c>
      <c r="C6149" s="39" t="str">
        <f t="shared" si="290"/>
        <v>Трофимова Маргарита Дмитриевна2</v>
      </c>
      <c r="D6149" s="42" t="s">
        <v>5643</v>
      </c>
      <c r="E6149" s="43" t="s">
        <v>5644</v>
      </c>
      <c r="F6149" s="43" t="s">
        <v>233</v>
      </c>
      <c r="G6149" s="43" t="s">
        <v>262</v>
      </c>
      <c r="H6149" s="49">
        <v>45854</v>
      </c>
      <c r="I6149" s="49">
        <v>45867</v>
      </c>
      <c r="J6149" s="44">
        <v>14</v>
      </c>
      <c r="K6149" s="51">
        <f>IF(H6149&lt;='Расчёт не доделан'!$C$20,IF(I6149-'Расчёт не доделан'!$C$20&lt;1,J6149,I6149-'Расчёт не доделан'!$C$20),J6149)</f>
        <v>14</v>
      </c>
    </row>
    <row r="6150" spans="1:11" ht="11.1" customHeight="1" outlineLevel="1" x14ac:dyDescent="0.2">
      <c r="A6150" s="39" t="str">
        <f t="shared" si="288"/>
        <v>0020949045841</v>
      </c>
      <c r="B6150" s="39">
        <f t="shared" si="289"/>
        <v>1</v>
      </c>
      <c r="C6150" s="39" t="str">
        <f t="shared" si="290"/>
        <v>Трошенков Роман Сергеевич1</v>
      </c>
      <c r="D6150" s="42" t="s">
        <v>5645</v>
      </c>
      <c r="E6150" s="43" t="s">
        <v>5646</v>
      </c>
      <c r="F6150" s="43" t="s">
        <v>240</v>
      </c>
      <c r="G6150" s="43" t="s">
        <v>302</v>
      </c>
      <c r="H6150" s="49">
        <v>45841</v>
      </c>
      <c r="I6150" s="49">
        <v>45842</v>
      </c>
      <c r="J6150" s="44">
        <v>2</v>
      </c>
      <c r="K6150" s="51">
        <f>IF(H6150&lt;='Расчёт не доделан'!$C$20,IF(I6150-'Расчёт не доделан'!$C$20&lt;1,J6150,I6150-'Расчёт не доделан'!$C$20),J6150)</f>
        <v>2</v>
      </c>
    </row>
    <row r="6151" spans="1:11" ht="11.1" customHeight="1" outlineLevel="1" x14ac:dyDescent="0.2">
      <c r="A6151" s="39" t="str">
        <f t="shared" si="288"/>
        <v>0020949045845</v>
      </c>
      <c r="B6151" s="39">
        <f t="shared" si="289"/>
        <v>2</v>
      </c>
      <c r="C6151" s="39" t="str">
        <f t="shared" si="290"/>
        <v>Трошенков Роман Сергеевич2</v>
      </c>
      <c r="D6151" s="42" t="s">
        <v>5645</v>
      </c>
      <c r="E6151" s="43" t="s">
        <v>5646</v>
      </c>
      <c r="F6151" s="43" t="s">
        <v>240</v>
      </c>
      <c r="G6151" s="43" t="s">
        <v>302</v>
      </c>
      <c r="H6151" s="49">
        <v>45845</v>
      </c>
      <c r="I6151" s="49">
        <v>45858</v>
      </c>
      <c r="J6151" s="44">
        <v>14</v>
      </c>
      <c r="K6151" s="51">
        <f>IF(H6151&lt;='Расчёт не доделан'!$C$20,IF(I6151-'Расчёт не доделан'!$C$20&lt;1,J6151,I6151-'Расчёт не доделан'!$C$20),J6151)</f>
        <v>14</v>
      </c>
    </row>
    <row r="6152" spans="1:11" ht="11.1" customHeight="1" outlineLevel="1" x14ac:dyDescent="0.2">
      <c r="A6152" s="39" t="str">
        <f t="shared" si="288"/>
        <v>0020949046016</v>
      </c>
      <c r="B6152" s="39">
        <f t="shared" si="289"/>
        <v>3</v>
      </c>
      <c r="C6152" s="39" t="str">
        <f t="shared" si="290"/>
        <v>Трошенков Роман Сергеевич3</v>
      </c>
      <c r="D6152" s="42" t="s">
        <v>5645</v>
      </c>
      <c r="E6152" s="43" t="s">
        <v>5646</v>
      </c>
      <c r="F6152" s="43" t="s">
        <v>240</v>
      </c>
      <c r="G6152" s="43" t="s">
        <v>302</v>
      </c>
      <c r="H6152" s="49">
        <v>46016</v>
      </c>
      <c r="I6152" s="49">
        <v>46017</v>
      </c>
      <c r="J6152" s="44">
        <v>2</v>
      </c>
      <c r="K6152" s="51">
        <f>IF(H6152&lt;='Расчёт не доделан'!$C$20,IF(I6152-'Расчёт не доделан'!$C$20&lt;1,J6152,I6152-'Расчёт не доделан'!$C$20),J6152)</f>
        <v>2</v>
      </c>
    </row>
    <row r="6153" spans="1:11" ht="11.1" customHeight="1" outlineLevel="1" x14ac:dyDescent="0.2">
      <c r="A6153" s="39" t="str">
        <f t="shared" si="288"/>
        <v>0009173545901</v>
      </c>
      <c r="B6153" s="39">
        <f t="shared" si="289"/>
        <v>1</v>
      </c>
      <c r="C6153" s="39" t="str">
        <f t="shared" si="290"/>
        <v>Трошин Дмитрий Валерьевич1</v>
      </c>
      <c r="D6153" s="42" t="s">
        <v>5647</v>
      </c>
      <c r="E6153" s="43" t="s">
        <v>5648</v>
      </c>
      <c r="F6153" s="43" t="s">
        <v>229</v>
      </c>
      <c r="G6153" s="43" t="s">
        <v>218</v>
      </c>
      <c r="H6153" s="49">
        <v>45901</v>
      </c>
      <c r="I6153" s="49">
        <v>45907</v>
      </c>
      <c r="J6153" s="44">
        <v>7</v>
      </c>
      <c r="K6153" s="51">
        <f>IF(H6153&lt;='Расчёт не доделан'!$C$20,IF(I6153-'Расчёт не доделан'!$C$20&lt;1,J6153,I6153-'Расчёт не доделан'!$C$20),J6153)</f>
        <v>7</v>
      </c>
    </row>
    <row r="6154" spans="1:11" ht="11.1" customHeight="1" outlineLevel="1" x14ac:dyDescent="0.2">
      <c r="A6154" s="39" t="str">
        <f t="shared" si="288"/>
        <v>0009173545845</v>
      </c>
      <c r="B6154" s="39">
        <f t="shared" si="289"/>
        <v>2</v>
      </c>
      <c r="C6154" s="39" t="str">
        <f t="shared" si="290"/>
        <v>Трошин Дмитрий Валерьевич2</v>
      </c>
      <c r="D6154" s="42" t="s">
        <v>5647</v>
      </c>
      <c r="E6154" s="43" t="s">
        <v>5648</v>
      </c>
      <c r="F6154" s="43" t="s">
        <v>229</v>
      </c>
      <c r="G6154" s="43" t="s">
        <v>218</v>
      </c>
      <c r="H6154" s="49">
        <v>45845</v>
      </c>
      <c r="I6154" s="49">
        <v>45858</v>
      </c>
      <c r="J6154" s="44">
        <v>14</v>
      </c>
      <c r="K6154" s="51">
        <f>IF(H6154&lt;='Расчёт не доделан'!$C$20,IF(I6154-'Расчёт не доделан'!$C$20&lt;1,J6154,I6154-'Расчёт не доделан'!$C$20),J6154)</f>
        <v>14</v>
      </c>
    </row>
    <row r="6155" spans="1:11" ht="11.1" customHeight="1" outlineLevel="1" x14ac:dyDescent="0.2">
      <c r="A6155" s="39" t="str">
        <f t="shared" si="288"/>
        <v>0013330345966</v>
      </c>
      <c r="B6155" s="39">
        <f t="shared" si="289"/>
        <v>1</v>
      </c>
      <c r="C6155" s="39" t="str">
        <f t="shared" si="290"/>
        <v>Трошкина Ирина Владимировна1</v>
      </c>
      <c r="D6155" s="42" t="s">
        <v>5649</v>
      </c>
      <c r="E6155" s="43" t="s">
        <v>5650</v>
      </c>
      <c r="F6155" s="43" t="s">
        <v>286</v>
      </c>
      <c r="G6155" s="43" t="s">
        <v>3825</v>
      </c>
      <c r="H6155" s="49">
        <v>45966</v>
      </c>
      <c r="I6155" s="49">
        <v>45968</v>
      </c>
      <c r="J6155" s="44">
        <v>3</v>
      </c>
      <c r="K6155" s="51">
        <f>IF(H6155&lt;='Расчёт не доделан'!$C$20,IF(I6155-'Расчёт не доделан'!$C$20&lt;1,J6155,I6155-'Расчёт не доделан'!$C$20),J6155)</f>
        <v>3</v>
      </c>
    </row>
    <row r="6156" spans="1:11" ht="11.1" customHeight="1" outlineLevel="1" x14ac:dyDescent="0.2">
      <c r="A6156" s="39" t="str">
        <f t="shared" si="288"/>
        <v>0013330345887</v>
      </c>
      <c r="B6156" s="39">
        <f t="shared" si="289"/>
        <v>2</v>
      </c>
      <c r="C6156" s="39" t="str">
        <f t="shared" si="290"/>
        <v>Трошкина Ирина Владимировна2</v>
      </c>
      <c r="D6156" s="42" t="s">
        <v>5649</v>
      </c>
      <c r="E6156" s="43" t="s">
        <v>5650</v>
      </c>
      <c r="F6156" s="43" t="s">
        <v>286</v>
      </c>
      <c r="G6156" s="43" t="s">
        <v>3825</v>
      </c>
      <c r="H6156" s="49">
        <v>45887</v>
      </c>
      <c r="I6156" s="49">
        <v>45900</v>
      </c>
      <c r="J6156" s="44">
        <v>14</v>
      </c>
      <c r="K6156" s="51">
        <f>IF(H6156&lt;='Расчёт не доделан'!$C$20,IF(I6156-'Расчёт не доделан'!$C$20&lt;1,J6156,I6156-'Расчёт не доделан'!$C$20),J6156)</f>
        <v>14</v>
      </c>
    </row>
    <row r="6157" spans="1:11" ht="11.1" customHeight="1" outlineLevel="1" x14ac:dyDescent="0.2">
      <c r="A6157" s="39" t="str">
        <f t="shared" si="288"/>
        <v>0013330346016</v>
      </c>
      <c r="B6157" s="39">
        <f t="shared" si="289"/>
        <v>3</v>
      </c>
      <c r="C6157" s="39" t="str">
        <f t="shared" si="290"/>
        <v>Трошкина Ирина Владимировна3</v>
      </c>
      <c r="D6157" s="42" t="s">
        <v>5649</v>
      </c>
      <c r="E6157" s="43" t="s">
        <v>5650</v>
      </c>
      <c r="F6157" s="43" t="s">
        <v>286</v>
      </c>
      <c r="G6157" s="43" t="s">
        <v>3825</v>
      </c>
      <c r="H6157" s="49">
        <v>46016</v>
      </c>
      <c r="I6157" s="49">
        <v>46020</v>
      </c>
      <c r="J6157" s="44">
        <v>5</v>
      </c>
      <c r="K6157" s="51">
        <f>IF(H6157&lt;='Расчёт не доделан'!$C$20,IF(I6157-'Расчёт не доделан'!$C$20&lt;1,J6157,I6157-'Расчёт не доделан'!$C$20),J6157)</f>
        <v>5</v>
      </c>
    </row>
    <row r="6158" spans="1:11" ht="11.1" customHeight="1" outlineLevel="1" x14ac:dyDescent="0.2">
      <c r="A6158" s="39" t="str">
        <f t="shared" si="288"/>
        <v>0013330345957</v>
      </c>
      <c r="B6158" s="39">
        <f t="shared" si="289"/>
        <v>4</v>
      </c>
      <c r="C6158" s="39" t="str">
        <f t="shared" si="290"/>
        <v>Трошкина Ирина Владимировна4</v>
      </c>
      <c r="D6158" s="42" t="s">
        <v>5649</v>
      </c>
      <c r="E6158" s="43" t="s">
        <v>5650</v>
      </c>
      <c r="F6158" s="43" t="s">
        <v>286</v>
      </c>
      <c r="G6158" s="43" t="s">
        <v>3825</v>
      </c>
      <c r="H6158" s="49">
        <v>45957</v>
      </c>
      <c r="I6158" s="49">
        <v>45962</v>
      </c>
      <c r="J6158" s="44">
        <v>6</v>
      </c>
      <c r="K6158" s="51">
        <f>IF(H6158&lt;='Расчёт не доделан'!$C$20,IF(I6158-'Расчёт не доделан'!$C$20&lt;1,J6158,I6158-'Расчёт не доделан'!$C$20),J6158)</f>
        <v>6</v>
      </c>
    </row>
    <row r="6159" spans="1:11" ht="11.1" customHeight="1" outlineLevel="1" x14ac:dyDescent="0.2">
      <c r="A6159" s="39" t="str">
        <f t="shared" si="288"/>
        <v>0015577545845</v>
      </c>
      <c r="B6159" s="39">
        <f t="shared" si="289"/>
        <v>1</v>
      </c>
      <c r="C6159" s="39" t="str">
        <f t="shared" si="290"/>
        <v>Трубаков Александр Владимирович1</v>
      </c>
      <c r="D6159" s="42" t="s">
        <v>5651</v>
      </c>
      <c r="E6159" s="43" t="s">
        <v>5652</v>
      </c>
      <c r="F6159" s="43" t="s">
        <v>233</v>
      </c>
      <c r="G6159" s="43" t="s">
        <v>218</v>
      </c>
      <c r="H6159" s="49">
        <v>45845</v>
      </c>
      <c r="I6159" s="49">
        <v>45858</v>
      </c>
      <c r="J6159" s="44">
        <v>14</v>
      </c>
      <c r="K6159" s="51">
        <f>IF(H6159&lt;='Расчёт не доделан'!$C$20,IF(I6159-'Расчёт не доделан'!$C$20&lt;1,J6159,I6159-'Расчёт не доделан'!$C$20),J6159)</f>
        <v>14</v>
      </c>
    </row>
    <row r="6160" spans="1:11" ht="11.1" customHeight="1" outlineLevel="1" x14ac:dyDescent="0.2">
      <c r="A6160" s="39" t="str">
        <f t="shared" si="288"/>
        <v>0015577545957</v>
      </c>
      <c r="B6160" s="39">
        <f t="shared" si="289"/>
        <v>2</v>
      </c>
      <c r="C6160" s="39" t="str">
        <f t="shared" si="290"/>
        <v>Трубаков Александр Владимирович2</v>
      </c>
      <c r="D6160" s="42" t="s">
        <v>5651</v>
      </c>
      <c r="E6160" s="43" t="s">
        <v>5652</v>
      </c>
      <c r="F6160" s="43" t="s">
        <v>233</v>
      </c>
      <c r="G6160" s="43" t="s">
        <v>218</v>
      </c>
      <c r="H6160" s="49">
        <v>45957</v>
      </c>
      <c r="I6160" s="49">
        <v>45963</v>
      </c>
      <c r="J6160" s="44">
        <v>7</v>
      </c>
      <c r="K6160" s="51">
        <f>IF(H6160&lt;='Расчёт не доделан'!$C$20,IF(I6160-'Расчёт не доделан'!$C$20&lt;1,J6160,I6160-'Расчёт не доделан'!$C$20),J6160)</f>
        <v>7</v>
      </c>
    </row>
    <row r="6161" spans="1:11" ht="11.1" customHeight="1" outlineLevel="1" x14ac:dyDescent="0.2">
      <c r="A6161" s="39" t="str">
        <f t="shared" si="288"/>
        <v>0017324345985</v>
      </c>
      <c r="B6161" s="39">
        <f t="shared" si="289"/>
        <v>1</v>
      </c>
      <c r="C6161" s="39" t="str">
        <f t="shared" si="290"/>
        <v>Трубарова Юлия Владимировна1</v>
      </c>
      <c r="D6161" s="42" t="s">
        <v>5653</v>
      </c>
      <c r="E6161" s="43" t="s">
        <v>5654</v>
      </c>
      <c r="F6161" s="43" t="s">
        <v>221</v>
      </c>
      <c r="G6161" s="43" t="s">
        <v>241</v>
      </c>
      <c r="H6161" s="49">
        <v>45985</v>
      </c>
      <c r="I6161" s="49">
        <v>45988</v>
      </c>
      <c r="J6161" s="44">
        <v>4</v>
      </c>
      <c r="K6161" s="51">
        <f>IF(H6161&lt;='Расчёт не доделан'!$C$20,IF(I6161-'Расчёт не доделан'!$C$20&lt;1,J6161,I6161-'Расчёт не доделан'!$C$20),J6161)</f>
        <v>4</v>
      </c>
    </row>
    <row r="6162" spans="1:11" ht="23.1" customHeight="1" outlineLevel="1" x14ac:dyDescent="0.2">
      <c r="A6162" s="39" t="str">
        <f t="shared" si="288"/>
        <v>0018559945966</v>
      </c>
      <c r="B6162" s="39">
        <f t="shared" si="289"/>
        <v>1</v>
      </c>
      <c r="C6162" s="39" t="str">
        <f t="shared" si="290"/>
        <v>Тружникова Анжелика Михайловна1</v>
      </c>
      <c r="D6162" s="42" t="s">
        <v>5655</v>
      </c>
      <c r="E6162" s="43" t="s">
        <v>5656</v>
      </c>
      <c r="F6162" s="43" t="s">
        <v>265</v>
      </c>
      <c r="G6162" s="43" t="s">
        <v>230</v>
      </c>
      <c r="H6162" s="49">
        <v>45966</v>
      </c>
      <c r="I6162" s="49">
        <v>45968</v>
      </c>
      <c r="J6162" s="44">
        <v>3</v>
      </c>
      <c r="K6162" s="51">
        <f>IF(H6162&lt;='Расчёт не доделан'!$C$20,IF(I6162-'Расчёт не доделан'!$C$20&lt;1,J6162,I6162-'Расчёт не доделан'!$C$20),J6162)</f>
        <v>3</v>
      </c>
    </row>
    <row r="6163" spans="1:11" ht="23.1" customHeight="1" outlineLevel="1" x14ac:dyDescent="0.2">
      <c r="A6163" s="39" t="str">
        <f t="shared" si="288"/>
        <v>0018559945880</v>
      </c>
      <c r="B6163" s="39">
        <f t="shared" si="289"/>
        <v>2</v>
      </c>
      <c r="C6163" s="39" t="str">
        <f t="shared" si="290"/>
        <v>Тружникова Анжелика Михайловна2</v>
      </c>
      <c r="D6163" s="42" t="s">
        <v>5655</v>
      </c>
      <c r="E6163" s="43" t="s">
        <v>5656</v>
      </c>
      <c r="F6163" s="43" t="s">
        <v>265</v>
      </c>
      <c r="G6163" s="43" t="s">
        <v>230</v>
      </c>
      <c r="H6163" s="49">
        <v>45880</v>
      </c>
      <c r="I6163" s="49">
        <v>45884</v>
      </c>
      <c r="J6163" s="44">
        <v>5</v>
      </c>
      <c r="K6163" s="51">
        <f>IF(H6163&lt;='Расчёт не доделан'!$C$20,IF(I6163-'Расчёт не доделан'!$C$20&lt;1,J6163,I6163-'Расчёт не доделан'!$C$20),J6163)</f>
        <v>5</v>
      </c>
    </row>
    <row r="6164" spans="1:11" ht="11.1" customHeight="1" outlineLevel="1" x14ac:dyDescent="0.2">
      <c r="A6164" s="39" t="str">
        <f t="shared" si="288"/>
        <v>0018529145873</v>
      </c>
      <c r="B6164" s="39">
        <f t="shared" si="289"/>
        <v>1</v>
      </c>
      <c r="C6164" s="39" t="str">
        <f t="shared" si="290"/>
        <v>Трусков Артур Александрович1</v>
      </c>
      <c r="D6164" s="42" t="s">
        <v>5657</v>
      </c>
      <c r="E6164" s="43" t="s">
        <v>5658</v>
      </c>
      <c r="F6164" s="43" t="s">
        <v>217</v>
      </c>
      <c r="G6164" s="43" t="s">
        <v>237</v>
      </c>
      <c r="H6164" s="49">
        <v>45873</v>
      </c>
      <c r="I6164" s="49">
        <v>45887</v>
      </c>
      <c r="J6164" s="44">
        <v>15</v>
      </c>
      <c r="K6164" s="51">
        <f>IF(H6164&lt;='Расчёт не доделан'!$C$20,IF(I6164-'Расчёт не доделан'!$C$20&lt;1,J6164,I6164-'Расчёт не доделан'!$C$20),J6164)</f>
        <v>15</v>
      </c>
    </row>
    <row r="6165" spans="1:11" ht="11.1" customHeight="1" outlineLevel="1" x14ac:dyDescent="0.2">
      <c r="A6165" s="39" t="str">
        <f t="shared" si="288"/>
        <v>0018529145957</v>
      </c>
      <c r="B6165" s="39">
        <f t="shared" si="289"/>
        <v>2</v>
      </c>
      <c r="C6165" s="39" t="str">
        <f t="shared" si="290"/>
        <v>Трусков Артур Александрович2</v>
      </c>
      <c r="D6165" s="42" t="s">
        <v>5657</v>
      </c>
      <c r="E6165" s="43" t="s">
        <v>5658</v>
      </c>
      <c r="F6165" s="43" t="s">
        <v>217</v>
      </c>
      <c r="G6165" s="43" t="s">
        <v>237</v>
      </c>
      <c r="H6165" s="49">
        <v>45957</v>
      </c>
      <c r="I6165" s="49">
        <v>45962</v>
      </c>
      <c r="J6165" s="44">
        <v>6</v>
      </c>
      <c r="K6165" s="51">
        <f>IF(H6165&lt;='Расчёт не доделан'!$C$20,IF(I6165-'Расчёт не доделан'!$C$20&lt;1,J6165,I6165-'Расчёт не доделан'!$C$20),J6165)</f>
        <v>6</v>
      </c>
    </row>
    <row r="6166" spans="1:11" ht="11.1" customHeight="1" outlineLevel="1" x14ac:dyDescent="0.2">
      <c r="A6166" s="39" t="str">
        <f t="shared" si="288"/>
        <v>0017760045966</v>
      </c>
      <c r="B6166" s="39">
        <f t="shared" si="289"/>
        <v>1</v>
      </c>
      <c r="C6166" s="39" t="str">
        <f t="shared" si="290"/>
        <v>Трушевская Анна Алексеевна1</v>
      </c>
      <c r="D6166" s="42" t="s">
        <v>5659</v>
      </c>
      <c r="E6166" s="43" t="s">
        <v>5660</v>
      </c>
      <c r="F6166" s="43" t="s">
        <v>265</v>
      </c>
      <c r="G6166" s="43" t="s">
        <v>230</v>
      </c>
      <c r="H6166" s="49">
        <v>45966</v>
      </c>
      <c r="I6166" s="49">
        <v>45979</v>
      </c>
      <c r="J6166" s="44">
        <v>14</v>
      </c>
      <c r="K6166" s="51">
        <f>IF(H6166&lt;='Расчёт не доделан'!$C$20,IF(I6166-'Расчёт не доделан'!$C$20&lt;1,J6166,I6166-'Расчёт не доделан'!$C$20),J6166)</f>
        <v>14</v>
      </c>
    </row>
    <row r="6167" spans="1:11" ht="11.1" customHeight="1" outlineLevel="1" x14ac:dyDescent="0.2">
      <c r="A6167" s="39" t="str">
        <f t="shared" si="288"/>
        <v>0017760045880</v>
      </c>
      <c r="B6167" s="39">
        <f t="shared" si="289"/>
        <v>2</v>
      </c>
      <c r="C6167" s="39" t="str">
        <f t="shared" si="290"/>
        <v>Трушевская Анна Алексеевна2</v>
      </c>
      <c r="D6167" s="42" t="s">
        <v>5659</v>
      </c>
      <c r="E6167" s="43" t="s">
        <v>5660</v>
      </c>
      <c r="F6167" s="43" t="s">
        <v>265</v>
      </c>
      <c r="G6167" s="43" t="s">
        <v>230</v>
      </c>
      <c r="H6167" s="49">
        <v>45880</v>
      </c>
      <c r="I6167" s="49">
        <v>45884</v>
      </c>
      <c r="J6167" s="44">
        <v>5</v>
      </c>
      <c r="K6167" s="51">
        <f>IF(H6167&lt;='Расчёт не доделан'!$C$20,IF(I6167-'Расчёт не доделан'!$C$20&lt;1,J6167,I6167-'Расчёт не доделан'!$C$20),J6167)</f>
        <v>5</v>
      </c>
    </row>
    <row r="6168" spans="1:11" ht="11.1" customHeight="1" outlineLevel="1" x14ac:dyDescent="0.2">
      <c r="A6168" s="39" t="str">
        <f t="shared" si="288"/>
        <v>0021290945966</v>
      </c>
      <c r="B6168" s="39">
        <f t="shared" si="289"/>
        <v>1</v>
      </c>
      <c r="C6168" s="39" t="str">
        <f t="shared" si="290"/>
        <v>Трыкова Александра Андреевна1</v>
      </c>
      <c r="D6168" s="42" t="s">
        <v>5661</v>
      </c>
      <c r="E6168" s="43" t="s">
        <v>5662</v>
      </c>
      <c r="F6168" s="43" t="s">
        <v>240</v>
      </c>
      <c r="G6168" s="43" t="s">
        <v>302</v>
      </c>
      <c r="H6168" s="49">
        <v>45966</v>
      </c>
      <c r="I6168" s="49">
        <v>45979</v>
      </c>
      <c r="J6168" s="44">
        <v>14</v>
      </c>
      <c r="K6168" s="51">
        <f>IF(H6168&lt;='Расчёт не доделан'!$C$20,IF(I6168-'Расчёт не доделан'!$C$20&lt;1,J6168,I6168-'Расчёт не доделан'!$C$20),J6168)</f>
        <v>14</v>
      </c>
    </row>
    <row r="6169" spans="1:11" ht="11.1" customHeight="1" outlineLevel="1" x14ac:dyDescent="0.2">
      <c r="A6169" s="39" t="str">
        <f t="shared" si="288"/>
        <v>0021290945852</v>
      </c>
      <c r="B6169" s="39">
        <f t="shared" si="289"/>
        <v>2</v>
      </c>
      <c r="C6169" s="39" t="str">
        <f t="shared" si="290"/>
        <v>Трыкова Александра Андреевна2</v>
      </c>
      <c r="D6169" s="42" t="s">
        <v>5661</v>
      </c>
      <c r="E6169" s="43" t="s">
        <v>5662</v>
      </c>
      <c r="F6169" s="43" t="s">
        <v>240</v>
      </c>
      <c r="G6169" s="43" t="s">
        <v>302</v>
      </c>
      <c r="H6169" s="49">
        <v>45852</v>
      </c>
      <c r="I6169" s="49">
        <v>45865</v>
      </c>
      <c r="J6169" s="44">
        <v>14</v>
      </c>
      <c r="K6169" s="51">
        <f>IF(H6169&lt;='Расчёт не доделан'!$C$20,IF(I6169-'Расчёт не доделан'!$C$20&lt;1,J6169,I6169-'Расчёт не доделан'!$C$20),J6169)</f>
        <v>14</v>
      </c>
    </row>
    <row r="6170" spans="1:11" ht="11.1" customHeight="1" outlineLevel="1" x14ac:dyDescent="0.2">
      <c r="A6170" s="39" t="str">
        <f t="shared" si="288"/>
        <v>0020187845866</v>
      </c>
      <c r="B6170" s="39">
        <f t="shared" si="289"/>
        <v>1</v>
      </c>
      <c r="C6170" s="39" t="str">
        <f t="shared" si="290"/>
        <v>Тугарев Николай Андреевич1</v>
      </c>
      <c r="D6170" s="42" t="s">
        <v>5663</v>
      </c>
      <c r="E6170" s="43" t="s">
        <v>5664</v>
      </c>
      <c r="F6170" s="43" t="s">
        <v>217</v>
      </c>
      <c r="G6170" s="43" t="s">
        <v>237</v>
      </c>
      <c r="H6170" s="49">
        <v>45866</v>
      </c>
      <c r="I6170" s="49">
        <v>45884</v>
      </c>
      <c r="J6170" s="44">
        <v>19</v>
      </c>
      <c r="K6170" s="51">
        <f>IF(H6170&lt;='Расчёт не доделан'!$C$20,IF(I6170-'Расчёт не доделан'!$C$20&lt;1,J6170,I6170-'Расчёт не доделан'!$C$20),J6170)</f>
        <v>19</v>
      </c>
    </row>
    <row r="6171" spans="1:11" ht="11.1" customHeight="1" outlineLevel="1" x14ac:dyDescent="0.2">
      <c r="A6171" s="39" t="str">
        <f t="shared" si="288"/>
        <v>0016183145859</v>
      </c>
      <c r="B6171" s="39">
        <f t="shared" si="289"/>
        <v>1</v>
      </c>
      <c r="C6171" s="39" t="str">
        <f t="shared" si="290"/>
        <v>Тугарева Дарья Андреевна1</v>
      </c>
      <c r="D6171" s="42" t="s">
        <v>5665</v>
      </c>
      <c r="E6171" s="43" t="s">
        <v>5666</v>
      </c>
      <c r="F6171" s="43" t="s">
        <v>459</v>
      </c>
      <c r="G6171" s="43" t="s">
        <v>218</v>
      </c>
      <c r="H6171" s="49">
        <v>45859</v>
      </c>
      <c r="I6171" s="49">
        <v>45872</v>
      </c>
      <c r="J6171" s="44">
        <v>14</v>
      </c>
      <c r="K6171" s="51">
        <f>IF(H6171&lt;='Расчёт не доделан'!$C$20,IF(I6171-'Расчёт не доделан'!$C$20&lt;1,J6171,I6171-'Расчёт не доделан'!$C$20),J6171)</f>
        <v>14</v>
      </c>
    </row>
    <row r="6172" spans="1:11" ht="11.1" customHeight="1" outlineLevel="1" x14ac:dyDescent="0.2">
      <c r="A6172" s="39" t="str">
        <f t="shared" si="288"/>
        <v>0016183145957</v>
      </c>
      <c r="B6172" s="39">
        <f t="shared" si="289"/>
        <v>2</v>
      </c>
      <c r="C6172" s="39" t="str">
        <f t="shared" si="290"/>
        <v>Тугарева Дарья Андреевна2</v>
      </c>
      <c r="D6172" s="42" t="s">
        <v>5665</v>
      </c>
      <c r="E6172" s="43" t="s">
        <v>5666</v>
      </c>
      <c r="F6172" s="43" t="s">
        <v>459</v>
      </c>
      <c r="G6172" s="43" t="s">
        <v>218</v>
      </c>
      <c r="H6172" s="49">
        <v>45957</v>
      </c>
      <c r="I6172" s="49">
        <v>45962</v>
      </c>
      <c r="J6172" s="44">
        <v>6</v>
      </c>
      <c r="K6172" s="51">
        <f>IF(H6172&lt;='Расчёт не доделан'!$C$20,IF(I6172-'Расчёт не доделан'!$C$20&lt;1,J6172,I6172-'Расчёт не доделан'!$C$20),J6172)</f>
        <v>6</v>
      </c>
    </row>
    <row r="6173" spans="1:11" ht="11.1" customHeight="1" outlineLevel="1" x14ac:dyDescent="0.2">
      <c r="A6173" s="39" t="str">
        <f t="shared" si="288"/>
        <v>0016183146020</v>
      </c>
      <c r="B6173" s="39">
        <f t="shared" si="289"/>
        <v>3</v>
      </c>
      <c r="C6173" s="39" t="str">
        <f t="shared" si="290"/>
        <v>Тугарева Дарья Андреевна3</v>
      </c>
      <c r="D6173" s="42" t="s">
        <v>5665</v>
      </c>
      <c r="E6173" s="43" t="s">
        <v>5666</v>
      </c>
      <c r="F6173" s="43" t="s">
        <v>459</v>
      </c>
      <c r="G6173" s="43" t="s">
        <v>218</v>
      </c>
      <c r="H6173" s="49">
        <v>46020</v>
      </c>
      <c r="I6173" s="49">
        <v>46021</v>
      </c>
      <c r="J6173" s="44">
        <v>2</v>
      </c>
      <c r="K6173" s="51">
        <f>IF(H6173&lt;='Расчёт не доделан'!$C$20,IF(I6173-'Расчёт не доделан'!$C$20&lt;1,J6173,I6173-'Расчёт не доделан'!$C$20),J6173)</f>
        <v>2</v>
      </c>
    </row>
    <row r="6174" spans="1:11" ht="11.1" customHeight="1" outlineLevel="1" x14ac:dyDescent="0.2">
      <c r="A6174" s="39" t="str">
        <f t="shared" si="288"/>
        <v>0014072945852</v>
      </c>
      <c r="B6174" s="39">
        <f t="shared" si="289"/>
        <v>1</v>
      </c>
      <c r="C6174" s="39" t="str">
        <f t="shared" si="290"/>
        <v>Туйгильдин Руслан Ринатович1</v>
      </c>
      <c r="D6174" s="42" t="s">
        <v>5667</v>
      </c>
      <c r="E6174" s="43" t="s">
        <v>5668</v>
      </c>
      <c r="F6174" s="43" t="s">
        <v>217</v>
      </c>
      <c r="G6174" s="43" t="s">
        <v>262</v>
      </c>
      <c r="H6174" s="49">
        <v>45852</v>
      </c>
      <c r="I6174" s="49">
        <v>45865</v>
      </c>
      <c r="J6174" s="44">
        <v>14</v>
      </c>
      <c r="K6174" s="51">
        <f>IF(H6174&lt;='Расчёт не доделан'!$C$20,IF(I6174-'Расчёт не доделан'!$C$20&lt;1,J6174,I6174-'Расчёт не доделан'!$C$20),J6174)</f>
        <v>14</v>
      </c>
    </row>
    <row r="6175" spans="1:11" ht="11.1" customHeight="1" outlineLevel="1" x14ac:dyDescent="0.2">
      <c r="A6175" s="39" t="str">
        <f t="shared" si="288"/>
        <v>0011831045966</v>
      </c>
      <c r="B6175" s="39">
        <f t="shared" si="289"/>
        <v>1</v>
      </c>
      <c r="C6175" s="39" t="str">
        <f t="shared" si="290"/>
        <v>Туйгильдина Эльвира Гамировна1</v>
      </c>
      <c r="D6175" s="42" t="s">
        <v>5669</v>
      </c>
      <c r="E6175" s="43" t="s">
        <v>5670</v>
      </c>
      <c r="F6175" s="43" t="s">
        <v>233</v>
      </c>
      <c r="G6175" s="43" t="s">
        <v>230</v>
      </c>
      <c r="H6175" s="49">
        <v>45966</v>
      </c>
      <c r="I6175" s="49">
        <v>45968</v>
      </c>
      <c r="J6175" s="44">
        <v>3</v>
      </c>
      <c r="K6175" s="51">
        <f>IF(H6175&lt;='Расчёт не доделан'!$C$20,IF(I6175-'Расчёт не доделан'!$C$20&lt;1,J6175,I6175-'Расчёт не доделан'!$C$20),J6175)</f>
        <v>3</v>
      </c>
    </row>
    <row r="6176" spans="1:11" ht="11.1" customHeight="1" outlineLevel="1" x14ac:dyDescent="0.2">
      <c r="A6176" s="39" t="str">
        <f t="shared" si="288"/>
        <v>0011831045971</v>
      </c>
      <c r="B6176" s="39">
        <f t="shared" si="289"/>
        <v>2</v>
      </c>
      <c r="C6176" s="39" t="str">
        <f t="shared" si="290"/>
        <v>Туйгильдина Эльвира Гамировна2</v>
      </c>
      <c r="D6176" s="42" t="s">
        <v>5669</v>
      </c>
      <c r="E6176" s="43" t="s">
        <v>5670</v>
      </c>
      <c r="F6176" s="43" t="s">
        <v>233</v>
      </c>
      <c r="G6176" s="43" t="s">
        <v>230</v>
      </c>
      <c r="H6176" s="49">
        <v>45971</v>
      </c>
      <c r="I6176" s="49">
        <v>45975</v>
      </c>
      <c r="J6176" s="44">
        <v>5</v>
      </c>
      <c r="K6176" s="51">
        <f>IF(H6176&lt;='Расчёт не доделан'!$C$20,IF(I6176-'Расчёт не доделан'!$C$20&lt;1,J6176,I6176-'Расчёт не доделан'!$C$20),J6176)</f>
        <v>5</v>
      </c>
    </row>
    <row r="6177" spans="1:11" ht="11.1" customHeight="1" outlineLevel="1" x14ac:dyDescent="0.2">
      <c r="A6177" s="39" t="str">
        <f t="shared" si="288"/>
        <v>0011831045866</v>
      </c>
      <c r="B6177" s="39">
        <f t="shared" si="289"/>
        <v>3</v>
      </c>
      <c r="C6177" s="39" t="str">
        <f t="shared" si="290"/>
        <v>Туйгильдина Эльвира Гамировна3</v>
      </c>
      <c r="D6177" s="42" t="s">
        <v>5669</v>
      </c>
      <c r="E6177" s="43" t="s">
        <v>5670</v>
      </c>
      <c r="F6177" s="43" t="s">
        <v>233</v>
      </c>
      <c r="G6177" s="43" t="s">
        <v>230</v>
      </c>
      <c r="H6177" s="49">
        <v>45866</v>
      </c>
      <c r="I6177" s="49">
        <v>45879</v>
      </c>
      <c r="J6177" s="44">
        <v>14</v>
      </c>
      <c r="K6177" s="51">
        <f>IF(H6177&lt;='Расчёт не доделан'!$C$20,IF(I6177-'Расчёт не доделан'!$C$20&lt;1,J6177,I6177-'Расчёт не доделан'!$C$20),J6177)</f>
        <v>14</v>
      </c>
    </row>
    <row r="6178" spans="1:11" ht="11.1" customHeight="1" outlineLevel="1" x14ac:dyDescent="0.2">
      <c r="A6178" s="39" t="str">
        <f t="shared" si="288"/>
        <v>0016004545966</v>
      </c>
      <c r="B6178" s="39">
        <f t="shared" si="289"/>
        <v>1</v>
      </c>
      <c r="C6178" s="39" t="str">
        <f t="shared" si="290"/>
        <v>Туйкина Галина Владимировна1</v>
      </c>
      <c r="D6178" s="42" t="s">
        <v>5671</v>
      </c>
      <c r="E6178" s="43" t="s">
        <v>5672</v>
      </c>
      <c r="F6178" s="43" t="s">
        <v>233</v>
      </c>
      <c r="G6178" s="43" t="s">
        <v>230</v>
      </c>
      <c r="H6178" s="49">
        <v>45966</v>
      </c>
      <c r="I6178" s="49">
        <v>45966</v>
      </c>
      <c r="J6178" s="44">
        <v>1</v>
      </c>
      <c r="K6178" s="51">
        <f>IF(H6178&lt;='Расчёт не доделан'!$C$20,IF(I6178-'Расчёт не доделан'!$C$20&lt;1,J6178,I6178-'Расчёт не доделан'!$C$20),J6178)</f>
        <v>1</v>
      </c>
    </row>
    <row r="6179" spans="1:11" ht="11.1" customHeight="1" outlineLevel="1" x14ac:dyDescent="0.2">
      <c r="A6179" s="39" t="str">
        <f t="shared" si="288"/>
        <v>0016004545894</v>
      </c>
      <c r="B6179" s="39">
        <f t="shared" si="289"/>
        <v>2</v>
      </c>
      <c r="C6179" s="39" t="str">
        <f t="shared" si="290"/>
        <v>Туйкина Галина Владимировна2</v>
      </c>
      <c r="D6179" s="42" t="s">
        <v>5671</v>
      </c>
      <c r="E6179" s="43" t="s">
        <v>5672</v>
      </c>
      <c r="F6179" s="43" t="s">
        <v>233</v>
      </c>
      <c r="G6179" s="43" t="s">
        <v>230</v>
      </c>
      <c r="H6179" s="49">
        <v>45894</v>
      </c>
      <c r="I6179" s="49">
        <v>45907</v>
      </c>
      <c r="J6179" s="44">
        <v>13</v>
      </c>
      <c r="K6179" s="51">
        <f>IF(H6179&lt;='Расчёт не доделан'!$C$20,IF(I6179-'Расчёт не доделан'!$C$20&lt;1,J6179,I6179-'Расчёт не доделан'!$C$20),J6179)</f>
        <v>13</v>
      </c>
    </row>
    <row r="6180" spans="1:11" ht="11.1" customHeight="1" outlineLevel="1" x14ac:dyDescent="0.2">
      <c r="A6180" s="39" t="str">
        <f t="shared" si="288"/>
        <v>0019089745908</v>
      </c>
      <c r="B6180" s="39">
        <f t="shared" si="289"/>
        <v>1</v>
      </c>
      <c r="C6180" s="39" t="str">
        <f t="shared" si="290"/>
        <v>Туйцын Альберт Александрович1</v>
      </c>
      <c r="D6180" s="42" t="s">
        <v>5673</v>
      </c>
      <c r="E6180" s="43" t="s">
        <v>5674</v>
      </c>
      <c r="F6180" s="43" t="s">
        <v>240</v>
      </c>
      <c r="G6180" s="43" t="s">
        <v>302</v>
      </c>
      <c r="H6180" s="49">
        <v>45908</v>
      </c>
      <c r="I6180" s="49">
        <v>45921</v>
      </c>
      <c r="J6180" s="44">
        <v>14</v>
      </c>
      <c r="K6180" s="51">
        <f>IF(H6180&lt;='Расчёт не доделан'!$C$20,IF(I6180-'Расчёт не доделан'!$C$20&lt;1,J6180,I6180-'Расчёт не доделан'!$C$20),J6180)</f>
        <v>14</v>
      </c>
    </row>
    <row r="6181" spans="1:11" ht="11.1" customHeight="1" outlineLevel="1" x14ac:dyDescent="0.2">
      <c r="A6181" s="39" t="str">
        <f t="shared" si="288"/>
        <v>0019089745859</v>
      </c>
      <c r="B6181" s="39">
        <f t="shared" si="289"/>
        <v>2</v>
      </c>
      <c r="C6181" s="39" t="str">
        <f t="shared" si="290"/>
        <v>Туйцын Альберт Александрович2</v>
      </c>
      <c r="D6181" s="42" t="s">
        <v>5673</v>
      </c>
      <c r="E6181" s="43" t="s">
        <v>5674</v>
      </c>
      <c r="F6181" s="43" t="s">
        <v>240</v>
      </c>
      <c r="G6181" s="43" t="s">
        <v>302</v>
      </c>
      <c r="H6181" s="49">
        <v>45859</v>
      </c>
      <c r="I6181" s="49">
        <v>45872</v>
      </c>
      <c r="J6181" s="44">
        <v>14</v>
      </c>
      <c r="K6181" s="51">
        <f>IF(H6181&lt;='Расчёт не доделан'!$C$20,IF(I6181-'Расчёт не доделан'!$C$20&lt;1,J6181,I6181-'Расчёт не доделан'!$C$20),J6181)</f>
        <v>14</v>
      </c>
    </row>
    <row r="6182" spans="1:11" ht="23.1" customHeight="1" outlineLevel="1" x14ac:dyDescent="0.2">
      <c r="A6182" s="39" t="str">
        <f t="shared" si="288"/>
        <v>0008937645992</v>
      </c>
      <c r="B6182" s="39">
        <f t="shared" si="289"/>
        <v>1</v>
      </c>
      <c r="C6182" s="39" t="str">
        <f t="shared" si="290"/>
        <v>Тулупова Наталия Викторовна1</v>
      </c>
      <c r="D6182" s="42" t="s">
        <v>5675</v>
      </c>
      <c r="E6182" s="43" t="s">
        <v>5676</v>
      </c>
      <c r="F6182" s="43" t="s">
        <v>233</v>
      </c>
      <c r="G6182" s="43" t="s">
        <v>262</v>
      </c>
      <c r="H6182" s="49">
        <v>45992</v>
      </c>
      <c r="I6182" s="49">
        <v>45996</v>
      </c>
      <c r="J6182" s="44">
        <v>5</v>
      </c>
      <c r="K6182" s="51">
        <f>IF(H6182&lt;='Расчёт не доделан'!$C$20,IF(I6182-'Расчёт не доделан'!$C$20&lt;1,J6182,I6182-'Расчёт не доделан'!$C$20),J6182)</f>
        <v>5</v>
      </c>
    </row>
    <row r="6183" spans="1:11" ht="23.1" customHeight="1" outlineLevel="1" x14ac:dyDescent="0.2">
      <c r="A6183" s="39" t="str">
        <f t="shared" si="288"/>
        <v>0008937645918</v>
      </c>
      <c r="B6183" s="39">
        <f t="shared" si="289"/>
        <v>2</v>
      </c>
      <c r="C6183" s="39" t="str">
        <f t="shared" si="290"/>
        <v>Тулупова Наталия Викторовна2</v>
      </c>
      <c r="D6183" s="42" t="s">
        <v>5675</v>
      </c>
      <c r="E6183" s="43" t="s">
        <v>5676</v>
      </c>
      <c r="F6183" s="43" t="s">
        <v>233</v>
      </c>
      <c r="G6183" s="43" t="s">
        <v>262</v>
      </c>
      <c r="H6183" s="49">
        <v>45918</v>
      </c>
      <c r="I6183" s="49">
        <v>45926</v>
      </c>
      <c r="J6183" s="44">
        <v>9</v>
      </c>
      <c r="K6183" s="51">
        <f>IF(H6183&lt;='Расчёт не доделан'!$C$20,IF(I6183-'Расчёт не доделан'!$C$20&lt;1,J6183,I6183-'Расчёт не доделан'!$C$20),J6183)</f>
        <v>9</v>
      </c>
    </row>
    <row r="6184" spans="1:11" ht="23.1" customHeight="1" outlineLevel="1" x14ac:dyDescent="0.2">
      <c r="A6184" s="39" t="str">
        <f t="shared" si="288"/>
        <v>0008937645859</v>
      </c>
      <c r="B6184" s="39">
        <f t="shared" si="289"/>
        <v>3</v>
      </c>
      <c r="C6184" s="39" t="str">
        <f t="shared" si="290"/>
        <v>Тулупова Наталия Викторовна3</v>
      </c>
      <c r="D6184" s="42" t="s">
        <v>5675</v>
      </c>
      <c r="E6184" s="43" t="s">
        <v>5676</v>
      </c>
      <c r="F6184" s="43" t="s">
        <v>233</v>
      </c>
      <c r="G6184" s="43" t="s">
        <v>262</v>
      </c>
      <c r="H6184" s="49">
        <v>45859</v>
      </c>
      <c r="I6184" s="49">
        <v>45872</v>
      </c>
      <c r="J6184" s="44">
        <v>14</v>
      </c>
      <c r="K6184" s="51">
        <f>IF(H6184&lt;='Расчёт не доделан'!$C$20,IF(I6184-'Расчёт не доделан'!$C$20&lt;1,J6184,I6184-'Расчёт не доделан'!$C$20),J6184)</f>
        <v>14</v>
      </c>
    </row>
    <row r="6185" spans="1:11" ht="23.1" customHeight="1" outlineLevel="1" x14ac:dyDescent="0.2">
      <c r="A6185" s="39" t="str">
        <f t="shared" si="288"/>
        <v>0020923745873</v>
      </c>
      <c r="B6185" s="39">
        <f t="shared" si="289"/>
        <v>1</v>
      </c>
      <c r="C6185" s="39" t="str">
        <f t="shared" si="290"/>
        <v>Тульцева Ольга Сергеевна1</v>
      </c>
      <c r="D6185" s="42" t="s">
        <v>5677</v>
      </c>
      <c r="E6185" s="43" t="s">
        <v>5678</v>
      </c>
      <c r="F6185" s="43" t="s">
        <v>217</v>
      </c>
      <c r="G6185" s="43" t="s">
        <v>241</v>
      </c>
      <c r="H6185" s="49">
        <v>45873</v>
      </c>
      <c r="I6185" s="49">
        <v>45886</v>
      </c>
      <c r="J6185" s="44">
        <v>14</v>
      </c>
      <c r="K6185" s="51">
        <f>IF(H6185&lt;='Расчёт не доделан'!$C$20,IF(I6185-'Расчёт не доделан'!$C$20&lt;1,J6185,I6185-'Расчёт не доделан'!$C$20),J6185)</f>
        <v>14</v>
      </c>
    </row>
    <row r="6186" spans="1:11" ht="11.1" customHeight="1" outlineLevel="1" x14ac:dyDescent="0.2">
      <c r="A6186" s="39" t="str">
        <f t="shared" si="288"/>
        <v>0020923745988</v>
      </c>
      <c r="B6186" s="39">
        <f t="shared" si="289"/>
        <v>2</v>
      </c>
      <c r="C6186" s="39" t="str">
        <f t="shared" si="290"/>
        <v>Тульцева Ольга Сергеевна2</v>
      </c>
      <c r="D6186" s="42" t="s">
        <v>5677</v>
      </c>
      <c r="E6186" s="43" t="s">
        <v>5678</v>
      </c>
      <c r="F6186" s="43" t="s">
        <v>217</v>
      </c>
      <c r="G6186" s="43" t="s">
        <v>241</v>
      </c>
      <c r="H6186" s="49">
        <v>45988</v>
      </c>
      <c r="I6186" s="49">
        <v>45990</v>
      </c>
      <c r="J6186" s="44">
        <v>3</v>
      </c>
      <c r="K6186" s="51">
        <f>IF(H6186&lt;='Расчёт не доделан'!$C$20,IF(I6186-'Расчёт не доделан'!$C$20&lt;1,J6186,I6186-'Расчёт не доделан'!$C$20),J6186)</f>
        <v>3</v>
      </c>
    </row>
    <row r="6187" spans="1:11" ht="11.1" customHeight="1" outlineLevel="1" x14ac:dyDescent="0.2">
      <c r="A6187" s="39" t="str">
        <f t="shared" si="288"/>
        <v>0019664545962</v>
      </c>
      <c r="B6187" s="39">
        <f t="shared" si="289"/>
        <v>1</v>
      </c>
      <c r="C6187" s="39" t="str">
        <f t="shared" si="290"/>
        <v>Тульчинский Станислав Эдуардович1</v>
      </c>
      <c r="D6187" s="42" t="s">
        <v>5679</v>
      </c>
      <c r="E6187" s="43" t="s">
        <v>5680</v>
      </c>
      <c r="F6187" s="43" t="s">
        <v>268</v>
      </c>
      <c r="G6187" s="43" t="s">
        <v>1136</v>
      </c>
      <c r="H6187" s="49">
        <v>45962</v>
      </c>
      <c r="I6187" s="49">
        <v>45962</v>
      </c>
      <c r="J6187" s="44">
        <v>1</v>
      </c>
      <c r="K6187" s="51">
        <f>IF(H6187&lt;='Расчёт не доделан'!$C$20,IF(I6187-'Расчёт не доделан'!$C$20&lt;1,J6187,I6187-'Расчёт не доделан'!$C$20),J6187)</f>
        <v>1</v>
      </c>
    </row>
    <row r="6188" spans="1:11" ht="11.1" customHeight="1" outlineLevel="1" x14ac:dyDescent="0.2">
      <c r="A6188" s="39" t="str">
        <f t="shared" si="288"/>
        <v>0019664545964</v>
      </c>
      <c r="B6188" s="39">
        <f t="shared" si="289"/>
        <v>2</v>
      </c>
      <c r="C6188" s="39" t="str">
        <f t="shared" si="290"/>
        <v>Тульчинский Станислав Эдуардович2</v>
      </c>
      <c r="D6188" s="42" t="s">
        <v>5679</v>
      </c>
      <c r="E6188" s="43" t="s">
        <v>5680</v>
      </c>
      <c r="F6188" s="43" t="s">
        <v>268</v>
      </c>
      <c r="G6188" s="43" t="s">
        <v>1136</v>
      </c>
      <c r="H6188" s="49">
        <v>45964</v>
      </c>
      <c r="I6188" s="49">
        <v>45970</v>
      </c>
      <c r="J6188" s="44">
        <v>6</v>
      </c>
      <c r="K6188" s="51">
        <f>IF(H6188&lt;='Расчёт не доделан'!$C$20,IF(I6188-'Расчёт не доделан'!$C$20&lt;1,J6188,I6188-'Расчёт не доделан'!$C$20),J6188)</f>
        <v>6</v>
      </c>
    </row>
    <row r="6189" spans="1:11" ht="11.1" customHeight="1" outlineLevel="1" x14ac:dyDescent="0.2">
      <c r="A6189" s="39" t="str">
        <f t="shared" si="288"/>
        <v>0019664545866</v>
      </c>
      <c r="B6189" s="39">
        <f t="shared" si="289"/>
        <v>3</v>
      </c>
      <c r="C6189" s="39" t="str">
        <f t="shared" si="290"/>
        <v>Тульчинский Станислав Эдуардович3</v>
      </c>
      <c r="D6189" s="42" t="s">
        <v>5679</v>
      </c>
      <c r="E6189" s="43" t="s">
        <v>5680</v>
      </c>
      <c r="F6189" s="43" t="s">
        <v>268</v>
      </c>
      <c r="G6189" s="43" t="s">
        <v>1136</v>
      </c>
      <c r="H6189" s="49">
        <v>45866</v>
      </c>
      <c r="I6189" s="49">
        <v>45879</v>
      </c>
      <c r="J6189" s="44">
        <v>14</v>
      </c>
      <c r="K6189" s="51">
        <f>IF(H6189&lt;='Расчёт не доделан'!$C$20,IF(I6189-'Расчёт не доделан'!$C$20&lt;1,J6189,I6189-'Расчёт не доделан'!$C$20),J6189)</f>
        <v>14</v>
      </c>
    </row>
    <row r="6190" spans="1:11" ht="11.1" customHeight="1" outlineLevel="1" x14ac:dyDescent="0.2">
      <c r="A6190" s="39" t="str">
        <f t="shared" si="288"/>
        <v>0019664545960</v>
      </c>
      <c r="B6190" s="39">
        <f t="shared" si="289"/>
        <v>4</v>
      </c>
      <c r="C6190" s="39" t="str">
        <f t="shared" si="290"/>
        <v>Тульчинский Станислав Эдуардович4</v>
      </c>
      <c r="D6190" s="42" t="s">
        <v>5679</v>
      </c>
      <c r="E6190" s="43" t="s">
        <v>5680</v>
      </c>
      <c r="F6190" s="43" t="s">
        <v>268</v>
      </c>
      <c r="G6190" s="43" t="s">
        <v>1136</v>
      </c>
      <c r="H6190" s="49">
        <v>45960</v>
      </c>
      <c r="I6190" s="49">
        <v>45960</v>
      </c>
      <c r="J6190" s="44">
        <v>1</v>
      </c>
      <c r="K6190" s="51">
        <f>IF(H6190&lt;='Расчёт не доделан'!$C$20,IF(I6190-'Расчёт не доделан'!$C$20&lt;1,J6190,I6190-'Расчёт не доделан'!$C$20),J6190)</f>
        <v>1</v>
      </c>
    </row>
    <row r="6191" spans="1:11" ht="11.1" customHeight="1" outlineLevel="1" x14ac:dyDescent="0.2">
      <c r="A6191" s="39" t="str">
        <f t="shared" si="288"/>
        <v>0019681845845</v>
      </c>
      <c r="B6191" s="39">
        <f t="shared" si="289"/>
        <v>1</v>
      </c>
      <c r="C6191" s="39" t="str">
        <f t="shared" si="290"/>
        <v>Тупиков Михаил Павлович1</v>
      </c>
      <c r="D6191" s="42" t="s">
        <v>5681</v>
      </c>
      <c r="E6191" s="43" t="s">
        <v>5682</v>
      </c>
      <c r="F6191" s="43" t="s">
        <v>459</v>
      </c>
      <c r="G6191" s="43" t="s">
        <v>290</v>
      </c>
      <c r="H6191" s="49">
        <v>45845</v>
      </c>
      <c r="I6191" s="49">
        <v>45849</v>
      </c>
      <c r="J6191" s="44">
        <v>5</v>
      </c>
      <c r="K6191" s="51">
        <f>IF(H6191&lt;='Расчёт не доделан'!$C$20,IF(I6191-'Расчёт не доделан'!$C$20&lt;1,J6191,I6191-'Расчёт не доделан'!$C$20),J6191)</f>
        <v>5</v>
      </c>
    </row>
    <row r="6192" spans="1:11" ht="11.1" customHeight="1" outlineLevel="1" x14ac:dyDescent="0.2">
      <c r="A6192" s="39" t="str">
        <f t="shared" si="288"/>
        <v>0019681845880</v>
      </c>
      <c r="B6192" s="39">
        <f t="shared" si="289"/>
        <v>2</v>
      </c>
      <c r="C6192" s="39" t="str">
        <f t="shared" si="290"/>
        <v>Тупиков Михаил Павлович2</v>
      </c>
      <c r="D6192" s="42" t="s">
        <v>5681</v>
      </c>
      <c r="E6192" s="43" t="s">
        <v>5682</v>
      </c>
      <c r="F6192" s="43" t="s">
        <v>459</v>
      </c>
      <c r="G6192" s="43" t="s">
        <v>290</v>
      </c>
      <c r="H6192" s="49">
        <v>45880</v>
      </c>
      <c r="I6192" s="49">
        <v>45893</v>
      </c>
      <c r="J6192" s="44">
        <v>14</v>
      </c>
      <c r="K6192" s="51">
        <f>IF(H6192&lt;='Расчёт не доделан'!$C$20,IF(I6192-'Расчёт не доделан'!$C$20&lt;1,J6192,I6192-'Расчёт не доделан'!$C$20),J6192)</f>
        <v>14</v>
      </c>
    </row>
    <row r="6193" spans="1:11" ht="23.1" customHeight="1" outlineLevel="1" x14ac:dyDescent="0.2">
      <c r="A6193" s="39" t="str">
        <f t="shared" si="288"/>
        <v>0019681846020</v>
      </c>
      <c r="B6193" s="39">
        <f t="shared" si="289"/>
        <v>3</v>
      </c>
      <c r="C6193" s="39" t="str">
        <f t="shared" si="290"/>
        <v>Тупиков Михаил Павлович3</v>
      </c>
      <c r="D6193" s="42" t="s">
        <v>5681</v>
      </c>
      <c r="E6193" s="43" t="s">
        <v>5682</v>
      </c>
      <c r="F6193" s="43" t="s">
        <v>459</v>
      </c>
      <c r="G6193" s="43" t="s">
        <v>290</v>
      </c>
      <c r="H6193" s="49">
        <v>46020</v>
      </c>
      <c r="I6193" s="49">
        <v>46021</v>
      </c>
      <c r="J6193" s="44">
        <v>2</v>
      </c>
      <c r="K6193" s="51">
        <f>IF(H6193&lt;='Расчёт не доделан'!$C$20,IF(I6193-'Расчёт не доделан'!$C$20&lt;1,J6193,I6193-'Расчёт не доделан'!$C$20),J6193)</f>
        <v>2</v>
      </c>
    </row>
    <row r="6194" spans="1:11" ht="23.1" customHeight="1" outlineLevel="1" x14ac:dyDescent="0.2">
      <c r="A6194" s="39" t="str">
        <f t="shared" si="288"/>
        <v>0018079946008</v>
      </c>
      <c r="B6194" s="39">
        <f t="shared" si="289"/>
        <v>1</v>
      </c>
      <c r="C6194" s="39" t="str">
        <f t="shared" si="290"/>
        <v>Турицын Евгений Анатольевич1</v>
      </c>
      <c r="D6194" s="42" t="s">
        <v>5683</v>
      </c>
      <c r="E6194" s="43" t="s">
        <v>5684</v>
      </c>
      <c r="F6194" s="43" t="s">
        <v>244</v>
      </c>
      <c r="G6194" s="43" t="s">
        <v>218</v>
      </c>
      <c r="H6194" s="49">
        <v>46008</v>
      </c>
      <c r="I6194" s="49">
        <v>46021</v>
      </c>
      <c r="J6194" s="44">
        <v>14</v>
      </c>
      <c r="K6194" s="51">
        <f>IF(H6194&lt;='Расчёт не доделан'!$C$20,IF(I6194-'Расчёт не доделан'!$C$20&lt;1,J6194,I6194-'Расчёт не доделан'!$C$20),J6194)</f>
        <v>14</v>
      </c>
    </row>
    <row r="6195" spans="1:11" ht="23.1" customHeight="1" outlineLevel="1" x14ac:dyDescent="0.2">
      <c r="A6195" s="39" t="str">
        <f t="shared" si="288"/>
        <v>0018079945890</v>
      </c>
      <c r="B6195" s="39">
        <f t="shared" si="289"/>
        <v>2</v>
      </c>
      <c r="C6195" s="39" t="str">
        <f t="shared" si="290"/>
        <v>Турицын Евгений Анатольевич2</v>
      </c>
      <c r="D6195" s="42" t="s">
        <v>5683</v>
      </c>
      <c r="E6195" s="43" t="s">
        <v>5684</v>
      </c>
      <c r="F6195" s="43" t="s">
        <v>244</v>
      </c>
      <c r="G6195" s="43" t="s">
        <v>218</v>
      </c>
      <c r="H6195" s="49">
        <v>45890</v>
      </c>
      <c r="I6195" s="49">
        <v>45898</v>
      </c>
      <c r="J6195" s="44">
        <v>9</v>
      </c>
      <c r="K6195" s="51">
        <f>IF(H6195&lt;='Расчёт не доделан'!$C$20,IF(I6195-'Расчёт не доделан'!$C$20&lt;1,J6195,I6195-'Расчёт не доделан'!$C$20),J6195)</f>
        <v>9</v>
      </c>
    </row>
    <row r="6196" spans="1:11" ht="23.1" customHeight="1" outlineLevel="1" x14ac:dyDescent="0.2">
      <c r="A6196" s="39" t="str">
        <f t="shared" si="288"/>
        <v>0014654545936</v>
      </c>
      <c r="B6196" s="39">
        <f t="shared" si="289"/>
        <v>1</v>
      </c>
      <c r="C6196" s="39" t="str">
        <f t="shared" si="290"/>
        <v>Туровская Анна Александровна1</v>
      </c>
      <c r="D6196" s="42" t="s">
        <v>5685</v>
      </c>
      <c r="E6196" s="43" t="s">
        <v>5686</v>
      </c>
      <c r="F6196" s="43" t="s">
        <v>361</v>
      </c>
      <c r="G6196" s="43" t="s">
        <v>237</v>
      </c>
      <c r="H6196" s="49">
        <v>45936</v>
      </c>
      <c r="I6196" s="49">
        <v>45940</v>
      </c>
      <c r="J6196" s="44">
        <v>5</v>
      </c>
      <c r="K6196" s="51">
        <f>IF(H6196&lt;='Расчёт не доделан'!$C$20,IF(I6196-'Расчёт не доделан'!$C$20&lt;1,J6196,I6196-'Расчёт не доделан'!$C$20),J6196)</f>
        <v>5</v>
      </c>
    </row>
    <row r="6197" spans="1:11" ht="11.1" customHeight="1" outlineLevel="1" x14ac:dyDescent="0.2">
      <c r="A6197" s="39" t="str">
        <f t="shared" si="288"/>
        <v>0013560045936</v>
      </c>
      <c r="B6197" s="39">
        <f t="shared" si="289"/>
        <v>1</v>
      </c>
      <c r="C6197" s="39" t="str">
        <f t="shared" si="290"/>
        <v>Туровский Георгий Алексеевич1</v>
      </c>
      <c r="D6197" s="42" t="s">
        <v>5687</v>
      </c>
      <c r="E6197" s="43" t="s">
        <v>5688</v>
      </c>
      <c r="F6197" s="43" t="s">
        <v>233</v>
      </c>
      <c r="G6197" s="43" t="s">
        <v>296</v>
      </c>
      <c r="H6197" s="49">
        <v>45936</v>
      </c>
      <c r="I6197" s="49">
        <v>45940</v>
      </c>
      <c r="J6197" s="44">
        <v>5</v>
      </c>
      <c r="K6197" s="51">
        <f>IF(H6197&lt;='Расчёт не доделан'!$C$20,IF(I6197-'Расчёт не доделан'!$C$20&lt;1,J6197,I6197-'Расчёт не доделан'!$C$20),J6197)</f>
        <v>5</v>
      </c>
    </row>
    <row r="6198" spans="1:11" ht="11.1" customHeight="1" outlineLevel="1" x14ac:dyDescent="0.2">
      <c r="A6198" s="39" t="str">
        <f t="shared" si="288"/>
        <v>0018929345852</v>
      </c>
      <c r="B6198" s="39">
        <f t="shared" si="289"/>
        <v>1</v>
      </c>
      <c r="C6198" s="39" t="str">
        <f t="shared" si="290"/>
        <v>Туровский Денис Николаевич1</v>
      </c>
      <c r="D6198" s="42" t="s">
        <v>5689</v>
      </c>
      <c r="E6198" s="43" t="s">
        <v>5690</v>
      </c>
      <c r="F6198" s="43" t="s">
        <v>293</v>
      </c>
      <c r="G6198" s="43" t="s">
        <v>253</v>
      </c>
      <c r="H6198" s="49">
        <v>45852</v>
      </c>
      <c r="I6198" s="49">
        <v>45865</v>
      </c>
      <c r="J6198" s="44">
        <v>14</v>
      </c>
      <c r="K6198" s="51">
        <f>IF(H6198&lt;='Расчёт не доделан'!$C$20,IF(I6198-'Расчёт не доделан'!$C$20&lt;1,J6198,I6198-'Расчёт не доделан'!$C$20),J6198)</f>
        <v>14</v>
      </c>
    </row>
    <row r="6199" spans="1:11" ht="11.1" customHeight="1" outlineLevel="1" x14ac:dyDescent="0.2">
      <c r="A6199" s="39" t="str">
        <f t="shared" si="288"/>
        <v>0018929346013</v>
      </c>
      <c r="B6199" s="39">
        <f t="shared" si="289"/>
        <v>2</v>
      </c>
      <c r="C6199" s="39" t="str">
        <f t="shared" si="290"/>
        <v>Туровский Денис Николаевич2</v>
      </c>
      <c r="D6199" s="42" t="s">
        <v>5689</v>
      </c>
      <c r="E6199" s="43" t="s">
        <v>5690</v>
      </c>
      <c r="F6199" s="43" t="s">
        <v>293</v>
      </c>
      <c r="G6199" s="43" t="s">
        <v>253</v>
      </c>
      <c r="H6199" s="49">
        <v>46013</v>
      </c>
      <c r="I6199" s="49">
        <v>46021</v>
      </c>
      <c r="J6199" s="44">
        <v>9</v>
      </c>
      <c r="K6199" s="51">
        <f>IF(H6199&lt;='Расчёт не доделан'!$C$20,IF(I6199-'Расчёт не доделан'!$C$20&lt;1,J6199,I6199-'Расчёт не доделан'!$C$20),J6199)</f>
        <v>9</v>
      </c>
    </row>
    <row r="6200" spans="1:11" ht="11.1" customHeight="1" outlineLevel="1" x14ac:dyDescent="0.2">
      <c r="A6200" s="39" t="str">
        <f t="shared" si="288"/>
        <v>0020499345848</v>
      </c>
      <c r="B6200" s="39">
        <f t="shared" si="289"/>
        <v>1</v>
      </c>
      <c r="C6200" s="39" t="str">
        <f t="shared" si="290"/>
        <v>Турчанинов Илья Владимирович1</v>
      </c>
      <c r="D6200" s="42" t="s">
        <v>5691</v>
      </c>
      <c r="E6200" s="43" t="s">
        <v>5692</v>
      </c>
      <c r="F6200" s="43" t="s">
        <v>217</v>
      </c>
      <c r="G6200" s="43" t="s">
        <v>218</v>
      </c>
      <c r="H6200" s="49">
        <v>45848</v>
      </c>
      <c r="I6200" s="49">
        <v>45849</v>
      </c>
      <c r="J6200" s="44">
        <v>2</v>
      </c>
      <c r="K6200" s="51">
        <f>IF(H6200&lt;='Расчёт не доделан'!$C$20,IF(I6200-'Расчёт не доделан'!$C$20&lt;1,J6200,I6200-'Расчёт не доделан'!$C$20),J6200)</f>
        <v>2</v>
      </c>
    </row>
    <row r="6201" spans="1:11" ht="23.1" customHeight="1" outlineLevel="1" x14ac:dyDescent="0.2">
      <c r="A6201" s="39" t="str">
        <f t="shared" si="288"/>
        <v>0020499345883</v>
      </c>
      <c r="B6201" s="39">
        <f t="shared" si="289"/>
        <v>2</v>
      </c>
      <c r="C6201" s="39" t="str">
        <f t="shared" si="290"/>
        <v>Турчанинов Илья Владимирович2</v>
      </c>
      <c r="D6201" s="42" t="s">
        <v>5691</v>
      </c>
      <c r="E6201" s="43" t="s">
        <v>5692</v>
      </c>
      <c r="F6201" s="43" t="s">
        <v>217</v>
      </c>
      <c r="G6201" s="43" t="s">
        <v>218</v>
      </c>
      <c r="H6201" s="49">
        <v>45883</v>
      </c>
      <c r="I6201" s="49">
        <v>45887</v>
      </c>
      <c r="J6201" s="44">
        <v>5</v>
      </c>
      <c r="K6201" s="51">
        <f>IF(H6201&lt;='Расчёт не доделан'!$C$20,IF(I6201-'Расчёт не доделан'!$C$20&lt;1,J6201,I6201-'Расчёт не доделан'!$C$20),J6201)</f>
        <v>5</v>
      </c>
    </row>
    <row r="6202" spans="1:11" ht="11.1" customHeight="1" outlineLevel="1" x14ac:dyDescent="0.2">
      <c r="A6202" s="39" t="str">
        <f t="shared" si="288"/>
        <v>0020499346014</v>
      </c>
      <c r="B6202" s="39">
        <f t="shared" si="289"/>
        <v>3</v>
      </c>
      <c r="C6202" s="39" t="str">
        <f t="shared" si="290"/>
        <v>Турчанинов Илья Владимирович3</v>
      </c>
      <c r="D6202" s="42" t="s">
        <v>5691</v>
      </c>
      <c r="E6202" s="43" t="s">
        <v>5692</v>
      </c>
      <c r="F6202" s="43" t="s">
        <v>217</v>
      </c>
      <c r="G6202" s="43" t="s">
        <v>218</v>
      </c>
      <c r="H6202" s="49">
        <v>46014</v>
      </c>
      <c r="I6202" s="49">
        <v>46020</v>
      </c>
      <c r="J6202" s="44">
        <v>7</v>
      </c>
      <c r="K6202" s="51">
        <f>IF(H6202&lt;='Расчёт не доделан'!$C$20,IF(I6202-'Расчёт не доделан'!$C$20&lt;1,J6202,I6202-'Расчёт не доделан'!$C$20),J6202)</f>
        <v>7</v>
      </c>
    </row>
    <row r="6203" spans="1:11" ht="11.1" customHeight="1" outlineLevel="1" x14ac:dyDescent="0.2">
      <c r="A6203" s="39" t="str">
        <f t="shared" si="288"/>
        <v>0013668745870</v>
      </c>
      <c r="B6203" s="39">
        <f t="shared" si="289"/>
        <v>1</v>
      </c>
      <c r="C6203" s="39" t="str">
        <f t="shared" si="290"/>
        <v>Тухватуллин Илгам Муратович1</v>
      </c>
      <c r="D6203" s="42" t="s">
        <v>5693</v>
      </c>
      <c r="E6203" s="43" t="s">
        <v>5694</v>
      </c>
      <c r="F6203" s="43" t="s">
        <v>240</v>
      </c>
      <c r="G6203" s="43" t="s">
        <v>262</v>
      </c>
      <c r="H6203" s="49">
        <v>45870</v>
      </c>
      <c r="I6203" s="49">
        <v>45870</v>
      </c>
      <c r="J6203" s="44">
        <v>1</v>
      </c>
      <c r="K6203" s="51">
        <f>IF(H6203&lt;='Расчёт не доделан'!$C$20,IF(I6203-'Расчёт не доделан'!$C$20&lt;1,J6203,I6203-'Расчёт не доделан'!$C$20),J6203)</f>
        <v>1</v>
      </c>
    </row>
    <row r="6204" spans="1:11" ht="11.1" customHeight="1" outlineLevel="1" x14ac:dyDescent="0.2">
      <c r="A6204" s="39" t="str">
        <f t="shared" si="288"/>
        <v>0013668745919</v>
      </c>
      <c r="B6204" s="39">
        <f t="shared" si="289"/>
        <v>2</v>
      </c>
      <c r="C6204" s="39" t="str">
        <f t="shared" si="290"/>
        <v>Тухватуллин Илгам Муратович2</v>
      </c>
      <c r="D6204" s="42" t="s">
        <v>5693</v>
      </c>
      <c r="E6204" s="43" t="s">
        <v>5694</v>
      </c>
      <c r="F6204" s="43" t="s">
        <v>240</v>
      </c>
      <c r="G6204" s="43" t="s">
        <v>262</v>
      </c>
      <c r="H6204" s="49">
        <v>45919</v>
      </c>
      <c r="I6204" s="49">
        <v>45919</v>
      </c>
      <c r="J6204" s="44">
        <v>1</v>
      </c>
      <c r="K6204" s="51">
        <f>IF(H6204&lt;='Расчёт не доделан'!$C$20,IF(I6204-'Расчёт не доделан'!$C$20&lt;1,J6204,I6204-'Расчёт не доделан'!$C$20),J6204)</f>
        <v>1</v>
      </c>
    </row>
    <row r="6205" spans="1:11" ht="11.1" customHeight="1" outlineLevel="1" x14ac:dyDescent="0.2">
      <c r="A6205" s="39" t="str">
        <f t="shared" si="288"/>
        <v>0013668745891</v>
      </c>
      <c r="B6205" s="39">
        <f t="shared" si="289"/>
        <v>3</v>
      </c>
      <c r="C6205" s="39" t="str">
        <f t="shared" si="290"/>
        <v>Тухватуллин Илгам Муратович3</v>
      </c>
      <c r="D6205" s="42" t="s">
        <v>5693</v>
      </c>
      <c r="E6205" s="43" t="s">
        <v>5694</v>
      </c>
      <c r="F6205" s="43" t="s">
        <v>240</v>
      </c>
      <c r="G6205" s="43" t="s">
        <v>262</v>
      </c>
      <c r="H6205" s="49">
        <v>45891</v>
      </c>
      <c r="I6205" s="49">
        <v>45891</v>
      </c>
      <c r="J6205" s="44">
        <v>1</v>
      </c>
      <c r="K6205" s="51">
        <f>IF(H6205&lt;='Расчёт не доделан'!$C$20,IF(I6205-'Расчёт не доделан'!$C$20&lt;1,J6205,I6205-'Расчёт не доделан'!$C$20),J6205)</f>
        <v>1</v>
      </c>
    </row>
    <row r="6206" spans="1:11" ht="11.1" customHeight="1" outlineLevel="1" x14ac:dyDescent="0.2">
      <c r="A6206" s="39" t="str">
        <f t="shared" si="288"/>
        <v>0013668745863</v>
      </c>
      <c r="B6206" s="39">
        <f t="shared" si="289"/>
        <v>4</v>
      </c>
      <c r="C6206" s="39" t="str">
        <f t="shared" si="290"/>
        <v>Тухватуллин Илгам Муратович4</v>
      </c>
      <c r="D6206" s="42" t="s">
        <v>5693</v>
      </c>
      <c r="E6206" s="43" t="s">
        <v>5694</v>
      </c>
      <c r="F6206" s="43" t="s">
        <v>240</v>
      </c>
      <c r="G6206" s="43" t="s">
        <v>262</v>
      </c>
      <c r="H6206" s="49">
        <v>45863</v>
      </c>
      <c r="I6206" s="49">
        <v>45863</v>
      </c>
      <c r="J6206" s="44">
        <v>1</v>
      </c>
      <c r="K6206" s="51">
        <f>IF(H6206&lt;='Расчёт не доделан'!$C$20,IF(I6206-'Расчёт не доделан'!$C$20&lt;1,J6206,I6206-'Расчёт не доделан'!$C$20),J6206)</f>
        <v>1</v>
      </c>
    </row>
    <row r="6207" spans="1:11" ht="11.1" customHeight="1" outlineLevel="1" x14ac:dyDescent="0.2">
      <c r="A6207" s="39" t="str">
        <f t="shared" si="288"/>
        <v>0013668745926</v>
      </c>
      <c r="B6207" s="39">
        <f t="shared" si="289"/>
        <v>5</v>
      </c>
      <c r="C6207" s="39" t="str">
        <f t="shared" si="290"/>
        <v>Тухватуллин Илгам Муратович5</v>
      </c>
      <c r="D6207" s="42" t="s">
        <v>5693</v>
      </c>
      <c r="E6207" s="43" t="s">
        <v>5694</v>
      </c>
      <c r="F6207" s="43" t="s">
        <v>240</v>
      </c>
      <c r="G6207" s="43" t="s">
        <v>262</v>
      </c>
      <c r="H6207" s="49">
        <v>45926</v>
      </c>
      <c r="I6207" s="49">
        <v>45926</v>
      </c>
      <c r="J6207" s="44">
        <v>1</v>
      </c>
      <c r="K6207" s="51">
        <f>IF(H6207&lt;='Расчёт не доделан'!$C$20,IF(I6207-'Расчёт не доделан'!$C$20&lt;1,J6207,I6207-'Расчёт не доделан'!$C$20),J6207)</f>
        <v>1</v>
      </c>
    </row>
    <row r="6208" spans="1:11" ht="11.1" customHeight="1" outlineLevel="1" x14ac:dyDescent="0.2">
      <c r="A6208" s="39" t="str">
        <f t="shared" si="288"/>
        <v>0013668745898</v>
      </c>
      <c r="B6208" s="39">
        <f t="shared" si="289"/>
        <v>6</v>
      </c>
      <c r="C6208" s="39" t="str">
        <f t="shared" si="290"/>
        <v>Тухватуллин Илгам Муратович6</v>
      </c>
      <c r="D6208" s="42" t="s">
        <v>5693</v>
      </c>
      <c r="E6208" s="43" t="s">
        <v>5694</v>
      </c>
      <c r="F6208" s="43" t="s">
        <v>240</v>
      </c>
      <c r="G6208" s="43" t="s">
        <v>262</v>
      </c>
      <c r="H6208" s="49">
        <v>45898</v>
      </c>
      <c r="I6208" s="49">
        <v>45898</v>
      </c>
      <c r="J6208" s="44">
        <v>1</v>
      </c>
      <c r="K6208" s="51">
        <f>IF(H6208&lt;='Расчёт не доделан'!$C$20,IF(I6208-'Расчёт не доделан'!$C$20&lt;1,J6208,I6208-'Расчёт не доделан'!$C$20),J6208)</f>
        <v>1</v>
      </c>
    </row>
    <row r="6209" spans="1:11" ht="11.1" customHeight="1" outlineLevel="1" x14ac:dyDescent="0.2">
      <c r="A6209" s="39" t="str">
        <f t="shared" si="288"/>
        <v>0013668745842</v>
      </c>
      <c r="B6209" s="39">
        <f t="shared" si="289"/>
        <v>7</v>
      </c>
      <c r="C6209" s="39" t="str">
        <f t="shared" si="290"/>
        <v>Тухватуллин Илгам Муратович7</v>
      </c>
      <c r="D6209" s="42" t="s">
        <v>5693</v>
      </c>
      <c r="E6209" s="43" t="s">
        <v>5694</v>
      </c>
      <c r="F6209" s="43" t="s">
        <v>240</v>
      </c>
      <c r="G6209" s="43" t="s">
        <v>262</v>
      </c>
      <c r="H6209" s="49">
        <v>45842</v>
      </c>
      <c r="I6209" s="49">
        <v>45842</v>
      </c>
      <c r="J6209" s="44">
        <v>1</v>
      </c>
      <c r="K6209" s="51">
        <f>IF(H6209&lt;='Расчёт не доделан'!$C$20,IF(I6209-'Расчёт не доделан'!$C$20&lt;1,J6209,I6209-'Расчёт не доделан'!$C$20),J6209)</f>
        <v>1</v>
      </c>
    </row>
    <row r="6210" spans="1:11" ht="11.1" customHeight="1" outlineLevel="1" x14ac:dyDescent="0.2">
      <c r="A6210" s="39" t="str">
        <f t="shared" si="288"/>
        <v>0013668745905</v>
      </c>
      <c r="B6210" s="39">
        <f t="shared" si="289"/>
        <v>8</v>
      </c>
      <c r="C6210" s="39" t="str">
        <f t="shared" si="290"/>
        <v>Тухватуллин Илгам Муратович8</v>
      </c>
      <c r="D6210" s="42" t="s">
        <v>5693</v>
      </c>
      <c r="E6210" s="43" t="s">
        <v>5694</v>
      </c>
      <c r="F6210" s="43" t="s">
        <v>240</v>
      </c>
      <c r="G6210" s="43" t="s">
        <v>262</v>
      </c>
      <c r="H6210" s="49">
        <v>45905</v>
      </c>
      <c r="I6210" s="49">
        <v>45905</v>
      </c>
      <c r="J6210" s="44">
        <v>1</v>
      </c>
      <c r="K6210" s="51">
        <f>IF(H6210&lt;='Расчёт не доделан'!$C$20,IF(I6210-'Расчёт не доделан'!$C$20&lt;1,J6210,I6210-'Расчёт не доделан'!$C$20),J6210)</f>
        <v>1</v>
      </c>
    </row>
    <row r="6211" spans="1:11" ht="11.1" customHeight="1" outlineLevel="1" x14ac:dyDescent="0.2">
      <c r="A6211" s="39" t="str">
        <f t="shared" ref="A6211:A6274" si="291">D6211&amp;H6211</f>
        <v>0013668745877</v>
      </c>
      <c r="B6211" s="39">
        <f t="shared" ref="B6211:B6274" si="292">IF(E6210=E6211,B6210+1,1)</f>
        <v>9</v>
      </c>
      <c r="C6211" s="39" t="str">
        <f t="shared" ref="C6211:C6274" si="293">E6211&amp;B6211</f>
        <v>Тухватуллин Илгам Муратович9</v>
      </c>
      <c r="D6211" s="42" t="s">
        <v>5693</v>
      </c>
      <c r="E6211" s="43" t="s">
        <v>5694</v>
      </c>
      <c r="F6211" s="43" t="s">
        <v>240</v>
      </c>
      <c r="G6211" s="43" t="s">
        <v>262</v>
      </c>
      <c r="H6211" s="49">
        <v>45877</v>
      </c>
      <c r="I6211" s="49">
        <v>45877</v>
      </c>
      <c r="J6211" s="44">
        <v>1</v>
      </c>
      <c r="K6211" s="51">
        <f>IF(H6211&lt;='Расчёт не доделан'!$C$20,IF(I6211-'Расчёт не доделан'!$C$20&lt;1,J6211,I6211-'Расчёт не доделан'!$C$20),J6211)</f>
        <v>1</v>
      </c>
    </row>
    <row r="6212" spans="1:11" ht="11.1" customHeight="1" outlineLevel="1" x14ac:dyDescent="0.2">
      <c r="A6212" s="39" t="str">
        <f t="shared" si="291"/>
        <v>0013668745849</v>
      </c>
      <c r="B6212" s="39">
        <f t="shared" si="292"/>
        <v>10</v>
      </c>
      <c r="C6212" s="39" t="str">
        <f t="shared" si="293"/>
        <v>Тухватуллин Илгам Муратович10</v>
      </c>
      <c r="D6212" s="42" t="s">
        <v>5693</v>
      </c>
      <c r="E6212" s="43" t="s">
        <v>5694</v>
      </c>
      <c r="F6212" s="43" t="s">
        <v>240</v>
      </c>
      <c r="G6212" s="43" t="s">
        <v>262</v>
      </c>
      <c r="H6212" s="49">
        <v>45849</v>
      </c>
      <c r="I6212" s="49">
        <v>45849</v>
      </c>
      <c r="J6212" s="44">
        <v>1</v>
      </c>
      <c r="K6212" s="51">
        <f>IF(H6212&lt;='Расчёт не доделан'!$C$20,IF(I6212-'Расчёт не доделан'!$C$20&lt;1,J6212,I6212-'Расчёт не доделан'!$C$20),J6212)</f>
        <v>1</v>
      </c>
    </row>
    <row r="6213" spans="1:11" ht="11.1" customHeight="1" outlineLevel="1" x14ac:dyDescent="0.2">
      <c r="A6213" s="39" t="str">
        <f t="shared" si="291"/>
        <v>0013668745912</v>
      </c>
      <c r="B6213" s="39">
        <f t="shared" si="292"/>
        <v>11</v>
      </c>
      <c r="C6213" s="39" t="str">
        <f t="shared" si="293"/>
        <v>Тухватуллин Илгам Муратович11</v>
      </c>
      <c r="D6213" s="42" t="s">
        <v>5693</v>
      </c>
      <c r="E6213" s="43" t="s">
        <v>5694</v>
      </c>
      <c r="F6213" s="43" t="s">
        <v>240</v>
      </c>
      <c r="G6213" s="43" t="s">
        <v>262</v>
      </c>
      <c r="H6213" s="49">
        <v>45912</v>
      </c>
      <c r="I6213" s="49">
        <v>45912</v>
      </c>
      <c r="J6213" s="44">
        <v>1</v>
      </c>
      <c r="K6213" s="51">
        <f>IF(H6213&lt;='Расчёт не доделан'!$C$20,IF(I6213-'Расчёт не доделан'!$C$20&lt;1,J6213,I6213-'Расчёт не доделан'!$C$20),J6213)</f>
        <v>1</v>
      </c>
    </row>
    <row r="6214" spans="1:11" ht="11.1" customHeight="1" outlineLevel="1" x14ac:dyDescent="0.2">
      <c r="A6214" s="39" t="str">
        <f t="shared" si="291"/>
        <v>0013668745884</v>
      </c>
      <c r="B6214" s="39">
        <f t="shared" si="292"/>
        <v>12</v>
      </c>
      <c r="C6214" s="39" t="str">
        <f t="shared" si="293"/>
        <v>Тухватуллин Илгам Муратович12</v>
      </c>
      <c r="D6214" s="42" t="s">
        <v>5693</v>
      </c>
      <c r="E6214" s="43" t="s">
        <v>5694</v>
      </c>
      <c r="F6214" s="43" t="s">
        <v>240</v>
      </c>
      <c r="G6214" s="43" t="s">
        <v>262</v>
      </c>
      <c r="H6214" s="49">
        <v>45884</v>
      </c>
      <c r="I6214" s="49">
        <v>45884</v>
      </c>
      <c r="J6214" s="44">
        <v>1</v>
      </c>
      <c r="K6214" s="51">
        <f>IF(H6214&lt;='Расчёт не доделан'!$C$20,IF(I6214-'Расчёт не доделан'!$C$20&lt;1,J6214,I6214-'Расчёт не доделан'!$C$20),J6214)</f>
        <v>1</v>
      </c>
    </row>
    <row r="6215" spans="1:11" ht="11.1" customHeight="1" outlineLevel="1" x14ac:dyDescent="0.2">
      <c r="A6215" s="39" t="str">
        <f t="shared" si="291"/>
        <v>0013668746006</v>
      </c>
      <c r="B6215" s="39">
        <f t="shared" si="292"/>
        <v>13</v>
      </c>
      <c r="C6215" s="39" t="str">
        <f t="shared" si="293"/>
        <v>Тухватуллин Илгам Муратович13</v>
      </c>
      <c r="D6215" s="42" t="s">
        <v>5693</v>
      </c>
      <c r="E6215" s="43" t="s">
        <v>5694</v>
      </c>
      <c r="F6215" s="43" t="s">
        <v>240</v>
      </c>
      <c r="G6215" s="43" t="s">
        <v>262</v>
      </c>
      <c r="H6215" s="49">
        <v>46006</v>
      </c>
      <c r="I6215" s="49">
        <v>46019</v>
      </c>
      <c r="J6215" s="44">
        <v>14</v>
      </c>
      <c r="K6215" s="51">
        <f>IF(H6215&lt;='Расчёт не доделан'!$C$20,IF(I6215-'Расчёт не доделан'!$C$20&lt;1,J6215,I6215-'Расчёт не доделан'!$C$20),J6215)</f>
        <v>14</v>
      </c>
    </row>
    <row r="6216" spans="1:11" ht="11.1" customHeight="1" outlineLevel="1" x14ac:dyDescent="0.2">
      <c r="A6216" s="39" t="str">
        <f t="shared" si="291"/>
        <v>0013668745856</v>
      </c>
      <c r="B6216" s="39">
        <f t="shared" si="292"/>
        <v>14</v>
      </c>
      <c r="C6216" s="39" t="str">
        <f t="shared" si="293"/>
        <v>Тухватуллин Илгам Муратович14</v>
      </c>
      <c r="D6216" s="42" t="s">
        <v>5693</v>
      </c>
      <c r="E6216" s="43" t="s">
        <v>5694</v>
      </c>
      <c r="F6216" s="43" t="s">
        <v>240</v>
      </c>
      <c r="G6216" s="43" t="s">
        <v>262</v>
      </c>
      <c r="H6216" s="49">
        <v>45856</v>
      </c>
      <c r="I6216" s="49">
        <v>45856</v>
      </c>
      <c r="J6216" s="44">
        <v>1</v>
      </c>
      <c r="K6216" s="51">
        <f>IF(H6216&lt;='Расчёт не доделан'!$C$20,IF(I6216-'Расчёт не доделан'!$C$20&lt;1,J6216,I6216-'Расчёт не доделан'!$C$20),J6216)</f>
        <v>1</v>
      </c>
    </row>
    <row r="6217" spans="1:11" ht="11.1" customHeight="1" outlineLevel="1" x14ac:dyDescent="0.2">
      <c r="A6217" s="39" t="str">
        <f t="shared" si="291"/>
        <v>0019777345966</v>
      </c>
      <c r="B6217" s="39">
        <f t="shared" si="292"/>
        <v>1</v>
      </c>
      <c r="C6217" s="39" t="str">
        <f t="shared" si="293"/>
        <v>Тушин Алексей Владимирович1</v>
      </c>
      <c r="D6217" s="42" t="s">
        <v>5695</v>
      </c>
      <c r="E6217" s="43" t="s">
        <v>5696</v>
      </c>
      <c r="F6217" s="43" t="s">
        <v>229</v>
      </c>
      <c r="G6217" s="43" t="s">
        <v>237</v>
      </c>
      <c r="H6217" s="49">
        <v>45966</v>
      </c>
      <c r="I6217" s="49">
        <v>45968</v>
      </c>
      <c r="J6217" s="44">
        <v>3</v>
      </c>
      <c r="K6217" s="51">
        <f>IF(H6217&lt;='Расчёт не доделан'!$C$20,IF(I6217-'Расчёт не доделан'!$C$20&lt;1,J6217,I6217-'Расчёт не доделан'!$C$20),J6217)</f>
        <v>3</v>
      </c>
    </row>
    <row r="6218" spans="1:11" ht="11.1" customHeight="1" outlineLevel="1" x14ac:dyDescent="0.2">
      <c r="A6218" s="39" t="str">
        <f t="shared" si="291"/>
        <v>0019777346015</v>
      </c>
      <c r="B6218" s="39">
        <f t="shared" si="292"/>
        <v>2</v>
      </c>
      <c r="C6218" s="39" t="str">
        <f t="shared" si="293"/>
        <v>Тушин Алексей Владимирович2</v>
      </c>
      <c r="D6218" s="42" t="s">
        <v>5695</v>
      </c>
      <c r="E6218" s="43" t="s">
        <v>5696</v>
      </c>
      <c r="F6218" s="43" t="s">
        <v>229</v>
      </c>
      <c r="G6218" s="43" t="s">
        <v>237</v>
      </c>
      <c r="H6218" s="49">
        <v>46015</v>
      </c>
      <c r="I6218" s="49">
        <v>46017</v>
      </c>
      <c r="J6218" s="44">
        <v>3</v>
      </c>
      <c r="K6218" s="51">
        <f>IF(H6218&lt;='Расчёт не доделан'!$C$20,IF(I6218-'Расчёт не доделан'!$C$20&lt;1,J6218,I6218-'Расчёт не доделан'!$C$20),J6218)</f>
        <v>3</v>
      </c>
    </row>
    <row r="6219" spans="1:11" ht="11.1" customHeight="1" outlineLevel="1" x14ac:dyDescent="0.2">
      <c r="A6219" s="39" t="str">
        <f t="shared" si="291"/>
        <v>0019777346020</v>
      </c>
      <c r="B6219" s="39">
        <f t="shared" si="292"/>
        <v>3</v>
      </c>
      <c r="C6219" s="39" t="str">
        <f t="shared" si="293"/>
        <v>Тушин Алексей Владимирович3</v>
      </c>
      <c r="D6219" s="42" t="s">
        <v>5695</v>
      </c>
      <c r="E6219" s="43" t="s">
        <v>5696</v>
      </c>
      <c r="F6219" s="43" t="s">
        <v>229</v>
      </c>
      <c r="G6219" s="43" t="s">
        <v>237</v>
      </c>
      <c r="H6219" s="49">
        <v>46020</v>
      </c>
      <c r="I6219" s="49">
        <v>46021</v>
      </c>
      <c r="J6219" s="44">
        <v>2</v>
      </c>
      <c r="K6219" s="51">
        <f>IF(H6219&lt;='Расчёт не доделан'!$C$20,IF(I6219-'Расчёт не доделан'!$C$20&lt;1,J6219,I6219-'Расчёт не доделан'!$C$20),J6219)</f>
        <v>2</v>
      </c>
    </row>
    <row r="6220" spans="1:11" ht="11.1" customHeight="1" outlineLevel="1" x14ac:dyDescent="0.2">
      <c r="A6220" s="39" t="str">
        <f t="shared" si="291"/>
        <v>0018008146014</v>
      </c>
      <c r="B6220" s="39">
        <f t="shared" si="292"/>
        <v>1</v>
      </c>
      <c r="C6220" s="39" t="str">
        <f t="shared" si="293"/>
        <v>Тыриков Евгений Михайлович1</v>
      </c>
      <c r="D6220" s="42" t="s">
        <v>5697</v>
      </c>
      <c r="E6220" s="43" t="s">
        <v>5698</v>
      </c>
      <c r="F6220" s="43" t="s">
        <v>293</v>
      </c>
      <c r="G6220" s="43" t="s">
        <v>367</v>
      </c>
      <c r="H6220" s="49">
        <v>46014</v>
      </c>
      <c r="I6220" s="49">
        <v>46021</v>
      </c>
      <c r="J6220" s="44">
        <v>8</v>
      </c>
      <c r="K6220" s="51">
        <f>IF(H6220&lt;='Расчёт не доделан'!$C$20,IF(I6220-'Расчёт не доделан'!$C$20&lt;1,J6220,I6220-'Расчёт не доделан'!$C$20),J6220)</f>
        <v>8</v>
      </c>
    </row>
    <row r="6221" spans="1:11" ht="11.1" customHeight="1" outlineLevel="1" x14ac:dyDescent="0.2">
      <c r="A6221" s="39" t="str">
        <f t="shared" si="291"/>
        <v>0018008145894</v>
      </c>
      <c r="B6221" s="39">
        <f t="shared" si="292"/>
        <v>2</v>
      </c>
      <c r="C6221" s="39" t="str">
        <f t="shared" si="293"/>
        <v>Тыриков Евгений Михайлович2</v>
      </c>
      <c r="D6221" s="42" t="s">
        <v>5697</v>
      </c>
      <c r="E6221" s="43" t="s">
        <v>5698</v>
      </c>
      <c r="F6221" s="43" t="s">
        <v>293</v>
      </c>
      <c r="G6221" s="43" t="s">
        <v>367</v>
      </c>
      <c r="H6221" s="49">
        <v>45894</v>
      </c>
      <c r="I6221" s="49">
        <v>45905</v>
      </c>
      <c r="J6221" s="44">
        <v>12</v>
      </c>
      <c r="K6221" s="51">
        <f>IF(H6221&lt;='Расчёт не доделан'!$C$20,IF(I6221-'Расчёт не доделан'!$C$20&lt;1,J6221,I6221-'Расчёт не доделан'!$C$20),J6221)</f>
        <v>12</v>
      </c>
    </row>
    <row r="6222" spans="1:11" ht="11.1" customHeight="1" outlineLevel="1" x14ac:dyDescent="0.2">
      <c r="A6222" s="39" t="str">
        <f t="shared" si="291"/>
        <v>0020360845901</v>
      </c>
      <c r="B6222" s="39">
        <f t="shared" si="292"/>
        <v>1</v>
      </c>
      <c r="C6222" s="39" t="str">
        <f t="shared" si="293"/>
        <v>Тычинина Ирина Владимировна1</v>
      </c>
      <c r="D6222" s="42" t="s">
        <v>5699</v>
      </c>
      <c r="E6222" s="43" t="s">
        <v>5700</v>
      </c>
      <c r="F6222" s="43" t="s">
        <v>265</v>
      </c>
      <c r="G6222" s="43" t="s">
        <v>253</v>
      </c>
      <c r="H6222" s="49">
        <v>45901</v>
      </c>
      <c r="I6222" s="49">
        <v>45907</v>
      </c>
      <c r="J6222" s="44">
        <v>7</v>
      </c>
      <c r="K6222" s="51">
        <f>IF(H6222&lt;='Расчёт не доделан'!$C$20,IF(I6222-'Расчёт не доделан'!$C$20&lt;1,J6222,I6222-'Расчёт не доделан'!$C$20),J6222)</f>
        <v>7</v>
      </c>
    </row>
    <row r="6223" spans="1:11" ht="11.1" customHeight="1" outlineLevel="1" x14ac:dyDescent="0.2">
      <c r="A6223" s="39" t="str">
        <f t="shared" si="291"/>
        <v>0020360845966</v>
      </c>
      <c r="B6223" s="39">
        <f t="shared" si="292"/>
        <v>2</v>
      </c>
      <c r="C6223" s="39" t="str">
        <f t="shared" si="293"/>
        <v>Тычинина Ирина Владимировна2</v>
      </c>
      <c r="D6223" s="42" t="s">
        <v>5699</v>
      </c>
      <c r="E6223" s="43" t="s">
        <v>5700</v>
      </c>
      <c r="F6223" s="43" t="s">
        <v>265</v>
      </c>
      <c r="G6223" s="43" t="s">
        <v>253</v>
      </c>
      <c r="H6223" s="49">
        <v>45966</v>
      </c>
      <c r="I6223" s="49">
        <v>45969</v>
      </c>
      <c r="J6223" s="44">
        <v>4</v>
      </c>
      <c r="K6223" s="51">
        <f>IF(H6223&lt;='Расчёт не доделан'!$C$20,IF(I6223-'Расчёт не доделан'!$C$20&lt;1,J6223,I6223-'Расчёт не доделан'!$C$20),J6223)</f>
        <v>4</v>
      </c>
    </row>
    <row r="6224" spans="1:11" ht="11.1" customHeight="1" outlineLevel="1" x14ac:dyDescent="0.2">
      <c r="A6224" s="39" t="str">
        <f t="shared" si="291"/>
        <v>0020678645937</v>
      </c>
      <c r="B6224" s="39">
        <f t="shared" si="292"/>
        <v>1</v>
      </c>
      <c r="C6224" s="39" t="str">
        <f t="shared" si="293"/>
        <v>Тюрин Святослав Вячеславович1</v>
      </c>
      <c r="D6224" s="42" t="s">
        <v>5701</v>
      </c>
      <c r="E6224" s="43" t="s">
        <v>5702</v>
      </c>
      <c r="F6224" s="43" t="s">
        <v>293</v>
      </c>
      <c r="G6224" s="43" t="s">
        <v>218</v>
      </c>
      <c r="H6224" s="49">
        <v>45937</v>
      </c>
      <c r="I6224" s="49">
        <v>45943</v>
      </c>
      <c r="J6224" s="44">
        <v>7</v>
      </c>
      <c r="K6224" s="51">
        <f>IF(H6224&lt;='Расчёт не доделан'!$C$20,IF(I6224-'Расчёт не доделан'!$C$20&lt;1,J6224,I6224-'Расчёт не доделан'!$C$20),J6224)</f>
        <v>7</v>
      </c>
    </row>
    <row r="6225" spans="1:11" ht="11.1" customHeight="1" outlineLevel="1" x14ac:dyDescent="0.2">
      <c r="A6225" s="39" t="str">
        <f t="shared" si="291"/>
        <v>0020678645887</v>
      </c>
      <c r="B6225" s="39">
        <f t="shared" si="292"/>
        <v>2</v>
      </c>
      <c r="C6225" s="39" t="str">
        <f t="shared" si="293"/>
        <v>Тюрин Святослав Вячеславович2</v>
      </c>
      <c r="D6225" s="42" t="s">
        <v>5701</v>
      </c>
      <c r="E6225" s="43" t="s">
        <v>5702</v>
      </c>
      <c r="F6225" s="43" t="s">
        <v>293</v>
      </c>
      <c r="G6225" s="43" t="s">
        <v>218</v>
      </c>
      <c r="H6225" s="49">
        <v>45887</v>
      </c>
      <c r="I6225" s="49">
        <v>45900</v>
      </c>
      <c r="J6225" s="44">
        <v>14</v>
      </c>
      <c r="K6225" s="51">
        <f>IF(H6225&lt;='Расчёт не доделан'!$C$20,IF(I6225-'Расчёт не доделан'!$C$20&lt;1,J6225,I6225-'Расчёт не доделан'!$C$20),J6225)</f>
        <v>14</v>
      </c>
    </row>
    <row r="6226" spans="1:11" ht="11.1" customHeight="1" outlineLevel="1" x14ac:dyDescent="0.2">
      <c r="A6226" s="39" t="str">
        <f t="shared" si="291"/>
        <v>0017549945859</v>
      </c>
      <c r="B6226" s="39">
        <f t="shared" si="292"/>
        <v>1</v>
      </c>
      <c r="C6226" s="39" t="str">
        <f t="shared" si="293"/>
        <v>Тюрликова Ольга Алексеевна1</v>
      </c>
      <c r="D6226" s="42" t="s">
        <v>5703</v>
      </c>
      <c r="E6226" s="43" t="s">
        <v>5704</v>
      </c>
      <c r="F6226" s="43" t="s">
        <v>217</v>
      </c>
      <c r="G6226" s="43" t="s">
        <v>218</v>
      </c>
      <c r="H6226" s="49">
        <v>45859</v>
      </c>
      <c r="I6226" s="49">
        <v>45872</v>
      </c>
      <c r="J6226" s="44">
        <v>14</v>
      </c>
      <c r="K6226" s="51">
        <f>IF(H6226&lt;='Расчёт не доделан'!$C$20,IF(I6226-'Расчёт не доделан'!$C$20&lt;1,J6226,I6226-'Расчёт не доделан'!$C$20),J6226)</f>
        <v>14</v>
      </c>
    </row>
    <row r="6227" spans="1:11" ht="23.1" customHeight="1" outlineLevel="1" x14ac:dyDescent="0.2">
      <c r="A6227" s="39" t="str">
        <f t="shared" si="291"/>
        <v>0021079245845</v>
      </c>
      <c r="B6227" s="39">
        <f t="shared" si="292"/>
        <v>1</v>
      </c>
      <c r="C6227" s="39" t="str">
        <f t="shared" si="293"/>
        <v>Тягунова Анастасия Дмитриевна1</v>
      </c>
      <c r="D6227" s="42" t="s">
        <v>5705</v>
      </c>
      <c r="E6227" s="43" t="s">
        <v>5706</v>
      </c>
      <c r="F6227" s="43" t="s">
        <v>265</v>
      </c>
      <c r="G6227" s="43" t="s">
        <v>253</v>
      </c>
      <c r="H6227" s="49">
        <v>45845</v>
      </c>
      <c r="I6227" s="49">
        <v>45851</v>
      </c>
      <c r="J6227" s="44">
        <v>7</v>
      </c>
      <c r="K6227" s="51">
        <f>IF(H6227&lt;='Расчёт не доделан'!$C$20,IF(I6227-'Расчёт не доделан'!$C$20&lt;1,J6227,I6227-'Расчёт не доделан'!$C$20),J6227)</f>
        <v>7</v>
      </c>
    </row>
    <row r="6228" spans="1:11" ht="11.1" customHeight="1" outlineLevel="1" x14ac:dyDescent="0.2">
      <c r="A6228" s="39" t="str">
        <f t="shared" si="291"/>
        <v>0021079245880</v>
      </c>
      <c r="B6228" s="39">
        <f t="shared" si="292"/>
        <v>2</v>
      </c>
      <c r="C6228" s="39" t="str">
        <f t="shared" si="293"/>
        <v>Тягунова Анастасия Дмитриевна2</v>
      </c>
      <c r="D6228" s="42" t="s">
        <v>5705</v>
      </c>
      <c r="E6228" s="43" t="s">
        <v>5706</v>
      </c>
      <c r="F6228" s="43" t="s">
        <v>265</v>
      </c>
      <c r="G6228" s="43" t="s">
        <v>253</v>
      </c>
      <c r="H6228" s="49">
        <v>45880</v>
      </c>
      <c r="I6228" s="49">
        <v>45886</v>
      </c>
      <c r="J6228" s="44">
        <v>7</v>
      </c>
      <c r="K6228" s="51">
        <f>IF(H6228&lt;='Расчёт не доделан'!$C$20,IF(I6228-'Расчёт не доделан'!$C$20&lt;1,J6228,I6228-'Расчёт не доделан'!$C$20),J6228)</f>
        <v>7</v>
      </c>
    </row>
    <row r="6229" spans="1:11" ht="11.1" customHeight="1" outlineLevel="1" x14ac:dyDescent="0.2">
      <c r="A6229" s="39" t="str">
        <f t="shared" si="291"/>
        <v>0021079245922</v>
      </c>
      <c r="B6229" s="39">
        <f t="shared" si="292"/>
        <v>3</v>
      </c>
      <c r="C6229" s="39" t="str">
        <f t="shared" si="293"/>
        <v>Тягунова Анастасия Дмитриевна3</v>
      </c>
      <c r="D6229" s="42" t="s">
        <v>5705</v>
      </c>
      <c r="E6229" s="43" t="s">
        <v>5706</v>
      </c>
      <c r="F6229" s="43" t="s">
        <v>265</v>
      </c>
      <c r="G6229" s="43" t="s">
        <v>253</v>
      </c>
      <c r="H6229" s="49">
        <v>45922</v>
      </c>
      <c r="I6229" s="49">
        <v>45928</v>
      </c>
      <c r="J6229" s="44">
        <v>7</v>
      </c>
      <c r="K6229" s="51">
        <f>IF(H6229&lt;='Расчёт не доделан'!$C$20,IF(I6229-'Расчёт не доделан'!$C$20&lt;1,J6229,I6229-'Расчёт не доделан'!$C$20),J6229)</f>
        <v>7</v>
      </c>
    </row>
    <row r="6230" spans="1:11" ht="11.1" customHeight="1" outlineLevel="1" x14ac:dyDescent="0.2">
      <c r="A6230" s="39" t="str">
        <f t="shared" si="291"/>
        <v>0017410345845</v>
      </c>
      <c r="B6230" s="39">
        <f t="shared" si="292"/>
        <v>1</v>
      </c>
      <c r="C6230" s="39" t="str">
        <f t="shared" si="293"/>
        <v>Тягунова Анна Александровна1</v>
      </c>
      <c r="D6230" s="42" t="s">
        <v>5707</v>
      </c>
      <c r="E6230" s="43" t="s">
        <v>5708</v>
      </c>
      <c r="F6230" s="43" t="s">
        <v>240</v>
      </c>
      <c r="G6230" s="43" t="s">
        <v>262</v>
      </c>
      <c r="H6230" s="49">
        <v>45845</v>
      </c>
      <c r="I6230" s="49">
        <v>45851</v>
      </c>
      <c r="J6230" s="44">
        <v>7</v>
      </c>
      <c r="K6230" s="51">
        <f>IF(H6230&lt;='Расчёт не доделан'!$C$20,IF(I6230-'Расчёт не доделан'!$C$20&lt;1,J6230,I6230-'Расчёт не доделан'!$C$20),J6230)</f>
        <v>7</v>
      </c>
    </row>
    <row r="6231" spans="1:11" ht="11.1" customHeight="1" outlineLevel="1" x14ac:dyDescent="0.2">
      <c r="A6231" s="39" t="str">
        <f t="shared" si="291"/>
        <v>0017410345922</v>
      </c>
      <c r="B6231" s="39">
        <f t="shared" si="292"/>
        <v>2</v>
      </c>
      <c r="C6231" s="39" t="str">
        <f t="shared" si="293"/>
        <v>Тягунова Анна Александровна2</v>
      </c>
      <c r="D6231" s="42" t="s">
        <v>5707</v>
      </c>
      <c r="E6231" s="43" t="s">
        <v>5708</v>
      </c>
      <c r="F6231" s="43" t="s">
        <v>240</v>
      </c>
      <c r="G6231" s="43" t="s">
        <v>262</v>
      </c>
      <c r="H6231" s="49">
        <v>45922</v>
      </c>
      <c r="I6231" s="49">
        <v>45935</v>
      </c>
      <c r="J6231" s="44">
        <v>14</v>
      </c>
      <c r="K6231" s="51">
        <f>IF(H6231&lt;='Расчёт не доделан'!$C$20,IF(I6231-'Расчёт не доделан'!$C$20&lt;1,J6231,I6231-'Расчёт не доделан'!$C$20),J6231)</f>
        <v>14</v>
      </c>
    </row>
    <row r="6232" spans="1:11" ht="23.1" customHeight="1" outlineLevel="1" x14ac:dyDescent="0.2">
      <c r="A6232" s="39" t="str">
        <f t="shared" si="291"/>
        <v>0017410346020</v>
      </c>
      <c r="B6232" s="39">
        <f t="shared" si="292"/>
        <v>3</v>
      </c>
      <c r="C6232" s="39" t="str">
        <f t="shared" si="293"/>
        <v>Тягунова Анна Александровна3</v>
      </c>
      <c r="D6232" s="42" t="s">
        <v>5707</v>
      </c>
      <c r="E6232" s="43" t="s">
        <v>5708</v>
      </c>
      <c r="F6232" s="43" t="s">
        <v>240</v>
      </c>
      <c r="G6232" s="43" t="s">
        <v>262</v>
      </c>
      <c r="H6232" s="49">
        <v>46020</v>
      </c>
      <c r="I6232" s="49">
        <v>46021</v>
      </c>
      <c r="J6232" s="44">
        <v>2</v>
      </c>
      <c r="K6232" s="51">
        <f>IF(H6232&lt;='Расчёт не доделан'!$C$20,IF(I6232-'Расчёт не доделан'!$C$20&lt;1,J6232,I6232-'Расчёт не доделан'!$C$20),J6232)</f>
        <v>2</v>
      </c>
    </row>
    <row r="6233" spans="1:11" ht="11.1" customHeight="1" outlineLevel="1" x14ac:dyDescent="0.2">
      <c r="A6233" s="39" t="str">
        <f t="shared" si="291"/>
        <v>0020887645957</v>
      </c>
      <c r="B6233" s="39">
        <f t="shared" si="292"/>
        <v>1</v>
      </c>
      <c r="C6233" s="39" t="str">
        <f t="shared" si="293"/>
        <v>Тяхт Алексей Сергеевич1</v>
      </c>
      <c r="D6233" s="42" t="s">
        <v>5709</v>
      </c>
      <c r="E6233" s="43" t="s">
        <v>5710</v>
      </c>
      <c r="F6233" s="43" t="s">
        <v>229</v>
      </c>
      <c r="G6233" s="43" t="s">
        <v>230</v>
      </c>
      <c r="H6233" s="49">
        <v>45957</v>
      </c>
      <c r="I6233" s="49">
        <v>45970</v>
      </c>
      <c r="J6233" s="44">
        <v>13</v>
      </c>
      <c r="K6233" s="51">
        <f>IF(H6233&lt;='Расчёт не доделан'!$C$20,IF(I6233-'Расчёт не доделан'!$C$20&lt;1,J6233,I6233-'Расчёт не доделан'!$C$20),J6233)</f>
        <v>13</v>
      </c>
    </row>
    <row r="6234" spans="1:11" ht="11.1" customHeight="1" outlineLevel="1" x14ac:dyDescent="0.2">
      <c r="A6234" s="39" t="str">
        <f t="shared" si="291"/>
        <v>0020887646021</v>
      </c>
      <c r="B6234" s="39">
        <f t="shared" si="292"/>
        <v>2</v>
      </c>
      <c r="C6234" s="39" t="str">
        <f t="shared" si="293"/>
        <v>Тяхт Алексей Сергеевич2</v>
      </c>
      <c r="D6234" s="42" t="s">
        <v>5709</v>
      </c>
      <c r="E6234" s="43" t="s">
        <v>5710</v>
      </c>
      <c r="F6234" s="43" t="s">
        <v>229</v>
      </c>
      <c r="G6234" s="43" t="s">
        <v>230</v>
      </c>
      <c r="H6234" s="49">
        <v>46021</v>
      </c>
      <c r="I6234" s="49">
        <v>46021</v>
      </c>
      <c r="J6234" s="44">
        <v>1</v>
      </c>
      <c r="K6234" s="51">
        <f>IF(H6234&lt;='Расчёт не доделан'!$C$20,IF(I6234-'Расчёт не доделан'!$C$20&lt;1,J6234,I6234-'Расчёт не доделан'!$C$20),J6234)</f>
        <v>1</v>
      </c>
    </row>
    <row r="6235" spans="1:11" ht="11.1" customHeight="1" outlineLevel="1" x14ac:dyDescent="0.2">
      <c r="A6235" s="39" t="str">
        <f t="shared" si="291"/>
        <v>0018110245853</v>
      </c>
      <c r="B6235" s="39">
        <f t="shared" si="292"/>
        <v>1</v>
      </c>
      <c r="C6235" s="39" t="str">
        <f t="shared" si="293"/>
        <v>Уваров Александр Николаевич1</v>
      </c>
      <c r="D6235" s="42" t="s">
        <v>5711</v>
      </c>
      <c r="E6235" s="43" t="s">
        <v>5712</v>
      </c>
      <c r="F6235" s="43" t="s">
        <v>240</v>
      </c>
      <c r="G6235" s="43" t="s">
        <v>302</v>
      </c>
      <c r="H6235" s="49">
        <v>45853</v>
      </c>
      <c r="I6235" s="49">
        <v>45856</v>
      </c>
      <c r="J6235" s="44">
        <v>4</v>
      </c>
      <c r="K6235" s="51">
        <f>IF(H6235&lt;='Расчёт не доделан'!$C$20,IF(I6235-'Расчёт не доделан'!$C$20&lt;1,J6235,I6235-'Расчёт не доделан'!$C$20),J6235)</f>
        <v>4</v>
      </c>
    </row>
    <row r="6236" spans="1:11" ht="11.1" customHeight="1" outlineLevel="1" x14ac:dyDescent="0.2">
      <c r="A6236" s="39" t="str">
        <f t="shared" si="291"/>
        <v>0018110245929</v>
      </c>
      <c r="B6236" s="39">
        <f t="shared" si="292"/>
        <v>2</v>
      </c>
      <c r="C6236" s="39" t="str">
        <f t="shared" si="293"/>
        <v>Уваров Александр Николаевич2</v>
      </c>
      <c r="D6236" s="42" t="s">
        <v>5711</v>
      </c>
      <c r="E6236" s="43" t="s">
        <v>5712</v>
      </c>
      <c r="F6236" s="43" t="s">
        <v>240</v>
      </c>
      <c r="G6236" s="43" t="s">
        <v>302</v>
      </c>
      <c r="H6236" s="49">
        <v>45929</v>
      </c>
      <c r="I6236" s="49">
        <v>45942</v>
      </c>
      <c r="J6236" s="44">
        <v>14</v>
      </c>
      <c r="K6236" s="51">
        <f>IF(H6236&lt;='Расчёт не доделан'!$C$20,IF(I6236-'Расчёт не доделан'!$C$20&lt;1,J6236,I6236-'Расчёт не доделан'!$C$20),J6236)</f>
        <v>14</v>
      </c>
    </row>
    <row r="6237" spans="1:11" ht="11.1" customHeight="1" outlineLevel="1" x14ac:dyDescent="0.2">
      <c r="A6237" s="39" t="str">
        <f t="shared" si="291"/>
        <v>0016843645882</v>
      </c>
      <c r="B6237" s="39">
        <f t="shared" si="292"/>
        <v>1</v>
      </c>
      <c r="C6237" s="39" t="str">
        <f t="shared" si="293"/>
        <v>Уварова Дарья Михайловна1</v>
      </c>
      <c r="D6237" s="42" t="s">
        <v>5713</v>
      </c>
      <c r="E6237" s="43" t="s">
        <v>5714</v>
      </c>
      <c r="F6237" s="43" t="s">
        <v>265</v>
      </c>
      <c r="G6237" s="43" t="s">
        <v>218</v>
      </c>
      <c r="H6237" s="49">
        <v>45882</v>
      </c>
      <c r="I6237" s="49">
        <v>45895</v>
      </c>
      <c r="J6237" s="44">
        <v>14</v>
      </c>
      <c r="K6237" s="51">
        <f>IF(H6237&lt;='Расчёт не доделан'!$C$20,IF(I6237-'Расчёт не доделан'!$C$20&lt;1,J6237,I6237-'Расчёт не доделан'!$C$20),J6237)</f>
        <v>14</v>
      </c>
    </row>
    <row r="6238" spans="1:11" ht="11.1" customHeight="1" outlineLevel="1" x14ac:dyDescent="0.2">
      <c r="A6238" s="39" t="str">
        <f t="shared" si="291"/>
        <v>0016843645978</v>
      </c>
      <c r="B6238" s="39">
        <f t="shared" si="292"/>
        <v>2</v>
      </c>
      <c r="C6238" s="39" t="str">
        <f t="shared" si="293"/>
        <v>Уварова Дарья Михайловна2</v>
      </c>
      <c r="D6238" s="42" t="s">
        <v>5713</v>
      </c>
      <c r="E6238" s="43" t="s">
        <v>5714</v>
      </c>
      <c r="F6238" s="43" t="s">
        <v>265</v>
      </c>
      <c r="G6238" s="43" t="s">
        <v>218</v>
      </c>
      <c r="H6238" s="49">
        <v>45978</v>
      </c>
      <c r="I6238" s="49">
        <v>45984</v>
      </c>
      <c r="J6238" s="44">
        <v>7</v>
      </c>
      <c r="K6238" s="51">
        <f>IF(H6238&lt;='Расчёт не доделан'!$C$20,IF(I6238-'Расчёт не доделан'!$C$20&lt;1,J6238,I6238-'Расчёт не доделан'!$C$20),J6238)</f>
        <v>7</v>
      </c>
    </row>
    <row r="6239" spans="1:11" ht="11.1" customHeight="1" outlineLevel="1" x14ac:dyDescent="0.2">
      <c r="A6239" s="39" t="str">
        <f t="shared" si="291"/>
        <v>0015951945901</v>
      </c>
      <c r="B6239" s="39">
        <f t="shared" si="292"/>
        <v>1</v>
      </c>
      <c r="C6239" s="39" t="str">
        <f t="shared" si="293"/>
        <v>Угрюмов Станислав Сергеевич1</v>
      </c>
      <c r="D6239" s="42" t="s">
        <v>5715</v>
      </c>
      <c r="E6239" s="43" t="s">
        <v>5716</v>
      </c>
      <c r="F6239" s="43" t="s">
        <v>537</v>
      </c>
      <c r="G6239" s="43" t="s">
        <v>218</v>
      </c>
      <c r="H6239" s="49">
        <v>45901</v>
      </c>
      <c r="I6239" s="49">
        <v>45907</v>
      </c>
      <c r="J6239" s="44">
        <v>7</v>
      </c>
      <c r="K6239" s="51">
        <f>IF(H6239&lt;='Расчёт не доделан'!$C$20,IF(I6239-'Расчёт не доделан'!$C$20&lt;1,J6239,I6239-'Расчёт не доделан'!$C$20),J6239)</f>
        <v>7</v>
      </c>
    </row>
    <row r="6240" spans="1:11" ht="23.1" customHeight="1" outlineLevel="1" x14ac:dyDescent="0.2">
      <c r="A6240" s="39" t="str">
        <f t="shared" si="291"/>
        <v>0015951946015</v>
      </c>
      <c r="B6240" s="39">
        <f t="shared" si="292"/>
        <v>2</v>
      </c>
      <c r="C6240" s="39" t="str">
        <f t="shared" si="293"/>
        <v>Угрюмов Станислав Сергеевич2</v>
      </c>
      <c r="D6240" s="42" t="s">
        <v>5715</v>
      </c>
      <c r="E6240" s="43" t="s">
        <v>5716</v>
      </c>
      <c r="F6240" s="43" t="s">
        <v>537</v>
      </c>
      <c r="G6240" s="43" t="s">
        <v>218</v>
      </c>
      <c r="H6240" s="49">
        <v>46015</v>
      </c>
      <c r="I6240" s="49">
        <v>46021</v>
      </c>
      <c r="J6240" s="44">
        <v>7</v>
      </c>
      <c r="K6240" s="51">
        <f>IF(H6240&lt;='Расчёт не доделан'!$C$20,IF(I6240-'Расчёт не доделан'!$C$20&lt;1,J6240,I6240-'Расчёт не доделан'!$C$20),J6240)</f>
        <v>7</v>
      </c>
    </row>
    <row r="6241" spans="1:11" ht="23.1" customHeight="1" outlineLevel="1" x14ac:dyDescent="0.2">
      <c r="A6241" s="39" t="str">
        <f t="shared" si="291"/>
        <v>0020585745915</v>
      </c>
      <c r="B6241" s="39">
        <f t="shared" si="292"/>
        <v>1</v>
      </c>
      <c r="C6241" s="39" t="str">
        <f t="shared" si="293"/>
        <v>Уланов Алексей Алексеевич1</v>
      </c>
      <c r="D6241" s="42" t="s">
        <v>5717</v>
      </c>
      <c r="E6241" s="43" t="s">
        <v>5718</v>
      </c>
      <c r="F6241" s="43" t="s">
        <v>268</v>
      </c>
      <c r="G6241" s="43" t="s">
        <v>315</v>
      </c>
      <c r="H6241" s="49">
        <v>45915</v>
      </c>
      <c r="I6241" s="49">
        <v>45928</v>
      </c>
      <c r="J6241" s="44">
        <v>14</v>
      </c>
      <c r="K6241" s="51">
        <f>IF(H6241&lt;='Расчёт не доделан'!$C$20,IF(I6241-'Расчёт не доделан'!$C$20&lt;1,J6241,I6241-'Расчёт не доделан'!$C$20),J6241)</f>
        <v>14</v>
      </c>
    </row>
    <row r="6242" spans="1:11" ht="23.1" customHeight="1" outlineLevel="1" x14ac:dyDescent="0.2">
      <c r="A6242" s="39" t="str">
        <f t="shared" si="291"/>
        <v>0019217045971</v>
      </c>
      <c r="B6242" s="39">
        <f t="shared" si="292"/>
        <v>1</v>
      </c>
      <c r="C6242" s="39" t="str">
        <f t="shared" si="293"/>
        <v>Уливанова Татьяна Валерьевна1</v>
      </c>
      <c r="D6242" s="42" t="s">
        <v>5719</v>
      </c>
      <c r="E6242" s="43" t="s">
        <v>5720</v>
      </c>
      <c r="F6242" s="43" t="s">
        <v>221</v>
      </c>
      <c r="G6242" s="43" t="s">
        <v>241</v>
      </c>
      <c r="H6242" s="49">
        <v>45971</v>
      </c>
      <c r="I6242" s="49">
        <v>45979</v>
      </c>
      <c r="J6242" s="44">
        <v>9</v>
      </c>
      <c r="K6242" s="51">
        <f>IF(H6242&lt;='Расчёт не доделан'!$C$20,IF(I6242-'Расчёт не доделан'!$C$20&lt;1,J6242,I6242-'Расчёт не доделан'!$C$20),J6242)</f>
        <v>9</v>
      </c>
    </row>
    <row r="6243" spans="1:11" ht="23.1" customHeight="1" outlineLevel="1" x14ac:dyDescent="0.2">
      <c r="A6243" s="39" t="str">
        <f t="shared" si="291"/>
        <v>0017206845915</v>
      </c>
      <c r="B6243" s="39">
        <f t="shared" si="292"/>
        <v>1</v>
      </c>
      <c r="C6243" s="39" t="str">
        <f t="shared" si="293"/>
        <v>Улизко Илья Михайлович1</v>
      </c>
      <c r="D6243" s="42" t="s">
        <v>5721</v>
      </c>
      <c r="E6243" s="43" t="s">
        <v>5722</v>
      </c>
      <c r="F6243" s="43" t="s">
        <v>240</v>
      </c>
      <c r="G6243" s="43" t="s">
        <v>262</v>
      </c>
      <c r="H6243" s="49">
        <v>45915</v>
      </c>
      <c r="I6243" s="49">
        <v>45928</v>
      </c>
      <c r="J6243" s="44">
        <v>14</v>
      </c>
      <c r="K6243" s="51">
        <f>IF(H6243&lt;='Расчёт не доделан'!$C$20,IF(I6243-'Расчёт не доделан'!$C$20&lt;1,J6243,I6243-'Расчёт не доделан'!$C$20),J6243)</f>
        <v>14</v>
      </c>
    </row>
    <row r="6244" spans="1:11" ht="23.1" customHeight="1" outlineLevel="1" x14ac:dyDescent="0.2">
      <c r="A6244" s="39" t="str">
        <f t="shared" si="291"/>
        <v>0017206845859</v>
      </c>
      <c r="B6244" s="39">
        <f t="shared" si="292"/>
        <v>2</v>
      </c>
      <c r="C6244" s="39" t="str">
        <f t="shared" si="293"/>
        <v>Улизко Илья Михайлович2</v>
      </c>
      <c r="D6244" s="42" t="s">
        <v>5721</v>
      </c>
      <c r="E6244" s="43" t="s">
        <v>5722</v>
      </c>
      <c r="F6244" s="43" t="s">
        <v>240</v>
      </c>
      <c r="G6244" s="43" t="s">
        <v>262</v>
      </c>
      <c r="H6244" s="49">
        <v>45859</v>
      </c>
      <c r="I6244" s="49">
        <v>45863</v>
      </c>
      <c r="J6244" s="44">
        <v>5</v>
      </c>
      <c r="K6244" s="51">
        <f>IF(H6244&lt;='Расчёт не доделан'!$C$20,IF(I6244-'Расчёт не доделан'!$C$20&lt;1,J6244,I6244-'Расчёт не доделан'!$C$20),J6244)</f>
        <v>5</v>
      </c>
    </row>
    <row r="6245" spans="1:11" ht="11.1" customHeight="1" outlineLevel="1" x14ac:dyDescent="0.2">
      <c r="A6245" s="39" t="str">
        <f t="shared" si="291"/>
        <v>0017206846020</v>
      </c>
      <c r="B6245" s="39">
        <f t="shared" si="292"/>
        <v>3</v>
      </c>
      <c r="C6245" s="39" t="str">
        <f t="shared" si="293"/>
        <v>Улизко Илья Михайлович3</v>
      </c>
      <c r="D6245" s="42" t="s">
        <v>5721</v>
      </c>
      <c r="E6245" s="43" t="s">
        <v>5722</v>
      </c>
      <c r="F6245" s="43" t="s">
        <v>240</v>
      </c>
      <c r="G6245" s="43" t="s">
        <v>262</v>
      </c>
      <c r="H6245" s="49">
        <v>46020</v>
      </c>
      <c r="I6245" s="49">
        <v>46021</v>
      </c>
      <c r="J6245" s="44">
        <v>2</v>
      </c>
      <c r="K6245" s="51">
        <f>IF(H6245&lt;='Расчёт не доделан'!$C$20,IF(I6245-'Расчёт не доделан'!$C$20&lt;1,J6245,I6245-'Расчёт не доделан'!$C$20),J6245)</f>
        <v>2</v>
      </c>
    </row>
    <row r="6246" spans="1:11" ht="11.1" customHeight="1" outlineLevel="1" x14ac:dyDescent="0.2">
      <c r="A6246" s="39" t="str">
        <f t="shared" si="291"/>
        <v>0011326845859</v>
      </c>
      <c r="B6246" s="39">
        <f t="shared" si="292"/>
        <v>1</v>
      </c>
      <c r="C6246" s="39" t="str">
        <f t="shared" si="293"/>
        <v>Ульрих Дмитрий Борисович1</v>
      </c>
      <c r="D6246" s="42" t="s">
        <v>5723</v>
      </c>
      <c r="E6246" s="43" t="s">
        <v>5724</v>
      </c>
      <c r="F6246" s="43" t="s">
        <v>229</v>
      </c>
      <c r="G6246" s="43" t="s">
        <v>262</v>
      </c>
      <c r="H6246" s="49">
        <v>45859</v>
      </c>
      <c r="I6246" s="49">
        <v>45872</v>
      </c>
      <c r="J6246" s="44">
        <v>14</v>
      </c>
      <c r="K6246" s="51">
        <f>IF(H6246&lt;='Расчёт не доделан'!$C$20,IF(I6246-'Расчёт не доделан'!$C$20&lt;1,J6246,I6246-'Расчёт не доделан'!$C$20),J6246)</f>
        <v>14</v>
      </c>
    </row>
    <row r="6247" spans="1:11" ht="11.1" customHeight="1" outlineLevel="1" x14ac:dyDescent="0.2">
      <c r="A6247" s="39" t="str">
        <f t="shared" si="291"/>
        <v>0021393545880</v>
      </c>
      <c r="B6247" s="39">
        <f t="shared" si="292"/>
        <v>1</v>
      </c>
      <c r="C6247" s="39" t="str">
        <f t="shared" si="293"/>
        <v>Ульянов Андрей Андреевич1</v>
      </c>
      <c r="D6247" s="42" t="s">
        <v>5725</v>
      </c>
      <c r="E6247" s="43" t="s">
        <v>5726</v>
      </c>
      <c r="F6247" s="43" t="s">
        <v>361</v>
      </c>
      <c r="G6247" s="43" t="s">
        <v>237</v>
      </c>
      <c r="H6247" s="49">
        <v>45880</v>
      </c>
      <c r="I6247" s="49">
        <v>45886</v>
      </c>
      <c r="J6247" s="44">
        <v>7</v>
      </c>
      <c r="K6247" s="51">
        <f>IF(H6247&lt;='Расчёт не доделан'!$C$20,IF(I6247-'Расчёт не доделан'!$C$20&lt;1,J6247,I6247-'Расчёт не доделан'!$C$20),J6247)</f>
        <v>7</v>
      </c>
    </row>
    <row r="6248" spans="1:11" ht="23.1" customHeight="1" outlineLevel="1" x14ac:dyDescent="0.2">
      <c r="A6248" s="39" t="str">
        <f t="shared" si="291"/>
        <v>0021393545978</v>
      </c>
      <c r="B6248" s="39">
        <f t="shared" si="292"/>
        <v>2</v>
      </c>
      <c r="C6248" s="39" t="str">
        <f t="shared" si="293"/>
        <v>Ульянов Андрей Андреевич2</v>
      </c>
      <c r="D6248" s="42" t="s">
        <v>5725</v>
      </c>
      <c r="E6248" s="43" t="s">
        <v>5726</v>
      </c>
      <c r="F6248" s="43" t="s">
        <v>361</v>
      </c>
      <c r="G6248" s="43" t="s">
        <v>237</v>
      </c>
      <c r="H6248" s="49">
        <v>45978</v>
      </c>
      <c r="I6248" s="49">
        <v>45993</v>
      </c>
      <c r="J6248" s="44">
        <v>16</v>
      </c>
      <c r="K6248" s="51">
        <f>IF(H6248&lt;='Расчёт не доделан'!$C$20,IF(I6248-'Расчёт не доделан'!$C$20&lt;1,J6248,I6248-'Расчёт не доделан'!$C$20),J6248)</f>
        <v>16</v>
      </c>
    </row>
    <row r="6249" spans="1:11" ht="23.1" customHeight="1" outlineLevel="1" x14ac:dyDescent="0.2">
      <c r="A6249" s="39" t="str">
        <f t="shared" si="291"/>
        <v>0021393546020</v>
      </c>
      <c r="B6249" s="39">
        <f t="shared" si="292"/>
        <v>3</v>
      </c>
      <c r="C6249" s="39" t="str">
        <f t="shared" si="293"/>
        <v>Ульянов Андрей Андреевич3</v>
      </c>
      <c r="D6249" s="42" t="s">
        <v>5725</v>
      </c>
      <c r="E6249" s="43" t="s">
        <v>5726</v>
      </c>
      <c r="F6249" s="43" t="s">
        <v>361</v>
      </c>
      <c r="G6249" s="43" t="s">
        <v>237</v>
      </c>
      <c r="H6249" s="49">
        <v>46020</v>
      </c>
      <c r="I6249" s="49">
        <v>46021</v>
      </c>
      <c r="J6249" s="44">
        <v>2</v>
      </c>
      <c r="K6249" s="51">
        <f>IF(H6249&lt;='Расчёт не доделан'!$C$20,IF(I6249-'Расчёт не доделан'!$C$20&lt;1,J6249,I6249-'Расчёт не доделан'!$C$20),J6249)</f>
        <v>2</v>
      </c>
    </row>
    <row r="6250" spans="1:11" ht="23.1" customHeight="1" outlineLevel="1" x14ac:dyDescent="0.2">
      <c r="A6250" s="39" t="str">
        <f t="shared" si="291"/>
        <v>0020219845852</v>
      </c>
      <c r="B6250" s="39">
        <f t="shared" si="292"/>
        <v>1</v>
      </c>
      <c r="C6250" s="39" t="str">
        <f t="shared" si="293"/>
        <v>Ульянова Виктория Сергеевна1</v>
      </c>
      <c r="D6250" s="42" t="s">
        <v>5727</v>
      </c>
      <c r="E6250" s="43" t="s">
        <v>5728</v>
      </c>
      <c r="F6250" s="43" t="s">
        <v>217</v>
      </c>
      <c r="G6250" s="43" t="s">
        <v>218</v>
      </c>
      <c r="H6250" s="49">
        <v>45852</v>
      </c>
      <c r="I6250" s="49">
        <v>45866</v>
      </c>
      <c r="J6250" s="44">
        <v>15</v>
      </c>
      <c r="K6250" s="51">
        <f>IF(H6250&lt;='Расчёт не доделан'!$C$20,IF(I6250-'Расчёт не доделан'!$C$20&lt;1,J6250,I6250-'Расчёт не доделан'!$C$20),J6250)</f>
        <v>15</v>
      </c>
    </row>
    <row r="6251" spans="1:11" ht="23.1" customHeight="1" outlineLevel="1" x14ac:dyDescent="0.2">
      <c r="A6251" s="39" t="str">
        <f t="shared" si="291"/>
        <v>0020219846020</v>
      </c>
      <c r="B6251" s="39">
        <f t="shared" si="292"/>
        <v>2</v>
      </c>
      <c r="C6251" s="39" t="str">
        <f t="shared" si="293"/>
        <v>Ульянова Виктория Сергеевна2</v>
      </c>
      <c r="D6251" s="42" t="s">
        <v>5727</v>
      </c>
      <c r="E6251" s="43" t="s">
        <v>5728</v>
      </c>
      <c r="F6251" s="43" t="s">
        <v>217</v>
      </c>
      <c r="G6251" s="43" t="s">
        <v>218</v>
      </c>
      <c r="H6251" s="49">
        <v>46020</v>
      </c>
      <c r="I6251" s="49">
        <v>46021</v>
      </c>
      <c r="J6251" s="44">
        <v>2</v>
      </c>
      <c r="K6251" s="51">
        <f>IF(H6251&lt;='Расчёт не доделан'!$C$20,IF(I6251-'Расчёт не доделан'!$C$20&lt;1,J6251,I6251-'Расчёт не доделан'!$C$20),J6251)</f>
        <v>2</v>
      </c>
    </row>
    <row r="6252" spans="1:11" ht="11.1" customHeight="1" outlineLevel="1" x14ac:dyDescent="0.2">
      <c r="A6252" s="39" t="str">
        <f t="shared" si="291"/>
        <v>0019946745970</v>
      </c>
      <c r="B6252" s="39">
        <f t="shared" si="292"/>
        <v>1</v>
      </c>
      <c r="C6252" s="39" t="str">
        <f t="shared" si="293"/>
        <v>Улюмджиев Максим Анатольевич1</v>
      </c>
      <c r="D6252" s="42" t="s">
        <v>5729</v>
      </c>
      <c r="E6252" s="43" t="s">
        <v>5730</v>
      </c>
      <c r="F6252" s="43" t="s">
        <v>217</v>
      </c>
      <c r="G6252" s="43" t="s">
        <v>237</v>
      </c>
      <c r="H6252" s="49">
        <v>45970</v>
      </c>
      <c r="I6252" s="49">
        <v>45977</v>
      </c>
      <c r="J6252" s="44">
        <v>8</v>
      </c>
      <c r="K6252" s="51">
        <f>IF(H6252&lt;='Расчёт не доделан'!$C$20,IF(I6252-'Расчёт не доделан'!$C$20&lt;1,J6252,I6252-'Расчёт не доделан'!$C$20),J6252)</f>
        <v>8</v>
      </c>
    </row>
    <row r="6253" spans="1:11" ht="11.1" customHeight="1" outlineLevel="1" x14ac:dyDescent="0.2">
      <c r="A6253" s="39" t="str">
        <f t="shared" si="291"/>
        <v>0019946746008</v>
      </c>
      <c r="B6253" s="39">
        <f t="shared" si="292"/>
        <v>2</v>
      </c>
      <c r="C6253" s="39" t="str">
        <f t="shared" si="293"/>
        <v>Улюмджиев Максим Анатольевич2</v>
      </c>
      <c r="D6253" s="42" t="s">
        <v>5729</v>
      </c>
      <c r="E6253" s="43" t="s">
        <v>5730</v>
      </c>
      <c r="F6253" s="43" t="s">
        <v>217</v>
      </c>
      <c r="G6253" s="43" t="s">
        <v>237</v>
      </c>
      <c r="H6253" s="49">
        <v>46008</v>
      </c>
      <c r="I6253" s="49">
        <v>46021</v>
      </c>
      <c r="J6253" s="44">
        <v>14</v>
      </c>
      <c r="K6253" s="51">
        <f>IF(H6253&lt;='Расчёт не доделан'!$C$20,IF(I6253-'Расчёт не доделан'!$C$20&lt;1,J6253,I6253-'Расчёт не доделан'!$C$20),J6253)</f>
        <v>14</v>
      </c>
    </row>
    <row r="6254" spans="1:11" ht="11.1" customHeight="1" outlineLevel="1" x14ac:dyDescent="0.2">
      <c r="A6254" s="39" t="str">
        <f t="shared" si="291"/>
        <v>0018458445845</v>
      </c>
      <c r="B6254" s="39">
        <f t="shared" si="292"/>
        <v>1</v>
      </c>
      <c r="C6254" s="39" t="str">
        <f t="shared" si="293"/>
        <v>Умрилова Ирина Сергеевна1</v>
      </c>
      <c r="D6254" s="42" t="s">
        <v>5731</v>
      </c>
      <c r="E6254" s="43" t="s">
        <v>5732</v>
      </c>
      <c r="F6254" s="43" t="s">
        <v>265</v>
      </c>
      <c r="G6254" s="43" t="s">
        <v>230</v>
      </c>
      <c r="H6254" s="49">
        <v>45845</v>
      </c>
      <c r="I6254" s="49">
        <v>45858</v>
      </c>
      <c r="J6254" s="44">
        <v>14</v>
      </c>
      <c r="K6254" s="51">
        <f>IF(H6254&lt;='Расчёт не доделан'!$C$20,IF(I6254-'Расчёт не доделан'!$C$20&lt;1,J6254,I6254-'Расчёт не доделан'!$C$20),J6254)</f>
        <v>14</v>
      </c>
    </row>
    <row r="6255" spans="1:11" ht="11.1" customHeight="1" outlineLevel="1" x14ac:dyDescent="0.2">
      <c r="A6255" s="39" t="str">
        <f t="shared" si="291"/>
        <v>0018458445894</v>
      </c>
      <c r="B6255" s="39">
        <f t="shared" si="292"/>
        <v>2</v>
      </c>
      <c r="C6255" s="39" t="str">
        <f t="shared" si="293"/>
        <v>Умрилова Ирина Сергеевна2</v>
      </c>
      <c r="D6255" s="42" t="s">
        <v>5731</v>
      </c>
      <c r="E6255" s="43" t="s">
        <v>5732</v>
      </c>
      <c r="F6255" s="43" t="s">
        <v>265</v>
      </c>
      <c r="G6255" s="43" t="s">
        <v>230</v>
      </c>
      <c r="H6255" s="49">
        <v>45894</v>
      </c>
      <c r="I6255" s="49">
        <v>45900</v>
      </c>
      <c r="J6255" s="44">
        <v>7</v>
      </c>
      <c r="K6255" s="51">
        <f>IF(H6255&lt;='Расчёт не доделан'!$C$20,IF(I6255-'Расчёт не доделан'!$C$20&lt;1,J6255,I6255-'Расчёт не доделан'!$C$20),J6255)</f>
        <v>7</v>
      </c>
    </row>
    <row r="6256" spans="1:11" ht="23.1" customHeight="1" outlineLevel="1" x14ac:dyDescent="0.2">
      <c r="A6256" s="39" t="str">
        <f t="shared" si="291"/>
        <v>0019575245901</v>
      </c>
      <c r="B6256" s="39">
        <f t="shared" si="292"/>
        <v>1</v>
      </c>
      <c r="C6256" s="39" t="str">
        <f t="shared" si="293"/>
        <v>Уразгильдина Анастасия Николаевна1</v>
      </c>
      <c r="D6256" s="42" t="s">
        <v>5733</v>
      </c>
      <c r="E6256" s="43" t="s">
        <v>5734</v>
      </c>
      <c r="F6256" s="43" t="s">
        <v>244</v>
      </c>
      <c r="G6256" s="43" t="s">
        <v>230</v>
      </c>
      <c r="H6256" s="49">
        <v>45901</v>
      </c>
      <c r="I6256" s="49">
        <v>45914</v>
      </c>
      <c r="J6256" s="44">
        <v>14</v>
      </c>
      <c r="K6256" s="51">
        <f>IF(H6256&lt;='Расчёт не доделан'!$C$20,IF(I6256-'Расчёт не доделан'!$C$20&lt;1,J6256,I6256-'Расчёт не доделан'!$C$20),J6256)</f>
        <v>14</v>
      </c>
    </row>
    <row r="6257" spans="1:11" ht="23.1" customHeight="1" outlineLevel="1" x14ac:dyDescent="0.2">
      <c r="A6257" s="39" t="str">
        <f t="shared" si="291"/>
        <v>0019575246017</v>
      </c>
      <c r="B6257" s="39">
        <f t="shared" si="292"/>
        <v>2</v>
      </c>
      <c r="C6257" s="39" t="str">
        <f t="shared" si="293"/>
        <v>Уразгильдина Анастасия Николаевна2</v>
      </c>
      <c r="D6257" s="42" t="s">
        <v>5733</v>
      </c>
      <c r="E6257" s="43" t="s">
        <v>5734</v>
      </c>
      <c r="F6257" s="43" t="s">
        <v>244</v>
      </c>
      <c r="G6257" s="43" t="s">
        <v>230</v>
      </c>
      <c r="H6257" s="49">
        <v>46017</v>
      </c>
      <c r="I6257" s="49">
        <v>46017</v>
      </c>
      <c r="J6257" s="44">
        <v>1</v>
      </c>
      <c r="K6257" s="51">
        <f>IF(H6257&lt;='Расчёт не доделан'!$C$20,IF(I6257-'Расчёт не доделан'!$C$20&lt;1,J6257,I6257-'Расчёт не доделан'!$C$20),J6257)</f>
        <v>1</v>
      </c>
    </row>
    <row r="6258" spans="1:11" ht="11.1" customHeight="1" outlineLevel="1" x14ac:dyDescent="0.2">
      <c r="A6258" s="39" t="str">
        <f t="shared" si="291"/>
        <v>0019575246020</v>
      </c>
      <c r="B6258" s="39">
        <f t="shared" si="292"/>
        <v>3</v>
      </c>
      <c r="C6258" s="39" t="str">
        <f t="shared" si="293"/>
        <v>Уразгильдина Анастасия Николаевна3</v>
      </c>
      <c r="D6258" s="42" t="s">
        <v>5733</v>
      </c>
      <c r="E6258" s="43" t="s">
        <v>5734</v>
      </c>
      <c r="F6258" s="43" t="s">
        <v>244</v>
      </c>
      <c r="G6258" s="43" t="s">
        <v>230</v>
      </c>
      <c r="H6258" s="49">
        <v>46020</v>
      </c>
      <c r="I6258" s="49">
        <v>46021</v>
      </c>
      <c r="J6258" s="44">
        <v>2</v>
      </c>
      <c r="K6258" s="51">
        <f>IF(H6258&lt;='Расчёт не доделан'!$C$20,IF(I6258-'Расчёт не доделан'!$C$20&lt;1,J6258,I6258-'Расчёт не доделан'!$C$20),J6258)</f>
        <v>2</v>
      </c>
    </row>
    <row r="6259" spans="1:11" ht="11.1" customHeight="1" outlineLevel="1" x14ac:dyDescent="0.2">
      <c r="A6259" s="39" t="str">
        <f t="shared" si="291"/>
        <v>0017564645901</v>
      </c>
      <c r="B6259" s="39">
        <f t="shared" si="292"/>
        <v>1</v>
      </c>
      <c r="C6259" s="39" t="str">
        <f t="shared" si="293"/>
        <v>Ураков Константин Владимирович1</v>
      </c>
      <c r="D6259" s="42" t="s">
        <v>5735</v>
      </c>
      <c r="E6259" s="43" t="s">
        <v>5736</v>
      </c>
      <c r="F6259" s="43" t="s">
        <v>217</v>
      </c>
      <c r="G6259" s="43" t="s">
        <v>230</v>
      </c>
      <c r="H6259" s="49">
        <v>45901</v>
      </c>
      <c r="I6259" s="49">
        <v>45905</v>
      </c>
      <c r="J6259" s="44">
        <v>5</v>
      </c>
      <c r="K6259" s="51">
        <f>IF(H6259&lt;='Расчёт не доделан'!$C$20,IF(I6259-'Расчёт не доделан'!$C$20&lt;1,J6259,I6259-'Расчёт не доделан'!$C$20),J6259)</f>
        <v>5</v>
      </c>
    </row>
    <row r="6260" spans="1:11" ht="23.1" customHeight="1" outlineLevel="1" x14ac:dyDescent="0.2">
      <c r="A6260" s="39" t="str">
        <f t="shared" si="291"/>
        <v>0017564645852</v>
      </c>
      <c r="B6260" s="39">
        <f t="shared" si="292"/>
        <v>2</v>
      </c>
      <c r="C6260" s="39" t="str">
        <f t="shared" si="293"/>
        <v>Ураков Константин Владимирович2</v>
      </c>
      <c r="D6260" s="42" t="s">
        <v>5735</v>
      </c>
      <c r="E6260" s="43" t="s">
        <v>5736</v>
      </c>
      <c r="F6260" s="43" t="s">
        <v>217</v>
      </c>
      <c r="G6260" s="43" t="s">
        <v>230</v>
      </c>
      <c r="H6260" s="49">
        <v>45852</v>
      </c>
      <c r="I6260" s="49">
        <v>45865</v>
      </c>
      <c r="J6260" s="44">
        <v>14</v>
      </c>
      <c r="K6260" s="51">
        <f>IF(H6260&lt;='Расчёт не доделан'!$C$20,IF(I6260-'Расчёт не доделан'!$C$20&lt;1,J6260,I6260-'Расчёт не доделан'!$C$20),J6260)</f>
        <v>14</v>
      </c>
    </row>
    <row r="6261" spans="1:11" ht="23.1" customHeight="1" outlineLevel="1" x14ac:dyDescent="0.2">
      <c r="A6261" s="39" t="str">
        <f t="shared" si="291"/>
        <v>0018266945915</v>
      </c>
      <c r="B6261" s="39">
        <f t="shared" si="292"/>
        <v>1</v>
      </c>
      <c r="C6261" s="39" t="str">
        <f t="shared" si="293"/>
        <v>Ураков Руслан Суюнович1</v>
      </c>
      <c r="D6261" s="42" t="s">
        <v>5737</v>
      </c>
      <c r="E6261" s="43" t="s">
        <v>5738</v>
      </c>
      <c r="F6261" s="43" t="s">
        <v>240</v>
      </c>
      <c r="G6261" s="43" t="s">
        <v>302</v>
      </c>
      <c r="H6261" s="49">
        <v>45915</v>
      </c>
      <c r="I6261" s="49">
        <v>45928</v>
      </c>
      <c r="J6261" s="44">
        <v>14</v>
      </c>
      <c r="K6261" s="51">
        <f>IF(H6261&lt;='Расчёт не доделан'!$C$20,IF(I6261-'Расчёт не доделан'!$C$20&lt;1,J6261,I6261-'Расчёт не доделан'!$C$20),J6261)</f>
        <v>14</v>
      </c>
    </row>
    <row r="6262" spans="1:11" ht="23.1" customHeight="1" outlineLevel="1" x14ac:dyDescent="0.2">
      <c r="A6262" s="39" t="str">
        <f t="shared" si="291"/>
        <v>0018266946016</v>
      </c>
      <c r="B6262" s="39">
        <f t="shared" si="292"/>
        <v>2</v>
      </c>
      <c r="C6262" s="39" t="str">
        <f t="shared" si="293"/>
        <v>Ураков Руслан Суюнович2</v>
      </c>
      <c r="D6262" s="42" t="s">
        <v>5737</v>
      </c>
      <c r="E6262" s="43" t="s">
        <v>5738</v>
      </c>
      <c r="F6262" s="43" t="s">
        <v>240</v>
      </c>
      <c r="G6262" s="43" t="s">
        <v>302</v>
      </c>
      <c r="H6262" s="49">
        <v>46016</v>
      </c>
      <c r="I6262" s="49">
        <v>46022</v>
      </c>
      <c r="J6262" s="44">
        <v>7</v>
      </c>
      <c r="K6262" s="51">
        <f>IF(H6262&lt;='Расчёт не доделан'!$C$20,IF(I6262-'Расчёт не доделан'!$C$20&lt;1,J6262,I6262-'Расчёт не доделан'!$C$20),J6262)</f>
        <v>7</v>
      </c>
    </row>
    <row r="6263" spans="1:11" ht="11.1" customHeight="1" outlineLevel="1" x14ac:dyDescent="0.2">
      <c r="A6263" s="39" t="str">
        <f t="shared" si="291"/>
        <v>0017092045845</v>
      </c>
      <c r="B6263" s="39">
        <f t="shared" si="292"/>
        <v>1</v>
      </c>
      <c r="C6263" s="39" t="str">
        <f t="shared" si="293"/>
        <v>Уреки Андрей Валерьевич1</v>
      </c>
      <c r="D6263" s="42" t="s">
        <v>5739</v>
      </c>
      <c r="E6263" s="43" t="s">
        <v>5740</v>
      </c>
      <c r="F6263" s="43" t="s">
        <v>236</v>
      </c>
      <c r="G6263" s="43" t="s">
        <v>495</v>
      </c>
      <c r="H6263" s="49">
        <v>45845</v>
      </c>
      <c r="I6263" s="49">
        <v>45858</v>
      </c>
      <c r="J6263" s="44">
        <v>14</v>
      </c>
      <c r="K6263" s="51">
        <f>IF(H6263&lt;='Расчёт не доделан'!$C$20,IF(I6263-'Расчёт не доделан'!$C$20&lt;1,J6263,I6263-'Расчёт не доделан'!$C$20),J6263)</f>
        <v>14</v>
      </c>
    </row>
    <row r="6264" spans="1:11" ht="11.1" customHeight="1" outlineLevel="1" x14ac:dyDescent="0.2">
      <c r="A6264" s="39" t="str">
        <f t="shared" si="291"/>
        <v>0019882645873</v>
      </c>
      <c r="B6264" s="39">
        <f t="shared" si="292"/>
        <v>1</v>
      </c>
      <c r="C6264" s="39" t="str">
        <f t="shared" si="293"/>
        <v>Уржумцев Сергей Александрович1</v>
      </c>
      <c r="D6264" s="42" t="s">
        <v>5741</v>
      </c>
      <c r="E6264" s="43" t="s">
        <v>5742</v>
      </c>
      <c r="F6264" s="43" t="s">
        <v>568</v>
      </c>
      <c r="G6264" s="43" t="s">
        <v>262</v>
      </c>
      <c r="H6264" s="49">
        <v>45873</v>
      </c>
      <c r="I6264" s="49">
        <v>45879</v>
      </c>
      <c r="J6264" s="44">
        <v>7</v>
      </c>
      <c r="K6264" s="51">
        <f>IF(H6264&lt;='Расчёт не доделан'!$C$20,IF(I6264-'Расчёт не доделан'!$C$20&lt;1,J6264,I6264-'Расчёт не доделан'!$C$20),J6264)</f>
        <v>7</v>
      </c>
    </row>
    <row r="6265" spans="1:11" ht="11.1" customHeight="1" outlineLevel="1" x14ac:dyDescent="0.2">
      <c r="A6265" s="39" t="str">
        <f t="shared" si="291"/>
        <v>0017165645902</v>
      </c>
      <c r="B6265" s="39">
        <f t="shared" si="292"/>
        <v>1</v>
      </c>
      <c r="C6265" s="39" t="str">
        <f t="shared" si="293"/>
        <v>Усанов Евгений Николаевич1</v>
      </c>
      <c r="D6265" s="42" t="s">
        <v>5743</v>
      </c>
      <c r="E6265" s="43" t="s">
        <v>5744</v>
      </c>
      <c r="F6265" s="43" t="s">
        <v>217</v>
      </c>
      <c r="G6265" s="43" t="s">
        <v>218</v>
      </c>
      <c r="H6265" s="49">
        <v>45902</v>
      </c>
      <c r="I6265" s="49">
        <v>45905</v>
      </c>
      <c r="J6265" s="44">
        <v>4</v>
      </c>
      <c r="K6265" s="51">
        <f>IF(H6265&lt;='Расчёт не доделан'!$C$20,IF(I6265-'Расчёт не доделан'!$C$20&lt;1,J6265,I6265-'Расчёт не доделан'!$C$20),J6265)</f>
        <v>4</v>
      </c>
    </row>
    <row r="6266" spans="1:11" ht="11.1" customHeight="1" outlineLevel="1" x14ac:dyDescent="0.2">
      <c r="A6266" s="39" t="str">
        <f t="shared" si="291"/>
        <v>0017165645966</v>
      </c>
      <c r="B6266" s="39">
        <f t="shared" si="292"/>
        <v>2</v>
      </c>
      <c r="C6266" s="39" t="str">
        <f t="shared" si="293"/>
        <v>Усанов Евгений Николаевич2</v>
      </c>
      <c r="D6266" s="42" t="s">
        <v>5743</v>
      </c>
      <c r="E6266" s="43" t="s">
        <v>5744</v>
      </c>
      <c r="F6266" s="43" t="s">
        <v>217</v>
      </c>
      <c r="G6266" s="43" t="s">
        <v>218</v>
      </c>
      <c r="H6266" s="49">
        <v>45966</v>
      </c>
      <c r="I6266" s="49">
        <v>45968</v>
      </c>
      <c r="J6266" s="44">
        <v>3</v>
      </c>
      <c r="K6266" s="51">
        <f>IF(H6266&lt;='Расчёт не доделан'!$C$20,IF(I6266-'Расчёт не доделан'!$C$20&lt;1,J6266,I6266-'Расчёт не доделан'!$C$20),J6266)</f>
        <v>3</v>
      </c>
    </row>
    <row r="6267" spans="1:11" ht="11.1" customHeight="1" outlineLevel="1" x14ac:dyDescent="0.2">
      <c r="A6267" s="39" t="str">
        <f t="shared" si="291"/>
        <v>0017165646020</v>
      </c>
      <c r="B6267" s="39">
        <f t="shared" si="292"/>
        <v>3</v>
      </c>
      <c r="C6267" s="39" t="str">
        <f t="shared" si="293"/>
        <v>Усанов Евгений Николаевич3</v>
      </c>
      <c r="D6267" s="42" t="s">
        <v>5743</v>
      </c>
      <c r="E6267" s="43" t="s">
        <v>5744</v>
      </c>
      <c r="F6267" s="43" t="s">
        <v>217</v>
      </c>
      <c r="G6267" s="43" t="s">
        <v>218</v>
      </c>
      <c r="H6267" s="49">
        <v>46020</v>
      </c>
      <c r="I6267" s="49">
        <v>46021</v>
      </c>
      <c r="J6267" s="44">
        <v>2</v>
      </c>
      <c r="K6267" s="51">
        <f>IF(H6267&lt;='Расчёт не доделан'!$C$20,IF(I6267-'Расчёт не доделан'!$C$20&lt;1,J6267,I6267-'Расчёт не доделан'!$C$20),J6267)</f>
        <v>2</v>
      </c>
    </row>
    <row r="6268" spans="1:11" ht="11.1" customHeight="1" outlineLevel="1" x14ac:dyDescent="0.2">
      <c r="A6268" s="39" t="str">
        <f t="shared" si="291"/>
        <v>0010050945936</v>
      </c>
      <c r="B6268" s="39">
        <f t="shared" si="292"/>
        <v>1</v>
      </c>
      <c r="C6268" s="39" t="str">
        <f t="shared" si="293"/>
        <v>Усанович Евгений Юрьевич1</v>
      </c>
      <c r="D6268" s="42" t="s">
        <v>5745</v>
      </c>
      <c r="E6268" s="43" t="s">
        <v>5746</v>
      </c>
      <c r="F6268" s="43" t="s">
        <v>459</v>
      </c>
      <c r="G6268" s="43" t="s">
        <v>218</v>
      </c>
      <c r="H6268" s="49">
        <v>45936</v>
      </c>
      <c r="I6268" s="49">
        <v>45949</v>
      </c>
      <c r="J6268" s="44">
        <v>14</v>
      </c>
      <c r="K6268" s="51">
        <f>IF(H6268&lt;='Расчёт не доделан'!$C$20,IF(I6268-'Расчёт не доделан'!$C$20&lt;1,J6268,I6268-'Расчёт не доделан'!$C$20),J6268)</f>
        <v>4</v>
      </c>
    </row>
    <row r="6269" spans="1:11" ht="11.1" customHeight="1" outlineLevel="1" x14ac:dyDescent="0.2">
      <c r="A6269" s="39" t="str">
        <f t="shared" si="291"/>
        <v>0010050945915</v>
      </c>
      <c r="B6269" s="39">
        <f t="shared" si="292"/>
        <v>2</v>
      </c>
      <c r="C6269" s="39" t="str">
        <f t="shared" si="293"/>
        <v>Усанович Евгений Юрьевич2</v>
      </c>
      <c r="D6269" s="42" t="s">
        <v>5745</v>
      </c>
      <c r="E6269" s="43" t="s">
        <v>5746</v>
      </c>
      <c r="F6269" s="43" t="s">
        <v>459</v>
      </c>
      <c r="G6269" s="43" t="s">
        <v>218</v>
      </c>
      <c r="H6269" s="49">
        <v>45915</v>
      </c>
      <c r="I6269" s="49">
        <v>45921</v>
      </c>
      <c r="J6269" s="44">
        <v>7</v>
      </c>
      <c r="K6269" s="51">
        <f>IF(H6269&lt;='Расчёт не доделан'!$C$20,IF(I6269-'Расчёт не доделан'!$C$20&lt;1,J6269,I6269-'Расчёт не доделан'!$C$20),J6269)</f>
        <v>7</v>
      </c>
    </row>
    <row r="6270" spans="1:11" ht="11.1" customHeight="1" outlineLevel="1" x14ac:dyDescent="0.2">
      <c r="A6270" s="39" t="str">
        <f t="shared" si="291"/>
        <v>0020328345873</v>
      </c>
      <c r="B6270" s="39">
        <f t="shared" si="292"/>
        <v>1</v>
      </c>
      <c r="C6270" s="39" t="str">
        <f t="shared" si="293"/>
        <v>Усачев Андрей Александрович1</v>
      </c>
      <c r="D6270" s="42" t="s">
        <v>5747</v>
      </c>
      <c r="E6270" s="43" t="s">
        <v>5748</v>
      </c>
      <c r="F6270" s="43" t="s">
        <v>221</v>
      </c>
      <c r="G6270" s="43" t="s">
        <v>241</v>
      </c>
      <c r="H6270" s="49">
        <v>45873</v>
      </c>
      <c r="I6270" s="49">
        <v>45886</v>
      </c>
      <c r="J6270" s="44">
        <v>14</v>
      </c>
      <c r="K6270" s="51">
        <f>IF(H6270&lt;='Расчёт не доделан'!$C$20,IF(I6270-'Расчёт не доделан'!$C$20&lt;1,J6270,I6270-'Расчёт не доделан'!$C$20),J6270)</f>
        <v>14</v>
      </c>
    </row>
    <row r="6271" spans="1:11" ht="11.1" customHeight="1" outlineLevel="1" x14ac:dyDescent="0.2">
      <c r="A6271" s="39" t="str">
        <f t="shared" si="291"/>
        <v>0020328345922</v>
      </c>
      <c r="B6271" s="39">
        <f t="shared" si="292"/>
        <v>2</v>
      </c>
      <c r="C6271" s="39" t="str">
        <f t="shared" si="293"/>
        <v>Усачев Андрей Александрович2</v>
      </c>
      <c r="D6271" s="42" t="s">
        <v>5747</v>
      </c>
      <c r="E6271" s="43" t="s">
        <v>5748</v>
      </c>
      <c r="F6271" s="43" t="s">
        <v>221</v>
      </c>
      <c r="G6271" s="43" t="s">
        <v>241</v>
      </c>
      <c r="H6271" s="49">
        <v>45922</v>
      </c>
      <c r="I6271" s="49">
        <v>45926</v>
      </c>
      <c r="J6271" s="44">
        <v>5</v>
      </c>
      <c r="K6271" s="51">
        <f>IF(H6271&lt;='Расчёт не доделан'!$C$20,IF(I6271-'Расчёт не доделан'!$C$20&lt;1,J6271,I6271-'Расчёт не доделан'!$C$20),J6271)</f>
        <v>5</v>
      </c>
    </row>
    <row r="6272" spans="1:11" ht="11.1" customHeight="1" outlineLevel="1" x14ac:dyDescent="0.2">
      <c r="A6272" s="39" t="str">
        <f t="shared" si="291"/>
        <v>0018753045845</v>
      </c>
      <c r="B6272" s="39">
        <f t="shared" si="292"/>
        <v>1</v>
      </c>
      <c r="C6272" s="39" t="str">
        <f t="shared" si="293"/>
        <v>Усикова Анастасия Сергеевна1</v>
      </c>
      <c r="D6272" s="42" t="s">
        <v>5749</v>
      </c>
      <c r="E6272" s="43" t="s">
        <v>5750</v>
      </c>
      <c r="F6272" s="43" t="s">
        <v>221</v>
      </c>
      <c r="G6272" s="43" t="s">
        <v>241</v>
      </c>
      <c r="H6272" s="49">
        <v>45845</v>
      </c>
      <c r="I6272" s="49">
        <v>45853</v>
      </c>
      <c r="J6272" s="44">
        <v>9</v>
      </c>
      <c r="K6272" s="51">
        <f>IF(H6272&lt;='Расчёт не доделан'!$C$20,IF(I6272-'Расчёт не доделан'!$C$20&lt;1,J6272,I6272-'Расчёт не доделан'!$C$20),J6272)</f>
        <v>9</v>
      </c>
    </row>
    <row r="6273" spans="1:11" ht="23.1" customHeight="1" outlineLevel="1" x14ac:dyDescent="0.2">
      <c r="A6273" s="39" t="str">
        <f t="shared" si="291"/>
        <v>0018753045887</v>
      </c>
      <c r="B6273" s="39">
        <f t="shared" si="292"/>
        <v>2</v>
      </c>
      <c r="C6273" s="39" t="str">
        <f t="shared" si="293"/>
        <v>Усикова Анастасия Сергеевна2</v>
      </c>
      <c r="D6273" s="42" t="s">
        <v>5749</v>
      </c>
      <c r="E6273" s="43" t="s">
        <v>5750</v>
      </c>
      <c r="F6273" s="43" t="s">
        <v>221</v>
      </c>
      <c r="G6273" s="43" t="s">
        <v>241</v>
      </c>
      <c r="H6273" s="49">
        <v>45887</v>
      </c>
      <c r="I6273" s="49">
        <v>45893</v>
      </c>
      <c r="J6273" s="44">
        <v>7</v>
      </c>
      <c r="K6273" s="51">
        <f>IF(H6273&lt;='Расчёт не доделан'!$C$20,IF(I6273-'Расчёт не доделан'!$C$20&lt;1,J6273,I6273-'Расчёт не доделан'!$C$20),J6273)</f>
        <v>7</v>
      </c>
    </row>
    <row r="6274" spans="1:11" ht="23.1" customHeight="1" outlineLevel="1" x14ac:dyDescent="0.2">
      <c r="A6274" s="39" t="str">
        <f t="shared" si="291"/>
        <v>0018753045922</v>
      </c>
      <c r="B6274" s="39">
        <f t="shared" si="292"/>
        <v>3</v>
      </c>
      <c r="C6274" s="39" t="str">
        <f t="shared" si="293"/>
        <v>Усикова Анастасия Сергеевна3</v>
      </c>
      <c r="D6274" s="42" t="s">
        <v>5749</v>
      </c>
      <c r="E6274" s="43" t="s">
        <v>5750</v>
      </c>
      <c r="F6274" s="43" t="s">
        <v>221</v>
      </c>
      <c r="G6274" s="43" t="s">
        <v>241</v>
      </c>
      <c r="H6274" s="49">
        <v>45922</v>
      </c>
      <c r="I6274" s="49">
        <v>45935</v>
      </c>
      <c r="J6274" s="44">
        <v>14</v>
      </c>
      <c r="K6274" s="51">
        <f>IF(H6274&lt;='Расчёт не доделан'!$C$20,IF(I6274-'Расчёт не доделан'!$C$20&lt;1,J6274,I6274-'Расчёт не доделан'!$C$20),J6274)</f>
        <v>14</v>
      </c>
    </row>
    <row r="6275" spans="1:11" ht="11.1" customHeight="1" outlineLevel="1" x14ac:dyDescent="0.2">
      <c r="A6275" s="39" t="str">
        <f t="shared" ref="A6275:A6338" si="294">D6275&amp;H6275</f>
        <v>0021359445858</v>
      </c>
      <c r="B6275" s="39">
        <f t="shared" ref="B6275:B6338" si="295">IF(E6274=E6275,B6274+1,1)</f>
        <v>1</v>
      </c>
      <c r="C6275" s="39" t="str">
        <f t="shared" ref="C6275:C6338" si="296">E6275&amp;B6275</f>
        <v>Усов Валерий Сергеевич1</v>
      </c>
      <c r="D6275" s="42" t="s">
        <v>5751</v>
      </c>
      <c r="E6275" s="43" t="s">
        <v>5752</v>
      </c>
      <c r="F6275" s="43" t="s">
        <v>459</v>
      </c>
      <c r="G6275" s="43" t="s">
        <v>318</v>
      </c>
      <c r="H6275" s="49">
        <v>45858</v>
      </c>
      <c r="I6275" s="49">
        <v>45872</v>
      </c>
      <c r="J6275" s="44">
        <v>15</v>
      </c>
      <c r="K6275" s="51">
        <f>IF(H6275&lt;='Расчёт не доделан'!$C$20,IF(I6275-'Расчёт не доделан'!$C$20&lt;1,J6275,I6275-'Расчёт не доделан'!$C$20),J6275)</f>
        <v>15</v>
      </c>
    </row>
    <row r="6276" spans="1:11" ht="11.1" customHeight="1" outlineLevel="1" x14ac:dyDescent="0.2">
      <c r="A6276" s="39" t="str">
        <f t="shared" si="294"/>
        <v>0021359446017</v>
      </c>
      <c r="B6276" s="39">
        <f t="shared" si="295"/>
        <v>2</v>
      </c>
      <c r="C6276" s="39" t="str">
        <f t="shared" si="296"/>
        <v>Усов Валерий Сергеевич2</v>
      </c>
      <c r="D6276" s="42" t="s">
        <v>5751</v>
      </c>
      <c r="E6276" s="43" t="s">
        <v>5752</v>
      </c>
      <c r="F6276" s="43" t="s">
        <v>459</v>
      </c>
      <c r="G6276" s="43" t="s">
        <v>318</v>
      </c>
      <c r="H6276" s="49">
        <v>46017</v>
      </c>
      <c r="I6276" s="49">
        <v>46022</v>
      </c>
      <c r="J6276" s="44">
        <v>6</v>
      </c>
      <c r="K6276" s="51">
        <f>IF(H6276&lt;='Расчёт не доделан'!$C$20,IF(I6276-'Расчёт не доделан'!$C$20&lt;1,J6276,I6276-'Расчёт не доделан'!$C$20),J6276)</f>
        <v>6</v>
      </c>
    </row>
    <row r="6277" spans="1:11" ht="23.1" customHeight="1" outlineLevel="1" x14ac:dyDescent="0.2">
      <c r="A6277" s="39" t="str">
        <f t="shared" si="294"/>
        <v>0015097145936</v>
      </c>
      <c r="B6277" s="39">
        <f t="shared" si="295"/>
        <v>1</v>
      </c>
      <c r="C6277" s="39" t="str">
        <f t="shared" si="296"/>
        <v>Утегенова Гульжан Жигеровна1</v>
      </c>
      <c r="D6277" s="42" t="s">
        <v>5753</v>
      </c>
      <c r="E6277" s="43" t="s">
        <v>5754</v>
      </c>
      <c r="F6277" s="43" t="s">
        <v>240</v>
      </c>
      <c r="G6277" s="43" t="s">
        <v>302</v>
      </c>
      <c r="H6277" s="49">
        <v>45936</v>
      </c>
      <c r="I6277" s="49">
        <v>45949</v>
      </c>
      <c r="J6277" s="44">
        <v>14</v>
      </c>
      <c r="K6277" s="51">
        <f>IF(H6277&lt;='Расчёт не доделан'!$C$20,IF(I6277-'Расчёт не доделан'!$C$20&lt;1,J6277,I6277-'Расчёт не доделан'!$C$20),J6277)</f>
        <v>4</v>
      </c>
    </row>
    <row r="6278" spans="1:11" ht="23.1" customHeight="1" outlineLevel="1" x14ac:dyDescent="0.2">
      <c r="A6278" s="39" t="str">
        <f t="shared" si="294"/>
        <v>0015097145880</v>
      </c>
      <c r="B6278" s="39">
        <f t="shared" si="295"/>
        <v>2</v>
      </c>
      <c r="C6278" s="39" t="str">
        <f t="shared" si="296"/>
        <v>Утегенова Гульжан Жигеровна2</v>
      </c>
      <c r="D6278" s="42" t="s">
        <v>5753</v>
      </c>
      <c r="E6278" s="43" t="s">
        <v>5754</v>
      </c>
      <c r="F6278" s="43" t="s">
        <v>240</v>
      </c>
      <c r="G6278" s="43" t="s">
        <v>302</v>
      </c>
      <c r="H6278" s="49">
        <v>45880</v>
      </c>
      <c r="I6278" s="49">
        <v>45886</v>
      </c>
      <c r="J6278" s="44">
        <v>7</v>
      </c>
      <c r="K6278" s="51">
        <f>IF(H6278&lt;='Расчёт не доделан'!$C$20,IF(I6278-'Расчёт не доделан'!$C$20&lt;1,J6278,I6278-'Расчёт не доделан'!$C$20),J6278)</f>
        <v>7</v>
      </c>
    </row>
    <row r="6279" spans="1:11" ht="11.1" customHeight="1" outlineLevel="1" x14ac:dyDescent="0.2">
      <c r="A6279" s="39" t="str">
        <f t="shared" si="294"/>
        <v>0021421945943</v>
      </c>
      <c r="B6279" s="39">
        <f t="shared" si="295"/>
        <v>1</v>
      </c>
      <c r="C6279" s="39" t="str">
        <f t="shared" si="296"/>
        <v>Уточкин Владислав Викторович1</v>
      </c>
      <c r="D6279" s="42" t="s">
        <v>5755</v>
      </c>
      <c r="E6279" s="43" t="s">
        <v>5756</v>
      </c>
      <c r="F6279" s="43" t="s">
        <v>217</v>
      </c>
      <c r="G6279" s="43" t="s">
        <v>253</v>
      </c>
      <c r="H6279" s="49">
        <v>45943</v>
      </c>
      <c r="I6279" s="49">
        <v>45949</v>
      </c>
      <c r="J6279" s="44">
        <v>7</v>
      </c>
      <c r="K6279" s="51">
        <f>IF(H6279&lt;='Расчёт не доделан'!$C$20,IF(I6279-'Расчёт не доделан'!$C$20&lt;1,J6279,I6279-'Расчёт не доделан'!$C$20),J6279)</f>
        <v>4</v>
      </c>
    </row>
    <row r="6280" spans="1:11" ht="11.1" customHeight="1" outlineLevel="1" x14ac:dyDescent="0.2">
      <c r="A6280" s="39" t="str">
        <f t="shared" si="294"/>
        <v>0021421945859</v>
      </c>
      <c r="B6280" s="39">
        <f t="shared" si="295"/>
        <v>2</v>
      </c>
      <c r="C6280" s="39" t="str">
        <f t="shared" si="296"/>
        <v>Уточкин Владислав Викторович2</v>
      </c>
      <c r="D6280" s="42" t="s">
        <v>5755</v>
      </c>
      <c r="E6280" s="43" t="s">
        <v>5756</v>
      </c>
      <c r="F6280" s="43" t="s">
        <v>217</v>
      </c>
      <c r="G6280" s="43" t="s">
        <v>253</v>
      </c>
      <c r="H6280" s="49">
        <v>45859</v>
      </c>
      <c r="I6280" s="49">
        <v>45872</v>
      </c>
      <c r="J6280" s="44">
        <v>14</v>
      </c>
      <c r="K6280" s="51">
        <f>IF(H6280&lt;='Расчёт не доделан'!$C$20,IF(I6280-'Расчёт не доделан'!$C$20&lt;1,J6280,I6280-'Расчёт не доделан'!$C$20),J6280)</f>
        <v>14</v>
      </c>
    </row>
    <row r="6281" spans="1:11" ht="11.1" customHeight="1" outlineLevel="1" x14ac:dyDescent="0.2">
      <c r="A6281" s="39" t="str">
        <f t="shared" si="294"/>
        <v>0020363345852</v>
      </c>
      <c r="B6281" s="39">
        <f t="shared" si="295"/>
        <v>1</v>
      </c>
      <c r="C6281" s="39" t="str">
        <f t="shared" si="296"/>
        <v>Уфаева Марина Владимировна1</v>
      </c>
      <c r="D6281" s="42" t="s">
        <v>5757</v>
      </c>
      <c r="E6281" s="43" t="s">
        <v>5758</v>
      </c>
      <c r="F6281" s="43" t="s">
        <v>286</v>
      </c>
      <c r="G6281" s="43" t="s">
        <v>241</v>
      </c>
      <c r="H6281" s="49">
        <v>45852</v>
      </c>
      <c r="I6281" s="49">
        <v>45865</v>
      </c>
      <c r="J6281" s="44">
        <v>14</v>
      </c>
      <c r="K6281" s="51">
        <f>IF(H6281&lt;='Расчёт не доделан'!$C$20,IF(I6281-'Расчёт не доделан'!$C$20&lt;1,J6281,I6281-'Расчёт не доделан'!$C$20),J6281)</f>
        <v>14</v>
      </c>
    </row>
    <row r="6282" spans="1:11" ht="11.1" customHeight="1" outlineLevel="1" x14ac:dyDescent="0.2">
      <c r="A6282" s="39" t="str">
        <f t="shared" si="294"/>
        <v>0020363345978</v>
      </c>
      <c r="B6282" s="39">
        <f t="shared" si="295"/>
        <v>2</v>
      </c>
      <c r="C6282" s="39" t="str">
        <f t="shared" si="296"/>
        <v>Уфаева Марина Владимировна2</v>
      </c>
      <c r="D6282" s="42" t="s">
        <v>5757</v>
      </c>
      <c r="E6282" s="43" t="s">
        <v>5758</v>
      </c>
      <c r="F6282" s="43" t="s">
        <v>286</v>
      </c>
      <c r="G6282" s="43" t="s">
        <v>241</v>
      </c>
      <c r="H6282" s="49">
        <v>45978</v>
      </c>
      <c r="I6282" s="49">
        <v>45984</v>
      </c>
      <c r="J6282" s="44">
        <v>7</v>
      </c>
      <c r="K6282" s="51">
        <f>IF(H6282&lt;='Расчёт не доделан'!$C$20,IF(I6282-'Расчёт не доделан'!$C$20&lt;1,J6282,I6282-'Расчёт не доделан'!$C$20),J6282)</f>
        <v>7</v>
      </c>
    </row>
    <row r="6283" spans="1:11" ht="11.1" customHeight="1" outlineLevel="1" x14ac:dyDescent="0.2">
      <c r="A6283" s="39" t="str">
        <f t="shared" si="294"/>
        <v>0020363345887</v>
      </c>
      <c r="B6283" s="39">
        <f t="shared" si="295"/>
        <v>3</v>
      </c>
      <c r="C6283" s="39" t="str">
        <f t="shared" si="296"/>
        <v>Уфаева Марина Владимировна3</v>
      </c>
      <c r="D6283" s="42" t="s">
        <v>5757</v>
      </c>
      <c r="E6283" s="43" t="s">
        <v>5758</v>
      </c>
      <c r="F6283" s="43" t="s">
        <v>286</v>
      </c>
      <c r="G6283" s="43" t="s">
        <v>241</v>
      </c>
      <c r="H6283" s="49">
        <v>45887</v>
      </c>
      <c r="I6283" s="49">
        <v>45898</v>
      </c>
      <c r="J6283" s="44">
        <v>12</v>
      </c>
      <c r="K6283" s="51">
        <f>IF(H6283&lt;='Расчёт не доделан'!$C$20,IF(I6283-'Расчёт не доделан'!$C$20&lt;1,J6283,I6283-'Расчёт не доделан'!$C$20),J6283)</f>
        <v>12</v>
      </c>
    </row>
    <row r="6284" spans="1:11" ht="11.1" customHeight="1" outlineLevel="1" x14ac:dyDescent="0.2">
      <c r="A6284" s="39" t="str">
        <f t="shared" si="294"/>
        <v>0020948845931</v>
      </c>
      <c r="B6284" s="39">
        <f t="shared" si="295"/>
        <v>1</v>
      </c>
      <c r="C6284" s="39" t="str">
        <f t="shared" si="296"/>
        <v>Уханов Александр Валерьевич1</v>
      </c>
      <c r="D6284" s="42" t="s">
        <v>5759</v>
      </c>
      <c r="E6284" s="43" t="s">
        <v>5760</v>
      </c>
      <c r="F6284" s="43" t="s">
        <v>240</v>
      </c>
      <c r="G6284" s="43" t="s">
        <v>218</v>
      </c>
      <c r="H6284" s="49">
        <v>45931</v>
      </c>
      <c r="I6284" s="49">
        <v>45958</v>
      </c>
      <c r="J6284" s="44">
        <v>28</v>
      </c>
      <c r="K6284" s="51">
        <f>IF(H6284&lt;='Расчёт не доделан'!$C$20,IF(I6284-'Расчёт не доделан'!$C$20&lt;1,J6284,I6284-'Расчёт не доделан'!$C$20),J6284)</f>
        <v>13</v>
      </c>
    </row>
    <row r="6285" spans="1:11" ht="11.1" customHeight="1" outlineLevel="1" x14ac:dyDescent="0.2">
      <c r="A6285" s="39" t="str">
        <f t="shared" si="294"/>
        <v>0021301545978</v>
      </c>
      <c r="B6285" s="39">
        <f t="shared" si="295"/>
        <v>1</v>
      </c>
      <c r="C6285" s="39" t="str">
        <f t="shared" si="296"/>
        <v>Уханов Алексей Владимирович1</v>
      </c>
      <c r="D6285" s="42" t="s">
        <v>5761</v>
      </c>
      <c r="E6285" s="43" t="s">
        <v>5762</v>
      </c>
      <c r="F6285" s="43" t="s">
        <v>361</v>
      </c>
      <c r="G6285" s="43" t="s">
        <v>237</v>
      </c>
      <c r="H6285" s="49">
        <v>45978</v>
      </c>
      <c r="I6285" s="49">
        <v>45991</v>
      </c>
      <c r="J6285" s="44">
        <v>14</v>
      </c>
      <c r="K6285" s="51">
        <f>IF(H6285&lt;='Расчёт не доделан'!$C$20,IF(I6285-'Расчёт не доделан'!$C$20&lt;1,J6285,I6285-'Расчёт не доделан'!$C$20),J6285)</f>
        <v>14</v>
      </c>
    </row>
    <row r="6286" spans="1:11" ht="11.1" customHeight="1" outlineLevel="1" x14ac:dyDescent="0.2">
      <c r="A6286" s="39" t="str">
        <f t="shared" si="294"/>
        <v>0021301545887</v>
      </c>
      <c r="B6286" s="39">
        <f t="shared" si="295"/>
        <v>2</v>
      </c>
      <c r="C6286" s="39" t="str">
        <f t="shared" si="296"/>
        <v>Уханов Алексей Владимирович2</v>
      </c>
      <c r="D6286" s="42" t="s">
        <v>5761</v>
      </c>
      <c r="E6286" s="43" t="s">
        <v>5762</v>
      </c>
      <c r="F6286" s="43" t="s">
        <v>361</v>
      </c>
      <c r="G6286" s="43" t="s">
        <v>237</v>
      </c>
      <c r="H6286" s="49">
        <v>45887</v>
      </c>
      <c r="I6286" s="49">
        <v>45900</v>
      </c>
      <c r="J6286" s="44">
        <v>14</v>
      </c>
      <c r="K6286" s="51">
        <f>IF(H6286&lt;='Расчёт не доделан'!$C$20,IF(I6286-'Расчёт не доделан'!$C$20&lt;1,J6286,I6286-'Расчёт не доделан'!$C$20),J6286)</f>
        <v>14</v>
      </c>
    </row>
    <row r="6287" spans="1:11" ht="11.1" customHeight="1" outlineLevel="1" x14ac:dyDescent="0.2">
      <c r="A6287" s="39" t="str">
        <f t="shared" si="294"/>
        <v>0021043745992</v>
      </c>
      <c r="B6287" s="39">
        <f t="shared" si="295"/>
        <v>1</v>
      </c>
      <c r="C6287" s="39" t="str">
        <f t="shared" si="296"/>
        <v>Ухов Дмитрий Валентинович1</v>
      </c>
      <c r="D6287" s="42" t="s">
        <v>5763</v>
      </c>
      <c r="E6287" s="43" t="s">
        <v>5764</v>
      </c>
      <c r="F6287" s="43" t="s">
        <v>244</v>
      </c>
      <c r="G6287" s="43" t="s">
        <v>262</v>
      </c>
      <c r="H6287" s="49">
        <v>45992</v>
      </c>
      <c r="I6287" s="49">
        <v>45998</v>
      </c>
      <c r="J6287" s="44">
        <v>7</v>
      </c>
      <c r="K6287" s="51">
        <f>IF(H6287&lt;='Расчёт не доделан'!$C$20,IF(I6287-'Расчёт не доделан'!$C$20&lt;1,J6287,I6287-'Расчёт не доделан'!$C$20),J6287)</f>
        <v>7</v>
      </c>
    </row>
    <row r="6288" spans="1:11" ht="11.1" customHeight="1" outlineLevel="1" x14ac:dyDescent="0.2">
      <c r="A6288" s="39" t="str">
        <f t="shared" si="294"/>
        <v>0021043745859</v>
      </c>
      <c r="B6288" s="39">
        <f t="shared" si="295"/>
        <v>2</v>
      </c>
      <c r="C6288" s="39" t="str">
        <f t="shared" si="296"/>
        <v>Ухов Дмитрий Валентинович2</v>
      </c>
      <c r="D6288" s="42" t="s">
        <v>5763</v>
      </c>
      <c r="E6288" s="43" t="s">
        <v>5764</v>
      </c>
      <c r="F6288" s="43" t="s">
        <v>244</v>
      </c>
      <c r="G6288" s="43" t="s">
        <v>262</v>
      </c>
      <c r="H6288" s="49">
        <v>45859</v>
      </c>
      <c r="I6288" s="49">
        <v>45879</v>
      </c>
      <c r="J6288" s="44">
        <v>21</v>
      </c>
      <c r="K6288" s="51">
        <f>IF(H6288&lt;='Расчёт не доделан'!$C$20,IF(I6288-'Расчёт не доделан'!$C$20&lt;1,J6288,I6288-'Расчёт не доделан'!$C$20),J6288)</f>
        <v>21</v>
      </c>
    </row>
    <row r="6289" spans="1:11" ht="11.1" customHeight="1" outlineLevel="1" x14ac:dyDescent="0.2">
      <c r="A6289" s="39" t="str">
        <f t="shared" si="294"/>
        <v>0017934145873</v>
      </c>
      <c r="B6289" s="39">
        <f t="shared" si="295"/>
        <v>1</v>
      </c>
      <c r="C6289" s="39" t="str">
        <f t="shared" si="296"/>
        <v>Ушаков Павел Анатольевич1</v>
      </c>
      <c r="D6289" s="42" t="s">
        <v>5765</v>
      </c>
      <c r="E6289" s="43" t="s">
        <v>5766</v>
      </c>
      <c r="F6289" s="43" t="s">
        <v>217</v>
      </c>
      <c r="G6289" s="43" t="s">
        <v>689</v>
      </c>
      <c r="H6289" s="49">
        <v>45873</v>
      </c>
      <c r="I6289" s="49">
        <v>45877</v>
      </c>
      <c r="J6289" s="44">
        <v>5</v>
      </c>
      <c r="K6289" s="51">
        <f>IF(H6289&lt;='Расчёт не доделан'!$C$20,IF(I6289-'Расчёт не доделан'!$C$20&lt;1,J6289,I6289-'Расчёт не доделан'!$C$20),J6289)</f>
        <v>5</v>
      </c>
    </row>
    <row r="6290" spans="1:11" ht="11.1" customHeight="1" outlineLevel="1" x14ac:dyDescent="0.2">
      <c r="A6290" s="39" t="str">
        <f t="shared" si="294"/>
        <v>0017934145979</v>
      </c>
      <c r="B6290" s="39">
        <f t="shared" si="295"/>
        <v>2</v>
      </c>
      <c r="C6290" s="39" t="str">
        <f t="shared" si="296"/>
        <v>Ушаков Павел Анатольевич2</v>
      </c>
      <c r="D6290" s="42" t="s">
        <v>5765</v>
      </c>
      <c r="E6290" s="43" t="s">
        <v>5766</v>
      </c>
      <c r="F6290" s="43" t="s">
        <v>217</v>
      </c>
      <c r="G6290" s="43" t="s">
        <v>689</v>
      </c>
      <c r="H6290" s="49">
        <v>45979</v>
      </c>
      <c r="I6290" s="49">
        <v>45979</v>
      </c>
      <c r="J6290" s="44">
        <v>1</v>
      </c>
      <c r="K6290" s="51">
        <f>IF(H6290&lt;='Расчёт не доделан'!$C$20,IF(I6290-'Расчёт не доделан'!$C$20&lt;1,J6290,I6290-'Расчёт не доделан'!$C$20),J6290)</f>
        <v>1</v>
      </c>
    </row>
    <row r="6291" spans="1:11" ht="23.1" customHeight="1" outlineLevel="1" x14ac:dyDescent="0.2">
      <c r="A6291" s="39" t="str">
        <f t="shared" si="294"/>
        <v>0017934145950</v>
      </c>
      <c r="B6291" s="39">
        <f t="shared" si="295"/>
        <v>3</v>
      </c>
      <c r="C6291" s="39" t="str">
        <f t="shared" si="296"/>
        <v>Ушаков Павел Анатольевич3</v>
      </c>
      <c r="D6291" s="42" t="s">
        <v>5765</v>
      </c>
      <c r="E6291" s="43" t="s">
        <v>5766</v>
      </c>
      <c r="F6291" s="43" t="s">
        <v>217</v>
      </c>
      <c r="G6291" s="43" t="s">
        <v>689</v>
      </c>
      <c r="H6291" s="49">
        <v>45950</v>
      </c>
      <c r="I6291" s="49">
        <v>45963</v>
      </c>
      <c r="J6291" s="44">
        <v>14</v>
      </c>
      <c r="K6291" s="51">
        <f>IF(H6291&lt;='Расчёт не доделан'!$C$20,IF(I6291-'Расчёт не доделан'!$C$20&lt;1,J6291,I6291-'Расчёт не доделан'!$C$20),J6291)</f>
        <v>14</v>
      </c>
    </row>
    <row r="6292" spans="1:11" ht="23.1" customHeight="1" outlineLevel="1" x14ac:dyDescent="0.2">
      <c r="A6292" s="39" t="str">
        <f t="shared" si="294"/>
        <v>0017934145859</v>
      </c>
      <c r="B6292" s="39">
        <f t="shared" si="295"/>
        <v>4</v>
      </c>
      <c r="C6292" s="39" t="str">
        <f t="shared" si="296"/>
        <v>Ушаков Павел Анатольевич4</v>
      </c>
      <c r="D6292" s="42" t="s">
        <v>5765</v>
      </c>
      <c r="E6292" s="43" t="s">
        <v>5766</v>
      </c>
      <c r="F6292" s="43" t="s">
        <v>217</v>
      </c>
      <c r="G6292" s="43" t="s">
        <v>689</v>
      </c>
      <c r="H6292" s="49">
        <v>45859</v>
      </c>
      <c r="I6292" s="49">
        <v>45861</v>
      </c>
      <c r="J6292" s="44">
        <v>3</v>
      </c>
      <c r="K6292" s="51">
        <f>IF(H6292&lt;='Расчёт не доделан'!$C$20,IF(I6292-'Расчёт не доделан'!$C$20&lt;1,J6292,I6292-'Расчёт не доделан'!$C$20),J6292)</f>
        <v>3</v>
      </c>
    </row>
    <row r="6293" spans="1:11" ht="23.1" customHeight="1" outlineLevel="1" x14ac:dyDescent="0.2">
      <c r="A6293" s="39" t="str">
        <f t="shared" si="294"/>
        <v>0020544445901</v>
      </c>
      <c r="B6293" s="39">
        <f t="shared" si="295"/>
        <v>1</v>
      </c>
      <c r="C6293" s="39" t="str">
        <f t="shared" si="296"/>
        <v>Ушенина Елизавета Владимировна1</v>
      </c>
      <c r="D6293" s="42" t="s">
        <v>5767</v>
      </c>
      <c r="E6293" s="43" t="s">
        <v>5768</v>
      </c>
      <c r="F6293" s="43" t="s">
        <v>221</v>
      </c>
      <c r="G6293" s="43" t="s">
        <v>241</v>
      </c>
      <c r="H6293" s="49">
        <v>45901</v>
      </c>
      <c r="I6293" s="49">
        <v>45914</v>
      </c>
      <c r="J6293" s="44">
        <v>14</v>
      </c>
      <c r="K6293" s="51">
        <f>IF(H6293&lt;='Расчёт не доделан'!$C$20,IF(I6293-'Расчёт не доделан'!$C$20&lt;1,J6293,I6293-'Расчёт не доделан'!$C$20),J6293)</f>
        <v>14</v>
      </c>
    </row>
    <row r="6294" spans="1:11" ht="11.1" customHeight="1" outlineLevel="1" x14ac:dyDescent="0.2">
      <c r="A6294" s="39" t="str">
        <f t="shared" si="294"/>
        <v>0020544445866</v>
      </c>
      <c r="B6294" s="39">
        <f t="shared" si="295"/>
        <v>2</v>
      </c>
      <c r="C6294" s="39" t="str">
        <f t="shared" si="296"/>
        <v>Ушенина Елизавета Владимировна2</v>
      </c>
      <c r="D6294" s="42" t="s">
        <v>5767</v>
      </c>
      <c r="E6294" s="43" t="s">
        <v>5768</v>
      </c>
      <c r="F6294" s="43" t="s">
        <v>221</v>
      </c>
      <c r="G6294" s="43" t="s">
        <v>241</v>
      </c>
      <c r="H6294" s="49">
        <v>45866</v>
      </c>
      <c r="I6294" s="49">
        <v>45871</v>
      </c>
      <c r="J6294" s="44">
        <v>6</v>
      </c>
      <c r="K6294" s="51">
        <f>IF(H6294&lt;='Расчёт не доделан'!$C$20,IF(I6294-'Расчёт не доделан'!$C$20&lt;1,J6294,I6294-'Расчёт не доделан'!$C$20),J6294)</f>
        <v>6</v>
      </c>
    </row>
    <row r="6295" spans="1:11" ht="11.1" customHeight="1" outlineLevel="1" x14ac:dyDescent="0.2">
      <c r="A6295" s="39" t="str">
        <f t="shared" si="294"/>
        <v>0020653745859</v>
      </c>
      <c r="B6295" s="39">
        <f t="shared" si="295"/>
        <v>1</v>
      </c>
      <c r="C6295" s="39" t="str">
        <f t="shared" si="296"/>
        <v>Фадеев Роман Константинович1</v>
      </c>
      <c r="D6295" s="42" t="s">
        <v>5769</v>
      </c>
      <c r="E6295" s="43" t="s">
        <v>5770</v>
      </c>
      <c r="F6295" s="43" t="s">
        <v>240</v>
      </c>
      <c r="G6295" s="43" t="s">
        <v>253</v>
      </c>
      <c r="H6295" s="49">
        <v>45859</v>
      </c>
      <c r="I6295" s="49">
        <v>45865</v>
      </c>
      <c r="J6295" s="44">
        <v>7</v>
      </c>
      <c r="K6295" s="51">
        <f>IF(H6295&lt;='Расчёт не доделан'!$C$20,IF(I6295-'Расчёт не доделан'!$C$20&lt;1,J6295,I6295-'Расчёт не доделан'!$C$20),J6295)</f>
        <v>7</v>
      </c>
    </row>
    <row r="6296" spans="1:11" ht="11.1" customHeight="1" outlineLevel="1" x14ac:dyDescent="0.2">
      <c r="A6296" s="39" t="str">
        <f t="shared" si="294"/>
        <v>0020653745929</v>
      </c>
      <c r="B6296" s="39">
        <f t="shared" si="295"/>
        <v>2</v>
      </c>
      <c r="C6296" s="39" t="str">
        <f t="shared" si="296"/>
        <v>Фадеев Роман Константинович2</v>
      </c>
      <c r="D6296" s="42" t="s">
        <v>5769</v>
      </c>
      <c r="E6296" s="43" t="s">
        <v>5770</v>
      </c>
      <c r="F6296" s="43" t="s">
        <v>240</v>
      </c>
      <c r="G6296" s="43" t="s">
        <v>253</v>
      </c>
      <c r="H6296" s="49">
        <v>45929</v>
      </c>
      <c r="I6296" s="49">
        <v>45942</v>
      </c>
      <c r="J6296" s="44">
        <v>14</v>
      </c>
      <c r="K6296" s="51">
        <f>IF(H6296&lt;='Расчёт не доделан'!$C$20,IF(I6296-'Расчёт не доделан'!$C$20&lt;1,J6296,I6296-'Расчёт не доделан'!$C$20),J6296)</f>
        <v>14</v>
      </c>
    </row>
    <row r="6297" spans="1:11" ht="11.1" customHeight="1" outlineLevel="1" x14ac:dyDescent="0.2">
      <c r="A6297" s="39" t="str">
        <f t="shared" si="294"/>
        <v>0017565645873</v>
      </c>
      <c r="B6297" s="39">
        <f t="shared" si="295"/>
        <v>1</v>
      </c>
      <c r="C6297" s="39" t="str">
        <f t="shared" si="296"/>
        <v>Фазлитдинов Руслан Маратович1</v>
      </c>
      <c r="D6297" s="42" t="s">
        <v>5771</v>
      </c>
      <c r="E6297" s="43" t="s">
        <v>5772</v>
      </c>
      <c r="F6297" s="43" t="s">
        <v>268</v>
      </c>
      <c r="G6297" s="43" t="s">
        <v>230</v>
      </c>
      <c r="H6297" s="49">
        <v>45873</v>
      </c>
      <c r="I6297" s="49">
        <v>45886</v>
      </c>
      <c r="J6297" s="44">
        <v>14</v>
      </c>
      <c r="K6297" s="51">
        <f>IF(H6297&lt;='Расчёт не доделан'!$C$20,IF(I6297-'Расчёт не доделан'!$C$20&lt;1,J6297,I6297-'Расчёт не доделан'!$C$20),J6297)</f>
        <v>14</v>
      </c>
    </row>
    <row r="6298" spans="1:11" ht="11.1" customHeight="1" outlineLevel="1" x14ac:dyDescent="0.2">
      <c r="A6298" s="39" t="str">
        <f t="shared" si="294"/>
        <v>0017565646013</v>
      </c>
      <c r="B6298" s="39">
        <f t="shared" si="295"/>
        <v>2</v>
      </c>
      <c r="C6298" s="39" t="str">
        <f t="shared" si="296"/>
        <v>Фазлитдинов Руслан Маратович2</v>
      </c>
      <c r="D6298" s="42" t="s">
        <v>5771</v>
      </c>
      <c r="E6298" s="43" t="s">
        <v>5772</v>
      </c>
      <c r="F6298" s="43" t="s">
        <v>268</v>
      </c>
      <c r="G6298" s="43" t="s">
        <v>230</v>
      </c>
      <c r="H6298" s="49">
        <v>46013</v>
      </c>
      <c r="I6298" s="49">
        <v>46019</v>
      </c>
      <c r="J6298" s="44">
        <v>7</v>
      </c>
      <c r="K6298" s="51">
        <f>IF(H6298&lt;='Расчёт не доделан'!$C$20,IF(I6298-'Расчёт не доделан'!$C$20&lt;1,J6298,I6298-'Расчёт не доделан'!$C$20),J6298)</f>
        <v>7</v>
      </c>
    </row>
    <row r="6299" spans="1:11" ht="11.1" customHeight="1" outlineLevel="1" x14ac:dyDescent="0.2">
      <c r="A6299" s="39" t="str">
        <f t="shared" si="294"/>
        <v>0021026645901</v>
      </c>
      <c r="B6299" s="39">
        <f t="shared" si="295"/>
        <v>1</v>
      </c>
      <c r="C6299" s="39" t="str">
        <f t="shared" si="296"/>
        <v>Фазлыахметов Эмиль Артурович1</v>
      </c>
      <c r="D6299" s="42" t="s">
        <v>5773</v>
      </c>
      <c r="E6299" s="43" t="s">
        <v>5774</v>
      </c>
      <c r="F6299" s="43" t="s">
        <v>240</v>
      </c>
      <c r="G6299" s="43" t="s">
        <v>302</v>
      </c>
      <c r="H6299" s="49">
        <v>45901</v>
      </c>
      <c r="I6299" s="49">
        <v>45907</v>
      </c>
      <c r="J6299" s="44">
        <v>7</v>
      </c>
      <c r="K6299" s="51">
        <f>IF(H6299&lt;='Расчёт не доделан'!$C$20,IF(I6299-'Расчёт не доделан'!$C$20&lt;1,J6299,I6299-'Расчёт не доделан'!$C$20),J6299)</f>
        <v>7</v>
      </c>
    </row>
    <row r="6300" spans="1:11" ht="11.1" customHeight="1" outlineLevel="1" x14ac:dyDescent="0.2">
      <c r="A6300" s="39" t="str">
        <f t="shared" si="294"/>
        <v>0021026645859</v>
      </c>
      <c r="B6300" s="39">
        <f t="shared" si="295"/>
        <v>2</v>
      </c>
      <c r="C6300" s="39" t="str">
        <f t="shared" si="296"/>
        <v>Фазлыахметов Эмиль Артурович2</v>
      </c>
      <c r="D6300" s="42" t="s">
        <v>5773</v>
      </c>
      <c r="E6300" s="43" t="s">
        <v>5774</v>
      </c>
      <c r="F6300" s="43" t="s">
        <v>240</v>
      </c>
      <c r="G6300" s="43" t="s">
        <v>302</v>
      </c>
      <c r="H6300" s="49">
        <v>45859</v>
      </c>
      <c r="I6300" s="49">
        <v>45863</v>
      </c>
      <c r="J6300" s="44">
        <v>5</v>
      </c>
      <c r="K6300" s="51">
        <f>IF(H6300&lt;='Расчёт не доделан'!$C$20,IF(I6300-'Расчёт не доделан'!$C$20&lt;1,J6300,I6300-'Расчёт не доделан'!$C$20),J6300)</f>
        <v>5</v>
      </c>
    </row>
    <row r="6301" spans="1:11" ht="11.1" customHeight="1" outlineLevel="1" x14ac:dyDescent="0.2">
      <c r="A6301" s="39" t="str">
        <f t="shared" si="294"/>
        <v>0021026645985</v>
      </c>
      <c r="B6301" s="39">
        <f t="shared" si="295"/>
        <v>3</v>
      </c>
      <c r="C6301" s="39" t="str">
        <f t="shared" si="296"/>
        <v>Фазлыахметов Эмиль Артурович3</v>
      </c>
      <c r="D6301" s="42" t="s">
        <v>5773</v>
      </c>
      <c r="E6301" s="43" t="s">
        <v>5774</v>
      </c>
      <c r="F6301" s="43" t="s">
        <v>240</v>
      </c>
      <c r="G6301" s="43" t="s">
        <v>302</v>
      </c>
      <c r="H6301" s="49">
        <v>45985</v>
      </c>
      <c r="I6301" s="49">
        <v>45998</v>
      </c>
      <c r="J6301" s="44">
        <v>14</v>
      </c>
      <c r="K6301" s="51">
        <f>IF(H6301&lt;='Расчёт не доделан'!$C$20,IF(I6301-'Расчёт не доделан'!$C$20&lt;1,J6301,I6301-'Расчёт не доделан'!$C$20),J6301)</f>
        <v>14</v>
      </c>
    </row>
    <row r="6302" spans="1:11" ht="11.1" customHeight="1" outlineLevel="1" x14ac:dyDescent="0.2">
      <c r="A6302" s="39" t="str">
        <f t="shared" si="294"/>
        <v>0021026645866</v>
      </c>
      <c r="B6302" s="39">
        <f t="shared" si="295"/>
        <v>4</v>
      </c>
      <c r="C6302" s="39" t="str">
        <f t="shared" si="296"/>
        <v>Фазлыахметов Эмиль Артурович4</v>
      </c>
      <c r="D6302" s="42" t="s">
        <v>5773</v>
      </c>
      <c r="E6302" s="43" t="s">
        <v>5774</v>
      </c>
      <c r="F6302" s="43" t="s">
        <v>240</v>
      </c>
      <c r="G6302" s="43" t="s">
        <v>302</v>
      </c>
      <c r="H6302" s="49">
        <v>45866</v>
      </c>
      <c r="I6302" s="49">
        <v>45867</v>
      </c>
      <c r="J6302" s="44">
        <v>2</v>
      </c>
      <c r="K6302" s="51">
        <f>IF(H6302&lt;='Расчёт не доделан'!$C$20,IF(I6302-'Расчёт не доделан'!$C$20&lt;1,J6302,I6302-'Расчёт не доделан'!$C$20),J6302)</f>
        <v>2</v>
      </c>
    </row>
    <row r="6303" spans="1:11" ht="11.1" customHeight="1" outlineLevel="1" x14ac:dyDescent="0.2">
      <c r="A6303" s="39" t="str">
        <f t="shared" si="294"/>
        <v>0021095145908</v>
      </c>
      <c r="B6303" s="39">
        <f t="shared" si="295"/>
        <v>1</v>
      </c>
      <c r="C6303" s="39" t="str">
        <f t="shared" si="296"/>
        <v>Фазылянов Ренат Ильшатович1</v>
      </c>
      <c r="D6303" s="42" t="s">
        <v>5775</v>
      </c>
      <c r="E6303" s="43" t="s">
        <v>5776</v>
      </c>
      <c r="F6303" s="43" t="s">
        <v>268</v>
      </c>
      <c r="G6303" s="43" t="s">
        <v>218</v>
      </c>
      <c r="H6303" s="49">
        <v>45908</v>
      </c>
      <c r="I6303" s="49">
        <v>45921</v>
      </c>
      <c r="J6303" s="44">
        <v>14</v>
      </c>
      <c r="K6303" s="51">
        <f>IF(H6303&lt;='Расчёт не доделан'!$C$20,IF(I6303-'Расчёт не доделан'!$C$20&lt;1,J6303,I6303-'Расчёт не доделан'!$C$20),J6303)</f>
        <v>14</v>
      </c>
    </row>
    <row r="6304" spans="1:11" ht="11.1" customHeight="1" outlineLevel="1" x14ac:dyDescent="0.2">
      <c r="A6304" s="39" t="str">
        <f t="shared" si="294"/>
        <v>0021095145848</v>
      </c>
      <c r="B6304" s="39">
        <f t="shared" si="295"/>
        <v>2</v>
      </c>
      <c r="C6304" s="39" t="str">
        <f t="shared" si="296"/>
        <v>Фазылянов Ренат Ильшатович2</v>
      </c>
      <c r="D6304" s="42" t="s">
        <v>5775</v>
      </c>
      <c r="E6304" s="43" t="s">
        <v>5776</v>
      </c>
      <c r="F6304" s="43" t="s">
        <v>268</v>
      </c>
      <c r="G6304" s="43" t="s">
        <v>218</v>
      </c>
      <c r="H6304" s="49">
        <v>45848</v>
      </c>
      <c r="I6304" s="49">
        <v>45858</v>
      </c>
      <c r="J6304" s="44">
        <v>11</v>
      </c>
      <c r="K6304" s="51">
        <f>IF(H6304&lt;='Расчёт не доделан'!$C$20,IF(I6304-'Расчёт не доделан'!$C$20&lt;1,J6304,I6304-'Расчёт не доделан'!$C$20),J6304)</f>
        <v>11</v>
      </c>
    </row>
    <row r="6305" spans="1:11" ht="11.1" customHeight="1" outlineLevel="1" x14ac:dyDescent="0.2">
      <c r="A6305" s="39" t="str">
        <f t="shared" si="294"/>
        <v>0017662345962</v>
      </c>
      <c r="B6305" s="39">
        <f t="shared" si="295"/>
        <v>1</v>
      </c>
      <c r="C6305" s="39" t="str">
        <f t="shared" si="296"/>
        <v>Фалалеева Людмила Сергеевна1</v>
      </c>
      <c r="D6305" s="42" t="s">
        <v>5777</v>
      </c>
      <c r="E6305" s="43" t="s">
        <v>5778</v>
      </c>
      <c r="F6305" s="43" t="s">
        <v>229</v>
      </c>
      <c r="G6305" s="43" t="s">
        <v>262</v>
      </c>
      <c r="H6305" s="49">
        <v>45962</v>
      </c>
      <c r="I6305" s="49">
        <v>45962</v>
      </c>
      <c r="J6305" s="44">
        <v>1</v>
      </c>
      <c r="K6305" s="51">
        <f>IF(H6305&lt;='Расчёт не доделан'!$C$20,IF(I6305-'Расчёт не доделан'!$C$20&lt;1,J6305,I6305-'Расчёт не доделан'!$C$20),J6305)</f>
        <v>1</v>
      </c>
    </row>
    <row r="6306" spans="1:11" ht="11.1" customHeight="1" outlineLevel="1" x14ac:dyDescent="0.2">
      <c r="A6306" s="39" t="str">
        <f t="shared" si="294"/>
        <v>0017662345966</v>
      </c>
      <c r="B6306" s="39">
        <f t="shared" si="295"/>
        <v>2</v>
      </c>
      <c r="C6306" s="39" t="str">
        <f t="shared" si="296"/>
        <v>Фалалеева Людмила Сергеевна2</v>
      </c>
      <c r="D6306" s="42" t="s">
        <v>5777</v>
      </c>
      <c r="E6306" s="43" t="s">
        <v>5778</v>
      </c>
      <c r="F6306" s="43" t="s">
        <v>229</v>
      </c>
      <c r="G6306" s="43" t="s">
        <v>262</v>
      </c>
      <c r="H6306" s="49">
        <v>45966</v>
      </c>
      <c r="I6306" s="49">
        <v>45968</v>
      </c>
      <c r="J6306" s="44">
        <v>3</v>
      </c>
      <c r="K6306" s="51">
        <f>IF(H6306&lt;='Расчёт не доделан'!$C$20,IF(I6306-'Расчёт не доделан'!$C$20&lt;1,J6306,I6306-'Расчёт не доделан'!$C$20),J6306)</f>
        <v>3</v>
      </c>
    </row>
    <row r="6307" spans="1:11" ht="11.1" customHeight="1" outlineLevel="1" x14ac:dyDescent="0.2">
      <c r="A6307" s="39" t="str">
        <f t="shared" si="294"/>
        <v>0017662345894</v>
      </c>
      <c r="B6307" s="39">
        <f t="shared" si="295"/>
        <v>3</v>
      </c>
      <c r="C6307" s="39" t="str">
        <f t="shared" si="296"/>
        <v>Фалалеева Людмила Сергеевна3</v>
      </c>
      <c r="D6307" s="42" t="s">
        <v>5777</v>
      </c>
      <c r="E6307" s="43" t="s">
        <v>5778</v>
      </c>
      <c r="F6307" s="43" t="s">
        <v>229</v>
      </c>
      <c r="G6307" s="43" t="s">
        <v>262</v>
      </c>
      <c r="H6307" s="49">
        <v>45894</v>
      </c>
      <c r="I6307" s="49">
        <v>45907</v>
      </c>
      <c r="J6307" s="44">
        <v>14</v>
      </c>
      <c r="K6307" s="51">
        <f>IF(H6307&lt;='Расчёт не доделан'!$C$20,IF(I6307-'Расчёт не доделан'!$C$20&lt;1,J6307,I6307-'Расчёт не доделан'!$C$20),J6307)</f>
        <v>14</v>
      </c>
    </row>
    <row r="6308" spans="1:11" ht="23.1" customHeight="1" outlineLevel="1" x14ac:dyDescent="0.2">
      <c r="A6308" s="39" t="str">
        <f t="shared" si="294"/>
        <v>0021447145845</v>
      </c>
      <c r="B6308" s="39">
        <f t="shared" si="295"/>
        <v>1</v>
      </c>
      <c r="C6308" s="39" t="str">
        <f t="shared" si="296"/>
        <v>Фаломеев Константин Кириллович1</v>
      </c>
      <c r="D6308" s="42" t="s">
        <v>5779</v>
      </c>
      <c r="E6308" s="43" t="s">
        <v>5780</v>
      </c>
      <c r="F6308" s="43" t="s">
        <v>217</v>
      </c>
      <c r="G6308" s="43" t="s">
        <v>299</v>
      </c>
      <c r="H6308" s="49">
        <v>45845</v>
      </c>
      <c r="I6308" s="49">
        <v>45851</v>
      </c>
      <c r="J6308" s="44">
        <v>7</v>
      </c>
      <c r="K6308" s="51">
        <f>IF(H6308&lt;='Расчёт не доделан'!$C$20,IF(I6308-'Расчёт не доделан'!$C$20&lt;1,J6308,I6308-'Расчёт не доделан'!$C$20),J6308)</f>
        <v>7</v>
      </c>
    </row>
    <row r="6309" spans="1:11" ht="23.1" customHeight="1" outlineLevel="1" x14ac:dyDescent="0.2">
      <c r="A6309" s="39" t="str">
        <f t="shared" si="294"/>
        <v>0021447145950</v>
      </c>
      <c r="B6309" s="39">
        <f t="shared" si="295"/>
        <v>2</v>
      </c>
      <c r="C6309" s="39" t="str">
        <f t="shared" si="296"/>
        <v>Фаломеев Константин Кириллович2</v>
      </c>
      <c r="D6309" s="42" t="s">
        <v>5779</v>
      </c>
      <c r="E6309" s="43" t="s">
        <v>5780</v>
      </c>
      <c r="F6309" s="43" t="s">
        <v>217</v>
      </c>
      <c r="G6309" s="43" t="s">
        <v>299</v>
      </c>
      <c r="H6309" s="49">
        <v>45950</v>
      </c>
      <c r="I6309" s="49">
        <v>45956</v>
      </c>
      <c r="J6309" s="44">
        <v>7</v>
      </c>
      <c r="K6309" s="51">
        <f>IF(H6309&lt;='Расчёт не доделан'!$C$20,IF(I6309-'Расчёт не доделан'!$C$20&lt;1,J6309,I6309-'Расчёт не доделан'!$C$20),J6309)</f>
        <v>7</v>
      </c>
    </row>
    <row r="6310" spans="1:11" ht="11.1" customHeight="1" outlineLevel="1" x14ac:dyDescent="0.2">
      <c r="A6310" s="39" t="str">
        <f t="shared" si="294"/>
        <v>0021087145936</v>
      </c>
      <c r="B6310" s="39">
        <f t="shared" si="295"/>
        <v>1</v>
      </c>
      <c r="C6310" s="39" t="str">
        <f t="shared" si="296"/>
        <v>Фарафонова Анна Николаевна1</v>
      </c>
      <c r="D6310" s="42" t="s">
        <v>5781</v>
      </c>
      <c r="E6310" s="43" t="s">
        <v>5782</v>
      </c>
      <c r="F6310" s="43" t="s">
        <v>268</v>
      </c>
      <c r="G6310" s="43" t="s">
        <v>315</v>
      </c>
      <c r="H6310" s="49">
        <v>45936</v>
      </c>
      <c r="I6310" s="49">
        <v>45942</v>
      </c>
      <c r="J6310" s="44">
        <v>7</v>
      </c>
      <c r="K6310" s="51">
        <f>IF(H6310&lt;='Расчёт не доделан'!$C$20,IF(I6310-'Расчёт не доделан'!$C$20&lt;1,J6310,I6310-'Расчёт не доделан'!$C$20),J6310)</f>
        <v>7</v>
      </c>
    </row>
    <row r="6311" spans="1:11" ht="11.1" customHeight="1" outlineLevel="1" x14ac:dyDescent="0.2">
      <c r="A6311" s="39" t="str">
        <f t="shared" si="294"/>
        <v>0021087145852</v>
      </c>
      <c r="B6311" s="39">
        <f t="shared" si="295"/>
        <v>2</v>
      </c>
      <c r="C6311" s="39" t="str">
        <f t="shared" si="296"/>
        <v>Фарафонова Анна Николаевна2</v>
      </c>
      <c r="D6311" s="42" t="s">
        <v>5781</v>
      </c>
      <c r="E6311" s="43" t="s">
        <v>5782</v>
      </c>
      <c r="F6311" s="43" t="s">
        <v>268</v>
      </c>
      <c r="G6311" s="43" t="s">
        <v>315</v>
      </c>
      <c r="H6311" s="49">
        <v>45852</v>
      </c>
      <c r="I6311" s="49">
        <v>45865</v>
      </c>
      <c r="J6311" s="44">
        <v>14</v>
      </c>
      <c r="K6311" s="51">
        <f>IF(H6311&lt;='Расчёт не доделан'!$C$20,IF(I6311-'Расчёт не доделан'!$C$20&lt;1,J6311,I6311-'Расчёт не доделан'!$C$20),J6311)</f>
        <v>14</v>
      </c>
    </row>
    <row r="6312" spans="1:11" ht="11.1" customHeight="1" outlineLevel="1" x14ac:dyDescent="0.2">
      <c r="A6312" s="39" t="str">
        <f t="shared" si="294"/>
        <v>0021087146020</v>
      </c>
      <c r="B6312" s="39">
        <f t="shared" si="295"/>
        <v>3</v>
      </c>
      <c r="C6312" s="39" t="str">
        <f t="shared" si="296"/>
        <v>Фарафонова Анна Николаевна3</v>
      </c>
      <c r="D6312" s="42" t="s">
        <v>5781</v>
      </c>
      <c r="E6312" s="43" t="s">
        <v>5782</v>
      </c>
      <c r="F6312" s="43" t="s">
        <v>268</v>
      </c>
      <c r="G6312" s="43" t="s">
        <v>315</v>
      </c>
      <c r="H6312" s="49">
        <v>46020</v>
      </c>
      <c r="I6312" s="49">
        <v>46021</v>
      </c>
      <c r="J6312" s="44">
        <v>2</v>
      </c>
      <c r="K6312" s="51">
        <f>IF(H6312&lt;='Расчёт не доделан'!$C$20,IF(I6312-'Расчёт не доделан'!$C$20&lt;1,J6312,I6312-'Расчёт не доделан'!$C$20),J6312)</f>
        <v>2</v>
      </c>
    </row>
    <row r="6313" spans="1:11" ht="11.1" customHeight="1" outlineLevel="1" x14ac:dyDescent="0.2">
      <c r="A6313" s="39" t="str">
        <f t="shared" si="294"/>
        <v>0018828845908</v>
      </c>
      <c r="B6313" s="39">
        <f t="shared" si="295"/>
        <v>1</v>
      </c>
      <c r="C6313" s="39" t="str">
        <f t="shared" si="296"/>
        <v>Фаррахова Динара Даниловна1</v>
      </c>
      <c r="D6313" s="42" t="s">
        <v>5783</v>
      </c>
      <c r="E6313" s="43" t="s">
        <v>5784</v>
      </c>
      <c r="F6313" s="43" t="s">
        <v>244</v>
      </c>
      <c r="G6313" s="43" t="s">
        <v>253</v>
      </c>
      <c r="H6313" s="49">
        <v>45908</v>
      </c>
      <c r="I6313" s="49">
        <v>45919</v>
      </c>
      <c r="J6313" s="44">
        <v>12</v>
      </c>
      <c r="K6313" s="51">
        <f>IF(H6313&lt;='Расчёт не доделан'!$C$20,IF(I6313-'Расчёт не доделан'!$C$20&lt;1,J6313,I6313-'Расчёт не доделан'!$C$20),J6313)</f>
        <v>12</v>
      </c>
    </row>
    <row r="6314" spans="1:11" ht="11.1" customHeight="1" outlineLevel="1" x14ac:dyDescent="0.2">
      <c r="A6314" s="39" t="str">
        <f t="shared" si="294"/>
        <v>0016071145901</v>
      </c>
      <c r="B6314" s="39">
        <f t="shared" si="295"/>
        <v>1</v>
      </c>
      <c r="C6314" s="39" t="str">
        <f t="shared" si="296"/>
        <v>Фатихов Чингиз Ирекович1</v>
      </c>
      <c r="D6314" s="42" t="s">
        <v>5785</v>
      </c>
      <c r="E6314" s="43" t="s">
        <v>5786</v>
      </c>
      <c r="F6314" s="43" t="s">
        <v>240</v>
      </c>
      <c r="G6314" s="43" t="s">
        <v>241</v>
      </c>
      <c r="H6314" s="49">
        <v>45901</v>
      </c>
      <c r="I6314" s="49">
        <v>45905</v>
      </c>
      <c r="J6314" s="44">
        <v>5</v>
      </c>
      <c r="K6314" s="51">
        <f>IF(H6314&lt;='Расчёт не доделан'!$C$20,IF(I6314-'Расчёт не доделан'!$C$20&lt;1,J6314,I6314-'Расчёт не доделан'!$C$20),J6314)</f>
        <v>5</v>
      </c>
    </row>
    <row r="6315" spans="1:11" ht="11.1" customHeight="1" outlineLevel="1" x14ac:dyDescent="0.2">
      <c r="A6315" s="39" t="str">
        <f t="shared" si="294"/>
        <v>0016071145966</v>
      </c>
      <c r="B6315" s="39">
        <f t="shared" si="295"/>
        <v>2</v>
      </c>
      <c r="C6315" s="39" t="str">
        <f t="shared" si="296"/>
        <v>Фатихов Чингиз Ирекович2</v>
      </c>
      <c r="D6315" s="42" t="s">
        <v>5785</v>
      </c>
      <c r="E6315" s="43" t="s">
        <v>5786</v>
      </c>
      <c r="F6315" s="43" t="s">
        <v>240</v>
      </c>
      <c r="G6315" s="43" t="s">
        <v>241</v>
      </c>
      <c r="H6315" s="49">
        <v>45966</v>
      </c>
      <c r="I6315" s="49">
        <v>45967</v>
      </c>
      <c r="J6315" s="44">
        <v>1</v>
      </c>
      <c r="K6315" s="51">
        <f>IF(H6315&lt;='Расчёт не доделан'!$C$20,IF(I6315-'Расчёт не доделан'!$C$20&lt;1,J6315,I6315-'Расчёт не доделан'!$C$20),J6315)</f>
        <v>1</v>
      </c>
    </row>
    <row r="6316" spans="1:11" ht="11.1" customHeight="1" outlineLevel="1" x14ac:dyDescent="0.2">
      <c r="A6316" s="39" t="str">
        <f t="shared" si="294"/>
        <v>0016071145852</v>
      </c>
      <c r="B6316" s="39">
        <f t="shared" si="295"/>
        <v>3</v>
      </c>
      <c r="C6316" s="39" t="str">
        <f t="shared" si="296"/>
        <v>Фатихов Чингиз Ирекович3</v>
      </c>
      <c r="D6316" s="42" t="s">
        <v>5785</v>
      </c>
      <c r="E6316" s="43" t="s">
        <v>5786</v>
      </c>
      <c r="F6316" s="43" t="s">
        <v>240</v>
      </c>
      <c r="G6316" s="43" t="s">
        <v>241</v>
      </c>
      <c r="H6316" s="49">
        <v>45852</v>
      </c>
      <c r="I6316" s="49">
        <v>45865</v>
      </c>
      <c r="J6316" s="44">
        <v>14</v>
      </c>
      <c r="K6316" s="51">
        <f>IF(H6316&lt;='Расчёт не доделан'!$C$20,IF(I6316-'Расчёт не доделан'!$C$20&lt;1,J6316,I6316-'Расчёт не доделан'!$C$20),J6316)</f>
        <v>14</v>
      </c>
    </row>
    <row r="6317" spans="1:11" ht="11.1" customHeight="1" outlineLevel="1" x14ac:dyDescent="0.2">
      <c r="A6317" s="39" t="str">
        <f t="shared" si="294"/>
        <v>0020579545887</v>
      </c>
      <c r="B6317" s="39">
        <f t="shared" si="295"/>
        <v>1</v>
      </c>
      <c r="C6317" s="39" t="str">
        <f t="shared" si="296"/>
        <v>Фаттахов Алмаз Илгизович1</v>
      </c>
      <c r="D6317" s="42" t="s">
        <v>5787</v>
      </c>
      <c r="E6317" s="43" t="s">
        <v>5788</v>
      </c>
      <c r="F6317" s="43" t="s">
        <v>229</v>
      </c>
      <c r="G6317" s="43" t="s">
        <v>269</v>
      </c>
      <c r="H6317" s="49">
        <v>45887</v>
      </c>
      <c r="I6317" s="49">
        <v>45900</v>
      </c>
      <c r="J6317" s="44">
        <v>13</v>
      </c>
      <c r="K6317" s="51">
        <f>IF(H6317&lt;='Расчёт не доделан'!$C$20,IF(I6317-'Расчёт не доделан'!$C$20&lt;1,J6317,I6317-'Расчёт не доделан'!$C$20),J6317)</f>
        <v>13</v>
      </c>
    </row>
    <row r="6318" spans="1:11" ht="11.1" customHeight="1" outlineLevel="1" x14ac:dyDescent="0.2">
      <c r="A6318" s="39" t="str">
        <f t="shared" si="294"/>
        <v>0020913545964</v>
      </c>
      <c r="B6318" s="39">
        <f t="shared" si="295"/>
        <v>1</v>
      </c>
      <c r="C6318" s="39" t="str">
        <f t="shared" si="296"/>
        <v>Фаттахов Ильнар Илгизович1</v>
      </c>
      <c r="D6318" s="42" t="s">
        <v>5789</v>
      </c>
      <c r="E6318" s="43" t="s">
        <v>5790</v>
      </c>
      <c r="F6318" s="43" t="s">
        <v>244</v>
      </c>
      <c r="G6318" s="43" t="s">
        <v>290</v>
      </c>
      <c r="H6318" s="49">
        <v>45964</v>
      </c>
      <c r="I6318" s="49">
        <v>45978</v>
      </c>
      <c r="J6318" s="44">
        <v>13</v>
      </c>
      <c r="K6318" s="51">
        <f>IF(H6318&lt;='Расчёт не доделан'!$C$20,IF(I6318-'Расчёт не доделан'!$C$20&lt;1,J6318,I6318-'Расчёт не доделан'!$C$20),J6318)</f>
        <v>13</v>
      </c>
    </row>
    <row r="6319" spans="1:11" ht="11.1" customHeight="1" outlineLevel="1" x14ac:dyDescent="0.2">
      <c r="A6319" s="39" t="str">
        <f t="shared" si="294"/>
        <v>0020716745936</v>
      </c>
      <c r="B6319" s="39">
        <f t="shared" si="295"/>
        <v>1</v>
      </c>
      <c r="C6319" s="39" t="str">
        <f t="shared" si="296"/>
        <v>Фатхудинов Никита Олегович1</v>
      </c>
      <c r="D6319" s="42" t="s">
        <v>5791</v>
      </c>
      <c r="E6319" s="43" t="s">
        <v>5792</v>
      </c>
      <c r="F6319" s="43" t="s">
        <v>225</v>
      </c>
      <c r="G6319" s="43" t="s">
        <v>302</v>
      </c>
      <c r="H6319" s="49">
        <v>45936</v>
      </c>
      <c r="I6319" s="49">
        <v>45940</v>
      </c>
      <c r="J6319" s="44">
        <v>5</v>
      </c>
      <c r="K6319" s="51">
        <f>IF(H6319&lt;='Расчёт не доделан'!$C$20,IF(I6319-'Расчёт не доделан'!$C$20&lt;1,J6319,I6319-'Расчёт не доделан'!$C$20),J6319)</f>
        <v>5</v>
      </c>
    </row>
    <row r="6320" spans="1:11" ht="11.1" customHeight="1" outlineLevel="1" x14ac:dyDescent="0.2">
      <c r="A6320" s="39" t="str">
        <f t="shared" si="294"/>
        <v>0020716745941</v>
      </c>
      <c r="B6320" s="39">
        <f t="shared" si="295"/>
        <v>2</v>
      </c>
      <c r="C6320" s="39" t="str">
        <f t="shared" si="296"/>
        <v>Фатхудинов Никита Олегович2</v>
      </c>
      <c r="D6320" s="42" t="s">
        <v>5791</v>
      </c>
      <c r="E6320" s="43" t="s">
        <v>5792</v>
      </c>
      <c r="F6320" s="43" t="s">
        <v>225</v>
      </c>
      <c r="G6320" s="43" t="s">
        <v>302</v>
      </c>
      <c r="H6320" s="49">
        <v>45941</v>
      </c>
      <c r="I6320" s="49">
        <v>45949</v>
      </c>
      <c r="J6320" s="44">
        <v>9</v>
      </c>
      <c r="K6320" s="51">
        <f>IF(H6320&lt;='Расчёт не доделан'!$C$20,IF(I6320-'Расчёт не доделан'!$C$20&lt;1,J6320,I6320-'Расчёт не доделан'!$C$20),J6320)</f>
        <v>4</v>
      </c>
    </row>
    <row r="6321" spans="1:11" ht="11.1" customHeight="1" outlineLevel="1" x14ac:dyDescent="0.2">
      <c r="A6321" s="39" t="str">
        <f t="shared" si="294"/>
        <v>0020716745859</v>
      </c>
      <c r="B6321" s="39">
        <f t="shared" si="295"/>
        <v>3</v>
      </c>
      <c r="C6321" s="39" t="str">
        <f t="shared" si="296"/>
        <v>Фатхудинов Никита Олегович3</v>
      </c>
      <c r="D6321" s="42" t="s">
        <v>5791</v>
      </c>
      <c r="E6321" s="43" t="s">
        <v>5792</v>
      </c>
      <c r="F6321" s="43" t="s">
        <v>225</v>
      </c>
      <c r="G6321" s="43" t="s">
        <v>302</v>
      </c>
      <c r="H6321" s="49">
        <v>45859</v>
      </c>
      <c r="I6321" s="49">
        <v>45863</v>
      </c>
      <c r="J6321" s="44">
        <v>5</v>
      </c>
      <c r="K6321" s="51">
        <f>IF(H6321&lt;='Расчёт не доделан'!$C$20,IF(I6321-'Расчёт не доделан'!$C$20&lt;1,J6321,I6321-'Расчёт не доделан'!$C$20),J6321)</f>
        <v>5</v>
      </c>
    </row>
    <row r="6322" spans="1:11" ht="11.1" customHeight="1" outlineLevel="1" x14ac:dyDescent="0.2">
      <c r="A6322" s="39" t="str">
        <f t="shared" si="294"/>
        <v>0013970146015</v>
      </c>
      <c r="B6322" s="39">
        <f t="shared" si="295"/>
        <v>1</v>
      </c>
      <c r="C6322" s="39" t="str">
        <f t="shared" si="296"/>
        <v>Фатхуллин Евгений Радикович1</v>
      </c>
      <c r="D6322" s="42" t="s">
        <v>5793</v>
      </c>
      <c r="E6322" s="43" t="s">
        <v>5794</v>
      </c>
      <c r="F6322" s="43" t="s">
        <v>244</v>
      </c>
      <c r="G6322" s="43" t="s">
        <v>218</v>
      </c>
      <c r="H6322" s="49">
        <v>46015</v>
      </c>
      <c r="I6322" s="49">
        <v>46021</v>
      </c>
      <c r="J6322" s="44">
        <v>7</v>
      </c>
      <c r="K6322" s="51">
        <f>IF(H6322&lt;='Расчёт не доделан'!$C$20,IF(I6322-'Расчёт не доделан'!$C$20&lt;1,J6322,I6322-'Расчёт не доделан'!$C$20),J6322)</f>
        <v>7</v>
      </c>
    </row>
    <row r="6323" spans="1:11" ht="11.1" customHeight="1" outlineLevel="1" x14ac:dyDescent="0.2">
      <c r="A6323" s="39" t="str">
        <f t="shared" si="294"/>
        <v>0018286645873</v>
      </c>
      <c r="B6323" s="39">
        <f t="shared" si="295"/>
        <v>1</v>
      </c>
      <c r="C6323" s="39" t="str">
        <f t="shared" si="296"/>
        <v>Фатыхов Шамиль Вакилевич1</v>
      </c>
      <c r="D6323" s="42" t="s">
        <v>5795</v>
      </c>
      <c r="E6323" s="43" t="s">
        <v>5796</v>
      </c>
      <c r="F6323" s="43" t="s">
        <v>225</v>
      </c>
      <c r="G6323" s="43" t="s">
        <v>241</v>
      </c>
      <c r="H6323" s="49">
        <v>45873</v>
      </c>
      <c r="I6323" s="49">
        <v>45886</v>
      </c>
      <c r="J6323" s="44">
        <v>14</v>
      </c>
      <c r="K6323" s="51">
        <f>IF(H6323&lt;='Расчёт не доделан'!$C$20,IF(I6323-'Расчёт не доделан'!$C$20&lt;1,J6323,I6323-'Расчёт не доделан'!$C$20),J6323)</f>
        <v>14</v>
      </c>
    </row>
    <row r="6324" spans="1:11" ht="11.1" customHeight="1" outlineLevel="1" x14ac:dyDescent="0.2">
      <c r="A6324" s="39" t="str">
        <f t="shared" si="294"/>
        <v>0021026545845</v>
      </c>
      <c r="B6324" s="39">
        <f t="shared" si="295"/>
        <v>1</v>
      </c>
      <c r="C6324" s="39" t="str">
        <f t="shared" si="296"/>
        <v>Фатыхова Венера Рауфатовна1</v>
      </c>
      <c r="D6324" s="42" t="s">
        <v>5797</v>
      </c>
      <c r="E6324" s="43" t="s">
        <v>5798</v>
      </c>
      <c r="F6324" s="43" t="s">
        <v>265</v>
      </c>
      <c r="G6324" s="43" t="s">
        <v>253</v>
      </c>
      <c r="H6324" s="49">
        <v>45845</v>
      </c>
      <c r="I6324" s="49">
        <v>45865</v>
      </c>
      <c r="J6324" s="44">
        <v>21</v>
      </c>
      <c r="K6324" s="51">
        <f>IF(H6324&lt;='Расчёт не доделан'!$C$20,IF(I6324-'Расчёт не доделан'!$C$20&lt;1,J6324,I6324-'Расчёт не доделан'!$C$20),J6324)</f>
        <v>21</v>
      </c>
    </row>
    <row r="6325" spans="1:11" ht="11.1" customHeight="1" outlineLevel="1" x14ac:dyDescent="0.2">
      <c r="A6325" s="39" t="str">
        <f t="shared" si="294"/>
        <v>0021026545957</v>
      </c>
      <c r="B6325" s="39">
        <f t="shared" si="295"/>
        <v>2</v>
      </c>
      <c r="C6325" s="39" t="str">
        <f t="shared" si="296"/>
        <v>Фатыхова Венера Рауфатовна2</v>
      </c>
      <c r="D6325" s="42" t="s">
        <v>5797</v>
      </c>
      <c r="E6325" s="43" t="s">
        <v>5798</v>
      </c>
      <c r="F6325" s="43" t="s">
        <v>265</v>
      </c>
      <c r="G6325" s="43" t="s">
        <v>253</v>
      </c>
      <c r="H6325" s="49">
        <v>45957</v>
      </c>
      <c r="I6325" s="49">
        <v>45963</v>
      </c>
      <c r="J6325" s="44">
        <v>7</v>
      </c>
      <c r="K6325" s="51">
        <f>IF(H6325&lt;='Расчёт не доделан'!$C$20,IF(I6325-'Расчёт не доделан'!$C$20&lt;1,J6325,I6325-'Расчёт не доделан'!$C$20),J6325)</f>
        <v>7</v>
      </c>
    </row>
    <row r="6326" spans="1:11" ht="11.1" customHeight="1" outlineLevel="1" x14ac:dyDescent="0.2">
      <c r="A6326" s="39" t="str">
        <f t="shared" si="294"/>
        <v>0015213245936</v>
      </c>
      <c r="B6326" s="39">
        <f t="shared" si="295"/>
        <v>1</v>
      </c>
      <c r="C6326" s="39" t="str">
        <f t="shared" si="296"/>
        <v>Фахруллин Тимур Ильдарович1</v>
      </c>
      <c r="D6326" s="42" t="s">
        <v>5799</v>
      </c>
      <c r="E6326" s="43" t="s">
        <v>5800</v>
      </c>
      <c r="F6326" s="43" t="s">
        <v>240</v>
      </c>
      <c r="G6326" s="43" t="s">
        <v>253</v>
      </c>
      <c r="H6326" s="49">
        <v>45936</v>
      </c>
      <c r="I6326" s="49">
        <v>45949</v>
      </c>
      <c r="J6326" s="44">
        <v>13</v>
      </c>
      <c r="K6326" s="51">
        <f>IF(H6326&lt;='Расчёт не доделан'!$C$20,IF(I6326-'Расчёт не доделан'!$C$20&lt;1,J6326,I6326-'Расчёт не доделан'!$C$20),J6326)</f>
        <v>4</v>
      </c>
    </row>
    <row r="6327" spans="1:11" ht="11.1" customHeight="1" outlineLevel="1" x14ac:dyDescent="0.2">
      <c r="A6327" s="39" t="str">
        <f t="shared" si="294"/>
        <v>0015213245845</v>
      </c>
      <c r="B6327" s="39">
        <f t="shared" si="295"/>
        <v>2</v>
      </c>
      <c r="C6327" s="39" t="str">
        <f t="shared" si="296"/>
        <v>Фахруллин Тимур Ильдарович2</v>
      </c>
      <c r="D6327" s="42" t="s">
        <v>5799</v>
      </c>
      <c r="E6327" s="43" t="s">
        <v>5800</v>
      </c>
      <c r="F6327" s="43" t="s">
        <v>240</v>
      </c>
      <c r="G6327" s="43" t="s">
        <v>253</v>
      </c>
      <c r="H6327" s="49">
        <v>45845</v>
      </c>
      <c r="I6327" s="49">
        <v>45858</v>
      </c>
      <c r="J6327" s="44">
        <v>14</v>
      </c>
      <c r="K6327" s="51">
        <f>IF(H6327&lt;='Расчёт не доделан'!$C$20,IF(I6327-'Расчёт не доделан'!$C$20&lt;1,J6327,I6327-'Расчёт не доделан'!$C$20),J6327)</f>
        <v>14</v>
      </c>
    </row>
    <row r="6328" spans="1:11" ht="11.1" customHeight="1" outlineLevel="1" x14ac:dyDescent="0.2">
      <c r="A6328" s="39" t="str">
        <f t="shared" si="294"/>
        <v>0020981545873</v>
      </c>
      <c r="B6328" s="39">
        <f t="shared" si="295"/>
        <v>1</v>
      </c>
      <c r="C6328" s="39" t="str">
        <f t="shared" si="296"/>
        <v>Федоркова Людмила Игоревна1</v>
      </c>
      <c r="D6328" s="42" t="s">
        <v>5801</v>
      </c>
      <c r="E6328" s="43" t="s">
        <v>5802</v>
      </c>
      <c r="F6328" s="43" t="s">
        <v>286</v>
      </c>
      <c r="G6328" s="43" t="s">
        <v>302</v>
      </c>
      <c r="H6328" s="49">
        <v>45873</v>
      </c>
      <c r="I6328" s="49">
        <v>45879</v>
      </c>
      <c r="J6328" s="44">
        <v>7</v>
      </c>
      <c r="K6328" s="51">
        <f>IF(H6328&lt;='Расчёт не доделан'!$C$20,IF(I6328-'Расчёт не доделан'!$C$20&lt;1,J6328,I6328-'Расчёт не доделан'!$C$20),J6328)</f>
        <v>7</v>
      </c>
    </row>
    <row r="6329" spans="1:11" ht="11.1" customHeight="1" outlineLevel="1" x14ac:dyDescent="0.2">
      <c r="A6329" s="39" t="str">
        <f t="shared" si="294"/>
        <v>0015169145880</v>
      </c>
      <c r="B6329" s="39">
        <f t="shared" si="295"/>
        <v>1</v>
      </c>
      <c r="C6329" s="39" t="str">
        <f t="shared" si="296"/>
        <v>Федоров Антон Владимирович1</v>
      </c>
      <c r="D6329" s="42" t="s">
        <v>5803</v>
      </c>
      <c r="E6329" s="43" t="s">
        <v>5804</v>
      </c>
      <c r="F6329" s="43" t="s">
        <v>217</v>
      </c>
      <c r="G6329" s="43" t="s">
        <v>262</v>
      </c>
      <c r="H6329" s="49">
        <v>45880</v>
      </c>
      <c r="I6329" s="49">
        <v>45897</v>
      </c>
      <c r="J6329" s="44">
        <v>18</v>
      </c>
      <c r="K6329" s="51">
        <f>IF(H6329&lt;='Расчёт не доделан'!$C$20,IF(I6329-'Расчёт не доделан'!$C$20&lt;1,J6329,I6329-'Расчёт не доделан'!$C$20),J6329)</f>
        <v>18</v>
      </c>
    </row>
    <row r="6330" spans="1:11" ht="11.1" customHeight="1" outlineLevel="1" x14ac:dyDescent="0.2">
      <c r="A6330" s="39" t="str">
        <f t="shared" si="294"/>
        <v>0015169145957</v>
      </c>
      <c r="B6330" s="39">
        <f t="shared" si="295"/>
        <v>2</v>
      </c>
      <c r="C6330" s="39" t="str">
        <f t="shared" si="296"/>
        <v>Федоров Антон Владимирович2</v>
      </c>
      <c r="D6330" s="42" t="s">
        <v>5803</v>
      </c>
      <c r="E6330" s="43" t="s">
        <v>5804</v>
      </c>
      <c r="F6330" s="43" t="s">
        <v>217</v>
      </c>
      <c r="G6330" s="43" t="s">
        <v>262</v>
      </c>
      <c r="H6330" s="49">
        <v>45957</v>
      </c>
      <c r="I6330" s="49">
        <v>45961</v>
      </c>
      <c r="J6330" s="44">
        <v>5</v>
      </c>
      <c r="K6330" s="51">
        <f>IF(H6330&lt;='Расчёт не доделан'!$C$20,IF(I6330-'Расчёт не доделан'!$C$20&lt;1,J6330,I6330-'Расчёт не доделан'!$C$20),J6330)</f>
        <v>5</v>
      </c>
    </row>
    <row r="6331" spans="1:11" ht="11.1" customHeight="1" outlineLevel="1" x14ac:dyDescent="0.2">
      <c r="A6331" s="39" t="str">
        <f t="shared" si="294"/>
        <v>0020887345966</v>
      </c>
      <c r="B6331" s="39">
        <f t="shared" si="295"/>
        <v>1</v>
      </c>
      <c r="C6331" s="39" t="str">
        <f t="shared" si="296"/>
        <v>Федоров Егор Станиславович1</v>
      </c>
      <c r="D6331" s="42" t="s">
        <v>5805</v>
      </c>
      <c r="E6331" s="43" t="s">
        <v>5806</v>
      </c>
      <c r="F6331" s="43" t="s">
        <v>249</v>
      </c>
      <c r="G6331" s="43" t="s">
        <v>230</v>
      </c>
      <c r="H6331" s="49">
        <v>45966</v>
      </c>
      <c r="I6331" s="49">
        <v>45968</v>
      </c>
      <c r="J6331" s="44">
        <v>3</v>
      </c>
      <c r="K6331" s="51">
        <f>IF(H6331&lt;='Расчёт не доделан'!$C$20,IF(I6331-'Расчёт не доделан'!$C$20&lt;1,J6331,I6331-'Расчёт не доделан'!$C$20),J6331)</f>
        <v>3</v>
      </c>
    </row>
    <row r="6332" spans="1:11" ht="11.1" customHeight="1" outlineLevel="1" x14ac:dyDescent="0.2">
      <c r="A6332" s="39" t="str">
        <f t="shared" si="294"/>
        <v>0020887345852</v>
      </c>
      <c r="B6332" s="39">
        <f t="shared" si="295"/>
        <v>2</v>
      </c>
      <c r="C6332" s="39" t="str">
        <f t="shared" si="296"/>
        <v>Федоров Егор Станиславович2</v>
      </c>
      <c r="D6332" s="42" t="s">
        <v>5805</v>
      </c>
      <c r="E6332" s="43" t="s">
        <v>5806</v>
      </c>
      <c r="F6332" s="43" t="s">
        <v>249</v>
      </c>
      <c r="G6332" s="43" t="s">
        <v>230</v>
      </c>
      <c r="H6332" s="49">
        <v>45852</v>
      </c>
      <c r="I6332" s="49">
        <v>45865</v>
      </c>
      <c r="J6332" s="44">
        <v>14</v>
      </c>
      <c r="K6332" s="51">
        <f>IF(H6332&lt;='Расчёт не доделан'!$C$20,IF(I6332-'Расчёт не доделан'!$C$20&lt;1,J6332,I6332-'Расчёт не доделан'!$C$20),J6332)</f>
        <v>14</v>
      </c>
    </row>
    <row r="6333" spans="1:11" ht="11.1" customHeight="1" outlineLevel="1" x14ac:dyDescent="0.2">
      <c r="A6333" s="39" t="str">
        <f t="shared" si="294"/>
        <v>0020887345869</v>
      </c>
      <c r="B6333" s="39">
        <f t="shared" si="295"/>
        <v>3</v>
      </c>
      <c r="C6333" s="39" t="str">
        <f t="shared" si="296"/>
        <v>Федоров Егор Станиславович3</v>
      </c>
      <c r="D6333" s="42" t="s">
        <v>5805</v>
      </c>
      <c r="E6333" s="43" t="s">
        <v>5806</v>
      </c>
      <c r="F6333" s="43" t="s">
        <v>249</v>
      </c>
      <c r="G6333" s="43" t="s">
        <v>230</v>
      </c>
      <c r="H6333" s="49">
        <v>45869</v>
      </c>
      <c r="I6333" s="49">
        <v>45870</v>
      </c>
      <c r="J6333" s="44">
        <v>2</v>
      </c>
      <c r="K6333" s="51">
        <f>IF(H6333&lt;='Расчёт не доделан'!$C$20,IF(I6333-'Расчёт не доделан'!$C$20&lt;1,J6333,I6333-'Расчёт не доделан'!$C$20),J6333)</f>
        <v>2</v>
      </c>
    </row>
    <row r="6334" spans="1:11" ht="11.1" customHeight="1" outlineLevel="1" x14ac:dyDescent="0.2">
      <c r="A6334" s="39" t="str">
        <f t="shared" si="294"/>
        <v>0020012845971</v>
      </c>
      <c r="B6334" s="39">
        <f t="shared" si="295"/>
        <v>1</v>
      </c>
      <c r="C6334" s="39" t="str">
        <f t="shared" si="296"/>
        <v>Федоров Кирилл Валерьевич1</v>
      </c>
      <c r="D6334" s="42" t="s">
        <v>5807</v>
      </c>
      <c r="E6334" s="43" t="s">
        <v>5808</v>
      </c>
      <c r="F6334" s="43" t="s">
        <v>568</v>
      </c>
      <c r="G6334" s="43" t="s">
        <v>241</v>
      </c>
      <c r="H6334" s="49">
        <v>45971</v>
      </c>
      <c r="I6334" s="49">
        <v>45984</v>
      </c>
      <c r="J6334" s="44">
        <v>14</v>
      </c>
      <c r="K6334" s="51">
        <f>IF(H6334&lt;='Расчёт не доделан'!$C$20,IF(I6334-'Расчёт не доделан'!$C$20&lt;1,J6334,I6334-'Расчёт не доделан'!$C$20),J6334)</f>
        <v>14</v>
      </c>
    </row>
    <row r="6335" spans="1:11" ht="11.1" customHeight="1" outlineLevel="1" x14ac:dyDescent="0.2">
      <c r="A6335" s="39" t="str">
        <f t="shared" si="294"/>
        <v>0020012845880</v>
      </c>
      <c r="B6335" s="39">
        <f t="shared" si="295"/>
        <v>2</v>
      </c>
      <c r="C6335" s="39" t="str">
        <f t="shared" si="296"/>
        <v>Федоров Кирилл Валерьевич2</v>
      </c>
      <c r="D6335" s="42" t="s">
        <v>5807</v>
      </c>
      <c r="E6335" s="43" t="s">
        <v>5808</v>
      </c>
      <c r="F6335" s="43" t="s">
        <v>568</v>
      </c>
      <c r="G6335" s="43" t="s">
        <v>241</v>
      </c>
      <c r="H6335" s="49">
        <v>45880</v>
      </c>
      <c r="I6335" s="49">
        <v>45893</v>
      </c>
      <c r="J6335" s="44">
        <v>14</v>
      </c>
      <c r="K6335" s="51">
        <f>IF(H6335&lt;='Расчёт не доделан'!$C$20,IF(I6335-'Расчёт не доделан'!$C$20&lt;1,J6335,I6335-'Расчёт не доделан'!$C$20),J6335)</f>
        <v>14</v>
      </c>
    </row>
    <row r="6336" spans="1:11" ht="11.1" customHeight="1" outlineLevel="1" x14ac:dyDescent="0.2">
      <c r="A6336" s="39" t="str">
        <f t="shared" si="294"/>
        <v>0020796045908</v>
      </c>
      <c r="B6336" s="39">
        <f t="shared" si="295"/>
        <v>1</v>
      </c>
      <c r="C6336" s="39" t="str">
        <f t="shared" si="296"/>
        <v>Федоров Никита Сергеевич1</v>
      </c>
      <c r="D6336" s="42" t="s">
        <v>5809</v>
      </c>
      <c r="E6336" s="43" t="s">
        <v>5810</v>
      </c>
      <c r="F6336" s="43" t="s">
        <v>240</v>
      </c>
      <c r="G6336" s="43" t="s">
        <v>302</v>
      </c>
      <c r="H6336" s="49">
        <v>45908</v>
      </c>
      <c r="I6336" s="49">
        <v>45916</v>
      </c>
      <c r="J6336" s="44">
        <v>9</v>
      </c>
      <c r="K6336" s="51">
        <f>IF(H6336&lt;='Расчёт не доделан'!$C$20,IF(I6336-'Расчёт не доделан'!$C$20&lt;1,J6336,I6336-'Расчёт не доделан'!$C$20),J6336)</f>
        <v>9</v>
      </c>
    </row>
    <row r="6337" spans="1:11" ht="11.1" customHeight="1" outlineLevel="1" x14ac:dyDescent="0.2">
      <c r="A6337" s="39" t="str">
        <f t="shared" si="294"/>
        <v>0016372145966</v>
      </c>
      <c r="B6337" s="39">
        <f t="shared" si="295"/>
        <v>1</v>
      </c>
      <c r="C6337" s="39" t="str">
        <f t="shared" si="296"/>
        <v>Федорова Галина Сергеевна1</v>
      </c>
      <c r="D6337" s="42" t="s">
        <v>5811</v>
      </c>
      <c r="E6337" s="43" t="s">
        <v>5812</v>
      </c>
      <c r="F6337" s="43" t="s">
        <v>265</v>
      </c>
      <c r="G6337" s="43" t="s">
        <v>218</v>
      </c>
      <c r="H6337" s="49">
        <v>45966</v>
      </c>
      <c r="I6337" s="49">
        <v>45966</v>
      </c>
      <c r="J6337" s="44">
        <v>1</v>
      </c>
      <c r="K6337" s="51">
        <f>IF(H6337&lt;='Расчёт не доделан'!$C$20,IF(I6337-'Расчёт не доделан'!$C$20&lt;1,J6337,I6337-'Расчёт не доделан'!$C$20),J6337)</f>
        <v>1</v>
      </c>
    </row>
    <row r="6338" spans="1:11" ht="11.1" customHeight="1" outlineLevel="1" x14ac:dyDescent="0.2">
      <c r="A6338" s="39" t="str">
        <f t="shared" si="294"/>
        <v>0016372145912</v>
      </c>
      <c r="B6338" s="39">
        <f t="shared" si="295"/>
        <v>2</v>
      </c>
      <c r="C6338" s="39" t="str">
        <f t="shared" si="296"/>
        <v>Федорова Галина Сергеевна2</v>
      </c>
      <c r="D6338" s="42" t="s">
        <v>5811</v>
      </c>
      <c r="E6338" s="43" t="s">
        <v>5812</v>
      </c>
      <c r="F6338" s="43" t="s">
        <v>265</v>
      </c>
      <c r="G6338" s="43" t="s">
        <v>218</v>
      </c>
      <c r="H6338" s="49">
        <v>45912</v>
      </c>
      <c r="I6338" s="49">
        <v>45912</v>
      </c>
      <c r="J6338" s="44">
        <v>1</v>
      </c>
      <c r="K6338" s="51">
        <f>IF(H6338&lt;='Расчёт не доделан'!$C$20,IF(I6338-'Расчёт не доделан'!$C$20&lt;1,J6338,I6338-'Расчёт не доделан'!$C$20),J6338)</f>
        <v>1</v>
      </c>
    </row>
    <row r="6339" spans="1:11" ht="11.1" customHeight="1" outlineLevel="1" x14ac:dyDescent="0.2">
      <c r="A6339" s="39" t="str">
        <f t="shared" ref="A6339:A6402" si="297">D6339&amp;H6339</f>
        <v>0016372145852</v>
      </c>
      <c r="B6339" s="39">
        <f t="shared" ref="B6339:B6402" si="298">IF(E6338=E6339,B6338+1,1)</f>
        <v>3</v>
      </c>
      <c r="C6339" s="39" t="str">
        <f t="shared" ref="C6339:C6402" si="299">E6339&amp;B6339</f>
        <v>Федорова Галина Сергеевна3</v>
      </c>
      <c r="D6339" s="42" t="s">
        <v>5811</v>
      </c>
      <c r="E6339" s="43" t="s">
        <v>5812</v>
      </c>
      <c r="F6339" s="43" t="s">
        <v>265</v>
      </c>
      <c r="G6339" s="43" t="s">
        <v>218</v>
      </c>
      <c r="H6339" s="49">
        <v>45852</v>
      </c>
      <c r="I6339" s="49">
        <v>45865</v>
      </c>
      <c r="J6339" s="44">
        <v>14</v>
      </c>
      <c r="K6339" s="51">
        <f>IF(H6339&lt;='Расчёт не доделан'!$C$20,IF(I6339-'Расчёт не доделан'!$C$20&lt;1,J6339,I6339-'Расчёт не доделан'!$C$20),J6339)</f>
        <v>14</v>
      </c>
    </row>
    <row r="6340" spans="1:11" ht="11.1" customHeight="1" outlineLevel="1" x14ac:dyDescent="0.2">
      <c r="A6340" s="39" t="str">
        <f t="shared" si="297"/>
        <v>0016372145944</v>
      </c>
      <c r="B6340" s="39">
        <f t="shared" si="298"/>
        <v>4</v>
      </c>
      <c r="C6340" s="39" t="str">
        <f t="shared" si="299"/>
        <v>Федорова Галина Сергеевна4</v>
      </c>
      <c r="D6340" s="42" t="s">
        <v>5811</v>
      </c>
      <c r="E6340" s="43" t="s">
        <v>5812</v>
      </c>
      <c r="F6340" s="43" t="s">
        <v>265</v>
      </c>
      <c r="G6340" s="43" t="s">
        <v>218</v>
      </c>
      <c r="H6340" s="49">
        <v>45944</v>
      </c>
      <c r="I6340" s="49">
        <v>45947</v>
      </c>
      <c r="J6340" s="44">
        <v>4</v>
      </c>
      <c r="K6340" s="51">
        <f>IF(H6340&lt;='Расчёт не доделан'!$C$20,IF(I6340-'Расчёт не доделан'!$C$20&lt;1,J6340,I6340-'Расчёт не доделан'!$C$20),J6340)</f>
        <v>2</v>
      </c>
    </row>
    <row r="6341" spans="1:11" ht="11.1" customHeight="1" outlineLevel="1" x14ac:dyDescent="0.2">
      <c r="A6341" s="39" t="str">
        <f t="shared" si="297"/>
        <v>0016372146020</v>
      </c>
      <c r="B6341" s="39">
        <f t="shared" si="298"/>
        <v>5</v>
      </c>
      <c r="C6341" s="39" t="str">
        <f t="shared" si="299"/>
        <v>Федорова Галина Сергеевна5</v>
      </c>
      <c r="D6341" s="42" t="s">
        <v>5811</v>
      </c>
      <c r="E6341" s="43" t="s">
        <v>5812</v>
      </c>
      <c r="F6341" s="43" t="s">
        <v>265</v>
      </c>
      <c r="G6341" s="43" t="s">
        <v>218</v>
      </c>
      <c r="H6341" s="49">
        <v>46020</v>
      </c>
      <c r="I6341" s="49">
        <v>46021</v>
      </c>
      <c r="J6341" s="44">
        <v>2</v>
      </c>
      <c r="K6341" s="51">
        <f>IF(H6341&lt;='Расчёт не доделан'!$C$20,IF(I6341-'Расчёт не доделан'!$C$20&lt;1,J6341,I6341-'Расчёт не доделан'!$C$20),J6341)</f>
        <v>2</v>
      </c>
    </row>
    <row r="6342" spans="1:11" ht="11.1" customHeight="1" outlineLevel="1" x14ac:dyDescent="0.2">
      <c r="A6342" s="39" t="str">
        <f t="shared" si="297"/>
        <v>0018380045908</v>
      </c>
      <c r="B6342" s="39">
        <f t="shared" si="298"/>
        <v>1</v>
      </c>
      <c r="C6342" s="39" t="str">
        <f t="shared" si="299"/>
        <v>Федорова Екатерина Владимировна1</v>
      </c>
      <c r="D6342" s="42" t="s">
        <v>5813</v>
      </c>
      <c r="E6342" s="43" t="s">
        <v>5814</v>
      </c>
      <c r="F6342" s="43" t="s">
        <v>221</v>
      </c>
      <c r="G6342" s="43" t="s">
        <v>241</v>
      </c>
      <c r="H6342" s="49">
        <v>45908</v>
      </c>
      <c r="I6342" s="49">
        <v>45921</v>
      </c>
      <c r="J6342" s="44">
        <v>14</v>
      </c>
      <c r="K6342" s="51">
        <f>IF(H6342&lt;='Расчёт не доделан'!$C$20,IF(I6342-'Расчёт не доделан'!$C$20&lt;1,J6342,I6342-'Расчёт не доделан'!$C$20),J6342)</f>
        <v>14</v>
      </c>
    </row>
    <row r="6343" spans="1:11" ht="11.1" customHeight="1" outlineLevel="1" x14ac:dyDescent="0.2">
      <c r="A6343" s="39" t="str">
        <f t="shared" si="297"/>
        <v>0018389945908</v>
      </c>
      <c r="B6343" s="39">
        <f t="shared" si="298"/>
        <v>1</v>
      </c>
      <c r="C6343" s="39" t="str">
        <f t="shared" si="299"/>
        <v>Федорова Наталья Анатольевна1</v>
      </c>
      <c r="D6343" s="42" t="s">
        <v>5815</v>
      </c>
      <c r="E6343" s="43" t="s">
        <v>5816</v>
      </c>
      <c r="F6343" s="43" t="s">
        <v>265</v>
      </c>
      <c r="G6343" s="43" t="s">
        <v>230</v>
      </c>
      <c r="H6343" s="49">
        <v>45908</v>
      </c>
      <c r="I6343" s="49">
        <v>45921</v>
      </c>
      <c r="J6343" s="44">
        <v>14</v>
      </c>
      <c r="K6343" s="51">
        <f>IF(H6343&lt;='Расчёт не доделан'!$C$20,IF(I6343-'Расчёт не доделан'!$C$20&lt;1,J6343,I6343-'Расчёт не доделан'!$C$20),J6343)</f>
        <v>14</v>
      </c>
    </row>
    <row r="6344" spans="1:11" ht="11.1" customHeight="1" outlineLevel="1" x14ac:dyDescent="0.2">
      <c r="A6344" s="39" t="str">
        <f t="shared" si="297"/>
        <v>0012826245845</v>
      </c>
      <c r="B6344" s="39">
        <f t="shared" si="298"/>
        <v>1</v>
      </c>
      <c r="C6344" s="39" t="str">
        <f t="shared" si="299"/>
        <v>Федорчук Андрей Григорьевич1</v>
      </c>
      <c r="D6344" s="42" t="s">
        <v>5817</v>
      </c>
      <c r="E6344" s="43" t="s">
        <v>5818</v>
      </c>
      <c r="F6344" s="43" t="s">
        <v>217</v>
      </c>
      <c r="G6344" s="43" t="s">
        <v>237</v>
      </c>
      <c r="H6344" s="49">
        <v>45845</v>
      </c>
      <c r="I6344" s="49">
        <v>45849</v>
      </c>
      <c r="J6344" s="44">
        <v>5</v>
      </c>
      <c r="K6344" s="51">
        <f>IF(H6344&lt;='Расчёт не доделан'!$C$20,IF(I6344-'Расчёт не доделан'!$C$20&lt;1,J6344,I6344-'Расчёт не доделан'!$C$20),J6344)</f>
        <v>5</v>
      </c>
    </row>
    <row r="6345" spans="1:11" ht="11.1" customHeight="1" outlineLevel="1" x14ac:dyDescent="0.2">
      <c r="A6345" s="39" t="str">
        <f t="shared" si="297"/>
        <v>0012826245950</v>
      </c>
      <c r="B6345" s="39">
        <f t="shared" si="298"/>
        <v>2</v>
      </c>
      <c r="C6345" s="39" t="str">
        <f t="shared" si="299"/>
        <v>Федорчук Андрей Григорьевич2</v>
      </c>
      <c r="D6345" s="42" t="s">
        <v>5817</v>
      </c>
      <c r="E6345" s="43" t="s">
        <v>5818</v>
      </c>
      <c r="F6345" s="43" t="s">
        <v>217</v>
      </c>
      <c r="G6345" s="43" t="s">
        <v>237</v>
      </c>
      <c r="H6345" s="49">
        <v>45950</v>
      </c>
      <c r="I6345" s="49">
        <v>45963</v>
      </c>
      <c r="J6345" s="44">
        <v>14</v>
      </c>
      <c r="K6345" s="51">
        <f>IF(H6345&lt;='Расчёт не доделан'!$C$20,IF(I6345-'Расчёт не доделан'!$C$20&lt;1,J6345,I6345-'Расчёт не доделан'!$C$20),J6345)</f>
        <v>14</v>
      </c>
    </row>
    <row r="6346" spans="1:11" ht="11.1" customHeight="1" outlineLevel="1" x14ac:dyDescent="0.2">
      <c r="A6346" s="39" t="str">
        <f t="shared" si="297"/>
        <v>0019278445887</v>
      </c>
      <c r="B6346" s="39">
        <f t="shared" si="298"/>
        <v>1</v>
      </c>
      <c r="C6346" s="39" t="str">
        <f t="shared" si="299"/>
        <v>Федосеев Алексей Вячеславович1</v>
      </c>
      <c r="D6346" s="42" t="s">
        <v>5819</v>
      </c>
      <c r="E6346" s="43" t="s">
        <v>5820</v>
      </c>
      <c r="F6346" s="43" t="s">
        <v>244</v>
      </c>
      <c r="G6346" s="43" t="s">
        <v>262</v>
      </c>
      <c r="H6346" s="49">
        <v>45887</v>
      </c>
      <c r="I6346" s="49">
        <v>45900</v>
      </c>
      <c r="J6346" s="44">
        <v>14</v>
      </c>
      <c r="K6346" s="51">
        <f>IF(H6346&lt;='Расчёт не доделан'!$C$20,IF(I6346-'Расчёт не доделан'!$C$20&lt;1,J6346,I6346-'Расчёт не доделан'!$C$20),J6346)</f>
        <v>14</v>
      </c>
    </row>
    <row r="6347" spans="1:11" ht="11.1" customHeight="1" outlineLevel="1" x14ac:dyDescent="0.2">
      <c r="A6347" s="39" t="str">
        <f t="shared" si="297"/>
        <v>0019278445950</v>
      </c>
      <c r="B6347" s="39">
        <f t="shared" si="298"/>
        <v>2</v>
      </c>
      <c r="C6347" s="39" t="str">
        <f t="shared" si="299"/>
        <v>Федосеев Алексей Вячеславович2</v>
      </c>
      <c r="D6347" s="42" t="s">
        <v>5819</v>
      </c>
      <c r="E6347" s="43" t="s">
        <v>5820</v>
      </c>
      <c r="F6347" s="43" t="s">
        <v>244</v>
      </c>
      <c r="G6347" s="43" t="s">
        <v>262</v>
      </c>
      <c r="H6347" s="49">
        <v>45950</v>
      </c>
      <c r="I6347" s="49">
        <v>45952</v>
      </c>
      <c r="J6347" s="44">
        <v>3</v>
      </c>
      <c r="K6347" s="51">
        <f>IF(H6347&lt;='Расчёт не доделан'!$C$20,IF(I6347-'Расчёт не доделан'!$C$20&lt;1,J6347,I6347-'Расчёт не доделан'!$C$20),J6347)</f>
        <v>3</v>
      </c>
    </row>
    <row r="6348" spans="1:11" ht="11.1" customHeight="1" outlineLevel="1" x14ac:dyDescent="0.2">
      <c r="A6348" s="39" t="str">
        <f t="shared" si="297"/>
        <v>0019278446020</v>
      </c>
      <c r="B6348" s="39">
        <f t="shared" si="298"/>
        <v>3</v>
      </c>
      <c r="C6348" s="39" t="str">
        <f t="shared" si="299"/>
        <v>Федосеев Алексей Вячеславович3</v>
      </c>
      <c r="D6348" s="42" t="s">
        <v>5819</v>
      </c>
      <c r="E6348" s="43" t="s">
        <v>5820</v>
      </c>
      <c r="F6348" s="43" t="s">
        <v>244</v>
      </c>
      <c r="G6348" s="43" t="s">
        <v>262</v>
      </c>
      <c r="H6348" s="49">
        <v>46020</v>
      </c>
      <c r="I6348" s="49">
        <v>46021</v>
      </c>
      <c r="J6348" s="44">
        <v>2</v>
      </c>
      <c r="K6348" s="51">
        <f>IF(H6348&lt;='Расчёт не доделан'!$C$20,IF(I6348-'Расчёт не доделан'!$C$20&lt;1,J6348,I6348-'Расчёт не доделан'!$C$20),J6348)</f>
        <v>2</v>
      </c>
    </row>
    <row r="6349" spans="1:11" ht="11.1" customHeight="1" outlineLevel="1" x14ac:dyDescent="0.2">
      <c r="A6349" s="39" t="str">
        <f t="shared" si="297"/>
        <v>0012504245957</v>
      </c>
      <c r="B6349" s="39">
        <f t="shared" si="298"/>
        <v>1</v>
      </c>
      <c r="C6349" s="39" t="str">
        <f t="shared" si="299"/>
        <v>Федосеев Вадим Александрович1</v>
      </c>
      <c r="D6349" s="42" t="s">
        <v>5821</v>
      </c>
      <c r="E6349" s="43" t="s">
        <v>5822</v>
      </c>
      <c r="F6349" s="43" t="s">
        <v>233</v>
      </c>
      <c r="G6349" s="43" t="s">
        <v>218</v>
      </c>
      <c r="H6349" s="49">
        <v>45957</v>
      </c>
      <c r="I6349" s="49">
        <v>45962</v>
      </c>
      <c r="J6349" s="44">
        <v>6</v>
      </c>
      <c r="K6349" s="51">
        <f>IF(H6349&lt;='Расчёт не доделан'!$C$20,IF(I6349-'Расчёт не доделан'!$C$20&lt;1,J6349,I6349-'Расчёт не доделан'!$C$20),J6349)</f>
        <v>6</v>
      </c>
    </row>
    <row r="6350" spans="1:11" ht="11.1" customHeight="1" outlineLevel="1" x14ac:dyDescent="0.2">
      <c r="A6350" s="39" t="str">
        <f t="shared" si="297"/>
        <v>0020316445873</v>
      </c>
      <c r="B6350" s="39">
        <f t="shared" si="298"/>
        <v>1</v>
      </c>
      <c r="C6350" s="39" t="str">
        <f t="shared" si="299"/>
        <v>Федосеев Евгений Владимирович1</v>
      </c>
      <c r="D6350" s="42" t="s">
        <v>5823</v>
      </c>
      <c r="E6350" s="43" t="s">
        <v>5824</v>
      </c>
      <c r="F6350" s="43" t="s">
        <v>249</v>
      </c>
      <c r="G6350" s="43" t="s">
        <v>237</v>
      </c>
      <c r="H6350" s="49">
        <v>45873</v>
      </c>
      <c r="I6350" s="49">
        <v>45886</v>
      </c>
      <c r="J6350" s="44">
        <v>14</v>
      </c>
      <c r="K6350" s="51">
        <f>IF(H6350&lt;='Расчёт не доделан'!$C$20,IF(I6350-'Расчёт не доделан'!$C$20&lt;1,J6350,I6350-'Расчёт не доделан'!$C$20),J6350)</f>
        <v>14</v>
      </c>
    </row>
    <row r="6351" spans="1:11" ht="11.1" customHeight="1" outlineLevel="1" x14ac:dyDescent="0.2">
      <c r="A6351" s="39" t="str">
        <f t="shared" si="297"/>
        <v>0019626645966</v>
      </c>
      <c r="B6351" s="39">
        <f t="shared" si="298"/>
        <v>1</v>
      </c>
      <c r="C6351" s="39" t="str">
        <f t="shared" si="299"/>
        <v>Федосеев Ярослав Олегович1</v>
      </c>
      <c r="D6351" s="42" t="s">
        <v>5825</v>
      </c>
      <c r="E6351" s="43" t="s">
        <v>5826</v>
      </c>
      <c r="F6351" s="43" t="s">
        <v>244</v>
      </c>
      <c r="G6351" s="43" t="s">
        <v>253</v>
      </c>
      <c r="H6351" s="49">
        <v>45966</v>
      </c>
      <c r="I6351" s="49">
        <v>45968</v>
      </c>
      <c r="J6351" s="44">
        <v>3</v>
      </c>
      <c r="K6351" s="51">
        <f>IF(H6351&lt;='Расчёт не доделан'!$C$20,IF(I6351-'Расчёт не доделан'!$C$20&lt;1,J6351,I6351-'Расчёт не доделан'!$C$20),J6351)</f>
        <v>3</v>
      </c>
    </row>
    <row r="6352" spans="1:11" ht="11.1" customHeight="1" outlineLevel="1" x14ac:dyDescent="0.2">
      <c r="A6352" s="39" t="str">
        <f t="shared" si="297"/>
        <v>0019626645887</v>
      </c>
      <c r="B6352" s="39">
        <f t="shared" si="298"/>
        <v>2</v>
      </c>
      <c r="C6352" s="39" t="str">
        <f t="shared" si="299"/>
        <v>Федосеев Ярослав Олегович2</v>
      </c>
      <c r="D6352" s="42" t="s">
        <v>5825</v>
      </c>
      <c r="E6352" s="43" t="s">
        <v>5826</v>
      </c>
      <c r="F6352" s="43" t="s">
        <v>244</v>
      </c>
      <c r="G6352" s="43" t="s">
        <v>253</v>
      </c>
      <c r="H6352" s="49">
        <v>45887</v>
      </c>
      <c r="I6352" s="49">
        <v>45900</v>
      </c>
      <c r="J6352" s="44">
        <v>14</v>
      </c>
      <c r="K6352" s="51">
        <f>IF(H6352&lt;='Расчёт не доделан'!$C$20,IF(I6352-'Расчёт не доделан'!$C$20&lt;1,J6352,I6352-'Расчёт не доделан'!$C$20),J6352)</f>
        <v>14</v>
      </c>
    </row>
    <row r="6353" spans="1:11" ht="11.1" customHeight="1" outlineLevel="1" x14ac:dyDescent="0.2">
      <c r="A6353" s="39" t="str">
        <f t="shared" si="297"/>
        <v>0016139545852</v>
      </c>
      <c r="B6353" s="39">
        <f t="shared" si="298"/>
        <v>1</v>
      </c>
      <c r="C6353" s="39" t="str">
        <f t="shared" si="299"/>
        <v>Федосов Дмитрий Николаевич1</v>
      </c>
      <c r="D6353" s="42" t="s">
        <v>5827</v>
      </c>
      <c r="E6353" s="43" t="s">
        <v>5828</v>
      </c>
      <c r="F6353" s="43" t="s">
        <v>244</v>
      </c>
      <c r="G6353" s="43" t="s">
        <v>262</v>
      </c>
      <c r="H6353" s="49">
        <v>45852</v>
      </c>
      <c r="I6353" s="49">
        <v>45865</v>
      </c>
      <c r="J6353" s="44">
        <v>14</v>
      </c>
      <c r="K6353" s="51">
        <f>IF(H6353&lt;='Расчёт не доделан'!$C$20,IF(I6353-'Расчёт не доделан'!$C$20&lt;1,J6353,I6353-'Расчёт не доделан'!$C$20),J6353)</f>
        <v>14</v>
      </c>
    </row>
    <row r="6354" spans="1:11" ht="23.1" customHeight="1" outlineLevel="1" x14ac:dyDescent="0.2">
      <c r="A6354" s="39" t="str">
        <f t="shared" si="297"/>
        <v>0021256545947</v>
      </c>
      <c r="B6354" s="39">
        <f t="shared" si="298"/>
        <v>1</v>
      </c>
      <c r="C6354" s="39" t="str">
        <f t="shared" si="299"/>
        <v>Федоткин Игорь Вячеславович1</v>
      </c>
      <c r="D6354" s="42" t="s">
        <v>5829</v>
      </c>
      <c r="E6354" s="43" t="s">
        <v>5830</v>
      </c>
      <c r="F6354" s="43" t="s">
        <v>217</v>
      </c>
      <c r="G6354" s="43" t="s">
        <v>222</v>
      </c>
      <c r="H6354" s="49">
        <v>45947</v>
      </c>
      <c r="I6354" s="49">
        <v>45951</v>
      </c>
      <c r="J6354" s="44">
        <v>5</v>
      </c>
      <c r="K6354" s="51">
        <f>IF(H6354&lt;='Расчёт не доделан'!$C$20,IF(I6354-'Расчёт не доделан'!$C$20&lt;1,J6354,I6354-'Расчёт не доделан'!$C$20),J6354)</f>
        <v>5</v>
      </c>
    </row>
    <row r="6355" spans="1:11" ht="23.1" customHeight="1" outlineLevel="1" x14ac:dyDescent="0.2">
      <c r="A6355" s="39" t="str">
        <f t="shared" si="297"/>
        <v>0021256545980</v>
      </c>
      <c r="B6355" s="39">
        <f t="shared" si="298"/>
        <v>2</v>
      </c>
      <c r="C6355" s="39" t="str">
        <f t="shared" si="299"/>
        <v>Федоткин Игорь Вячеславович2</v>
      </c>
      <c r="D6355" s="42" t="s">
        <v>5829</v>
      </c>
      <c r="E6355" s="43" t="s">
        <v>5830</v>
      </c>
      <c r="F6355" s="43" t="s">
        <v>217</v>
      </c>
      <c r="G6355" s="43" t="s">
        <v>222</v>
      </c>
      <c r="H6355" s="49">
        <v>45980</v>
      </c>
      <c r="I6355" s="49">
        <v>45986</v>
      </c>
      <c r="J6355" s="44">
        <v>7</v>
      </c>
      <c r="K6355" s="51">
        <f>IF(H6355&lt;='Расчёт не доделан'!$C$20,IF(I6355-'Расчёт не доделан'!$C$20&lt;1,J6355,I6355-'Расчёт не доделан'!$C$20),J6355)</f>
        <v>7</v>
      </c>
    </row>
    <row r="6356" spans="1:11" ht="23.1" customHeight="1" outlineLevel="1" x14ac:dyDescent="0.2">
      <c r="A6356" s="39" t="str">
        <f t="shared" si="297"/>
        <v>0020954345901</v>
      </c>
      <c r="B6356" s="39">
        <f t="shared" si="298"/>
        <v>1</v>
      </c>
      <c r="C6356" s="39" t="str">
        <f t="shared" si="299"/>
        <v>Федотова Галина Александровна1</v>
      </c>
      <c r="D6356" s="42" t="s">
        <v>5831</v>
      </c>
      <c r="E6356" s="43" t="s">
        <v>5832</v>
      </c>
      <c r="F6356" s="43" t="s">
        <v>286</v>
      </c>
      <c r="G6356" s="43" t="s">
        <v>299</v>
      </c>
      <c r="H6356" s="49">
        <v>45901</v>
      </c>
      <c r="I6356" s="49">
        <v>45912</v>
      </c>
      <c r="J6356" s="44">
        <v>12</v>
      </c>
      <c r="K6356" s="51">
        <f>IF(H6356&lt;='Расчёт не доделан'!$C$20,IF(I6356-'Расчёт не доделан'!$C$20&lt;1,J6356,I6356-'Расчёт не доделан'!$C$20),J6356)</f>
        <v>12</v>
      </c>
    </row>
    <row r="6357" spans="1:11" ht="23.1" customHeight="1" outlineLevel="1" x14ac:dyDescent="0.2">
      <c r="A6357" s="39" t="str">
        <f t="shared" si="297"/>
        <v>0020954345961</v>
      </c>
      <c r="B6357" s="39">
        <f t="shared" si="298"/>
        <v>2</v>
      </c>
      <c r="C6357" s="39" t="str">
        <f t="shared" si="299"/>
        <v>Федотова Галина Александровна2</v>
      </c>
      <c r="D6357" s="42" t="s">
        <v>5831</v>
      </c>
      <c r="E6357" s="43" t="s">
        <v>5832</v>
      </c>
      <c r="F6357" s="43" t="s">
        <v>286</v>
      </c>
      <c r="G6357" s="43" t="s">
        <v>299</v>
      </c>
      <c r="H6357" s="49">
        <v>45961</v>
      </c>
      <c r="I6357" s="49">
        <v>45962</v>
      </c>
      <c r="J6357" s="44">
        <v>2</v>
      </c>
      <c r="K6357" s="51">
        <f>IF(H6357&lt;='Расчёт не доделан'!$C$20,IF(I6357-'Расчёт не доделан'!$C$20&lt;1,J6357,I6357-'Расчёт не доделан'!$C$20),J6357)</f>
        <v>2</v>
      </c>
    </row>
    <row r="6358" spans="1:11" ht="11.1" customHeight="1" outlineLevel="1" x14ac:dyDescent="0.2">
      <c r="A6358" s="39" t="str">
        <f t="shared" si="297"/>
        <v>0020379645866</v>
      </c>
      <c r="B6358" s="39">
        <f t="shared" si="298"/>
        <v>1</v>
      </c>
      <c r="C6358" s="39" t="str">
        <f t="shared" si="299"/>
        <v>Федулова Людмила Александровна1</v>
      </c>
      <c r="D6358" s="42" t="s">
        <v>5833</v>
      </c>
      <c r="E6358" s="43" t="s">
        <v>5834</v>
      </c>
      <c r="F6358" s="43" t="s">
        <v>221</v>
      </c>
      <c r="G6358" s="43" t="s">
        <v>241</v>
      </c>
      <c r="H6358" s="49">
        <v>45866</v>
      </c>
      <c r="I6358" s="49">
        <v>45870</v>
      </c>
      <c r="J6358" s="44">
        <v>5</v>
      </c>
      <c r="K6358" s="51">
        <f>IF(H6358&lt;='Расчёт не доделан'!$C$20,IF(I6358-'Расчёт не доделан'!$C$20&lt;1,J6358,I6358-'Расчёт не доделан'!$C$20),J6358)</f>
        <v>5</v>
      </c>
    </row>
    <row r="6359" spans="1:11" ht="11.1" customHeight="1" outlineLevel="1" x14ac:dyDescent="0.2">
      <c r="A6359" s="39" t="str">
        <f t="shared" si="297"/>
        <v>0020379645989</v>
      </c>
      <c r="B6359" s="39">
        <f t="shared" si="298"/>
        <v>2</v>
      </c>
      <c r="C6359" s="39" t="str">
        <f t="shared" si="299"/>
        <v>Федулова Людмила Александровна2</v>
      </c>
      <c r="D6359" s="42" t="s">
        <v>5833</v>
      </c>
      <c r="E6359" s="43" t="s">
        <v>5834</v>
      </c>
      <c r="F6359" s="43" t="s">
        <v>221</v>
      </c>
      <c r="G6359" s="43" t="s">
        <v>241</v>
      </c>
      <c r="H6359" s="49">
        <v>45989</v>
      </c>
      <c r="I6359" s="49">
        <v>45989</v>
      </c>
      <c r="J6359" s="44">
        <v>1</v>
      </c>
      <c r="K6359" s="51">
        <f>IF(H6359&lt;='Расчёт не доделан'!$C$20,IF(I6359-'Расчёт не доделан'!$C$20&lt;1,J6359,I6359-'Расчёт не доделан'!$C$20),J6359)</f>
        <v>1</v>
      </c>
    </row>
    <row r="6360" spans="1:11" ht="11.1" customHeight="1" outlineLevel="1" x14ac:dyDescent="0.2">
      <c r="A6360" s="39" t="str">
        <f t="shared" si="297"/>
        <v>0020379645929</v>
      </c>
      <c r="B6360" s="39">
        <f t="shared" si="298"/>
        <v>3</v>
      </c>
      <c r="C6360" s="39" t="str">
        <f t="shared" si="299"/>
        <v>Федулова Людмила Александровна3</v>
      </c>
      <c r="D6360" s="42" t="s">
        <v>5833</v>
      </c>
      <c r="E6360" s="43" t="s">
        <v>5834</v>
      </c>
      <c r="F6360" s="43" t="s">
        <v>221</v>
      </c>
      <c r="G6360" s="43" t="s">
        <v>241</v>
      </c>
      <c r="H6360" s="49">
        <v>45929</v>
      </c>
      <c r="I6360" s="49">
        <v>45942</v>
      </c>
      <c r="J6360" s="44">
        <v>14</v>
      </c>
      <c r="K6360" s="51">
        <f>IF(H6360&lt;='Расчёт не доделан'!$C$20,IF(I6360-'Расчёт не доделан'!$C$20&lt;1,J6360,I6360-'Расчёт не доделан'!$C$20),J6360)</f>
        <v>14</v>
      </c>
    </row>
    <row r="6361" spans="1:11" ht="11.1" customHeight="1" outlineLevel="1" x14ac:dyDescent="0.2">
      <c r="A6361" s="39" t="str">
        <f t="shared" si="297"/>
        <v>0017281345908</v>
      </c>
      <c r="B6361" s="39">
        <f t="shared" si="298"/>
        <v>1</v>
      </c>
      <c r="C6361" s="39" t="str">
        <f t="shared" si="299"/>
        <v>Федулова Юлия Игоревна1</v>
      </c>
      <c r="D6361" s="42" t="s">
        <v>5835</v>
      </c>
      <c r="E6361" s="43" t="s">
        <v>5836</v>
      </c>
      <c r="F6361" s="43" t="s">
        <v>240</v>
      </c>
      <c r="G6361" s="43" t="s">
        <v>299</v>
      </c>
      <c r="H6361" s="49">
        <v>45908</v>
      </c>
      <c r="I6361" s="49">
        <v>45921</v>
      </c>
      <c r="J6361" s="44">
        <v>14</v>
      </c>
      <c r="K6361" s="51">
        <f>IF(H6361&lt;='Расчёт не доделан'!$C$20,IF(I6361-'Расчёт не доделан'!$C$20&lt;1,J6361,I6361-'Расчёт не доделан'!$C$20),J6361)</f>
        <v>14</v>
      </c>
    </row>
    <row r="6362" spans="1:11" ht="11.1" customHeight="1" outlineLevel="1" x14ac:dyDescent="0.2">
      <c r="A6362" s="39" t="str">
        <f t="shared" si="297"/>
        <v>0017281345852</v>
      </c>
      <c r="B6362" s="39">
        <f t="shared" si="298"/>
        <v>2</v>
      </c>
      <c r="C6362" s="39" t="str">
        <f t="shared" si="299"/>
        <v>Федулова Юлия Игоревна2</v>
      </c>
      <c r="D6362" s="42" t="s">
        <v>5835</v>
      </c>
      <c r="E6362" s="43" t="s">
        <v>5836</v>
      </c>
      <c r="F6362" s="43" t="s">
        <v>240</v>
      </c>
      <c r="G6362" s="43" t="s">
        <v>299</v>
      </c>
      <c r="H6362" s="49">
        <v>45852</v>
      </c>
      <c r="I6362" s="49">
        <v>45857</v>
      </c>
      <c r="J6362" s="44">
        <v>6</v>
      </c>
      <c r="K6362" s="51">
        <f>IF(H6362&lt;='Расчёт не доделан'!$C$20,IF(I6362-'Расчёт не доделан'!$C$20&lt;1,J6362,I6362-'Расчёт не доделан'!$C$20),J6362)</f>
        <v>6</v>
      </c>
    </row>
    <row r="6363" spans="1:11" ht="11.1" customHeight="1" outlineLevel="1" x14ac:dyDescent="0.2">
      <c r="A6363" s="39" t="str">
        <f t="shared" si="297"/>
        <v>0016123745873</v>
      </c>
      <c r="B6363" s="39">
        <f t="shared" si="298"/>
        <v>1</v>
      </c>
      <c r="C6363" s="39" t="str">
        <f t="shared" si="299"/>
        <v>Федьков Дмитрий Сергеевич1</v>
      </c>
      <c r="D6363" s="42" t="s">
        <v>5837</v>
      </c>
      <c r="E6363" s="43" t="s">
        <v>5838</v>
      </c>
      <c r="F6363" s="43" t="s">
        <v>240</v>
      </c>
      <c r="G6363" s="43" t="s">
        <v>302</v>
      </c>
      <c r="H6363" s="49">
        <v>45873</v>
      </c>
      <c r="I6363" s="49">
        <v>45886</v>
      </c>
      <c r="J6363" s="44">
        <v>14</v>
      </c>
      <c r="K6363" s="51">
        <f>IF(H6363&lt;='Расчёт не доделан'!$C$20,IF(I6363-'Расчёт не доделан'!$C$20&lt;1,J6363,I6363-'Расчёт не доделан'!$C$20),J6363)</f>
        <v>14</v>
      </c>
    </row>
    <row r="6364" spans="1:11" ht="11.1" customHeight="1" outlineLevel="1" x14ac:dyDescent="0.2">
      <c r="A6364" s="39" t="str">
        <f t="shared" si="297"/>
        <v>0016123745971</v>
      </c>
      <c r="B6364" s="39">
        <f t="shared" si="298"/>
        <v>2</v>
      </c>
      <c r="C6364" s="39" t="str">
        <f t="shared" si="299"/>
        <v>Федьков Дмитрий Сергеевич2</v>
      </c>
      <c r="D6364" s="42" t="s">
        <v>5837</v>
      </c>
      <c r="E6364" s="43" t="s">
        <v>5838</v>
      </c>
      <c r="F6364" s="43" t="s">
        <v>240</v>
      </c>
      <c r="G6364" s="43" t="s">
        <v>302</v>
      </c>
      <c r="H6364" s="49">
        <v>45971</v>
      </c>
      <c r="I6364" s="49">
        <v>45978</v>
      </c>
      <c r="J6364" s="44">
        <v>8</v>
      </c>
      <c r="K6364" s="51">
        <f>IF(H6364&lt;='Расчёт не доделан'!$C$20,IF(I6364-'Расчёт не доделан'!$C$20&lt;1,J6364,I6364-'Расчёт не доделан'!$C$20),J6364)</f>
        <v>8</v>
      </c>
    </row>
    <row r="6365" spans="1:11" ht="11.1" customHeight="1" outlineLevel="1" x14ac:dyDescent="0.2">
      <c r="A6365" s="39" t="str">
        <f t="shared" si="297"/>
        <v>0020757945901</v>
      </c>
      <c r="B6365" s="39">
        <f t="shared" si="298"/>
        <v>1</v>
      </c>
      <c r="C6365" s="39" t="str">
        <f t="shared" si="299"/>
        <v>Федюкин Юрий Юрьевич1</v>
      </c>
      <c r="D6365" s="42" t="s">
        <v>5839</v>
      </c>
      <c r="E6365" s="43" t="s">
        <v>5840</v>
      </c>
      <c r="F6365" s="43" t="s">
        <v>221</v>
      </c>
      <c r="G6365" s="43" t="s">
        <v>241</v>
      </c>
      <c r="H6365" s="49">
        <v>45901</v>
      </c>
      <c r="I6365" s="49">
        <v>45909</v>
      </c>
      <c r="J6365" s="44">
        <v>9</v>
      </c>
      <c r="K6365" s="51">
        <f>IF(H6365&lt;='Расчёт не доделан'!$C$20,IF(I6365-'Расчёт не доделан'!$C$20&lt;1,J6365,I6365-'Расчёт не доделан'!$C$20),J6365)</f>
        <v>9</v>
      </c>
    </row>
    <row r="6366" spans="1:11" ht="11.1" customHeight="1" outlineLevel="1" x14ac:dyDescent="0.2">
      <c r="A6366" s="39" t="str">
        <f t="shared" si="297"/>
        <v>0020757945966</v>
      </c>
      <c r="B6366" s="39">
        <f t="shared" si="298"/>
        <v>2</v>
      </c>
      <c r="C6366" s="39" t="str">
        <f t="shared" si="299"/>
        <v>Федюкин Юрий Юрьевич2</v>
      </c>
      <c r="D6366" s="42" t="s">
        <v>5839</v>
      </c>
      <c r="E6366" s="43" t="s">
        <v>5840</v>
      </c>
      <c r="F6366" s="43" t="s">
        <v>221</v>
      </c>
      <c r="G6366" s="43" t="s">
        <v>241</v>
      </c>
      <c r="H6366" s="49">
        <v>45966</v>
      </c>
      <c r="I6366" s="49">
        <v>45979</v>
      </c>
      <c r="J6366" s="44">
        <v>14</v>
      </c>
      <c r="K6366" s="51">
        <f>IF(H6366&lt;='Расчёт не доделан'!$C$20,IF(I6366-'Расчёт не доделан'!$C$20&lt;1,J6366,I6366-'Расчёт не доделан'!$C$20),J6366)</f>
        <v>14</v>
      </c>
    </row>
    <row r="6367" spans="1:11" ht="11.1" customHeight="1" outlineLevel="1" x14ac:dyDescent="0.2">
      <c r="A6367" s="39" t="str">
        <f t="shared" si="297"/>
        <v>0020757945880</v>
      </c>
      <c r="B6367" s="39">
        <f t="shared" si="298"/>
        <v>3</v>
      </c>
      <c r="C6367" s="39" t="str">
        <f t="shared" si="299"/>
        <v>Федюкин Юрий Юрьевич3</v>
      </c>
      <c r="D6367" s="42" t="s">
        <v>5839</v>
      </c>
      <c r="E6367" s="43" t="s">
        <v>5840</v>
      </c>
      <c r="F6367" s="43" t="s">
        <v>221</v>
      </c>
      <c r="G6367" s="43" t="s">
        <v>241</v>
      </c>
      <c r="H6367" s="49">
        <v>45880</v>
      </c>
      <c r="I6367" s="49">
        <v>45884</v>
      </c>
      <c r="J6367" s="44">
        <v>5</v>
      </c>
      <c r="K6367" s="51">
        <f>IF(H6367&lt;='Расчёт не доделан'!$C$20,IF(I6367-'Расчёт не доделан'!$C$20&lt;1,J6367,I6367-'Расчёт не доделан'!$C$20),J6367)</f>
        <v>5</v>
      </c>
    </row>
    <row r="6368" spans="1:11" ht="11.1" customHeight="1" outlineLevel="1" x14ac:dyDescent="0.2">
      <c r="A6368" s="39" t="str">
        <f t="shared" si="297"/>
        <v>0019362745880</v>
      </c>
      <c r="B6368" s="39">
        <f t="shared" si="298"/>
        <v>1</v>
      </c>
      <c r="C6368" s="39" t="str">
        <f t="shared" si="299"/>
        <v>Федюшин Павел Сергеевич1</v>
      </c>
      <c r="D6368" s="42" t="s">
        <v>5841</v>
      </c>
      <c r="E6368" s="43" t="s">
        <v>5842</v>
      </c>
      <c r="F6368" s="43" t="s">
        <v>240</v>
      </c>
      <c r="G6368" s="43" t="s">
        <v>262</v>
      </c>
      <c r="H6368" s="49">
        <v>45880</v>
      </c>
      <c r="I6368" s="49">
        <v>45893</v>
      </c>
      <c r="J6368" s="44">
        <v>14</v>
      </c>
      <c r="K6368" s="51">
        <f>IF(H6368&lt;='Расчёт не доделан'!$C$20,IF(I6368-'Расчёт не доделан'!$C$20&lt;1,J6368,I6368-'Расчёт не доделан'!$C$20),J6368)</f>
        <v>14</v>
      </c>
    </row>
    <row r="6369" spans="1:11" ht="11.1" customHeight="1" outlineLevel="1" x14ac:dyDescent="0.2">
      <c r="A6369" s="39" t="str">
        <f t="shared" si="297"/>
        <v>0018278045908</v>
      </c>
      <c r="B6369" s="39">
        <f t="shared" si="298"/>
        <v>1</v>
      </c>
      <c r="C6369" s="39" t="str">
        <f t="shared" si="299"/>
        <v>Фефелов Юрий Владимирович1</v>
      </c>
      <c r="D6369" s="42" t="s">
        <v>5843</v>
      </c>
      <c r="E6369" s="43" t="s">
        <v>5844</v>
      </c>
      <c r="F6369" s="43" t="s">
        <v>217</v>
      </c>
      <c r="G6369" s="43" t="s">
        <v>237</v>
      </c>
      <c r="H6369" s="49">
        <v>45908</v>
      </c>
      <c r="I6369" s="49">
        <v>45914</v>
      </c>
      <c r="J6369" s="44">
        <v>7</v>
      </c>
      <c r="K6369" s="51">
        <f>IF(H6369&lt;='Расчёт не доделан'!$C$20,IF(I6369-'Расчёт не доделан'!$C$20&lt;1,J6369,I6369-'Расчёт не доделан'!$C$20),J6369)</f>
        <v>7</v>
      </c>
    </row>
    <row r="6370" spans="1:11" ht="11.1" customHeight="1" outlineLevel="1" x14ac:dyDescent="0.2">
      <c r="A6370" s="39" t="str">
        <f t="shared" si="297"/>
        <v>0018278045971</v>
      </c>
      <c r="B6370" s="39">
        <f t="shared" si="298"/>
        <v>2</v>
      </c>
      <c r="C6370" s="39" t="str">
        <f t="shared" si="299"/>
        <v>Фефелов Юрий Владимирович2</v>
      </c>
      <c r="D6370" s="42" t="s">
        <v>5843</v>
      </c>
      <c r="E6370" s="43" t="s">
        <v>5844</v>
      </c>
      <c r="F6370" s="43" t="s">
        <v>217</v>
      </c>
      <c r="G6370" s="43" t="s">
        <v>237</v>
      </c>
      <c r="H6370" s="49">
        <v>45971</v>
      </c>
      <c r="I6370" s="49">
        <v>45977</v>
      </c>
      <c r="J6370" s="44">
        <v>7</v>
      </c>
      <c r="K6370" s="51">
        <f>IF(H6370&lt;='Расчёт не доделан'!$C$20,IF(I6370-'Расчёт не доделан'!$C$20&lt;1,J6370,I6370-'Расчёт не доделан'!$C$20),J6370)</f>
        <v>7</v>
      </c>
    </row>
    <row r="6371" spans="1:11" ht="11.1" customHeight="1" outlineLevel="1" x14ac:dyDescent="0.2">
      <c r="A6371" s="39" t="str">
        <f t="shared" si="297"/>
        <v>0013995745852</v>
      </c>
      <c r="B6371" s="39">
        <f t="shared" si="298"/>
        <v>1</v>
      </c>
      <c r="C6371" s="39" t="str">
        <f t="shared" si="299"/>
        <v>Фигурина Светлана Николаевна1</v>
      </c>
      <c r="D6371" s="42" t="s">
        <v>5845</v>
      </c>
      <c r="E6371" s="43" t="s">
        <v>5846</v>
      </c>
      <c r="F6371" s="43" t="s">
        <v>265</v>
      </c>
      <c r="G6371" s="43" t="s">
        <v>237</v>
      </c>
      <c r="H6371" s="49">
        <v>45852</v>
      </c>
      <c r="I6371" s="49">
        <v>45865</v>
      </c>
      <c r="J6371" s="44">
        <v>14</v>
      </c>
      <c r="K6371" s="51">
        <f>IF(H6371&lt;='Расчёт не доделан'!$C$20,IF(I6371-'Расчёт не доделан'!$C$20&lt;1,J6371,I6371-'Расчёт не доделан'!$C$20),J6371)</f>
        <v>14</v>
      </c>
    </row>
    <row r="6372" spans="1:11" ht="11.1" customHeight="1" outlineLevel="1" x14ac:dyDescent="0.2">
      <c r="A6372" s="39" t="str">
        <f t="shared" si="297"/>
        <v>0013995745978</v>
      </c>
      <c r="B6372" s="39">
        <f t="shared" si="298"/>
        <v>2</v>
      </c>
      <c r="C6372" s="39" t="str">
        <f t="shared" si="299"/>
        <v>Фигурина Светлана Николаевна2</v>
      </c>
      <c r="D6372" s="42" t="s">
        <v>5845</v>
      </c>
      <c r="E6372" s="43" t="s">
        <v>5846</v>
      </c>
      <c r="F6372" s="43" t="s">
        <v>265</v>
      </c>
      <c r="G6372" s="43" t="s">
        <v>237</v>
      </c>
      <c r="H6372" s="49">
        <v>45978</v>
      </c>
      <c r="I6372" s="49">
        <v>45984</v>
      </c>
      <c r="J6372" s="44">
        <v>7</v>
      </c>
      <c r="K6372" s="51">
        <f>IF(H6372&lt;='Расчёт не доделан'!$C$20,IF(I6372-'Расчёт не доделан'!$C$20&lt;1,J6372,I6372-'Расчёт не доделан'!$C$20),J6372)</f>
        <v>7</v>
      </c>
    </row>
    <row r="6373" spans="1:11" ht="11.1" customHeight="1" outlineLevel="1" x14ac:dyDescent="0.2">
      <c r="A6373" s="39" t="str">
        <f t="shared" si="297"/>
        <v>0016586345840</v>
      </c>
      <c r="B6373" s="39">
        <f t="shared" si="298"/>
        <v>1</v>
      </c>
      <c r="C6373" s="39" t="str">
        <f t="shared" si="299"/>
        <v>Филатова Елена Юрьевна1</v>
      </c>
      <c r="D6373" s="42" t="s">
        <v>5847</v>
      </c>
      <c r="E6373" s="43" t="s">
        <v>5848</v>
      </c>
      <c r="F6373" s="43" t="s">
        <v>217</v>
      </c>
      <c r="G6373" s="43" t="s">
        <v>364</v>
      </c>
      <c r="H6373" s="49">
        <v>45840</v>
      </c>
      <c r="I6373" s="49">
        <v>45842</v>
      </c>
      <c r="J6373" s="44">
        <v>3</v>
      </c>
      <c r="K6373" s="51">
        <f>IF(H6373&lt;='Расчёт не доделан'!$C$20,IF(I6373-'Расчёт не доделан'!$C$20&lt;1,J6373,I6373-'Расчёт не доделан'!$C$20),J6373)</f>
        <v>3</v>
      </c>
    </row>
    <row r="6374" spans="1:11" ht="11.1" customHeight="1" outlineLevel="1" x14ac:dyDescent="0.2">
      <c r="A6374" s="39" t="str">
        <f t="shared" si="297"/>
        <v>0016586345966</v>
      </c>
      <c r="B6374" s="39">
        <f t="shared" si="298"/>
        <v>2</v>
      </c>
      <c r="C6374" s="39" t="str">
        <f t="shared" si="299"/>
        <v>Филатова Елена Юрьевна2</v>
      </c>
      <c r="D6374" s="42" t="s">
        <v>5847</v>
      </c>
      <c r="E6374" s="43" t="s">
        <v>5848</v>
      </c>
      <c r="F6374" s="43" t="s">
        <v>217</v>
      </c>
      <c r="G6374" s="43" t="s">
        <v>364</v>
      </c>
      <c r="H6374" s="49">
        <v>45966</v>
      </c>
      <c r="I6374" s="49">
        <v>45968</v>
      </c>
      <c r="J6374" s="44">
        <v>3</v>
      </c>
      <c r="K6374" s="51">
        <f>IF(H6374&lt;='Расчёт не доделан'!$C$20,IF(I6374-'Расчёт не доделан'!$C$20&lt;1,J6374,I6374-'Расчёт не доделан'!$C$20),J6374)</f>
        <v>3</v>
      </c>
    </row>
    <row r="6375" spans="1:11" ht="11.1" customHeight="1" outlineLevel="1" x14ac:dyDescent="0.2">
      <c r="A6375" s="39" t="str">
        <f t="shared" si="297"/>
        <v>0016586345845</v>
      </c>
      <c r="B6375" s="39">
        <f t="shared" si="298"/>
        <v>3</v>
      </c>
      <c r="C6375" s="39" t="str">
        <f t="shared" si="299"/>
        <v>Филатова Елена Юрьевна3</v>
      </c>
      <c r="D6375" s="42" t="s">
        <v>5847</v>
      </c>
      <c r="E6375" s="43" t="s">
        <v>5848</v>
      </c>
      <c r="F6375" s="43" t="s">
        <v>217</v>
      </c>
      <c r="G6375" s="43" t="s">
        <v>364</v>
      </c>
      <c r="H6375" s="49">
        <v>45845</v>
      </c>
      <c r="I6375" s="49">
        <v>45849</v>
      </c>
      <c r="J6375" s="44">
        <v>5</v>
      </c>
      <c r="K6375" s="51">
        <f>IF(H6375&lt;='Расчёт не доделан'!$C$20,IF(I6375-'Расчёт не доделан'!$C$20&lt;1,J6375,I6375-'Расчёт не доделан'!$C$20),J6375)</f>
        <v>5</v>
      </c>
    </row>
    <row r="6376" spans="1:11" ht="11.1" customHeight="1" outlineLevel="1" x14ac:dyDescent="0.2">
      <c r="A6376" s="39" t="str">
        <f t="shared" si="297"/>
        <v>0016586345880</v>
      </c>
      <c r="B6376" s="39">
        <f t="shared" si="298"/>
        <v>4</v>
      </c>
      <c r="C6376" s="39" t="str">
        <f t="shared" si="299"/>
        <v>Филатова Елена Юрьевна4</v>
      </c>
      <c r="D6376" s="42" t="s">
        <v>5847</v>
      </c>
      <c r="E6376" s="43" t="s">
        <v>5848</v>
      </c>
      <c r="F6376" s="43" t="s">
        <v>217</v>
      </c>
      <c r="G6376" s="43" t="s">
        <v>364</v>
      </c>
      <c r="H6376" s="49">
        <v>45880</v>
      </c>
      <c r="I6376" s="49">
        <v>45893</v>
      </c>
      <c r="J6376" s="44">
        <v>14</v>
      </c>
      <c r="K6376" s="51">
        <f>IF(H6376&lt;='Расчёт не доделан'!$C$20,IF(I6376-'Расчёт не доделан'!$C$20&lt;1,J6376,I6376-'Расчёт не доделан'!$C$20),J6376)</f>
        <v>14</v>
      </c>
    </row>
    <row r="6377" spans="1:11" ht="23.1" customHeight="1" outlineLevel="1" x14ac:dyDescent="0.2">
      <c r="A6377" s="39" t="str">
        <f t="shared" si="297"/>
        <v>0016586346020</v>
      </c>
      <c r="B6377" s="39">
        <f t="shared" si="298"/>
        <v>5</v>
      </c>
      <c r="C6377" s="39" t="str">
        <f t="shared" si="299"/>
        <v>Филатова Елена Юрьевна5</v>
      </c>
      <c r="D6377" s="42" t="s">
        <v>5847</v>
      </c>
      <c r="E6377" s="43" t="s">
        <v>5848</v>
      </c>
      <c r="F6377" s="43" t="s">
        <v>217</v>
      </c>
      <c r="G6377" s="43" t="s">
        <v>364</v>
      </c>
      <c r="H6377" s="49">
        <v>46020</v>
      </c>
      <c r="I6377" s="49">
        <v>46021</v>
      </c>
      <c r="J6377" s="44">
        <v>2</v>
      </c>
      <c r="K6377" s="51">
        <f>IF(H6377&lt;='Расчёт не доделан'!$C$20,IF(I6377-'Расчёт не доделан'!$C$20&lt;1,J6377,I6377-'Расчёт не доделан'!$C$20),J6377)</f>
        <v>2</v>
      </c>
    </row>
    <row r="6378" spans="1:11" ht="23.1" customHeight="1" outlineLevel="1" x14ac:dyDescent="0.2">
      <c r="A6378" s="39" t="str">
        <f t="shared" si="297"/>
        <v>0015185345966</v>
      </c>
      <c r="B6378" s="39">
        <f t="shared" si="298"/>
        <v>1</v>
      </c>
      <c r="C6378" s="39" t="str">
        <f t="shared" si="299"/>
        <v>Филатова Наталья Геннадьевна1</v>
      </c>
      <c r="D6378" s="42" t="s">
        <v>5849</v>
      </c>
      <c r="E6378" s="43" t="s">
        <v>5850</v>
      </c>
      <c r="F6378" s="43" t="s">
        <v>286</v>
      </c>
      <c r="G6378" s="43" t="s">
        <v>5851</v>
      </c>
      <c r="H6378" s="49">
        <v>45966</v>
      </c>
      <c r="I6378" s="49">
        <v>45968</v>
      </c>
      <c r="J6378" s="44">
        <v>3</v>
      </c>
      <c r="K6378" s="51">
        <f>IF(H6378&lt;='Расчёт не доделан'!$C$20,IF(I6378-'Расчёт не доделан'!$C$20&lt;1,J6378,I6378-'Расчёт не доделан'!$C$20),J6378)</f>
        <v>3</v>
      </c>
    </row>
    <row r="6379" spans="1:11" ht="11.1" customHeight="1" outlineLevel="1" x14ac:dyDescent="0.2">
      <c r="A6379" s="39" t="str">
        <f t="shared" si="297"/>
        <v>0015185345859</v>
      </c>
      <c r="B6379" s="39">
        <f t="shared" si="298"/>
        <v>2</v>
      </c>
      <c r="C6379" s="39" t="str">
        <f t="shared" si="299"/>
        <v>Филатова Наталья Геннадьевна2</v>
      </c>
      <c r="D6379" s="42" t="s">
        <v>5849</v>
      </c>
      <c r="E6379" s="43" t="s">
        <v>5850</v>
      </c>
      <c r="F6379" s="43" t="s">
        <v>286</v>
      </c>
      <c r="G6379" s="43" t="s">
        <v>5851</v>
      </c>
      <c r="H6379" s="49">
        <v>45859</v>
      </c>
      <c r="I6379" s="49">
        <v>45872</v>
      </c>
      <c r="J6379" s="44">
        <v>14</v>
      </c>
      <c r="K6379" s="51">
        <f>IF(H6379&lt;='Расчёт не доделан'!$C$20,IF(I6379-'Расчёт не доделан'!$C$20&lt;1,J6379,I6379-'Расчёт не доделан'!$C$20),J6379)</f>
        <v>14</v>
      </c>
    </row>
    <row r="6380" spans="1:11" ht="11.1" customHeight="1" outlineLevel="1" x14ac:dyDescent="0.2">
      <c r="A6380" s="39" t="str">
        <f t="shared" si="297"/>
        <v>0018191245901</v>
      </c>
      <c r="B6380" s="39">
        <f t="shared" si="298"/>
        <v>1</v>
      </c>
      <c r="C6380" s="39" t="str">
        <f t="shared" si="299"/>
        <v>Филимонов Артём Анатольевич1</v>
      </c>
      <c r="D6380" s="42" t="s">
        <v>5852</v>
      </c>
      <c r="E6380" s="43" t="s">
        <v>5853</v>
      </c>
      <c r="F6380" s="43" t="s">
        <v>217</v>
      </c>
      <c r="G6380" s="43" t="s">
        <v>296</v>
      </c>
      <c r="H6380" s="49">
        <v>45901</v>
      </c>
      <c r="I6380" s="49">
        <v>45901</v>
      </c>
      <c r="J6380" s="44">
        <v>1</v>
      </c>
      <c r="K6380" s="51">
        <f>IF(H6380&lt;='Расчёт не доделан'!$C$20,IF(I6380-'Расчёт не доделан'!$C$20&lt;1,J6380,I6380-'Расчёт не доделан'!$C$20),J6380)</f>
        <v>1</v>
      </c>
    </row>
    <row r="6381" spans="1:11" ht="23.1" customHeight="1" outlineLevel="1" x14ac:dyDescent="0.2">
      <c r="A6381" s="39" t="str">
        <f t="shared" si="297"/>
        <v>0018191245902</v>
      </c>
      <c r="B6381" s="39">
        <f t="shared" si="298"/>
        <v>2</v>
      </c>
      <c r="C6381" s="39" t="str">
        <f t="shared" si="299"/>
        <v>Филимонов Артём Анатольевич2</v>
      </c>
      <c r="D6381" s="42" t="s">
        <v>5852</v>
      </c>
      <c r="E6381" s="43" t="s">
        <v>5853</v>
      </c>
      <c r="F6381" s="43" t="s">
        <v>217</v>
      </c>
      <c r="G6381" s="43" t="s">
        <v>296</v>
      </c>
      <c r="H6381" s="49">
        <v>45902</v>
      </c>
      <c r="I6381" s="49">
        <v>45903</v>
      </c>
      <c r="J6381" s="44">
        <v>2</v>
      </c>
      <c r="K6381" s="51">
        <f>IF(H6381&lt;='Расчёт не доделан'!$C$20,IF(I6381-'Расчёт не доделан'!$C$20&lt;1,J6381,I6381-'Расчёт не доделан'!$C$20),J6381)</f>
        <v>2</v>
      </c>
    </row>
    <row r="6382" spans="1:11" ht="11.1" customHeight="1" outlineLevel="1" x14ac:dyDescent="0.2">
      <c r="A6382" s="39" t="str">
        <f t="shared" si="297"/>
        <v>0018191245873</v>
      </c>
      <c r="B6382" s="39">
        <f t="shared" si="298"/>
        <v>3</v>
      </c>
      <c r="C6382" s="39" t="str">
        <f t="shared" si="299"/>
        <v>Филимонов Артём Анатольевич3</v>
      </c>
      <c r="D6382" s="42" t="s">
        <v>5852</v>
      </c>
      <c r="E6382" s="43" t="s">
        <v>5853</v>
      </c>
      <c r="F6382" s="43" t="s">
        <v>217</v>
      </c>
      <c r="G6382" s="43" t="s">
        <v>296</v>
      </c>
      <c r="H6382" s="49">
        <v>45873</v>
      </c>
      <c r="I6382" s="49">
        <v>45886</v>
      </c>
      <c r="J6382" s="44">
        <v>14</v>
      </c>
      <c r="K6382" s="51">
        <f>IF(H6382&lt;='Расчёт не доделан'!$C$20,IF(I6382-'Расчёт не доделан'!$C$20&lt;1,J6382,I6382-'Расчёт не доделан'!$C$20),J6382)</f>
        <v>14</v>
      </c>
    </row>
    <row r="6383" spans="1:11" ht="11.1" customHeight="1" outlineLevel="1" x14ac:dyDescent="0.2">
      <c r="A6383" s="39" t="str">
        <f t="shared" si="297"/>
        <v>0018191245904</v>
      </c>
      <c r="B6383" s="39">
        <f t="shared" si="298"/>
        <v>4</v>
      </c>
      <c r="C6383" s="39" t="str">
        <f t="shared" si="299"/>
        <v>Филимонов Артём Анатольевич4</v>
      </c>
      <c r="D6383" s="42" t="s">
        <v>5852</v>
      </c>
      <c r="E6383" s="43" t="s">
        <v>5853</v>
      </c>
      <c r="F6383" s="43" t="s">
        <v>217</v>
      </c>
      <c r="G6383" s="43" t="s">
        <v>296</v>
      </c>
      <c r="H6383" s="49">
        <v>45904</v>
      </c>
      <c r="I6383" s="49">
        <v>45904</v>
      </c>
      <c r="J6383" s="44">
        <v>1</v>
      </c>
      <c r="K6383" s="51">
        <f>IF(H6383&lt;='Расчёт не доделан'!$C$20,IF(I6383-'Расчёт не доделан'!$C$20&lt;1,J6383,I6383-'Расчёт не доделан'!$C$20),J6383)</f>
        <v>1</v>
      </c>
    </row>
    <row r="6384" spans="1:11" ht="11.1" customHeight="1" outlineLevel="1" x14ac:dyDescent="0.2">
      <c r="A6384" s="39" t="str">
        <f t="shared" si="297"/>
        <v>0018191245971</v>
      </c>
      <c r="B6384" s="39">
        <f t="shared" si="298"/>
        <v>5</v>
      </c>
      <c r="C6384" s="39" t="str">
        <f t="shared" si="299"/>
        <v>Филимонов Артём Анатольевич5</v>
      </c>
      <c r="D6384" s="42" t="s">
        <v>5852</v>
      </c>
      <c r="E6384" s="43" t="s">
        <v>5853</v>
      </c>
      <c r="F6384" s="43" t="s">
        <v>217</v>
      </c>
      <c r="G6384" s="43" t="s">
        <v>296</v>
      </c>
      <c r="H6384" s="49">
        <v>45971</v>
      </c>
      <c r="I6384" s="49">
        <v>45975</v>
      </c>
      <c r="J6384" s="44">
        <v>5</v>
      </c>
      <c r="K6384" s="51">
        <f>IF(H6384&lt;='Расчёт не доделан'!$C$20,IF(I6384-'Расчёт не доделан'!$C$20&lt;1,J6384,I6384-'Расчёт не доделан'!$C$20),J6384)</f>
        <v>5</v>
      </c>
    </row>
    <row r="6385" spans="1:11" ht="11.1" customHeight="1" outlineLevel="1" x14ac:dyDescent="0.2">
      <c r="A6385" s="39" t="str">
        <f t="shared" si="297"/>
        <v>0018191245943</v>
      </c>
      <c r="B6385" s="39">
        <f t="shared" si="298"/>
        <v>6</v>
      </c>
      <c r="C6385" s="39" t="str">
        <f t="shared" si="299"/>
        <v>Филимонов Артём Анатольевич6</v>
      </c>
      <c r="D6385" s="42" t="s">
        <v>5852</v>
      </c>
      <c r="E6385" s="43" t="s">
        <v>5853</v>
      </c>
      <c r="F6385" s="43" t="s">
        <v>217</v>
      </c>
      <c r="G6385" s="43" t="s">
        <v>296</v>
      </c>
      <c r="H6385" s="49">
        <v>45943</v>
      </c>
      <c r="I6385" s="49">
        <v>45944</v>
      </c>
      <c r="J6385" s="44">
        <v>2</v>
      </c>
      <c r="K6385" s="51">
        <f>IF(H6385&lt;='Расчёт не доделан'!$C$20,IF(I6385-'Расчёт не доделан'!$C$20&lt;1,J6385,I6385-'Расчёт не доделан'!$C$20),J6385)</f>
        <v>2</v>
      </c>
    </row>
    <row r="6386" spans="1:11" ht="11.1" customHeight="1" outlineLevel="1" x14ac:dyDescent="0.2">
      <c r="A6386" s="39" t="str">
        <f t="shared" si="297"/>
        <v>0021087245931</v>
      </c>
      <c r="B6386" s="39">
        <f t="shared" si="298"/>
        <v>1</v>
      </c>
      <c r="C6386" s="39" t="str">
        <f t="shared" si="299"/>
        <v>Филимонов Данил Валерьевич1</v>
      </c>
      <c r="D6386" s="42" t="s">
        <v>5854</v>
      </c>
      <c r="E6386" s="43" t="s">
        <v>5855</v>
      </c>
      <c r="F6386" s="43" t="s">
        <v>240</v>
      </c>
      <c r="G6386" s="43" t="s">
        <v>302</v>
      </c>
      <c r="H6386" s="49">
        <v>45931</v>
      </c>
      <c r="I6386" s="49">
        <v>45958</v>
      </c>
      <c r="J6386" s="44">
        <v>28</v>
      </c>
      <c r="K6386" s="51">
        <f>IF(H6386&lt;='Расчёт не доделан'!$C$20,IF(I6386-'Расчёт не доделан'!$C$20&lt;1,J6386,I6386-'Расчёт не доделан'!$C$20),J6386)</f>
        <v>13</v>
      </c>
    </row>
    <row r="6387" spans="1:11" ht="11.1" customHeight="1" outlineLevel="1" x14ac:dyDescent="0.2">
      <c r="A6387" s="39" t="str">
        <f t="shared" si="297"/>
        <v>0008915145957</v>
      </c>
      <c r="B6387" s="39">
        <f t="shared" si="298"/>
        <v>1</v>
      </c>
      <c r="C6387" s="39" t="str">
        <f t="shared" si="299"/>
        <v>Филимонова Алла Александровна1</v>
      </c>
      <c r="D6387" s="42" t="s">
        <v>5856</v>
      </c>
      <c r="E6387" s="43" t="s">
        <v>5857</v>
      </c>
      <c r="F6387" s="43" t="s">
        <v>286</v>
      </c>
      <c r="G6387" s="43" t="s">
        <v>262</v>
      </c>
      <c r="H6387" s="49">
        <v>45957</v>
      </c>
      <c r="I6387" s="49">
        <v>45963</v>
      </c>
      <c r="J6387" s="44">
        <v>7</v>
      </c>
      <c r="K6387" s="51">
        <f>IF(H6387&lt;='Расчёт не доделан'!$C$20,IF(I6387-'Расчёт не доделан'!$C$20&lt;1,J6387,I6387-'Расчёт не доделан'!$C$20),J6387)</f>
        <v>7</v>
      </c>
    </row>
    <row r="6388" spans="1:11" ht="11.1" customHeight="1" outlineLevel="1" x14ac:dyDescent="0.2">
      <c r="A6388" s="39" t="str">
        <f t="shared" si="297"/>
        <v>0015592445880</v>
      </c>
      <c r="B6388" s="39">
        <f t="shared" si="298"/>
        <v>1</v>
      </c>
      <c r="C6388" s="39" t="str">
        <f t="shared" si="299"/>
        <v>Филиппов Александр Васильевич1</v>
      </c>
      <c r="D6388" s="42" t="s">
        <v>5858</v>
      </c>
      <c r="E6388" s="43" t="s">
        <v>5859</v>
      </c>
      <c r="F6388" s="43" t="s">
        <v>233</v>
      </c>
      <c r="G6388" s="43" t="s">
        <v>218</v>
      </c>
      <c r="H6388" s="49">
        <v>45880</v>
      </c>
      <c r="I6388" s="49">
        <v>45893</v>
      </c>
      <c r="J6388" s="44">
        <v>14</v>
      </c>
      <c r="K6388" s="51">
        <f>IF(H6388&lt;='Расчёт не доделан'!$C$20,IF(I6388-'Расчёт не доделан'!$C$20&lt;1,J6388,I6388-'Расчёт не доделан'!$C$20),J6388)</f>
        <v>14</v>
      </c>
    </row>
    <row r="6389" spans="1:11" ht="11.1" customHeight="1" outlineLevel="1" x14ac:dyDescent="0.2">
      <c r="A6389" s="39" t="str">
        <f t="shared" si="297"/>
        <v>0015592445922</v>
      </c>
      <c r="B6389" s="39">
        <f t="shared" si="298"/>
        <v>2</v>
      </c>
      <c r="C6389" s="39" t="str">
        <f t="shared" si="299"/>
        <v>Филиппов Александр Васильевич2</v>
      </c>
      <c r="D6389" s="42" t="s">
        <v>5858</v>
      </c>
      <c r="E6389" s="43" t="s">
        <v>5859</v>
      </c>
      <c r="F6389" s="43" t="s">
        <v>233</v>
      </c>
      <c r="G6389" s="43" t="s">
        <v>218</v>
      </c>
      <c r="H6389" s="49">
        <v>45922</v>
      </c>
      <c r="I6389" s="49">
        <v>45935</v>
      </c>
      <c r="J6389" s="44">
        <v>14</v>
      </c>
      <c r="K6389" s="51">
        <f>IF(H6389&lt;='Расчёт не доделан'!$C$20,IF(I6389-'Расчёт не доделан'!$C$20&lt;1,J6389,I6389-'Расчёт не доделан'!$C$20),J6389)</f>
        <v>14</v>
      </c>
    </row>
    <row r="6390" spans="1:11" ht="11.1" customHeight="1" outlineLevel="1" x14ac:dyDescent="0.2">
      <c r="A6390" s="39" t="str">
        <f t="shared" si="297"/>
        <v>0021057245978</v>
      </c>
      <c r="B6390" s="39">
        <f t="shared" si="298"/>
        <v>1</v>
      </c>
      <c r="C6390" s="39" t="str">
        <f t="shared" si="299"/>
        <v>Филиппов Борис Викторович1</v>
      </c>
      <c r="D6390" s="42" t="s">
        <v>5860</v>
      </c>
      <c r="E6390" s="43" t="s">
        <v>5861</v>
      </c>
      <c r="F6390" s="43" t="s">
        <v>233</v>
      </c>
      <c r="G6390" s="43" t="s">
        <v>262</v>
      </c>
      <c r="H6390" s="49">
        <v>45978</v>
      </c>
      <c r="I6390" s="49">
        <v>45991</v>
      </c>
      <c r="J6390" s="44">
        <v>14</v>
      </c>
      <c r="K6390" s="51">
        <f>IF(H6390&lt;='Расчёт не доделан'!$C$20,IF(I6390-'Расчёт не доделан'!$C$20&lt;1,J6390,I6390-'Расчёт не доделан'!$C$20),J6390)</f>
        <v>14</v>
      </c>
    </row>
    <row r="6391" spans="1:11" ht="11.1" customHeight="1" outlineLevel="1" x14ac:dyDescent="0.2">
      <c r="A6391" s="39" t="str">
        <f t="shared" si="297"/>
        <v>0017288645859</v>
      </c>
      <c r="B6391" s="39">
        <f t="shared" si="298"/>
        <v>1</v>
      </c>
      <c r="C6391" s="39" t="str">
        <f t="shared" si="299"/>
        <v>Филиппов Евгений Романович1</v>
      </c>
      <c r="D6391" s="42" t="s">
        <v>5862</v>
      </c>
      <c r="E6391" s="43" t="s">
        <v>5863</v>
      </c>
      <c r="F6391" s="43" t="s">
        <v>265</v>
      </c>
      <c r="G6391" s="43" t="s">
        <v>230</v>
      </c>
      <c r="H6391" s="49">
        <v>45859</v>
      </c>
      <c r="I6391" s="49">
        <v>45863</v>
      </c>
      <c r="J6391" s="44">
        <v>5</v>
      </c>
      <c r="K6391" s="51">
        <f>IF(H6391&lt;='Расчёт не доделан'!$C$20,IF(I6391-'Расчёт не доделан'!$C$20&lt;1,J6391,I6391-'Расчёт не доделан'!$C$20),J6391)</f>
        <v>5</v>
      </c>
    </row>
    <row r="6392" spans="1:11" ht="23.1" customHeight="1" outlineLevel="1" x14ac:dyDescent="0.2">
      <c r="A6392" s="39" t="str">
        <f t="shared" si="297"/>
        <v>0017288645922</v>
      </c>
      <c r="B6392" s="39">
        <f t="shared" si="298"/>
        <v>2</v>
      </c>
      <c r="C6392" s="39" t="str">
        <f t="shared" si="299"/>
        <v>Филиппов Евгений Романович2</v>
      </c>
      <c r="D6392" s="42" t="s">
        <v>5862</v>
      </c>
      <c r="E6392" s="43" t="s">
        <v>5863</v>
      </c>
      <c r="F6392" s="43" t="s">
        <v>265</v>
      </c>
      <c r="G6392" s="43" t="s">
        <v>230</v>
      </c>
      <c r="H6392" s="49">
        <v>45922</v>
      </c>
      <c r="I6392" s="49">
        <v>45935</v>
      </c>
      <c r="J6392" s="44">
        <v>14</v>
      </c>
      <c r="K6392" s="51">
        <f>IF(H6392&lt;='Расчёт не доделан'!$C$20,IF(I6392-'Расчёт не доделан'!$C$20&lt;1,J6392,I6392-'Расчёт не доделан'!$C$20),J6392)</f>
        <v>14</v>
      </c>
    </row>
    <row r="6393" spans="1:11" ht="23.1" customHeight="1" outlineLevel="1" x14ac:dyDescent="0.2">
      <c r="A6393" s="39" t="str">
        <f t="shared" si="297"/>
        <v>0018177645901</v>
      </c>
      <c r="B6393" s="39">
        <f t="shared" si="298"/>
        <v>1</v>
      </c>
      <c r="C6393" s="39" t="str">
        <f t="shared" si="299"/>
        <v>Филиппов Максим Дмитриевич1</v>
      </c>
      <c r="D6393" s="42" t="s">
        <v>5864</v>
      </c>
      <c r="E6393" s="43" t="s">
        <v>5865</v>
      </c>
      <c r="F6393" s="43" t="s">
        <v>240</v>
      </c>
      <c r="G6393" s="43" t="s">
        <v>302</v>
      </c>
      <c r="H6393" s="49">
        <v>45901</v>
      </c>
      <c r="I6393" s="49">
        <v>45912</v>
      </c>
      <c r="J6393" s="44">
        <v>12</v>
      </c>
      <c r="K6393" s="51">
        <f>IF(H6393&lt;='Расчёт не доделан'!$C$20,IF(I6393-'Расчёт не доделан'!$C$20&lt;1,J6393,I6393-'Расчёт не доделан'!$C$20),J6393)</f>
        <v>12</v>
      </c>
    </row>
    <row r="6394" spans="1:11" ht="11.1" customHeight="1" outlineLevel="1" x14ac:dyDescent="0.2">
      <c r="A6394" s="39" t="str">
        <f t="shared" si="297"/>
        <v>0013844245852</v>
      </c>
      <c r="B6394" s="39">
        <f t="shared" si="298"/>
        <v>1</v>
      </c>
      <c r="C6394" s="39" t="str">
        <f t="shared" si="299"/>
        <v>Филиппов Сергей Юрьевич1</v>
      </c>
      <c r="D6394" s="42" t="s">
        <v>5866</v>
      </c>
      <c r="E6394" s="43" t="s">
        <v>5867</v>
      </c>
      <c r="F6394" s="43" t="s">
        <v>217</v>
      </c>
      <c r="G6394" s="43" t="s">
        <v>230</v>
      </c>
      <c r="H6394" s="49">
        <v>45852</v>
      </c>
      <c r="I6394" s="49">
        <v>45865</v>
      </c>
      <c r="J6394" s="44">
        <v>14</v>
      </c>
      <c r="K6394" s="51">
        <f>IF(H6394&lt;='Расчёт не доделан'!$C$20,IF(I6394-'Расчёт не доделан'!$C$20&lt;1,J6394,I6394-'Расчёт не доделан'!$C$20),J6394)</f>
        <v>14</v>
      </c>
    </row>
    <row r="6395" spans="1:11" ht="11.1" customHeight="1" outlineLevel="1" x14ac:dyDescent="0.2">
      <c r="A6395" s="39" t="str">
        <f t="shared" si="297"/>
        <v>0013844245894</v>
      </c>
      <c r="B6395" s="39">
        <f t="shared" si="298"/>
        <v>2</v>
      </c>
      <c r="C6395" s="39" t="str">
        <f t="shared" si="299"/>
        <v>Филиппов Сергей Юрьевич2</v>
      </c>
      <c r="D6395" s="42" t="s">
        <v>5866</v>
      </c>
      <c r="E6395" s="43" t="s">
        <v>5867</v>
      </c>
      <c r="F6395" s="43" t="s">
        <v>217</v>
      </c>
      <c r="G6395" s="43" t="s">
        <v>230</v>
      </c>
      <c r="H6395" s="49">
        <v>45894</v>
      </c>
      <c r="I6395" s="49">
        <v>45907</v>
      </c>
      <c r="J6395" s="44">
        <v>14</v>
      </c>
      <c r="K6395" s="51">
        <f>IF(H6395&lt;='Расчёт не доделан'!$C$20,IF(I6395-'Расчёт не доделан'!$C$20&lt;1,J6395,I6395-'Расчёт не доделан'!$C$20),J6395)</f>
        <v>14</v>
      </c>
    </row>
    <row r="6396" spans="1:11" ht="11.1" customHeight="1" outlineLevel="1" x14ac:dyDescent="0.2">
      <c r="A6396" s="39" t="str">
        <f t="shared" si="297"/>
        <v>0009750445873</v>
      </c>
      <c r="B6396" s="39">
        <f t="shared" si="298"/>
        <v>1</v>
      </c>
      <c r="C6396" s="39" t="str">
        <f t="shared" si="299"/>
        <v>Филиппова Татьяна Харлампиевна1</v>
      </c>
      <c r="D6396" s="42" t="s">
        <v>5868</v>
      </c>
      <c r="E6396" s="43" t="s">
        <v>5869</v>
      </c>
      <c r="F6396" s="43" t="s">
        <v>221</v>
      </c>
      <c r="G6396" s="43" t="s">
        <v>262</v>
      </c>
      <c r="H6396" s="49">
        <v>45873</v>
      </c>
      <c r="I6396" s="49">
        <v>45877</v>
      </c>
      <c r="J6396" s="44">
        <v>5</v>
      </c>
      <c r="K6396" s="51">
        <f>IF(H6396&lt;='Расчёт не доделан'!$C$20,IF(I6396-'Расчёт не доделан'!$C$20&lt;1,J6396,I6396-'Расчёт не доделан'!$C$20),J6396)</f>
        <v>5</v>
      </c>
    </row>
    <row r="6397" spans="1:11" ht="11.1" customHeight="1" outlineLevel="1" x14ac:dyDescent="0.2">
      <c r="A6397" s="39" t="str">
        <f t="shared" si="297"/>
        <v>0009750445908</v>
      </c>
      <c r="B6397" s="39">
        <f t="shared" si="298"/>
        <v>2</v>
      </c>
      <c r="C6397" s="39" t="str">
        <f t="shared" si="299"/>
        <v>Филиппова Татьяна Харлампиевна2</v>
      </c>
      <c r="D6397" s="42" t="s">
        <v>5868</v>
      </c>
      <c r="E6397" s="43" t="s">
        <v>5869</v>
      </c>
      <c r="F6397" s="43" t="s">
        <v>221</v>
      </c>
      <c r="G6397" s="43" t="s">
        <v>262</v>
      </c>
      <c r="H6397" s="49">
        <v>45908</v>
      </c>
      <c r="I6397" s="49">
        <v>45922</v>
      </c>
      <c r="J6397" s="44">
        <v>15</v>
      </c>
      <c r="K6397" s="51">
        <f>IF(H6397&lt;='Расчёт не доделан'!$C$20,IF(I6397-'Расчёт не доделан'!$C$20&lt;1,J6397,I6397-'Расчёт не доделан'!$C$20),J6397)</f>
        <v>15</v>
      </c>
    </row>
    <row r="6398" spans="1:11" ht="11.1" customHeight="1" outlineLevel="1" x14ac:dyDescent="0.2">
      <c r="A6398" s="39" t="str">
        <f t="shared" si="297"/>
        <v>0009750445978</v>
      </c>
      <c r="B6398" s="39">
        <f t="shared" si="298"/>
        <v>3</v>
      </c>
      <c r="C6398" s="39" t="str">
        <f t="shared" si="299"/>
        <v>Филиппова Татьяна Харлампиевна3</v>
      </c>
      <c r="D6398" s="42" t="s">
        <v>5868</v>
      </c>
      <c r="E6398" s="43" t="s">
        <v>5869</v>
      </c>
      <c r="F6398" s="43" t="s">
        <v>221</v>
      </c>
      <c r="G6398" s="43" t="s">
        <v>262</v>
      </c>
      <c r="H6398" s="49">
        <v>45978</v>
      </c>
      <c r="I6398" s="49">
        <v>45982</v>
      </c>
      <c r="J6398" s="44">
        <v>5</v>
      </c>
      <c r="K6398" s="51">
        <f>IF(H6398&lt;='Расчёт не доделан'!$C$20,IF(I6398-'Расчёт не доделан'!$C$20&lt;1,J6398,I6398-'Расчёт не доделан'!$C$20),J6398)</f>
        <v>5</v>
      </c>
    </row>
    <row r="6399" spans="1:11" ht="11.1" customHeight="1" outlineLevel="1" x14ac:dyDescent="0.2">
      <c r="A6399" s="39" t="str">
        <f t="shared" si="297"/>
        <v>0020929445889</v>
      </c>
      <c r="B6399" s="39">
        <f t="shared" si="298"/>
        <v>1</v>
      </c>
      <c r="C6399" s="39" t="str">
        <f t="shared" si="299"/>
        <v>Филипченко Алексей Юрьевич1</v>
      </c>
      <c r="D6399" s="42" t="s">
        <v>5870</v>
      </c>
      <c r="E6399" s="43" t="s">
        <v>5871</v>
      </c>
      <c r="F6399" s="43" t="s">
        <v>459</v>
      </c>
      <c r="G6399" s="43" t="s">
        <v>218</v>
      </c>
      <c r="H6399" s="49">
        <v>45889</v>
      </c>
      <c r="I6399" s="49">
        <v>45902</v>
      </c>
      <c r="J6399" s="44">
        <v>14</v>
      </c>
      <c r="K6399" s="51">
        <f>IF(H6399&lt;='Расчёт не доделан'!$C$20,IF(I6399-'Расчёт не доделан'!$C$20&lt;1,J6399,I6399-'Расчёт не доделан'!$C$20),J6399)</f>
        <v>14</v>
      </c>
    </row>
    <row r="6400" spans="1:11" ht="11.1" customHeight="1" outlineLevel="1" x14ac:dyDescent="0.2">
      <c r="A6400" s="39" t="str">
        <f t="shared" si="297"/>
        <v>0012611145845</v>
      </c>
      <c r="B6400" s="39">
        <f t="shared" si="298"/>
        <v>1</v>
      </c>
      <c r="C6400" s="39" t="str">
        <f t="shared" si="299"/>
        <v>Филохин Денис Вячеславович1</v>
      </c>
      <c r="D6400" s="42" t="s">
        <v>5872</v>
      </c>
      <c r="E6400" s="43" t="s">
        <v>5873</v>
      </c>
      <c r="F6400" s="43" t="s">
        <v>229</v>
      </c>
      <c r="G6400" s="43" t="s">
        <v>218</v>
      </c>
      <c r="H6400" s="49">
        <v>45845</v>
      </c>
      <c r="I6400" s="49">
        <v>45849</v>
      </c>
      <c r="J6400" s="44">
        <v>5</v>
      </c>
      <c r="K6400" s="51">
        <f>IF(H6400&lt;='Расчёт не доделан'!$C$20,IF(I6400-'Расчёт не доделан'!$C$20&lt;1,J6400,I6400-'Расчёт не доделан'!$C$20),J6400)</f>
        <v>5</v>
      </c>
    </row>
    <row r="6401" spans="1:11" ht="11.1" customHeight="1" outlineLevel="1" x14ac:dyDescent="0.2">
      <c r="A6401" s="39" t="str">
        <f t="shared" si="297"/>
        <v>0012611145880</v>
      </c>
      <c r="B6401" s="39">
        <f t="shared" si="298"/>
        <v>2</v>
      </c>
      <c r="C6401" s="39" t="str">
        <f t="shared" si="299"/>
        <v>Филохин Денис Вячеславович2</v>
      </c>
      <c r="D6401" s="42" t="s">
        <v>5872</v>
      </c>
      <c r="E6401" s="43" t="s">
        <v>5873</v>
      </c>
      <c r="F6401" s="43" t="s">
        <v>229</v>
      </c>
      <c r="G6401" s="43" t="s">
        <v>218</v>
      </c>
      <c r="H6401" s="49">
        <v>45880</v>
      </c>
      <c r="I6401" s="49">
        <v>45884</v>
      </c>
      <c r="J6401" s="44">
        <v>5</v>
      </c>
      <c r="K6401" s="51">
        <f>IF(H6401&lt;='Расчёт не доделан'!$C$20,IF(I6401-'Расчёт не доделан'!$C$20&lt;1,J6401,I6401-'Расчёт не доделан'!$C$20),J6401)</f>
        <v>5</v>
      </c>
    </row>
    <row r="6402" spans="1:11" ht="11.1" customHeight="1" outlineLevel="1" x14ac:dyDescent="0.2">
      <c r="A6402" s="39" t="str">
        <f t="shared" si="297"/>
        <v>0012611145852</v>
      </c>
      <c r="B6402" s="39">
        <f t="shared" si="298"/>
        <v>3</v>
      </c>
      <c r="C6402" s="39" t="str">
        <f t="shared" si="299"/>
        <v>Филохин Денис Вячеславович3</v>
      </c>
      <c r="D6402" s="42" t="s">
        <v>5872</v>
      </c>
      <c r="E6402" s="43" t="s">
        <v>5873</v>
      </c>
      <c r="F6402" s="43" t="s">
        <v>229</v>
      </c>
      <c r="G6402" s="43" t="s">
        <v>218</v>
      </c>
      <c r="H6402" s="49">
        <v>45852</v>
      </c>
      <c r="I6402" s="49">
        <v>45853</v>
      </c>
      <c r="J6402" s="44">
        <v>2</v>
      </c>
      <c r="K6402" s="51">
        <f>IF(H6402&lt;='Расчёт не доделан'!$C$20,IF(I6402-'Расчёт не доделан'!$C$20&lt;1,J6402,I6402-'Расчёт не доделан'!$C$20),J6402)</f>
        <v>2</v>
      </c>
    </row>
    <row r="6403" spans="1:11" ht="11.1" customHeight="1" outlineLevel="1" x14ac:dyDescent="0.2">
      <c r="A6403" s="39" t="str">
        <f t="shared" ref="A6403:A6466" si="300">D6403&amp;H6403</f>
        <v>0012611145887</v>
      </c>
      <c r="B6403" s="39">
        <f t="shared" ref="B6403:B6466" si="301">IF(E6402=E6403,B6402+1,1)</f>
        <v>4</v>
      </c>
      <c r="C6403" s="39" t="str">
        <f t="shared" ref="C6403:C6466" si="302">E6403&amp;B6403</f>
        <v>Филохин Денис Вячеславович4</v>
      </c>
      <c r="D6403" s="42" t="s">
        <v>5872</v>
      </c>
      <c r="E6403" s="43" t="s">
        <v>5873</v>
      </c>
      <c r="F6403" s="43" t="s">
        <v>229</v>
      </c>
      <c r="G6403" s="43" t="s">
        <v>218</v>
      </c>
      <c r="H6403" s="49">
        <v>45887</v>
      </c>
      <c r="I6403" s="49">
        <v>45888</v>
      </c>
      <c r="J6403" s="44">
        <v>2</v>
      </c>
      <c r="K6403" s="51">
        <f>IF(H6403&lt;='Расчёт не доделан'!$C$20,IF(I6403-'Расчёт не доделан'!$C$20&lt;1,J6403,I6403-'Расчёт не доделан'!$C$20),J6403)</f>
        <v>2</v>
      </c>
    </row>
    <row r="6404" spans="1:11" ht="11.1" customHeight="1" outlineLevel="1" x14ac:dyDescent="0.2">
      <c r="A6404" s="39" t="str">
        <f t="shared" si="300"/>
        <v>0012611145929</v>
      </c>
      <c r="B6404" s="39">
        <f t="shared" si="301"/>
        <v>5</v>
      </c>
      <c r="C6404" s="39" t="str">
        <f t="shared" si="302"/>
        <v>Филохин Денис Вячеславович5</v>
      </c>
      <c r="D6404" s="42" t="s">
        <v>5872</v>
      </c>
      <c r="E6404" s="43" t="s">
        <v>5873</v>
      </c>
      <c r="F6404" s="43" t="s">
        <v>229</v>
      </c>
      <c r="G6404" s="43" t="s">
        <v>218</v>
      </c>
      <c r="H6404" s="49">
        <v>45929</v>
      </c>
      <c r="I6404" s="49">
        <v>45942</v>
      </c>
      <c r="J6404" s="44">
        <v>14</v>
      </c>
      <c r="K6404" s="51">
        <f>IF(H6404&lt;='Расчёт не доделан'!$C$20,IF(I6404-'Расчёт не доделан'!$C$20&lt;1,J6404,I6404-'Расчёт не доделан'!$C$20),J6404)</f>
        <v>14</v>
      </c>
    </row>
    <row r="6405" spans="1:11" ht="11.1" customHeight="1" outlineLevel="1" x14ac:dyDescent="0.2">
      <c r="A6405" s="39" t="str">
        <f t="shared" si="300"/>
        <v>0021340345880</v>
      </c>
      <c r="B6405" s="39">
        <f t="shared" si="301"/>
        <v>1</v>
      </c>
      <c r="C6405" s="39" t="str">
        <f t="shared" si="302"/>
        <v>Фильчев Евгений Александрович1</v>
      </c>
      <c r="D6405" s="42" t="s">
        <v>5874</v>
      </c>
      <c r="E6405" s="43" t="s">
        <v>5875</v>
      </c>
      <c r="F6405" s="43" t="s">
        <v>240</v>
      </c>
      <c r="G6405" s="43" t="s">
        <v>302</v>
      </c>
      <c r="H6405" s="49">
        <v>45880</v>
      </c>
      <c r="I6405" s="49">
        <v>45893</v>
      </c>
      <c r="J6405" s="44">
        <v>14</v>
      </c>
      <c r="K6405" s="51">
        <f>IF(H6405&lt;='Расчёт не доделан'!$C$20,IF(I6405-'Расчёт не доделан'!$C$20&lt;1,J6405,I6405-'Расчёт не доделан'!$C$20),J6405)</f>
        <v>14</v>
      </c>
    </row>
    <row r="6406" spans="1:11" ht="23.1" customHeight="1" outlineLevel="1" x14ac:dyDescent="0.2">
      <c r="A6406" s="39" t="str">
        <f t="shared" si="300"/>
        <v>0021340345894</v>
      </c>
      <c r="B6406" s="39">
        <f t="shared" si="301"/>
        <v>2</v>
      </c>
      <c r="C6406" s="39" t="str">
        <f t="shared" si="302"/>
        <v>Фильчев Евгений Александрович2</v>
      </c>
      <c r="D6406" s="42" t="s">
        <v>5874</v>
      </c>
      <c r="E6406" s="43" t="s">
        <v>5875</v>
      </c>
      <c r="F6406" s="43" t="s">
        <v>240</v>
      </c>
      <c r="G6406" s="43" t="s">
        <v>302</v>
      </c>
      <c r="H6406" s="49">
        <v>45894</v>
      </c>
      <c r="I6406" s="49">
        <v>45900</v>
      </c>
      <c r="J6406" s="44">
        <v>6</v>
      </c>
      <c r="K6406" s="51">
        <f>IF(H6406&lt;='Расчёт не доделан'!$C$20,IF(I6406-'Расчёт не доделан'!$C$20&lt;1,J6406,I6406-'Расчёт не доделан'!$C$20),J6406)</f>
        <v>6</v>
      </c>
    </row>
    <row r="6407" spans="1:11" ht="23.1" customHeight="1" outlineLevel="1" x14ac:dyDescent="0.2">
      <c r="A6407" s="39" t="str">
        <f t="shared" si="300"/>
        <v>0017176445857</v>
      </c>
      <c r="B6407" s="39">
        <f t="shared" si="301"/>
        <v>1</v>
      </c>
      <c r="C6407" s="39" t="str">
        <f t="shared" si="302"/>
        <v>Филянович Анна Андреевна1</v>
      </c>
      <c r="D6407" s="42" t="s">
        <v>5876</v>
      </c>
      <c r="E6407" s="43" t="s">
        <v>5877</v>
      </c>
      <c r="F6407" s="43" t="s">
        <v>217</v>
      </c>
      <c r="G6407" s="43" t="s">
        <v>237</v>
      </c>
      <c r="H6407" s="49">
        <v>45857</v>
      </c>
      <c r="I6407" s="49">
        <v>45872</v>
      </c>
      <c r="J6407" s="44">
        <v>16</v>
      </c>
      <c r="K6407" s="51">
        <f>IF(H6407&lt;='Расчёт не доделан'!$C$20,IF(I6407-'Расчёт не доделан'!$C$20&lt;1,J6407,I6407-'Расчёт не доделан'!$C$20),J6407)</f>
        <v>16</v>
      </c>
    </row>
    <row r="6408" spans="1:11" ht="23.1" customHeight="1" outlineLevel="1" x14ac:dyDescent="0.2">
      <c r="A6408" s="39" t="str">
        <f t="shared" si="300"/>
        <v>0020361945922</v>
      </c>
      <c r="B6408" s="39">
        <f t="shared" si="301"/>
        <v>1</v>
      </c>
      <c r="C6408" s="39" t="str">
        <f t="shared" si="302"/>
        <v>Фирсова Мария Сергеевна1</v>
      </c>
      <c r="D6408" s="42" t="s">
        <v>5878</v>
      </c>
      <c r="E6408" s="43" t="s">
        <v>5879</v>
      </c>
      <c r="F6408" s="43" t="s">
        <v>217</v>
      </c>
      <c r="G6408" s="43" t="s">
        <v>222</v>
      </c>
      <c r="H6408" s="49">
        <v>45922</v>
      </c>
      <c r="I6408" s="49">
        <v>45935</v>
      </c>
      <c r="J6408" s="44">
        <v>14</v>
      </c>
      <c r="K6408" s="51">
        <f>IF(H6408&lt;='Расчёт не доделан'!$C$20,IF(I6408-'Расчёт не доделан'!$C$20&lt;1,J6408,I6408-'Расчёт не доделан'!$C$20),J6408)</f>
        <v>14</v>
      </c>
    </row>
    <row r="6409" spans="1:11" ht="11.1" customHeight="1" outlineLevel="1" x14ac:dyDescent="0.2">
      <c r="A6409" s="39" t="str">
        <f t="shared" si="300"/>
        <v>0020361945866</v>
      </c>
      <c r="B6409" s="39">
        <f t="shared" si="301"/>
        <v>2</v>
      </c>
      <c r="C6409" s="39" t="str">
        <f t="shared" si="302"/>
        <v>Фирсова Мария Сергеевна2</v>
      </c>
      <c r="D6409" s="42" t="s">
        <v>5878</v>
      </c>
      <c r="E6409" s="43" t="s">
        <v>5879</v>
      </c>
      <c r="F6409" s="43" t="s">
        <v>217</v>
      </c>
      <c r="G6409" s="43" t="s">
        <v>222</v>
      </c>
      <c r="H6409" s="49">
        <v>45866</v>
      </c>
      <c r="I6409" s="49">
        <v>45869</v>
      </c>
      <c r="J6409" s="44">
        <v>4</v>
      </c>
      <c r="K6409" s="51">
        <f>IF(H6409&lt;='Расчёт не доделан'!$C$20,IF(I6409-'Расчёт не доделан'!$C$20&lt;1,J6409,I6409-'Расчёт не доделан'!$C$20),J6409)</f>
        <v>4</v>
      </c>
    </row>
    <row r="6410" spans="1:11" ht="11.1" customHeight="1" outlineLevel="1" x14ac:dyDescent="0.2">
      <c r="A6410" s="39" t="str">
        <f t="shared" si="300"/>
        <v>0020361945989</v>
      </c>
      <c r="B6410" s="39">
        <f t="shared" si="301"/>
        <v>3</v>
      </c>
      <c r="C6410" s="39" t="str">
        <f t="shared" si="302"/>
        <v>Фирсова Мария Сергеевна3</v>
      </c>
      <c r="D6410" s="42" t="s">
        <v>5878</v>
      </c>
      <c r="E6410" s="43" t="s">
        <v>5879</v>
      </c>
      <c r="F6410" s="43" t="s">
        <v>217</v>
      </c>
      <c r="G6410" s="43" t="s">
        <v>222</v>
      </c>
      <c r="H6410" s="49">
        <v>45989</v>
      </c>
      <c r="I6410" s="49">
        <v>45989</v>
      </c>
      <c r="J6410" s="44">
        <v>1</v>
      </c>
      <c r="K6410" s="51">
        <f>IF(H6410&lt;='Расчёт не доделан'!$C$20,IF(I6410-'Расчёт не доделан'!$C$20&lt;1,J6410,I6410-'Расчёт не доделан'!$C$20),J6410)</f>
        <v>1</v>
      </c>
    </row>
    <row r="6411" spans="1:11" ht="23.1" customHeight="1" outlineLevel="1" x14ac:dyDescent="0.2">
      <c r="A6411" s="39" t="str">
        <f t="shared" si="300"/>
        <v>0019058545908</v>
      </c>
      <c r="B6411" s="39">
        <f t="shared" si="301"/>
        <v>1</v>
      </c>
      <c r="C6411" s="39" t="str">
        <f t="shared" si="302"/>
        <v>Фирстов Роман Васильевич1</v>
      </c>
      <c r="D6411" s="42" t="s">
        <v>5880</v>
      </c>
      <c r="E6411" s="43" t="s">
        <v>5881</v>
      </c>
      <c r="F6411" s="43" t="s">
        <v>229</v>
      </c>
      <c r="G6411" s="43" t="s">
        <v>218</v>
      </c>
      <c r="H6411" s="49">
        <v>45908</v>
      </c>
      <c r="I6411" s="49">
        <v>45921</v>
      </c>
      <c r="J6411" s="44">
        <v>14</v>
      </c>
      <c r="K6411" s="51">
        <f>IF(H6411&lt;='Расчёт не доделан'!$C$20,IF(I6411-'Расчёт не доделан'!$C$20&lt;1,J6411,I6411-'Расчёт не доделан'!$C$20),J6411)</f>
        <v>14</v>
      </c>
    </row>
    <row r="6412" spans="1:11" ht="23.1" customHeight="1" outlineLevel="1" x14ac:dyDescent="0.2">
      <c r="A6412" s="39" t="str">
        <f t="shared" si="300"/>
        <v>0015612345859</v>
      </c>
      <c r="B6412" s="39">
        <f t="shared" si="301"/>
        <v>1</v>
      </c>
      <c r="C6412" s="39" t="str">
        <f t="shared" si="302"/>
        <v>Фисенко Светлана Викторовна1</v>
      </c>
      <c r="D6412" s="42" t="s">
        <v>5882</v>
      </c>
      <c r="E6412" s="43" t="s">
        <v>5883</v>
      </c>
      <c r="F6412" s="43" t="s">
        <v>265</v>
      </c>
      <c r="G6412" s="43" t="s">
        <v>218</v>
      </c>
      <c r="H6412" s="49">
        <v>45859</v>
      </c>
      <c r="I6412" s="49">
        <v>45863</v>
      </c>
      <c r="J6412" s="44">
        <v>5</v>
      </c>
      <c r="K6412" s="51">
        <f>IF(H6412&lt;='Расчёт не доделан'!$C$20,IF(I6412-'Расчёт не доделан'!$C$20&lt;1,J6412,I6412-'Расчёт не доделан'!$C$20),J6412)</f>
        <v>5</v>
      </c>
    </row>
    <row r="6413" spans="1:11" ht="11.1" customHeight="1" outlineLevel="1" x14ac:dyDescent="0.2">
      <c r="A6413" s="39" t="str">
        <f t="shared" si="300"/>
        <v>0015612345895</v>
      </c>
      <c r="B6413" s="39">
        <f t="shared" si="301"/>
        <v>2</v>
      </c>
      <c r="C6413" s="39" t="str">
        <f t="shared" si="302"/>
        <v>Фисенко Светлана Викторовна2</v>
      </c>
      <c r="D6413" s="42" t="s">
        <v>5882</v>
      </c>
      <c r="E6413" s="43" t="s">
        <v>5883</v>
      </c>
      <c r="F6413" s="43" t="s">
        <v>265</v>
      </c>
      <c r="G6413" s="43" t="s">
        <v>218</v>
      </c>
      <c r="H6413" s="49">
        <v>45895</v>
      </c>
      <c r="I6413" s="49">
        <v>45898</v>
      </c>
      <c r="J6413" s="44">
        <v>4</v>
      </c>
      <c r="K6413" s="51">
        <f>IF(H6413&lt;='Расчёт не доделан'!$C$20,IF(I6413-'Расчёт не доделан'!$C$20&lt;1,J6413,I6413-'Расчёт не доделан'!$C$20),J6413)</f>
        <v>4</v>
      </c>
    </row>
    <row r="6414" spans="1:11" ht="11.1" customHeight="1" outlineLevel="1" x14ac:dyDescent="0.2">
      <c r="A6414" s="39" t="str">
        <f t="shared" si="300"/>
        <v>0015612345866</v>
      </c>
      <c r="B6414" s="39">
        <f t="shared" si="301"/>
        <v>3</v>
      </c>
      <c r="C6414" s="39" t="str">
        <f t="shared" si="302"/>
        <v>Фисенко Светлана Викторовна3</v>
      </c>
      <c r="D6414" s="42" t="s">
        <v>5882</v>
      </c>
      <c r="E6414" s="43" t="s">
        <v>5883</v>
      </c>
      <c r="F6414" s="43" t="s">
        <v>265</v>
      </c>
      <c r="G6414" s="43" t="s">
        <v>218</v>
      </c>
      <c r="H6414" s="49">
        <v>45866</v>
      </c>
      <c r="I6414" s="49">
        <v>45879</v>
      </c>
      <c r="J6414" s="44">
        <v>14</v>
      </c>
      <c r="K6414" s="51">
        <f>IF(H6414&lt;='Расчёт не доделан'!$C$20,IF(I6414-'Расчёт не доделан'!$C$20&lt;1,J6414,I6414-'Расчёт не доделан'!$C$20),J6414)</f>
        <v>14</v>
      </c>
    </row>
    <row r="6415" spans="1:11" ht="11.1" customHeight="1" outlineLevel="1" x14ac:dyDescent="0.2">
      <c r="A6415" s="39" t="str">
        <f t="shared" si="300"/>
        <v>0020688245966</v>
      </c>
      <c r="B6415" s="39">
        <f t="shared" si="301"/>
        <v>1</v>
      </c>
      <c r="C6415" s="39" t="str">
        <f t="shared" si="302"/>
        <v>Фисун Марк Эдуардович1</v>
      </c>
      <c r="D6415" s="42" t="s">
        <v>5884</v>
      </c>
      <c r="E6415" s="43" t="s">
        <v>5885</v>
      </c>
      <c r="F6415" s="43" t="s">
        <v>293</v>
      </c>
      <c r="G6415" s="43" t="s">
        <v>230</v>
      </c>
      <c r="H6415" s="49">
        <v>45966</v>
      </c>
      <c r="I6415" s="49">
        <v>45968</v>
      </c>
      <c r="J6415" s="44">
        <v>3</v>
      </c>
      <c r="K6415" s="51">
        <f>IF(H6415&lt;='Расчёт не доделан'!$C$20,IF(I6415-'Расчёт не доделан'!$C$20&lt;1,J6415,I6415-'Расчёт не доделан'!$C$20),J6415)</f>
        <v>3</v>
      </c>
    </row>
    <row r="6416" spans="1:11" ht="11.1" customHeight="1" outlineLevel="1" x14ac:dyDescent="0.2">
      <c r="A6416" s="39" t="str">
        <f t="shared" si="300"/>
        <v>0020688245911</v>
      </c>
      <c r="B6416" s="39">
        <f t="shared" si="301"/>
        <v>2</v>
      </c>
      <c r="C6416" s="39" t="str">
        <f t="shared" si="302"/>
        <v>Фисун Марк Эдуардович2</v>
      </c>
      <c r="D6416" s="42" t="s">
        <v>5884</v>
      </c>
      <c r="E6416" s="43" t="s">
        <v>5885</v>
      </c>
      <c r="F6416" s="43" t="s">
        <v>293</v>
      </c>
      <c r="G6416" s="43" t="s">
        <v>230</v>
      </c>
      <c r="H6416" s="49">
        <v>45911</v>
      </c>
      <c r="I6416" s="49">
        <v>45922</v>
      </c>
      <c r="J6416" s="44">
        <v>12</v>
      </c>
      <c r="K6416" s="51">
        <f>IF(H6416&lt;='Расчёт не доделан'!$C$20,IF(I6416-'Расчёт не доделан'!$C$20&lt;1,J6416,I6416-'Расчёт не доделан'!$C$20),J6416)</f>
        <v>12</v>
      </c>
    </row>
    <row r="6417" spans="1:11" ht="11.1" customHeight="1" outlineLevel="1" x14ac:dyDescent="0.2">
      <c r="A6417" s="39" t="str">
        <f t="shared" si="300"/>
        <v>0020688246006</v>
      </c>
      <c r="B6417" s="39">
        <f t="shared" si="301"/>
        <v>3</v>
      </c>
      <c r="C6417" s="39" t="str">
        <f t="shared" si="302"/>
        <v>Фисун Марк Эдуардович3</v>
      </c>
      <c r="D6417" s="42" t="s">
        <v>5884</v>
      </c>
      <c r="E6417" s="43" t="s">
        <v>5885</v>
      </c>
      <c r="F6417" s="43" t="s">
        <v>293</v>
      </c>
      <c r="G6417" s="43" t="s">
        <v>230</v>
      </c>
      <c r="H6417" s="49">
        <v>46006</v>
      </c>
      <c r="I6417" s="49">
        <v>46022</v>
      </c>
      <c r="J6417" s="44">
        <v>17</v>
      </c>
      <c r="K6417" s="51">
        <f>IF(H6417&lt;='Расчёт не доделан'!$C$20,IF(I6417-'Расчёт не доделан'!$C$20&lt;1,J6417,I6417-'Расчёт не доделан'!$C$20),J6417)</f>
        <v>17</v>
      </c>
    </row>
    <row r="6418" spans="1:11" ht="11.1" customHeight="1" outlineLevel="1" x14ac:dyDescent="0.2">
      <c r="A6418" s="39" t="str">
        <f t="shared" si="300"/>
        <v>0020688245890</v>
      </c>
      <c r="B6418" s="39">
        <f t="shared" si="301"/>
        <v>4</v>
      </c>
      <c r="C6418" s="39" t="str">
        <f t="shared" si="302"/>
        <v>Фисун Марк Эдуардович4</v>
      </c>
      <c r="D6418" s="42" t="s">
        <v>5884</v>
      </c>
      <c r="E6418" s="43" t="s">
        <v>5885</v>
      </c>
      <c r="F6418" s="43" t="s">
        <v>293</v>
      </c>
      <c r="G6418" s="43" t="s">
        <v>230</v>
      </c>
      <c r="H6418" s="49">
        <v>45890</v>
      </c>
      <c r="I6418" s="49">
        <v>45891</v>
      </c>
      <c r="J6418" s="44">
        <v>2</v>
      </c>
      <c r="K6418" s="51">
        <f>IF(H6418&lt;='Расчёт не доделан'!$C$20,IF(I6418-'Расчёт не доделан'!$C$20&lt;1,J6418,I6418-'Расчёт не доделан'!$C$20),J6418)</f>
        <v>2</v>
      </c>
    </row>
    <row r="6419" spans="1:11" ht="11.1" customHeight="1" outlineLevel="1" x14ac:dyDescent="0.2">
      <c r="A6419" s="39" t="str">
        <f t="shared" si="300"/>
        <v>0021369645943</v>
      </c>
      <c r="B6419" s="39">
        <f t="shared" si="301"/>
        <v>1</v>
      </c>
      <c r="C6419" s="39" t="str">
        <f t="shared" si="302"/>
        <v>Фитасов Анатолий Викторович1</v>
      </c>
      <c r="D6419" s="42" t="s">
        <v>5886</v>
      </c>
      <c r="E6419" s="43" t="s">
        <v>5887</v>
      </c>
      <c r="F6419" s="43" t="s">
        <v>225</v>
      </c>
      <c r="G6419" s="43" t="s">
        <v>241</v>
      </c>
      <c r="H6419" s="49">
        <v>45943</v>
      </c>
      <c r="I6419" s="49">
        <v>45956</v>
      </c>
      <c r="J6419" s="44">
        <v>14</v>
      </c>
      <c r="K6419" s="51">
        <f>IF(H6419&lt;='Расчёт не доделан'!$C$20,IF(I6419-'Расчёт не доделан'!$C$20&lt;1,J6419,I6419-'Расчёт не доделан'!$C$20),J6419)</f>
        <v>11</v>
      </c>
    </row>
    <row r="6420" spans="1:11" ht="11.1" customHeight="1" outlineLevel="1" x14ac:dyDescent="0.2">
      <c r="A6420" s="39" t="str">
        <f t="shared" si="300"/>
        <v>0021369645852</v>
      </c>
      <c r="B6420" s="39">
        <f t="shared" si="301"/>
        <v>2</v>
      </c>
      <c r="C6420" s="39" t="str">
        <f t="shared" si="302"/>
        <v>Фитасов Анатолий Викторович2</v>
      </c>
      <c r="D6420" s="42" t="s">
        <v>5886</v>
      </c>
      <c r="E6420" s="43" t="s">
        <v>5887</v>
      </c>
      <c r="F6420" s="43" t="s">
        <v>225</v>
      </c>
      <c r="G6420" s="43" t="s">
        <v>241</v>
      </c>
      <c r="H6420" s="49">
        <v>45852</v>
      </c>
      <c r="I6420" s="49">
        <v>45865</v>
      </c>
      <c r="J6420" s="44">
        <v>14</v>
      </c>
      <c r="K6420" s="51">
        <f>IF(H6420&lt;='Расчёт не доделан'!$C$20,IF(I6420-'Расчёт не доделан'!$C$20&lt;1,J6420,I6420-'Расчёт не доделан'!$C$20),J6420)</f>
        <v>14</v>
      </c>
    </row>
    <row r="6421" spans="1:11" ht="11.1" customHeight="1" outlineLevel="1" x14ac:dyDescent="0.2">
      <c r="A6421" s="39" t="str">
        <f t="shared" si="300"/>
        <v>0021219545839</v>
      </c>
      <c r="B6421" s="39">
        <f t="shared" si="301"/>
        <v>1</v>
      </c>
      <c r="C6421" s="39" t="str">
        <f t="shared" si="302"/>
        <v>Фокин Илья Александрович1</v>
      </c>
      <c r="D6421" s="42" t="s">
        <v>5888</v>
      </c>
      <c r="E6421" s="43" t="s">
        <v>5889</v>
      </c>
      <c r="F6421" s="43" t="s">
        <v>240</v>
      </c>
      <c r="G6421" s="43" t="s">
        <v>302</v>
      </c>
      <c r="H6421" s="49">
        <v>45839</v>
      </c>
      <c r="I6421" s="49">
        <v>45853</v>
      </c>
      <c r="J6421" s="44">
        <v>15</v>
      </c>
      <c r="K6421" s="51">
        <f>IF(H6421&lt;='Расчёт не доделан'!$C$20,IF(I6421-'Расчёт не доделан'!$C$20&lt;1,J6421,I6421-'Расчёт не доделан'!$C$20),J6421)</f>
        <v>15</v>
      </c>
    </row>
    <row r="6422" spans="1:11" ht="11.1" customHeight="1" outlineLevel="1" x14ac:dyDescent="0.2">
      <c r="A6422" s="39" t="str">
        <f t="shared" si="300"/>
        <v>0021219545966</v>
      </c>
      <c r="B6422" s="39">
        <f t="shared" si="301"/>
        <v>2</v>
      </c>
      <c r="C6422" s="39" t="str">
        <f t="shared" si="302"/>
        <v>Фокин Илья Александрович2</v>
      </c>
      <c r="D6422" s="42" t="s">
        <v>5888</v>
      </c>
      <c r="E6422" s="43" t="s">
        <v>5889</v>
      </c>
      <c r="F6422" s="43" t="s">
        <v>240</v>
      </c>
      <c r="G6422" s="43" t="s">
        <v>302</v>
      </c>
      <c r="H6422" s="49">
        <v>45966</v>
      </c>
      <c r="I6422" s="49">
        <v>45981</v>
      </c>
      <c r="J6422" s="44">
        <v>16</v>
      </c>
      <c r="K6422" s="51">
        <f>IF(H6422&lt;='Расчёт не доделан'!$C$20,IF(I6422-'Расчёт не доделан'!$C$20&lt;1,J6422,I6422-'Расчёт не доделан'!$C$20),J6422)</f>
        <v>16</v>
      </c>
    </row>
    <row r="6423" spans="1:11" ht="23.1" customHeight="1" outlineLevel="1" x14ac:dyDescent="0.2">
      <c r="A6423" s="39" t="str">
        <f t="shared" si="300"/>
        <v>0018379445936</v>
      </c>
      <c r="B6423" s="39">
        <f t="shared" si="301"/>
        <v>1</v>
      </c>
      <c r="C6423" s="39" t="str">
        <f t="shared" si="302"/>
        <v>Фокина Наталья Валерьевна1</v>
      </c>
      <c r="D6423" s="42" t="s">
        <v>5890</v>
      </c>
      <c r="E6423" s="43" t="s">
        <v>5891</v>
      </c>
      <c r="F6423" s="43" t="s">
        <v>221</v>
      </c>
      <c r="G6423" s="43" t="s">
        <v>262</v>
      </c>
      <c r="H6423" s="49">
        <v>45936</v>
      </c>
      <c r="I6423" s="49">
        <v>45940</v>
      </c>
      <c r="J6423" s="44">
        <v>5</v>
      </c>
      <c r="K6423" s="51">
        <f>IF(H6423&lt;='Расчёт не доделан'!$C$20,IF(I6423-'Расчёт не доделан'!$C$20&lt;1,J6423,I6423-'Расчёт не доделан'!$C$20),J6423)</f>
        <v>5</v>
      </c>
    </row>
    <row r="6424" spans="1:11" ht="11.1" customHeight="1" outlineLevel="1" x14ac:dyDescent="0.2">
      <c r="A6424" s="39" t="str">
        <f t="shared" si="300"/>
        <v>0018379445845</v>
      </c>
      <c r="B6424" s="39">
        <f t="shared" si="301"/>
        <v>2</v>
      </c>
      <c r="C6424" s="39" t="str">
        <f t="shared" si="302"/>
        <v>Фокина Наталья Валерьевна2</v>
      </c>
      <c r="D6424" s="42" t="s">
        <v>5890</v>
      </c>
      <c r="E6424" s="43" t="s">
        <v>5891</v>
      </c>
      <c r="F6424" s="43" t="s">
        <v>221</v>
      </c>
      <c r="G6424" s="43" t="s">
        <v>262</v>
      </c>
      <c r="H6424" s="49">
        <v>45845</v>
      </c>
      <c r="I6424" s="49">
        <v>45858</v>
      </c>
      <c r="J6424" s="44">
        <v>14</v>
      </c>
      <c r="K6424" s="51">
        <f>IF(H6424&lt;='Расчёт не доделан'!$C$20,IF(I6424-'Расчёт не доделан'!$C$20&lt;1,J6424,I6424-'Расчёт не доделан'!$C$20),J6424)</f>
        <v>14</v>
      </c>
    </row>
    <row r="6425" spans="1:11" ht="11.1" customHeight="1" outlineLevel="1" x14ac:dyDescent="0.2">
      <c r="A6425" s="39" t="str">
        <f t="shared" si="300"/>
        <v>0018379446018</v>
      </c>
      <c r="B6425" s="39">
        <f t="shared" si="301"/>
        <v>3</v>
      </c>
      <c r="C6425" s="39" t="str">
        <f t="shared" si="302"/>
        <v>Фокина Наталья Валерьевна3</v>
      </c>
      <c r="D6425" s="42" t="s">
        <v>5890</v>
      </c>
      <c r="E6425" s="43" t="s">
        <v>5891</v>
      </c>
      <c r="F6425" s="43" t="s">
        <v>221</v>
      </c>
      <c r="G6425" s="43" t="s">
        <v>262</v>
      </c>
      <c r="H6425" s="49">
        <v>46018</v>
      </c>
      <c r="I6425" s="49">
        <v>46021</v>
      </c>
      <c r="J6425" s="44">
        <v>4</v>
      </c>
      <c r="K6425" s="51">
        <f>IF(H6425&lt;='Расчёт не доделан'!$C$20,IF(I6425-'Расчёт не доделан'!$C$20&lt;1,J6425,I6425-'Расчёт не доделан'!$C$20),J6425)</f>
        <v>4</v>
      </c>
    </row>
    <row r="6426" spans="1:11" ht="11.1" customHeight="1" outlineLevel="1" x14ac:dyDescent="0.2">
      <c r="A6426" s="39" t="str">
        <f t="shared" si="300"/>
        <v>0018379445897</v>
      </c>
      <c r="B6426" s="39">
        <f t="shared" si="301"/>
        <v>4</v>
      </c>
      <c r="C6426" s="39" t="str">
        <f t="shared" si="302"/>
        <v>Фокина Наталья Валерьевна4</v>
      </c>
      <c r="D6426" s="42" t="s">
        <v>5890</v>
      </c>
      <c r="E6426" s="43" t="s">
        <v>5891</v>
      </c>
      <c r="F6426" s="43" t="s">
        <v>221</v>
      </c>
      <c r="G6426" s="43" t="s">
        <v>262</v>
      </c>
      <c r="H6426" s="49">
        <v>45897</v>
      </c>
      <c r="I6426" s="49">
        <v>45898</v>
      </c>
      <c r="J6426" s="44">
        <v>2</v>
      </c>
      <c r="K6426" s="51">
        <f>IF(H6426&lt;='Расчёт не доделан'!$C$20,IF(I6426-'Расчёт не доделан'!$C$20&lt;1,J6426,I6426-'Расчёт не доделан'!$C$20),J6426)</f>
        <v>2</v>
      </c>
    </row>
    <row r="6427" spans="1:11" ht="11.1" customHeight="1" outlineLevel="1" x14ac:dyDescent="0.2">
      <c r="A6427" s="39" t="str">
        <f t="shared" si="300"/>
        <v>0021232045964</v>
      </c>
      <c r="B6427" s="39">
        <f t="shared" si="301"/>
        <v>1</v>
      </c>
      <c r="C6427" s="39" t="str">
        <f t="shared" si="302"/>
        <v>Фокша Егор Константинович1</v>
      </c>
      <c r="D6427" s="42" t="s">
        <v>5892</v>
      </c>
      <c r="E6427" s="43" t="s">
        <v>5893</v>
      </c>
      <c r="F6427" s="43" t="s">
        <v>240</v>
      </c>
      <c r="G6427" s="43" t="s">
        <v>302</v>
      </c>
      <c r="H6427" s="49">
        <v>45964</v>
      </c>
      <c r="I6427" s="49">
        <v>45971</v>
      </c>
      <c r="J6427" s="44">
        <v>7</v>
      </c>
      <c r="K6427" s="51">
        <f>IF(H6427&lt;='Расчёт не доделан'!$C$20,IF(I6427-'Расчёт не доделан'!$C$20&lt;1,J6427,I6427-'Расчёт не доделан'!$C$20),J6427)</f>
        <v>7</v>
      </c>
    </row>
    <row r="6428" spans="1:11" ht="11.1" customHeight="1" outlineLevel="1" x14ac:dyDescent="0.2">
      <c r="A6428" s="39" t="str">
        <f t="shared" si="300"/>
        <v>0021232045852</v>
      </c>
      <c r="B6428" s="39">
        <f t="shared" si="301"/>
        <v>2</v>
      </c>
      <c r="C6428" s="39" t="str">
        <f t="shared" si="302"/>
        <v>Фокша Егор Константинович2</v>
      </c>
      <c r="D6428" s="42" t="s">
        <v>5892</v>
      </c>
      <c r="E6428" s="43" t="s">
        <v>5893</v>
      </c>
      <c r="F6428" s="43" t="s">
        <v>240</v>
      </c>
      <c r="G6428" s="43" t="s">
        <v>302</v>
      </c>
      <c r="H6428" s="49">
        <v>45852</v>
      </c>
      <c r="I6428" s="49">
        <v>45865</v>
      </c>
      <c r="J6428" s="44">
        <v>14</v>
      </c>
      <c r="K6428" s="51">
        <f>IF(H6428&lt;='Расчёт не доделан'!$C$20,IF(I6428-'Расчёт не доделан'!$C$20&lt;1,J6428,I6428-'Расчёт не доделан'!$C$20),J6428)</f>
        <v>14</v>
      </c>
    </row>
    <row r="6429" spans="1:11" ht="11.1" customHeight="1" outlineLevel="1" x14ac:dyDescent="0.2">
      <c r="A6429" s="39" t="str">
        <f t="shared" si="300"/>
        <v>0018103245876</v>
      </c>
      <c r="B6429" s="39">
        <f t="shared" si="301"/>
        <v>1</v>
      </c>
      <c r="C6429" s="39" t="str">
        <f t="shared" si="302"/>
        <v>Фоменко Александр Андреевич1</v>
      </c>
      <c r="D6429" s="42" t="s">
        <v>5894</v>
      </c>
      <c r="E6429" s="43" t="s">
        <v>5895</v>
      </c>
      <c r="F6429" s="43" t="s">
        <v>244</v>
      </c>
      <c r="G6429" s="43" t="s">
        <v>218</v>
      </c>
      <c r="H6429" s="49">
        <v>45876</v>
      </c>
      <c r="I6429" s="49">
        <v>45884</v>
      </c>
      <c r="J6429" s="44">
        <v>9</v>
      </c>
      <c r="K6429" s="51">
        <f>IF(H6429&lt;='Расчёт не доделан'!$C$20,IF(I6429-'Расчёт не доделан'!$C$20&lt;1,J6429,I6429-'Расчёт не доделан'!$C$20),J6429)</f>
        <v>9</v>
      </c>
    </row>
    <row r="6430" spans="1:11" ht="11.1" customHeight="1" outlineLevel="1" x14ac:dyDescent="0.2">
      <c r="A6430" s="39" t="str">
        <f t="shared" si="300"/>
        <v>0018904545932</v>
      </c>
      <c r="B6430" s="39">
        <f t="shared" si="301"/>
        <v>1</v>
      </c>
      <c r="C6430" s="39" t="str">
        <f t="shared" si="302"/>
        <v>Фоменко Александр Валерьевич1</v>
      </c>
      <c r="D6430" s="42" t="s">
        <v>5896</v>
      </c>
      <c r="E6430" s="43" t="s">
        <v>5897</v>
      </c>
      <c r="F6430" s="43" t="s">
        <v>240</v>
      </c>
      <c r="G6430" s="43" t="s">
        <v>262</v>
      </c>
      <c r="H6430" s="49">
        <v>45932</v>
      </c>
      <c r="I6430" s="49">
        <v>45933</v>
      </c>
      <c r="J6430" s="44">
        <v>2</v>
      </c>
      <c r="K6430" s="51">
        <f>IF(H6430&lt;='Расчёт не доделан'!$C$20,IF(I6430-'Расчёт не доделан'!$C$20&lt;1,J6430,I6430-'Расчёт не доделан'!$C$20),J6430)</f>
        <v>2</v>
      </c>
    </row>
    <row r="6431" spans="1:11" ht="11.1" customHeight="1" outlineLevel="1" x14ac:dyDescent="0.2">
      <c r="A6431" s="39" t="str">
        <f t="shared" si="300"/>
        <v>0018904545845</v>
      </c>
      <c r="B6431" s="39">
        <f t="shared" si="301"/>
        <v>2</v>
      </c>
      <c r="C6431" s="39" t="str">
        <f t="shared" si="302"/>
        <v>Фоменко Александр Валерьевич2</v>
      </c>
      <c r="D6431" s="42" t="s">
        <v>5896</v>
      </c>
      <c r="E6431" s="43" t="s">
        <v>5897</v>
      </c>
      <c r="F6431" s="43" t="s">
        <v>240</v>
      </c>
      <c r="G6431" s="43" t="s">
        <v>262</v>
      </c>
      <c r="H6431" s="49">
        <v>45845</v>
      </c>
      <c r="I6431" s="49">
        <v>45849</v>
      </c>
      <c r="J6431" s="44">
        <v>5</v>
      </c>
      <c r="K6431" s="51">
        <f>IF(H6431&lt;='Расчёт не доделан'!$C$20,IF(I6431-'Расчёт не доделан'!$C$20&lt;1,J6431,I6431-'Расчёт не доделан'!$C$20),J6431)</f>
        <v>5</v>
      </c>
    </row>
    <row r="6432" spans="1:11" ht="11.1" customHeight="1" outlineLevel="1" x14ac:dyDescent="0.2">
      <c r="A6432" s="39" t="str">
        <f t="shared" si="300"/>
        <v>0018904545978</v>
      </c>
      <c r="B6432" s="39">
        <f t="shared" si="301"/>
        <v>3</v>
      </c>
      <c r="C6432" s="39" t="str">
        <f t="shared" si="302"/>
        <v>Фоменко Александр Валерьевич3</v>
      </c>
      <c r="D6432" s="42" t="s">
        <v>5896</v>
      </c>
      <c r="E6432" s="43" t="s">
        <v>5897</v>
      </c>
      <c r="F6432" s="43" t="s">
        <v>240</v>
      </c>
      <c r="G6432" s="43" t="s">
        <v>262</v>
      </c>
      <c r="H6432" s="49">
        <v>45978</v>
      </c>
      <c r="I6432" s="49">
        <v>45991</v>
      </c>
      <c r="J6432" s="44">
        <v>14</v>
      </c>
      <c r="K6432" s="51">
        <f>IF(H6432&lt;='Расчёт не доделан'!$C$20,IF(I6432-'Расчёт не доделан'!$C$20&lt;1,J6432,I6432-'Расчёт не доделан'!$C$20),J6432)</f>
        <v>14</v>
      </c>
    </row>
    <row r="6433" spans="1:11" ht="11.1" customHeight="1" outlineLevel="1" x14ac:dyDescent="0.2">
      <c r="A6433" s="39" t="str">
        <f t="shared" si="300"/>
        <v>0019016745943</v>
      </c>
      <c r="B6433" s="39">
        <f t="shared" si="301"/>
        <v>1</v>
      </c>
      <c r="C6433" s="39" t="str">
        <f t="shared" si="302"/>
        <v>Фомина Наталья Александровна1</v>
      </c>
      <c r="D6433" s="42" t="s">
        <v>5898</v>
      </c>
      <c r="E6433" s="43" t="s">
        <v>5899</v>
      </c>
      <c r="F6433" s="43" t="s">
        <v>361</v>
      </c>
      <c r="G6433" s="43" t="s">
        <v>237</v>
      </c>
      <c r="H6433" s="49">
        <v>45943</v>
      </c>
      <c r="I6433" s="49">
        <v>45947</v>
      </c>
      <c r="J6433" s="44">
        <v>5</v>
      </c>
      <c r="K6433" s="51">
        <f>IF(H6433&lt;='Расчёт не доделан'!$C$20,IF(I6433-'Расчёт не доделан'!$C$20&lt;1,J6433,I6433-'Расчёт не доделан'!$C$20),J6433)</f>
        <v>2</v>
      </c>
    </row>
    <row r="6434" spans="1:11" ht="11.1" customHeight="1" outlineLevel="1" x14ac:dyDescent="0.2">
      <c r="A6434" s="39" t="str">
        <f t="shared" si="300"/>
        <v>0019016745887</v>
      </c>
      <c r="B6434" s="39">
        <f t="shared" si="301"/>
        <v>2</v>
      </c>
      <c r="C6434" s="39" t="str">
        <f t="shared" si="302"/>
        <v>Фомина Наталья Александровна2</v>
      </c>
      <c r="D6434" s="42" t="s">
        <v>5898</v>
      </c>
      <c r="E6434" s="43" t="s">
        <v>5899</v>
      </c>
      <c r="F6434" s="43" t="s">
        <v>361</v>
      </c>
      <c r="G6434" s="43" t="s">
        <v>237</v>
      </c>
      <c r="H6434" s="49">
        <v>45887</v>
      </c>
      <c r="I6434" s="49">
        <v>45891</v>
      </c>
      <c r="J6434" s="44">
        <v>5</v>
      </c>
      <c r="K6434" s="51">
        <f>IF(H6434&lt;='Расчёт не доделан'!$C$20,IF(I6434-'Расчёт не доделан'!$C$20&lt;1,J6434,I6434-'Расчёт не доделан'!$C$20),J6434)</f>
        <v>5</v>
      </c>
    </row>
    <row r="6435" spans="1:11" ht="11.1" customHeight="1" outlineLevel="1" x14ac:dyDescent="0.2">
      <c r="A6435" s="39" t="str">
        <f t="shared" si="300"/>
        <v>0017691245845</v>
      </c>
      <c r="B6435" s="39">
        <f t="shared" si="301"/>
        <v>1</v>
      </c>
      <c r="C6435" s="39" t="str">
        <f t="shared" si="302"/>
        <v>Фомина Светлана Сергеевна1</v>
      </c>
      <c r="D6435" s="42" t="s">
        <v>5900</v>
      </c>
      <c r="E6435" s="43" t="s">
        <v>5901</v>
      </c>
      <c r="F6435" s="43" t="s">
        <v>240</v>
      </c>
      <c r="G6435" s="43" t="s">
        <v>299</v>
      </c>
      <c r="H6435" s="49">
        <v>45845</v>
      </c>
      <c r="I6435" s="49">
        <v>45849</v>
      </c>
      <c r="J6435" s="44">
        <v>5</v>
      </c>
      <c r="K6435" s="51">
        <f>IF(H6435&lt;='Расчёт не доделан'!$C$20,IF(I6435-'Расчёт не доделан'!$C$20&lt;1,J6435,I6435-'Расчёт не доделан'!$C$20),J6435)</f>
        <v>5</v>
      </c>
    </row>
    <row r="6436" spans="1:11" ht="11.1" customHeight="1" outlineLevel="1" x14ac:dyDescent="0.2">
      <c r="A6436" s="39" t="str">
        <f t="shared" si="300"/>
        <v>0017691245852</v>
      </c>
      <c r="B6436" s="39">
        <f t="shared" si="301"/>
        <v>2</v>
      </c>
      <c r="C6436" s="39" t="str">
        <f t="shared" si="302"/>
        <v>Фомина Светлана Сергеевна2</v>
      </c>
      <c r="D6436" s="42" t="s">
        <v>5900</v>
      </c>
      <c r="E6436" s="43" t="s">
        <v>5901</v>
      </c>
      <c r="F6436" s="43" t="s">
        <v>240</v>
      </c>
      <c r="G6436" s="43" t="s">
        <v>299</v>
      </c>
      <c r="H6436" s="49">
        <v>45852</v>
      </c>
      <c r="I6436" s="49">
        <v>45856</v>
      </c>
      <c r="J6436" s="44">
        <v>5</v>
      </c>
      <c r="K6436" s="51">
        <f>IF(H6436&lt;='Расчёт не доделан'!$C$20,IF(I6436-'Расчёт не доделан'!$C$20&lt;1,J6436,I6436-'Расчёт не доделан'!$C$20),J6436)</f>
        <v>5</v>
      </c>
    </row>
    <row r="6437" spans="1:11" ht="11.1" customHeight="1" outlineLevel="1" x14ac:dyDescent="0.2">
      <c r="A6437" s="39" t="str">
        <f t="shared" si="300"/>
        <v>0014966645915</v>
      </c>
      <c r="B6437" s="39">
        <f t="shared" si="301"/>
        <v>1</v>
      </c>
      <c r="C6437" s="39" t="str">
        <f t="shared" si="302"/>
        <v>Фомичёва Галина Викторовна1</v>
      </c>
      <c r="D6437" s="42" t="s">
        <v>5902</v>
      </c>
      <c r="E6437" s="43" t="s">
        <v>5903</v>
      </c>
      <c r="F6437" s="43" t="s">
        <v>221</v>
      </c>
      <c r="G6437" s="43" t="s">
        <v>1844</v>
      </c>
      <c r="H6437" s="49">
        <v>45915</v>
      </c>
      <c r="I6437" s="49">
        <v>45921</v>
      </c>
      <c r="J6437" s="44">
        <v>7</v>
      </c>
      <c r="K6437" s="51">
        <f>IF(H6437&lt;='Расчёт не доделан'!$C$20,IF(I6437-'Расчёт не доделан'!$C$20&lt;1,J6437,I6437-'Расчёт не доделан'!$C$20),J6437)</f>
        <v>7</v>
      </c>
    </row>
    <row r="6438" spans="1:11" ht="11.1" customHeight="1" outlineLevel="1" x14ac:dyDescent="0.2">
      <c r="A6438" s="39" t="str">
        <f t="shared" si="300"/>
        <v>0014972045966</v>
      </c>
      <c r="B6438" s="39">
        <f t="shared" si="301"/>
        <v>1</v>
      </c>
      <c r="C6438" s="39" t="str">
        <f t="shared" si="302"/>
        <v>Фомичева Ирина Олеговна1</v>
      </c>
      <c r="D6438" s="42" t="s">
        <v>5904</v>
      </c>
      <c r="E6438" s="43" t="s">
        <v>5905</v>
      </c>
      <c r="F6438" s="43" t="s">
        <v>221</v>
      </c>
      <c r="G6438" s="43" t="s">
        <v>296</v>
      </c>
      <c r="H6438" s="49">
        <v>45966</v>
      </c>
      <c r="I6438" s="49">
        <v>45968</v>
      </c>
      <c r="J6438" s="44">
        <v>3</v>
      </c>
      <c r="K6438" s="51">
        <f>IF(H6438&lt;='Расчёт не доделан'!$C$20,IF(I6438-'Расчёт не доделан'!$C$20&lt;1,J6438,I6438-'Расчёт не доделан'!$C$20),J6438)</f>
        <v>3</v>
      </c>
    </row>
    <row r="6439" spans="1:11" ht="11.1" customHeight="1" outlineLevel="1" x14ac:dyDescent="0.2">
      <c r="A6439" s="39" t="str">
        <f t="shared" si="300"/>
        <v>0014972045866</v>
      </c>
      <c r="B6439" s="39">
        <f t="shared" si="301"/>
        <v>2</v>
      </c>
      <c r="C6439" s="39" t="str">
        <f t="shared" si="302"/>
        <v>Фомичева Ирина Олеговна2</v>
      </c>
      <c r="D6439" s="42" t="s">
        <v>5904</v>
      </c>
      <c r="E6439" s="43" t="s">
        <v>5905</v>
      </c>
      <c r="F6439" s="43" t="s">
        <v>221</v>
      </c>
      <c r="G6439" s="43" t="s">
        <v>296</v>
      </c>
      <c r="H6439" s="49">
        <v>45866</v>
      </c>
      <c r="I6439" s="49">
        <v>45879</v>
      </c>
      <c r="J6439" s="44">
        <v>14</v>
      </c>
      <c r="K6439" s="51">
        <f>IF(H6439&lt;='Расчёт не доделан'!$C$20,IF(I6439-'Расчёт не доделан'!$C$20&lt;1,J6439,I6439-'Расчёт не доделан'!$C$20),J6439)</f>
        <v>14</v>
      </c>
    </row>
    <row r="6440" spans="1:11" ht="11.1" customHeight="1" outlineLevel="1" x14ac:dyDescent="0.2">
      <c r="A6440" s="39" t="str">
        <f t="shared" si="300"/>
        <v>0020301745932</v>
      </c>
      <c r="B6440" s="39">
        <f t="shared" si="301"/>
        <v>1</v>
      </c>
      <c r="C6440" s="39" t="str">
        <f t="shared" si="302"/>
        <v>Форкунов Никита Павлович1</v>
      </c>
      <c r="D6440" s="42" t="s">
        <v>5906</v>
      </c>
      <c r="E6440" s="43" t="s">
        <v>5907</v>
      </c>
      <c r="F6440" s="43" t="s">
        <v>249</v>
      </c>
      <c r="G6440" s="43" t="s">
        <v>237</v>
      </c>
      <c r="H6440" s="49">
        <v>45932</v>
      </c>
      <c r="I6440" s="49">
        <v>45935</v>
      </c>
      <c r="J6440" s="44">
        <v>4</v>
      </c>
      <c r="K6440" s="51">
        <f>IF(H6440&lt;='Расчёт не доделан'!$C$20,IF(I6440-'Расчёт не доделан'!$C$20&lt;1,J6440,I6440-'Расчёт не доделан'!$C$20),J6440)</f>
        <v>4</v>
      </c>
    </row>
    <row r="6441" spans="1:11" ht="11.1" customHeight="1" outlineLevel="1" x14ac:dyDescent="0.2">
      <c r="A6441" s="39" t="str">
        <f t="shared" si="300"/>
        <v>0020301745852</v>
      </c>
      <c r="B6441" s="39">
        <f t="shared" si="301"/>
        <v>2</v>
      </c>
      <c r="C6441" s="39" t="str">
        <f t="shared" si="302"/>
        <v>Форкунов Никита Павлович2</v>
      </c>
      <c r="D6441" s="42" t="s">
        <v>5906</v>
      </c>
      <c r="E6441" s="43" t="s">
        <v>5907</v>
      </c>
      <c r="F6441" s="43" t="s">
        <v>249</v>
      </c>
      <c r="G6441" s="43" t="s">
        <v>237</v>
      </c>
      <c r="H6441" s="49">
        <v>45852</v>
      </c>
      <c r="I6441" s="49">
        <v>45865</v>
      </c>
      <c r="J6441" s="44">
        <v>14</v>
      </c>
      <c r="K6441" s="51">
        <f>IF(H6441&lt;='Расчёт не доделан'!$C$20,IF(I6441-'Расчёт не доделан'!$C$20&lt;1,J6441,I6441-'Расчёт не доделан'!$C$20),J6441)</f>
        <v>14</v>
      </c>
    </row>
    <row r="6442" spans="1:11" ht="11.1" customHeight="1" outlineLevel="1" x14ac:dyDescent="0.2">
      <c r="A6442" s="39" t="str">
        <f t="shared" si="300"/>
        <v>0021249745992</v>
      </c>
      <c r="B6442" s="39">
        <f t="shared" si="301"/>
        <v>1</v>
      </c>
      <c r="C6442" s="39" t="str">
        <f t="shared" si="302"/>
        <v>Фофанов Валентин Анатольевич1</v>
      </c>
      <c r="D6442" s="42" t="s">
        <v>5908</v>
      </c>
      <c r="E6442" s="43" t="s">
        <v>5909</v>
      </c>
      <c r="F6442" s="43" t="s">
        <v>240</v>
      </c>
      <c r="G6442" s="43" t="s">
        <v>241</v>
      </c>
      <c r="H6442" s="49">
        <v>45992</v>
      </c>
      <c r="I6442" s="49">
        <v>45996</v>
      </c>
      <c r="J6442" s="44">
        <v>5</v>
      </c>
      <c r="K6442" s="51">
        <f>IF(H6442&lt;='Расчёт не доделан'!$C$20,IF(I6442-'Расчёт не доделан'!$C$20&lt;1,J6442,I6442-'Расчёт не доделан'!$C$20),J6442)</f>
        <v>5</v>
      </c>
    </row>
    <row r="6443" spans="1:11" ht="11.1" customHeight="1" outlineLevel="1" x14ac:dyDescent="0.2">
      <c r="A6443" s="39" t="str">
        <f t="shared" si="300"/>
        <v>0021249745859</v>
      </c>
      <c r="B6443" s="39">
        <f t="shared" si="301"/>
        <v>2</v>
      </c>
      <c r="C6443" s="39" t="str">
        <f t="shared" si="302"/>
        <v>Фофанов Валентин Анатольевич2</v>
      </c>
      <c r="D6443" s="42" t="s">
        <v>5908</v>
      </c>
      <c r="E6443" s="43" t="s">
        <v>5909</v>
      </c>
      <c r="F6443" s="43" t="s">
        <v>240</v>
      </c>
      <c r="G6443" s="43" t="s">
        <v>241</v>
      </c>
      <c r="H6443" s="49">
        <v>45859</v>
      </c>
      <c r="I6443" s="49">
        <v>45860</v>
      </c>
      <c r="J6443" s="44">
        <v>2</v>
      </c>
      <c r="K6443" s="51">
        <f>IF(H6443&lt;='Расчёт не доделан'!$C$20,IF(I6443-'Расчёт не доделан'!$C$20&lt;1,J6443,I6443-'Расчёт не доделан'!$C$20),J6443)</f>
        <v>2</v>
      </c>
    </row>
    <row r="6444" spans="1:11" ht="23.1" customHeight="1" outlineLevel="1" x14ac:dyDescent="0.2">
      <c r="A6444" s="39" t="str">
        <f t="shared" si="300"/>
        <v>0021249745861</v>
      </c>
      <c r="B6444" s="39">
        <f t="shared" si="301"/>
        <v>3</v>
      </c>
      <c r="C6444" s="39" t="str">
        <f t="shared" si="302"/>
        <v>Фофанов Валентин Анатольевич3</v>
      </c>
      <c r="D6444" s="42" t="s">
        <v>5908</v>
      </c>
      <c r="E6444" s="43" t="s">
        <v>5909</v>
      </c>
      <c r="F6444" s="43" t="s">
        <v>240</v>
      </c>
      <c r="G6444" s="43" t="s">
        <v>241</v>
      </c>
      <c r="H6444" s="49">
        <v>45861</v>
      </c>
      <c r="I6444" s="49">
        <v>45862</v>
      </c>
      <c r="J6444" s="44">
        <v>2</v>
      </c>
      <c r="K6444" s="51">
        <f>IF(H6444&lt;='Расчёт не доделан'!$C$20,IF(I6444-'Расчёт не доделан'!$C$20&lt;1,J6444,I6444-'Расчёт не доделан'!$C$20),J6444)</f>
        <v>2</v>
      </c>
    </row>
    <row r="6445" spans="1:11" ht="23.1" customHeight="1" outlineLevel="1" x14ac:dyDescent="0.2">
      <c r="A6445" s="39" t="str">
        <f t="shared" si="300"/>
        <v>0021249745894</v>
      </c>
      <c r="B6445" s="39">
        <f t="shared" si="301"/>
        <v>4</v>
      </c>
      <c r="C6445" s="39" t="str">
        <f t="shared" si="302"/>
        <v>Фофанов Валентин Анатольевич4</v>
      </c>
      <c r="D6445" s="42" t="s">
        <v>5908</v>
      </c>
      <c r="E6445" s="43" t="s">
        <v>5909</v>
      </c>
      <c r="F6445" s="43" t="s">
        <v>240</v>
      </c>
      <c r="G6445" s="43" t="s">
        <v>241</v>
      </c>
      <c r="H6445" s="49">
        <v>45894</v>
      </c>
      <c r="I6445" s="49">
        <v>45907</v>
      </c>
      <c r="J6445" s="44">
        <v>14</v>
      </c>
      <c r="K6445" s="51">
        <f>IF(H6445&lt;='Расчёт не доделан'!$C$20,IF(I6445-'Расчёт не доделан'!$C$20&lt;1,J6445,I6445-'Расчёт не доделан'!$C$20),J6445)</f>
        <v>14</v>
      </c>
    </row>
    <row r="6446" spans="1:11" ht="23.1" customHeight="1" outlineLevel="1" x14ac:dyDescent="0.2">
      <c r="A6446" s="39" t="str">
        <f t="shared" si="300"/>
        <v>0019283945938</v>
      </c>
      <c r="B6446" s="39">
        <f t="shared" si="301"/>
        <v>1</v>
      </c>
      <c r="C6446" s="39" t="str">
        <f t="shared" si="302"/>
        <v>Фоя Дмитрий Александрович1</v>
      </c>
      <c r="D6446" s="42" t="s">
        <v>5910</v>
      </c>
      <c r="E6446" s="43" t="s">
        <v>5911</v>
      </c>
      <c r="F6446" s="43" t="s">
        <v>244</v>
      </c>
      <c r="G6446" s="43" t="s">
        <v>460</v>
      </c>
      <c r="H6446" s="49">
        <v>45938</v>
      </c>
      <c r="I6446" s="49">
        <v>45942</v>
      </c>
      <c r="J6446" s="44">
        <v>5</v>
      </c>
      <c r="K6446" s="51">
        <f>IF(H6446&lt;='Расчёт не доделан'!$C$20,IF(I6446-'Расчёт не доделан'!$C$20&lt;1,J6446,I6446-'Расчёт не доделан'!$C$20),J6446)</f>
        <v>5</v>
      </c>
    </row>
    <row r="6447" spans="1:11" ht="11.1" customHeight="1" outlineLevel="1" x14ac:dyDescent="0.2">
      <c r="A6447" s="39" t="str">
        <f t="shared" si="300"/>
        <v>0019283945948</v>
      </c>
      <c r="B6447" s="39">
        <f t="shared" si="301"/>
        <v>2</v>
      </c>
      <c r="C6447" s="39" t="str">
        <f t="shared" si="302"/>
        <v>Фоя Дмитрий Александрович2</v>
      </c>
      <c r="D6447" s="42" t="s">
        <v>5910</v>
      </c>
      <c r="E6447" s="43" t="s">
        <v>5911</v>
      </c>
      <c r="F6447" s="43" t="s">
        <v>244</v>
      </c>
      <c r="G6447" s="43" t="s">
        <v>460</v>
      </c>
      <c r="H6447" s="49">
        <v>45948</v>
      </c>
      <c r="I6447" s="49">
        <v>45949</v>
      </c>
      <c r="J6447" s="44">
        <v>2</v>
      </c>
      <c r="K6447" s="51">
        <f>IF(H6447&lt;='Расчёт не доделан'!$C$20,IF(I6447-'Расчёт не доделан'!$C$20&lt;1,J6447,I6447-'Расчёт не доделан'!$C$20),J6447)</f>
        <v>2</v>
      </c>
    </row>
    <row r="6448" spans="1:11" ht="11.1" customHeight="1" outlineLevel="1" x14ac:dyDescent="0.2">
      <c r="A6448" s="39" t="str">
        <f t="shared" si="300"/>
        <v>0015646345901</v>
      </c>
      <c r="B6448" s="39">
        <f t="shared" si="301"/>
        <v>1</v>
      </c>
      <c r="C6448" s="39" t="str">
        <f t="shared" si="302"/>
        <v>Францессон Алексей Андреевич1</v>
      </c>
      <c r="D6448" s="42" t="s">
        <v>5912</v>
      </c>
      <c r="E6448" s="43" t="s">
        <v>5913</v>
      </c>
      <c r="F6448" s="43" t="s">
        <v>694</v>
      </c>
      <c r="G6448" s="43" t="s">
        <v>296</v>
      </c>
      <c r="H6448" s="49">
        <v>45901</v>
      </c>
      <c r="I6448" s="49">
        <v>45914</v>
      </c>
      <c r="J6448" s="44">
        <v>14</v>
      </c>
      <c r="K6448" s="51">
        <f>IF(H6448&lt;='Расчёт не доделан'!$C$20,IF(I6448-'Расчёт не доделан'!$C$20&lt;1,J6448,I6448-'Расчёт не доделан'!$C$20),J6448)</f>
        <v>14</v>
      </c>
    </row>
    <row r="6449" spans="1:11" ht="11.1" customHeight="1" outlineLevel="1" x14ac:dyDescent="0.2">
      <c r="A6449" s="39" t="str">
        <f t="shared" si="300"/>
        <v>0015646345842</v>
      </c>
      <c r="B6449" s="39">
        <f t="shared" si="301"/>
        <v>2</v>
      </c>
      <c r="C6449" s="39" t="str">
        <f t="shared" si="302"/>
        <v>Францессон Алексей Андреевич2</v>
      </c>
      <c r="D6449" s="42" t="s">
        <v>5912</v>
      </c>
      <c r="E6449" s="43" t="s">
        <v>5913</v>
      </c>
      <c r="F6449" s="43" t="s">
        <v>694</v>
      </c>
      <c r="G6449" s="43" t="s">
        <v>296</v>
      </c>
      <c r="H6449" s="49">
        <v>45842</v>
      </c>
      <c r="I6449" s="49">
        <v>45854</v>
      </c>
      <c r="J6449" s="44">
        <v>13</v>
      </c>
      <c r="K6449" s="51">
        <f>IF(H6449&lt;='Расчёт не доделан'!$C$20,IF(I6449-'Расчёт не доделан'!$C$20&lt;1,J6449,I6449-'Расчёт не доделан'!$C$20),J6449)</f>
        <v>13</v>
      </c>
    </row>
    <row r="6450" spans="1:11" ht="11.1" customHeight="1" outlineLevel="1" x14ac:dyDescent="0.2">
      <c r="A6450" s="39" t="str">
        <f t="shared" si="300"/>
        <v>0017206645922</v>
      </c>
      <c r="B6450" s="39">
        <f t="shared" si="301"/>
        <v>1</v>
      </c>
      <c r="C6450" s="39" t="str">
        <f t="shared" si="302"/>
        <v>Французова Любовь Юрьевна1</v>
      </c>
      <c r="D6450" s="42" t="s">
        <v>5914</v>
      </c>
      <c r="E6450" s="43" t="s">
        <v>5915</v>
      </c>
      <c r="F6450" s="43" t="s">
        <v>233</v>
      </c>
      <c r="G6450" s="43" t="s">
        <v>262</v>
      </c>
      <c r="H6450" s="49">
        <v>45922</v>
      </c>
      <c r="I6450" s="49">
        <v>45935</v>
      </c>
      <c r="J6450" s="44">
        <v>14</v>
      </c>
      <c r="K6450" s="51">
        <f>IF(H6450&lt;='Расчёт не доделан'!$C$20,IF(I6450-'Расчёт не доделан'!$C$20&lt;1,J6450,I6450-'Расчёт не доделан'!$C$20),J6450)</f>
        <v>14</v>
      </c>
    </row>
    <row r="6451" spans="1:11" ht="11.1" customHeight="1" outlineLevel="1" x14ac:dyDescent="0.2">
      <c r="A6451" s="39" t="str">
        <f t="shared" si="300"/>
        <v>0017206645866</v>
      </c>
      <c r="B6451" s="39">
        <f t="shared" si="301"/>
        <v>2</v>
      </c>
      <c r="C6451" s="39" t="str">
        <f t="shared" si="302"/>
        <v>Французова Любовь Юрьевна2</v>
      </c>
      <c r="D6451" s="42" t="s">
        <v>5914</v>
      </c>
      <c r="E6451" s="43" t="s">
        <v>5915</v>
      </c>
      <c r="F6451" s="43" t="s">
        <v>233</v>
      </c>
      <c r="G6451" s="43" t="s">
        <v>262</v>
      </c>
      <c r="H6451" s="49">
        <v>45866</v>
      </c>
      <c r="I6451" s="49">
        <v>45870</v>
      </c>
      <c r="J6451" s="44">
        <v>5</v>
      </c>
      <c r="K6451" s="51">
        <f>IF(H6451&lt;='Расчёт не доделан'!$C$20,IF(I6451-'Расчёт не доделан'!$C$20&lt;1,J6451,I6451-'Расчёт не доделан'!$C$20),J6451)</f>
        <v>5</v>
      </c>
    </row>
    <row r="6452" spans="1:11" ht="11.1" customHeight="1" outlineLevel="1" x14ac:dyDescent="0.2">
      <c r="A6452" s="39" t="str">
        <f t="shared" si="300"/>
        <v>0015178045992</v>
      </c>
      <c r="B6452" s="39">
        <f t="shared" si="301"/>
        <v>1</v>
      </c>
      <c r="C6452" s="39" t="str">
        <f t="shared" si="302"/>
        <v>Фрей Артур Игоревич1</v>
      </c>
      <c r="D6452" s="42" t="s">
        <v>5916</v>
      </c>
      <c r="E6452" s="43" t="s">
        <v>5917</v>
      </c>
      <c r="F6452" s="43" t="s">
        <v>217</v>
      </c>
      <c r="G6452" s="43" t="s">
        <v>269</v>
      </c>
      <c r="H6452" s="49">
        <v>45992</v>
      </c>
      <c r="I6452" s="49">
        <v>46005</v>
      </c>
      <c r="J6452" s="44">
        <v>14</v>
      </c>
      <c r="K6452" s="51">
        <f>IF(H6452&lt;='Расчёт не доделан'!$C$20,IF(I6452-'Расчёт не доделан'!$C$20&lt;1,J6452,I6452-'Расчёт не доделан'!$C$20),J6452)</f>
        <v>14</v>
      </c>
    </row>
    <row r="6453" spans="1:11" ht="11.1" customHeight="1" outlineLevel="1" x14ac:dyDescent="0.2">
      <c r="A6453" s="39" t="str">
        <f t="shared" si="300"/>
        <v>0015178046008</v>
      </c>
      <c r="B6453" s="39">
        <f t="shared" si="301"/>
        <v>2</v>
      </c>
      <c r="C6453" s="39" t="str">
        <f t="shared" si="302"/>
        <v>Фрей Артур Игоревич2</v>
      </c>
      <c r="D6453" s="42" t="s">
        <v>5916</v>
      </c>
      <c r="E6453" s="43" t="s">
        <v>5917</v>
      </c>
      <c r="F6453" s="43" t="s">
        <v>217</v>
      </c>
      <c r="G6453" s="43" t="s">
        <v>269</v>
      </c>
      <c r="H6453" s="49">
        <v>46008</v>
      </c>
      <c r="I6453" s="49">
        <v>46021</v>
      </c>
      <c r="J6453" s="44">
        <v>14</v>
      </c>
      <c r="K6453" s="51">
        <f>IF(H6453&lt;='Расчёт не доделан'!$C$20,IF(I6453-'Расчёт не доделан'!$C$20&lt;1,J6453,I6453-'Расчёт не доделан'!$C$20),J6453)</f>
        <v>14</v>
      </c>
    </row>
    <row r="6454" spans="1:11" ht="23.1" customHeight="1" outlineLevel="1" x14ac:dyDescent="0.2">
      <c r="A6454" s="39" t="str">
        <f t="shared" si="300"/>
        <v>0021094245936</v>
      </c>
      <c r="B6454" s="39">
        <f t="shared" si="301"/>
        <v>1</v>
      </c>
      <c r="C6454" s="39" t="str">
        <f t="shared" si="302"/>
        <v>Фролкова Анна Викторовна1</v>
      </c>
      <c r="D6454" s="42" t="s">
        <v>5918</v>
      </c>
      <c r="E6454" s="43" t="s">
        <v>5919</v>
      </c>
      <c r="F6454" s="43" t="s">
        <v>286</v>
      </c>
      <c r="G6454" s="43" t="s">
        <v>302</v>
      </c>
      <c r="H6454" s="49">
        <v>45936</v>
      </c>
      <c r="I6454" s="49">
        <v>45942</v>
      </c>
      <c r="J6454" s="44">
        <v>7</v>
      </c>
      <c r="K6454" s="51">
        <f>IF(H6454&lt;='Расчёт не доделан'!$C$20,IF(I6454-'Расчёт не доделан'!$C$20&lt;1,J6454,I6454-'Расчёт не доделан'!$C$20),J6454)</f>
        <v>7</v>
      </c>
    </row>
    <row r="6455" spans="1:11" ht="23.1" customHeight="1" outlineLevel="1" x14ac:dyDescent="0.2">
      <c r="A6455" s="39" t="str">
        <f t="shared" si="300"/>
        <v>0021094245887</v>
      </c>
      <c r="B6455" s="39">
        <f t="shared" si="301"/>
        <v>2</v>
      </c>
      <c r="C6455" s="39" t="str">
        <f t="shared" si="302"/>
        <v>Фролкова Анна Викторовна2</v>
      </c>
      <c r="D6455" s="42" t="s">
        <v>5918</v>
      </c>
      <c r="E6455" s="43" t="s">
        <v>5919</v>
      </c>
      <c r="F6455" s="43" t="s">
        <v>286</v>
      </c>
      <c r="G6455" s="43" t="s">
        <v>302</v>
      </c>
      <c r="H6455" s="49">
        <v>45887</v>
      </c>
      <c r="I6455" s="49">
        <v>45900</v>
      </c>
      <c r="J6455" s="44">
        <v>14</v>
      </c>
      <c r="K6455" s="51">
        <f>IF(H6455&lt;='Расчёт не доделан'!$C$20,IF(I6455-'Расчёт не доделан'!$C$20&lt;1,J6455,I6455-'Расчёт не доделан'!$C$20),J6455)</f>
        <v>14</v>
      </c>
    </row>
    <row r="6456" spans="1:11" ht="23.1" customHeight="1" outlineLevel="1" x14ac:dyDescent="0.2">
      <c r="A6456" s="39" t="str">
        <f t="shared" si="300"/>
        <v>0012876545859</v>
      </c>
      <c r="B6456" s="39">
        <f t="shared" si="301"/>
        <v>1</v>
      </c>
      <c r="C6456" s="39" t="str">
        <f t="shared" si="302"/>
        <v>Фролов Андрей Алексеевич1</v>
      </c>
      <c r="D6456" s="42" t="s">
        <v>5920</v>
      </c>
      <c r="E6456" s="43" t="s">
        <v>5921</v>
      </c>
      <c r="F6456" s="43" t="s">
        <v>361</v>
      </c>
      <c r="G6456" s="43" t="s">
        <v>283</v>
      </c>
      <c r="H6456" s="49">
        <v>45859</v>
      </c>
      <c r="I6456" s="49">
        <v>45872</v>
      </c>
      <c r="J6456" s="44">
        <v>14</v>
      </c>
      <c r="K6456" s="51">
        <f>IF(H6456&lt;='Расчёт не доделан'!$C$20,IF(I6456-'Расчёт не доделан'!$C$20&lt;1,J6456,I6456-'Расчёт не доделан'!$C$20),J6456)</f>
        <v>14</v>
      </c>
    </row>
    <row r="6457" spans="1:11" ht="11.1" customHeight="1" outlineLevel="1" x14ac:dyDescent="0.2">
      <c r="A6457" s="39" t="str">
        <f t="shared" si="300"/>
        <v>0012876546020</v>
      </c>
      <c r="B6457" s="39">
        <f t="shared" si="301"/>
        <v>2</v>
      </c>
      <c r="C6457" s="39" t="str">
        <f t="shared" si="302"/>
        <v>Фролов Андрей Алексеевич2</v>
      </c>
      <c r="D6457" s="42" t="s">
        <v>5920</v>
      </c>
      <c r="E6457" s="43" t="s">
        <v>5921</v>
      </c>
      <c r="F6457" s="43" t="s">
        <v>361</v>
      </c>
      <c r="G6457" s="43" t="s">
        <v>283</v>
      </c>
      <c r="H6457" s="49">
        <v>46020</v>
      </c>
      <c r="I6457" s="49">
        <v>46021</v>
      </c>
      <c r="J6457" s="44">
        <v>2</v>
      </c>
      <c r="K6457" s="51">
        <f>IF(H6457&lt;='Расчёт не доделан'!$C$20,IF(I6457-'Расчёт не доделан'!$C$20&lt;1,J6457,I6457-'Расчёт не доделан'!$C$20),J6457)</f>
        <v>2</v>
      </c>
    </row>
    <row r="6458" spans="1:11" ht="11.1" customHeight="1" outlineLevel="1" x14ac:dyDescent="0.2">
      <c r="A6458" s="39" t="str">
        <f t="shared" si="300"/>
        <v>0016078145891</v>
      </c>
      <c r="B6458" s="39">
        <f t="shared" si="301"/>
        <v>1</v>
      </c>
      <c r="C6458" s="39" t="str">
        <f t="shared" si="302"/>
        <v>Фролов Андрей Геннадьевич1</v>
      </c>
      <c r="D6458" s="42" t="s">
        <v>5922</v>
      </c>
      <c r="E6458" s="43" t="s">
        <v>5923</v>
      </c>
      <c r="F6458" s="43" t="s">
        <v>240</v>
      </c>
      <c r="G6458" s="43" t="s">
        <v>237</v>
      </c>
      <c r="H6458" s="49">
        <v>45891</v>
      </c>
      <c r="I6458" s="49">
        <v>45891</v>
      </c>
      <c r="J6458" s="44">
        <v>1</v>
      </c>
      <c r="K6458" s="51">
        <f>IF(H6458&lt;='Расчёт не доделан'!$C$20,IF(I6458-'Расчёт не доделан'!$C$20&lt;1,J6458,I6458-'Расчёт не доделан'!$C$20),J6458)</f>
        <v>1</v>
      </c>
    </row>
    <row r="6459" spans="1:11" ht="11.1" customHeight="1" outlineLevel="1" x14ac:dyDescent="0.2">
      <c r="A6459" s="39" t="str">
        <f t="shared" si="300"/>
        <v>0016078145866</v>
      </c>
      <c r="B6459" s="39">
        <f t="shared" si="301"/>
        <v>2</v>
      </c>
      <c r="C6459" s="39" t="str">
        <f t="shared" si="302"/>
        <v>Фролов Андрей Геннадьевич2</v>
      </c>
      <c r="D6459" s="42" t="s">
        <v>5922</v>
      </c>
      <c r="E6459" s="43" t="s">
        <v>5923</v>
      </c>
      <c r="F6459" s="43" t="s">
        <v>240</v>
      </c>
      <c r="G6459" s="43" t="s">
        <v>237</v>
      </c>
      <c r="H6459" s="49">
        <v>45866</v>
      </c>
      <c r="I6459" s="49">
        <v>45870</v>
      </c>
      <c r="J6459" s="44">
        <v>5</v>
      </c>
      <c r="K6459" s="51">
        <f>IF(H6459&lt;='Расчёт не доделан'!$C$20,IF(I6459-'Расчёт не доделан'!$C$20&lt;1,J6459,I6459-'Расчёт не доделан'!$C$20),J6459)</f>
        <v>5</v>
      </c>
    </row>
    <row r="6460" spans="1:11" ht="11.1" customHeight="1" outlineLevel="1" x14ac:dyDescent="0.2">
      <c r="A6460" s="39" t="str">
        <f t="shared" si="300"/>
        <v>0016078145929</v>
      </c>
      <c r="B6460" s="39">
        <f t="shared" si="301"/>
        <v>3</v>
      </c>
      <c r="C6460" s="39" t="str">
        <f t="shared" si="302"/>
        <v>Фролов Андрей Геннадьевич3</v>
      </c>
      <c r="D6460" s="42" t="s">
        <v>5922</v>
      </c>
      <c r="E6460" s="43" t="s">
        <v>5923</v>
      </c>
      <c r="F6460" s="43" t="s">
        <v>240</v>
      </c>
      <c r="G6460" s="43" t="s">
        <v>237</v>
      </c>
      <c r="H6460" s="49">
        <v>45929</v>
      </c>
      <c r="I6460" s="49">
        <v>45942</v>
      </c>
      <c r="J6460" s="44">
        <v>14</v>
      </c>
      <c r="K6460" s="51">
        <f>IF(H6460&lt;='Расчёт не доделан'!$C$20,IF(I6460-'Расчёт не доделан'!$C$20&lt;1,J6460,I6460-'Расчёт не доделан'!$C$20),J6460)</f>
        <v>14</v>
      </c>
    </row>
    <row r="6461" spans="1:11" ht="11.1" customHeight="1" outlineLevel="1" x14ac:dyDescent="0.2">
      <c r="A6461" s="39" t="str">
        <f t="shared" si="300"/>
        <v>0013883945866</v>
      </c>
      <c r="B6461" s="39">
        <f t="shared" si="301"/>
        <v>1</v>
      </c>
      <c r="C6461" s="39" t="str">
        <f t="shared" si="302"/>
        <v>Фролов Антон Анатольевич1</v>
      </c>
      <c r="D6461" s="42" t="s">
        <v>5924</v>
      </c>
      <c r="E6461" s="43" t="s">
        <v>5925</v>
      </c>
      <c r="F6461" s="43" t="s">
        <v>240</v>
      </c>
      <c r="G6461" s="43" t="s">
        <v>262</v>
      </c>
      <c r="H6461" s="49">
        <v>45866</v>
      </c>
      <c r="I6461" s="49">
        <v>45879</v>
      </c>
      <c r="J6461" s="44">
        <v>14</v>
      </c>
      <c r="K6461" s="51">
        <f>IF(H6461&lt;='Расчёт не доделан'!$C$20,IF(I6461-'Расчёт не доделан'!$C$20&lt;1,J6461,I6461-'Расчёт не доделан'!$C$20),J6461)</f>
        <v>14</v>
      </c>
    </row>
    <row r="6462" spans="1:11" ht="11.1" customHeight="1" outlineLevel="1" x14ac:dyDescent="0.2">
      <c r="A6462" s="39" t="str">
        <f t="shared" si="300"/>
        <v>0017300545841</v>
      </c>
      <c r="B6462" s="39">
        <f t="shared" si="301"/>
        <v>1</v>
      </c>
      <c r="C6462" s="39" t="str">
        <f t="shared" si="302"/>
        <v>Фролов Юрий Владимирович1</v>
      </c>
      <c r="D6462" s="42" t="s">
        <v>5926</v>
      </c>
      <c r="E6462" s="43" t="s">
        <v>5927</v>
      </c>
      <c r="F6462" s="43" t="s">
        <v>361</v>
      </c>
      <c r="G6462" s="43" t="s">
        <v>222</v>
      </c>
      <c r="H6462" s="49">
        <v>45841</v>
      </c>
      <c r="I6462" s="49">
        <v>45842</v>
      </c>
      <c r="J6462" s="44">
        <v>2</v>
      </c>
      <c r="K6462" s="51">
        <f>IF(H6462&lt;='Расчёт не доделан'!$C$20,IF(I6462-'Расчёт не доделан'!$C$20&lt;1,J6462,I6462-'Расчёт не доделан'!$C$20),J6462)</f>
        <v>2</v>
      </c>
    </row>
    <row r="6463" spans="1:11" ht="11.1" customHeight="1" outlineLevel="1" x14ac:dyDescent="0.2">
      <c r="A6463" s="39" t="str">
        <f t="shared" si="300"/>
        <v>0017300545978</v>
      </c>
      <c r="B6463" s="39">
        <f t="shared" si="301"/>
        <v>2</v>
      </c>
      <c r="C6463" s="39" t="str">
        <f t="shared" si="302"/>
        <v>Фролов Юрий Владимирович2</v>
      </c>
      <c r="D6463" s="42" t="s">
        <v>5926</v>
      </c>
      <c r="E6463" s="43" t="s">
        <v>5927</v>
      </c>
      <c r="F6463" s="43" t="s">
        <v>361</v>
      </c>
      <c r="G6463" s="43" t="s">
        <v>222</v>
      </c>
      <c r="H6463" s="49">
        <v>45978</v>
      </c>
      <c r="I6463" s="49">
        <v>45979</v>
      </c>
      <c r="J6463" s="44">
        <v>2</v>
      </c>
      <c r="K6463" s="51">
        <f>IF(H6463&lt;='Расчёт не доделан'!$C$20,IF(I6463-'Расчёт не доделан'!$C$20&lt;1,J6463,I6463-'Расчёт не доделан'!$C$20),J6463)</f>
        <v>2</v>
      </c>
    </row>
    <row r="6464" spans="1:11" ht="11.1" customHeight="1" outlineLevel="1" x14ac:dyDescent="0.2">
      <c r="A6464" s="39" t="str">
        <f t="shared" si="300"/>
        <v>0017300545894</v>
      </c>
      <c r="B6464" s="39">
        <f t="shared" si="301"/>
        <v>3</v>
      </c>
      <c r="C6464" s="39" t="str">
        <f t="shared" si="302"/>
        <v>Фролов Юрий Владимирович3</v>
      </c>
      <c r="D6464" s="42" t="s">
        <v>5926</v>
      </c>
      <c r="E6464" s="43" t="s">
        <v>5927</v>
      </c>
      <c r="F6464" s="43" t="s">
        <v>361</v>
      </c>
      <c r="G6464" s="43" t="s">
        <v>222</v>
      </c>
      <c r="H6464" s="49">
        <v>45894</v>
      </c>
      <c r="I6464" s="49">
        <v>45900</v>
      </c>
      <c r="J6464" s="44">
        <v>7</v>
      </c>
      <c r="K6464" s="51">
        <f>IF(H6464&lt;='Расчёт не доделан'!$C$20,IF(I6464-'Расчёт не доделан'!$C$20&lt;1,J6464,I6464-'Расчёт не доделан'!$C$20),J6464)</f>
        <v>7</v>
      </c>
    </row>
    <row r="6465" spans="1:11" ht="11.1" customHeight="1" outlineLevel="1" x14ac:dyDescent="0.2">
      <c r="A6465" s="39" t="str">
        <f t="shared" si="300"/>
        <v>0017300545866</v>
      </c>
      <c r="B6465" s="39">
        <f t="shared" si="301"/>
        <v>4</v>
      </c>
      <c r="C6465" s="39" t="str">
        <f t="shared" si="302"/>
        <v>Фролов Юрий Владимирович4</v>
      </c>
      <c r="D6465" s="42" t="s">
        <v>5926</v>
      </c>
      <c r="E6465" s="43" t="s">
        <v>5927</v>
      </c>
      <c r="F6465" s="43" t="s">
        <v>361</v>
      </c>
      <c r="G6465" s="43" t="s">
        <v>222</v>
      </c>
      <c r="H6465" s="49">
        <v>45866</v>
      </c>
      <c r="I6465" s="49">
        <v>45879</v>
      </c>
      <c r="J6465" s="44">
        <v>14</v>
      </c>
      <c r="K6465" s="51">
        <f>IF(H6465&lt;='Расчёт не доделан'!$C$20,IF(I6465-'Расчёт не доделан'!$C$20&lt;1,J6465,I6465-'Расчёт не доделан'!$C$20),J6465)</f>
        <v>14</v>
      </c>
    </row>
    <row r="6466" spans="1:11" ht="11.1" customHeight="1" outlineLevel="1" x14ac:dyDescent="0.2">
      <c r="A6466" s="39" t="str">
        <f t="shared" si="300"/>
        <v>0020641145950</v>
      </c>
      <c r="B6466" s="39">
        <f t="shared" si="301"/>
        <v>1</v>
      </c>
      <c r="C6466" s="39" t="str">
        <f t="shared" si="302"/>
        <v>Фуга Алексей Алексеевич1</v>
      </c>
      <c r="D6466" s="42" t="s">
        <v>5928</v>
      </c>
      <c r="E6466" s="43" t="s">
        <v>5929</v>
      </c>
      <c r="F6466" s="43" t="s">
        <v>244</v>
      </c>
      <c r="G6466" s="43" t="s">
        <v>290</v>
      </c>
      <c r="H6466" s="49">
        <v>45950</v>
      </c>
      <c r="I6466" s="49">
        <v>45963</v>
      </c>
      <c r="J6466" s="44">
        <v>14</v>
      </c>
      <c r="K6466" s="51">
        <f>IF(H6466&lt;='Расчёт не доделан'!$C$20,IF(I6466-'Расчёт не доделан'!$C$20&lt;1,J6466,I6466-'Расчёт не доделан'!$C$20),J6466)</f>
        <v>14</v>
      </c>
    </row>
    <row r="6467" spans="1:11" ht="11.1" customHeight="1" outlineLevel="1" x14ac:dyDescent="0.2">
      <c r="A6467" s="39" t="str">
        <f t="shared" ref="A6467:A6530" si="303">D6467&amp;H6467</f>
        <v>0020641145866</v>
      </c>
      <c r="B6467" s="39">
        <f t="shared" ref="B6467:B6530" si="304">IF(E6466=E6467,B6466+1,1)</f>
        <v>2</v>
      </c>
      <c r="C6467" s="39" t="str">
        <f t="shared" ref="C6467:C6530" si="305">E6467&amp;B6467</f>
        <v>Фуга Алексей Алексеевич2</v>
      </c>
      <c r="D6467" s="42" t="s">
        <v>5928</v>
      </c>
      <c r="E6467" s="43" t="s">
        <v>5929</v>
      </c>
      <c r="F6467" s="43" t="s">
        <v>244</v>
      </c>
      <c r="G6467" s="43" t="s">
        <v>290</v>
      </c>
      <c r="H6467" s="49">
        <v>45866</v>
      </c>
      <c r="I6467" s="49">
        <v>45872</v>
      </c>
      <c r="J6467" s="44">
        <v>7</v>
      </c>
      <c r="K6467" s="51">
        <f>IF(H6467&lt;='Расчёт не доделан'!$C$20,IF(I6467-'Расчёт не доделан'!$C$20&lt;1,J6467,I6467-'Расчёт не доделан'!$C$20),J6467)</f>
        <v>7</v>
      </c>
    </row>
    <row r="6468" spans="1:11" ht="11.1" customHeight="1" outlineLevel="1" x14ac:dyDescent="0.2">
      <c r="A6468" s="39" t="str">
        <f t="shared" si="303"/>
        <v>0016947545873</v>
      </c>
      <c r="B6468" s="39">
        <f t="shared" si="304"/>
        <v>1</v>
      </c>
      <c r="C6468" s="39" t="str">
        <f t="shared" si="305"/>
        <v>Фукс Наталья Петровна1</v>
      </c>
      <c r="D6468" s="42" t="s">
        <v>5930</v>
      </c>
      <c r="E6468" s="43" t="s">
        <v>5931</v>
      </c>
      <c r="F6468" s="43" t="s">
        <v>459</v>
      </c>
      <c r="G6468" s="43" t="s">
        <v>230</v>
      </c>
      <c r="H6468" s="49">
        <v>45873</v>
      </c>
      <c r="I6468" s="49">
        <v>45879</v>
      </c>
      <c r="J6468" s="44">
        <v>7</v>
      </c>
      <c r="K6468" s="51">
        <f>IF(H6468&lt;='Расчёт не доделан'!$C$20,IF(I6468-'Расчёт не доделан'!$C$20&lt;1,J6468,I6468-'Расчёт не доделан'!$C$20),J6468)</f>
        <v>7</v>
      </c>
    </row>
    <row r="6469" spans="1:11" ht="23.1" customHeight="1" outlineLevel="1" x14ac:dyDescent="0.2">
      <c r="A6469" s="39" t="str">
        <f t="shared" si="303"/>
        <v>0016947545845</v>
      </c>
      <c r="B6469" s="39">
        <f t="shared" si="304"/>
        <v>2</v>
      </c>
      <c r="C6469" s="39" t="str">
        <f t="shared" si="305"/>
        <v>Фукс Наталья Петровна2</v>
      </c>
      <c r="D6469" s="42" t="s">
        <v>5930</v>
      </c>
      <c r="E6469" s="43" t="s">
        <v>5931</v>
      </c>
      <c r="F6469" s="43" t="s">
        <v>459</v>
      </c>
      <c r="G6469" s="43" t="s">
        <v>230</v>
      </c>
      <c r="H6469" s="49">
        <v>45845</v>
      </c>
      <c r="I6469" s="49">
        <v>45851</v>
      </c>
      <c r="J6469" s="44">
        <v>7</v>
      </c>
      <c r="K6469" s="51">
        <f>IF(H6469&lt;='Расчёт не доделан'!$C$20,IF(I6469-'Расчёт не доделан'!$C$20&lt;1,J6469,I6469-'Расчёт не доделан'!$C$20),J6469)</f>
        <v>7</v>
      </c>
    </row>
    <row r="6470" spans="1:11" ht="23.1" customHeight="1" outlineLevel="1" x14ac:dyDescent="0.2">
      <c r="A6470" s="39" t="str">
        <f t="shared" si="303"/>
        <v>0014741945883</v>
      </c>
      <c r="B6470" s="39">
        <f t="shared" si="304"/>
        <v>1</v>
      </c>
      <c r="C6470" s="39" t="str">
        <f t="shared" si="305"/>
        <v>Хабибуллин Азат Ваесович1</v>
      </c>
      <c r="D6470" s="42" t="s">
        <v>5932</v>
      </c>
      <c r="E6470" s="43" t="s">
        <v>5933</v>
      </c>
      <c r="F6470" s="43" t="s">
        <v>265</v>
      </c>
      <c r="G6470" s="43" t="s">
        <v>230</v>
      </c>
      <c r="H6470" s="49">
        <v>45883</v>
      </c>
      <c r="I6470" s="49">
        <v>45896</v>
      </c>
      <c r="J6470" s="44">
        <v>14</v>
      </c>
      <c r="K6470" s="51">
        <f>IF(H6470&lt;='Расчёт не доделан'!$C$20,IF(I6470-'Расчёт не доделан'!$C$20&lt;1,J6470,I6470-'Расчёт не доделан'!$C$20),J6470)</f>
        <v>14</v>
      </c>
    </row>
    <row r="6471" spans="1:11" ht="23.1" customHeight="1" outlineLevel="1" x14ac:dyDescent="0.2">
      <c r="A6471" s="39" t="str">
        <f t="shared" si="303"/>
        <v>0020843445971</v>
      </c>
      <c r="B6471" s="39">
        <f t="shared" si="304"/>
        <v>1</v>
      </c>
      <c r="C6471" s="39" t="str">
        <f t="shared" si="305"/>
        <v>Хабибуллин Александр Эдуардович1</v>
      </c>
      <c r="D6471" s="42" t="s">
        <v>5934</v>
      </c>
      <c r="E6471" s="43" t="s">
        <v>5935</v>
      </c>
      <c r="F6471" s="43" t="s">
        <v>268</v>
      </c>
      <c r="G6471" s="43" t="s">
        <v>269</v>
      </c>
      <c r="H6471" s="49">
        <v>45971</v>
      </c>
      <c r="I6471" s="49">
        <v>45975</v>
      </c>
      <c r="J6471" s="44">
        <v>5</v>
      </c>
      <c r="K6471" s="51">
        <f>IF(H6471&lt;='Расчёт не доделан'!$C$20,IF(I6471-'Расчёт не доделан'!$C$20&lt;1,J6471,I6471-'Расчёт не доделан'!$C$20),J6471)</f>
        <v>5</v>
      </c>
    </row>
    <row r="6472" spans="1:11" ht="23.1" customHeight="1" outlineLevel="1" x14ac:dyDescent="0.2">
      <c r="A6472" s="39" t="str">
        <f t="shared" si="303"/>
        <v>0020843445887</v>
      </c>
      <c r="B6472" s="39">
        <f t="shared" si="304"/>
        <v>2</v>
      </c>
      <c r="C6472" s="39" t="str">
        <f t="shared" si="305"/>
        <v>Хабибуллин Александр Эдуардович2</v>
      </c>
      <c r="D6472" s="42" t="s">
        <v>5934</v>
      </c>
      <c r="E6472" s="43" t="s">
        <v>5935</v>
      </c>
      <c r="F6472" s="43" t="s">
        <v>268</v>
      </c>
      <c r="G6472" s="43" t="s">
        <v>269</v>
      </c>
      <c r="H6472" s="49">
        <v>45887</v>
      </c>
      <c r="I6472" s="49">
        <v>45888</v>
      </c>
      <c r="J6472" s="44">
        <v>2</v>
      </c>
      <c r="K6472" s="51">
        <f>IF(H6472&lt;='Расчёт не доделан'!$C$20,IF(I6472-'Расчёт не доделан'!$C$20&lt;1,J6472,I6472-'Расчёт не доделан'!$C$20),J6472)</f>
        <v>2</v>
      </c>
    </row>
    <row r="6473" spans="1:11" ht="23.1" customHeight="1" outlineLevel="1" x14ac:dyDescent="0.2">
      <c r="A6473" s="39" t="str">
        <f t="shared" si="303"/>
        <v>0020843446020</v>
      </c>
      <c r="B6473" s="39">
        <f t="shared" si="304"/>
        <v>3</v>
      </c>
      <c r="C6473" s="39" t="str">
        <f t="shared" si="305"/>
        <v>Хабибуллин Александр Эдуардович3</v>
      </c>
      <c r="D6473" s="42" t="s">
        <v>5934</v>
      </c>
      <c r="E6473" s="43" t="s">
        <v>5935</v>
      </c>
      <c r="F6473" s="43" t="s">
        <v>268</v>
      </c>
      <c r="G6473" s="43" t="s">
        <v>269</v>
      </c>
      <c r="H6473" s="49">
        <v>46020</v>
      </c>
      <c r="I6473" s="49">
        <v>46021</v>
      </c>
      <c r="J6473" s="44">
        <v>2</v>
      </c>
      <c r="K6473" s="51">
        <f>IF(H6473&lt;='Расчёт не доделан'!$C$20,IF(I6473-'Расчёт не доделан'!$C$20&lt;1,J6473,I6473-'Расчёт не доделан'!$C$20),J6473)</f>
        <v>2</v>
      </c>
    </row>
    <row r="6474" spans="1:11" ht="11.1" customHeight="1" outlineLevel="1" x14ac:dyDescent="0.2">
      <c r="A6474" s="39" t="str">
        <f t="shared" si="303"/>
        <v>0015827245916</v>
      </c>
      <c r="B6474" s="39">
        <f t="shared" si="304"/>
        <v>1</v>
      </c>
      <c r="C6474" s="39" t="str">
        <f t="shared" si="305"/>
        <v>Хабиров Вильдан Фирюсович1</v>
      </c>
      <c r="D6474" s="42" t="s">
        <v>5936</v>
      </c>
      <c r="E6474" s="43" t="s">
        <v>5937</v>
      </c>
      <c r="F6474" s="43" t="s">
        <v>240</v>
      </c>
      <c r="G6474" s="43" t="s">
        <v>253</v>
      </c>
      <c r="H6474" s="49">
        <v>45916</v>
      </c>
      <c r="I6474" s="49">
        <v>45930</v>
      </c>
      <c r="J6474" s="44">
        <v>15</v>
      </c>
      <c r="K6474" s="51">
        <f>IF(H6474&lt;='Расчёт не доделан'!$C$20,IF(I6474-'Расчёт не доделан'!$C$20&lt;1,J6474,I6474-'Расчёт не доделан'!$C$20),J6474)</f>
        <v>15</v>
      </c>
    </row>
    <row r="6475" spans="1:11" ht="23.1" customHeight="1" outlineLevel="1" x14ac:dyDescent="0.2">
      <c r="A6475" s="39" t="str">
        <f t="shared" si="303"/>
        <v>0018078145966</v>
      </c>
      <c r="B6475" s="39">
        <f t="shared" si="304"/>
        <v>1</v>
      </c>
      <c r="C6475" s="39" t="str">
        <f t="shared" si="305"/>
        <v>Хабиров Ильдар Азатович1</v>
      </c>
      <c r="D6475" s="42" t="s">
        <v>5938</v>
      </c>
      <c r="E6475" s="43" t="s">
        <v>5939</v>
      </c>
      <c r="F6475" s="43" t="s">
        <v>265</v>
      </c>
      <c r="G6475" s="43" t="s">
        <v>230</v>
      </c>
      <c r="H6475" s="49">
        <v>45966</v>
      </c>
      <c r="I6475" s="49">
        <v>45968</v>
      </c>
      <c r="J6475" s="44">
        <v>3</v>
      </c>
      <c r="K6475" s="51">
        <f>IF(H6475&lt;='Расчёт не доделан'!$C$20,IF(I6475-'Расчёт не доделан'!$C$20&lt;1,J6475,I6475-'Расчёт не доделан'!$C$20),J6475)</f>
        <v>3</v>
      </c>
    </row>
    <row r="6476" spans="1:11" ht="23.1" customHeight="1" outlineLevel="1" x14ac:dyDescent="0.2">
      <c r="A6476" s="39" t="str">
        <f t="shared" si="303"/>
        <v>0018078145845</v>
      </c>
      <c r="B6476" s="39">
        <f t="shared" si="304"/>
        <v>2</v>
      </c>
      <c r="C6476" s="39" t="str">
        <f t="shared" si="305"/>
        <v>Хабиров Ильдар Азатович2</v>
      </c>
      <c r="D6476" s="42" t="s">
        <v>5938</v>
      </c>
      <c r="E6476" s="43" t="s">
        <v>5939</v>
      </c>
      <c r="F6476" s="43" t="s">
        <v>265</v>
      </c>
      <c r="G6476" s="43" t="s">
        <v>230</v>
      </c>
      <c r="H6476" s="49">
        <v>45845</v>
      </c>
      <c r="I6476" s="49">
        <v>45849</v>
      </c>
      <c r="J6476" s="44">
        <v>5</v>
      </c>
      <c r="K6476" s="51">
        <f>IF(H6476&lt;='Расчёт не доделан'!$C$20,IF(I6476-'Расчёт не доделан'!$C$20&lt;1,J6476,I6476-'Расчёт не доделан'!$C$20),J6476)</f>
        <v>5</v>
      </c>
    </row>
    <row r="6477" spans="1:11" ht="23.1" customHeight="1" outlineLevel="1" x14ac:dyDescent="0.2">
      <c r="A6477" s="39" t="str">
        <f t="shared" si="303"/>
        <v>0018078145887</v>
      </c>
      <c r="B6477" s="39">
        <f t="shared" si="304"/>
        <v>3</v>
      </c>
      <c r="C6477" s="39" t="str">
        <f t="shared" si="305"/>
        <v>Хабиров Ильдар Азатович3</v>
      </c>
      <c r="D6477" s="42" t="s">
        <v>5938</v>
      </c>
      <c r="E6477" s="43" t="s">
        <v>5939</v>
      </c>
      <c r="F6477" s="43" t="s">
        <v>265</v>
      </c>
      <c r="G6477" s="43" t="s">
        <v>230</v>
      </c>
      <c r="H6477" s="49">
        <v>45887</v>
      </c>
      <c r="I6477" s="49">
        <v>45900</v>
      </c>
      <c r="J6477" s="44">
        <v>14</v>
      </c>
      <c r="K6477" s="51">
        <f>IF(H6477&lt;='Расчёт не доделан'!$C$20,IF(I6477-'Расчёт не доделан'!$C$20&lt;1,J6477,I6477-'Расчёт не доделан'!$C$20),J6477)</f>
        <v>14</v>
      </c>
    </row>
    <row r="6478" spans="1:11" ht="23.1" customHeight="1" outlineLevel="1" x14ac:dyDescent="0.2">
      <c r="A6478" s="39" t="str">
        <f t="shared" si="303"/>
        <v>0014824145870</v>
      </c>
      <c r="B6478" s="39">
        <f t="shared" si="304"/>
        <v>1</v>
      </c>
      <c r="C6478" s="39" t="str">
        <f t="shared" si="305"/>
        <v>Хабиров Ильдус Азатович1</v>
      </c>
      <c r="D6478" s="42" t="s">
        <v>5940</v>
      </c>
      <c r="E6478" s="43" t="s">
        <v>5941</v>
      </c>
      <c r="F6478" s="43" t="s">
        <v>229</v>
      </c>
      <c r="G6478" s="43" t="s">
        <v>230</v>
      </c>
      <c r="H6478" s="49">
        <v>45870</v>
      </c>
      <c r="I6478" s="49">
        <v>45870</v>
      </c>
      <c r="J6478" s="44">
        <v>1</v>
      </c>
      <c r="K6478" s="51">
        <f>IF(H6478&lt;='Расчёт не доделан'!$C$20,IF(I6478-'Расчёт не доделан'!$C$20&lt;1,J6478,I6478-'Расчёт не доделан'!$C$20),J6478)</f>
        <v>1</v>
      </c>
    </row>
    <row r="6479" spans="1:11" ht="11.1" customHeight="1" outlineLevel="1" x14ac:dyDescent="0.2">
      <c r="A6479" s="39" t="str">
        <f t="shared" si="303"/>
        <v>0014824145842</v>
      </c>
      <c r="B6479" s="39">
        <f t="shared" si="304"/>
        <v>2</v>
      </c>
      <c r="C6479" s="39" t="str">
        <f t="shared" si="305"/>
        <v>Хабиров Ильдус Азатович2</v>
      </c>
      <c r="D6479" s="42" t="s">
        <v>5940</v>
      </c>
      <c r="E6479" s="43" t="s">
        <v>5941</v>
      </c>
      <c r="F6479" s="43" t="s">
        <v>229</v>
      </c>
      <c r="G6479" s="43" t="s">
        <v>230</v>
      </c>
      <c r="H6479" s="49">
        <v>45842</v>
      </c>
      <c r="I6479" s="49">
        <v>45842</v>
      </c>
      <c r="J6479" s="44">
        <v>1</v>
      </c>
      <c r="K6479" s="51">
        <f>IF(H6479&lt;='Расчёт не доделан'!$C$20,IF(I6479-'Расчёт не доделан'!$C$20&lt;1,J6479,I6479-'Расчёт не доделан'!$C$20),J6479)</f>
        <v>1</v>
      </c>
    </row>
    <row r="6480" spans="1:11" ht="11.1" customHeight="1" outlineLevel="1" x14ac:dyDescent="0.2">
      <c r="A6480" s="39" t="str">
        <f t="shared" si="303"/>
        <v>0014824145877</v>
      </c>
      <c r="B6480" s="39">
        <f t="shared" si="304"/>
        <v>3</v>
      </c>
      <c r="C6480" s="39" t="str">
        <f t="shared" si="305"/>
        <v>Хабиров Ильдус Азатович3</v>
      </c>
      <c r="D6480" s="42" t="s">
        <v>5940</v>
      </c>
      <c r="E6480" s="43" t="s">
        <v>5941</v>
      </c>
      <c r="F6480" s="43" t="s">
        <v>229</v>
      </c>
      <c r="G6480" s="43" t="s">
        <v>230</v>
      </c>
      <c r="H6480" s="49">
        <v>45877</v>
      </c>
      <c r="I6480" s="49">
        <v>45877</v>
      </c>
      <c r="J6480" s="44">
        <v>1</v>
      </c>
      <c r="K6480" s="51">
        <f>IF(H6480&lt;='Расчёт не доделан'!$C$20,IF(I6480-'Расчёт не доделан'!$C$20&lt;1,J6480,I6480-'Расчёт не доделан'!$C$20),J6480)</f>
        <v>1</v>
      </c>
    </row>
    <row r="6481" spans="1:11" ht="11.1" customHeight="1" outlineLevel="1" x14ac:dyDescent="0.2">
      <c r="A6481" s="39" t="str">
        <f t="shared" si="303"/>
        <v>0014824145849</v>
      </c>
      <c r="B6481" s="39">
        <f t="shared" si="304"/>
        <v>4</v>
      </c>
      <c r="C6481" s="39" t="str">
        <f t="shared" si="305"/>
        <v>Хабиров Ильдус Азатович4</v>
      </c>
      <c r="D6481" s="42" t="s">
        <v>5940</v>
      </c>
      <c r="E6481" s="43" t="s">
        <v>5941</v>
      </c>
      <c r="F6481" s="43" t="s">
        <v>229</v>
      </c>
      <c r="G6481" s="43" t="s">
        <v>230</v>
      </c>
      <c r="H6481" s="49">
        <v>45849</v>
      </c>
      <c r="I6481" s="49">
        <v>45849</v>
      </c>
      <c r="J6481" s="44">
        <v>1</v>
      </c>
      <c r="K6481" s="51">
        <f>IF(H6481&lt;='Расчёт не доделан'!$C$20,IF(I6481-'Расчёт не доделан'!$C$20&lt;1,J6481,I6481-'Расчёт не доделан'!$C$20),J6481)</f>
        <v>1</v>
      </c>
    </row>
    <row r="6482" spans="1:11" ht="11.1" customHeight="1" outlineLevel="1" x14ac:dyDescent="0.2">
      <c r="A6482" s="39" t="str">
        <f t="shared" si="303"/>
        <v>0014824145856</v>
      </c>
      <c r="B6482" s="39">
        <f t="shared" si="304"/>
        <v>5</v>
      </c>
      <c r="C6482" s="39" t="str">
        <f t="shared" si="305"/>
        <v>Хабиров Ильдус Азатович5</v>
      </c>
      <c r="D6482" s="42" t="s">
        <v>5940</v>
      </c>
      <c r="E6482" s="43" t="s">
        <v>5941</v>
      </c>
      <c r="F6482" s="43" t="s">
        <v>229</v>
      </c>
      <c r="G6482" s="43" t="s">
        <v>230</v>
      </c>
      <c r="H6482" s="49">
        <v>45856</v>
      </c>
      <c r="I6482" s="49">
        <v>45856</v>
      </c>
      <c r="J6482" s="44">
        <v>1</v>
      </c>
      <c r="K6482" s="51">
        <f>IF(H6482&lt;='Расчёт не доделан'!$C$20,IF(I6482-'Расчёт не доделан'!$C$20&lt;1,J6482,I6482-'Расчёт не доделан'!$C$20),J6482)</f>
        <v>1</v>
      </c>
    </row>
    <row r="6483" spans="1:11" ht="11.1" customHeight="1" outlineLevel="1" x14ac:dyDescent="0.2">
      <c r="A6483" s="39" t="str">
        <f t="shared" si="303"/>
        <v>0014824145887</v>
      </c>
      <c r="B6483" s="39">
        <f t="shared" si="304"/>
        <v>6</v>
      </c>
      <c r="C6483" s="39" t="str">
        <f t="shared" si="305"/>
        <v>Хабиров Ильдус Азатович6</v>
      </c>
      <c r="D6483" s="42" t="s">
        <v>5940</v>
      </c>
      <c r="E6483" s="43" t="s">
        <v>5941</v>
      </c>
      <c r="F6483" s="43" t="s">
        <v>229</v>
      </c>
      <c r="G6483" s="43" t="s">
        <v>230</v>
      </c>
      <c r="H6483" s="49">
        <v>45887</v>
      </c>
      <c r="I6483" s="49">
        <v>45900</v>
      </c>
      <c r="J6483" s="44">
        <v>14</v>
      </c>
      <c r="K6483" s="51">
        <f>IF(H6483&lt;='Расчёт не доделан'!$C$20,IF(I6483-'Расчёт не доделан'!$C$20&lt;1,J6483,I6483-'Расчёт не доделан'!$C$20),J6483)</f>
        <v>14</v>
      </c>
    </row>
    <row r="6484" spans="1:11" ht="11.1" customHeight="1" outlineLevel="1" x14ac:dyDescent="0.2">
      <c r="A6484" s="39" t="str">
        <f t="shared" si="303"/>
        <v>0014824145863</v>
      </c>
      <c r="B6484" s="39">
        <f t="shared" si="304"/>
        <v>7</v>
      </c>
      <c r="C6484" s="39" t="str">
        <f t="shared" si="305"/>
        <v>Хабиров Ильдус Азатович7</v>
      </c>
      <c r="D6484" s="42" t="s">
        <v>5940</v>
      </c>
      <c r="E6484" s="43" t="s">
        <v>5941</v>
      </c>
      <c r="F6484" s="43" t="s">
        <v>229</v>
      </c>
      <c r="G6484" s="43" t="s">
        <v>230</v>
      </c>
      <c r="H6484" s="49">
        <v>45863</v>
      </c>
      <c r="I6484" s="49">
        <v>45863</v>
      </c>
      <c r="J6484" s="44">
        <v>1</v>
      </c>
      <c r="K6484" s="51">
        <f>IF(H6484&lt;='Расчёт не доделан'!$C$20,IF(I6484-'Расчёт не доделан'!$C$20&lt;1,J6484,I6484-'Расчёт не доделан'!$C$20),J6484)</f>
        <v>1</v>
      </c>
    </row>
    <row r="6485" spans="1:11" ht="11.1" customHeight="1" outlineLevel="1" x14ac:dyDescent="0.2">
      <c r="A6485" s="39" t="str">
        <f t="shared" si="303"/>
        <v>0014667345880</v>
      </c>
      <c r="B6485" s="39">
        <f t="shared" si="304"/>
        <v>1</v>
      </c>
      <c r="C6485" s="39" t="str">
        <f t="shared" si="305"/>
        <v>Хаерварин Рустам Фагитович1</v>
      </c>
      <c r="D6485" s="42" t="s">
        <v>5942</v>
      </c>
      <c r="E6485" s="43" t="s">
        <v>5943</v>
      </c>
      <c r="F6485" s="43" t="s">
        <v>233</v>
      </c>
      <c r="G6485" s="43" t="s">
        <v>218</v>
      </c>
      <c r="H6485" s="49">
        <v>45880</v>
      </c>
      <c r="I6485" s="49">
        <v>45893</v>
      </c>
      <c r="J6485" s="44">
        <v>14</v>
      </c>
      <c r="K6485" s="51">
        <f>IF(H6485&lt;='Расчёт не доделан'!$C$20,IF(I6485-'Расчёт не доделан'!$C$20&lt;1,J6485,I6485-'Расчёт не доделан'!$C$20),J6485)</f>
        <v>14</v>
      </c>
    </row>
    <row r="6486" spans="1:11" ht="23.1" customHeight="1" outlineLevel="1" x14ac:dyDescent="0.2">
      <c r="A6486" s="39" t="str">
        <f t="shared" si="303"/>
        <v>0014667345985</v>
      </c>
      <c r="B6486" s="39">
        <f t="shared" si="304"/>
        <v>2</v>
      </c>
      <c r="C6486" s="39" t="str">
        <f t="shared" si="305"/>
        <v>Хаерварин Рустам Фагитович2</v>
      </c>
      <c r="D6486" s="42" t="s">
        <v>5942</v>
      </c>
      <c r="E6486" s="43" t="s">
        <v>5943</v>
      </c>
      <c r="F6486" s="43" t="s">
        <v>233</v>
      </c>
      <c r="G6486" s="43" t="s">
        <v>218</v>
      </c>
      <c r="H6486" s="49">
        <v>45985</v>
      </c>
      <c r="I6486" s="49">
        <v>45991</v>
      </c>
      <c r="J6486" s="44">
        <v>7</v>
      </c>
      <c r="K6486" s="51">
        <f>IF(H6486&lt;='Расчёт не доделан'!$C$20,IF(I6486-'Расчёт не доделан'!$C$20&lt;1,J6486,I6486-'Расчёт не доделан'!$C$20),J6486)</f>
        <v>7</v>
      </c>
    </row>
    <row r="6487" spans="1:11" ht="23.1" customHeight="1" outlineLevel="1" x14ac:dyDescent="0.2">
      <c r="A6487" s="39" t="str">
        <f t="shared" si="303"/>
        <v>0017477445992</v>
      </c>
      <c r="B6487" s="39">
        <f t="shared" si="304"/>
        <v>1</v>
      </c>
      <c r="C6487" s="39" t="str">
        <f t="shared" si="305"/>
        <v>Хазиев Тимур Дамирович1</v>
      </c>
      <c r="D6487" s="42" t="s">
        <v>5944</v>
      </c>
      <c r="E6487" s="43" t="s">
        <v>5945</v>
      </c>
      <c r="F6487" s="43" t="s">
        <v>265</v>
      </c>
      <c r="G6487" s="43" t="s">
        <v>218</v>
      </c>
      <c r="H6487" s="49">
        <v>45992</v>
      </c>
      <c r="I6487" s="49">
        <v>46005</v>
      </c>
      <c r="J6487" s="44">
        <v>14</v>
      </c>
      <c r="K6487" s="51">
        <f>IF(H6487&lt;='Расчёт не доделан'!$C$20,IF(I6487-'Расчёт не доделан'!$C$20&lt;1,J6487,I6487-'Расчёт не доделан'!$C$20),J6487)</f>
        <v>14</v>
      </c>
    </row>
    <row r="6488" spans="1:11" ht="11.1" customHeight="1" outlineLevel="1" x14ac:dyDescent="0.2">
      <c r="A6488" s="39" t="str">
        <f t="shared" si="303"/>
        <v>0017477445880</v>
      </c>
      <c r="B6488" s="39">
        <f t="shared" si="304"/>
        <v>2</v>
      </c>
      <c r="C6488" s="39" t="str">
        <f t="shared" si="305"/>
        <v>Хазиев Тимур Дамирович2</v>
      </c>
      <c r="D6488" s="42" t="s">
        <v>5944</v>
      </c>
      <c r="E6488" s="43" t="s">
        <v>5945</v>
      </c>
      <c r="F6488" s="43" t="s">
        <v>265</v>
      </c>
      <c r="G6488" s="43" t="s">
        <v>218</v>
      </c>
      <c r="H6488" s="49">
        <v>45880</v>
      </c>
      <c r="I6488" s="49">
        <v>45884</v>
      </c>
      <c r="J6488" s="44">
        <v>5</v>
      </c>
      <c r="K6488" s="51">
        <f>IF(H6488&lt;='Расчёт не доделан'!$C$20,IF(I6488-'Расчёт не доделан'!$C$20&lt;1,J6488,I6488-'Расчёт не доделан'!$C$20),J6488)</f>
        <v>5</v>
      </c>
    </row>
    <row r="6489" spans="1:11" ht="11.1" customHeight="1" outlineLevel="1" x14ac:dyDescent="0.2">
      <c r="A6489" s="39" t="str">
        <f t="shared" si="303"/>
        <v>0017477445852</v>
      </c>
      <c r="B6489" s="39">
        <f t="shared" si="304"/>
        <v>3</v>
      </c>
      <c r="C6489" s="39" t="str">
        <f t="shared" si="305"/>
        <v>Хазиев Тимур Дамирович3</v>
      </c>
      <c r="D6489" s="42" t="s">
        <v>5944</v>
      </c>
      <c r="E6489" s="43" t="s">
        <v>5945</v>
      </c>
      <c r="F6489" s="43" t="s">
        <v>265</v>
      </c>
      <c r="G6489" s="43" t="s">
        <v>218</v>
      </c>
      <c r="H6489" s="49">
        <v>45852</v>
      </c>
      <c r="I6489" s="49">
        <v>45858</v>
      </c>
      <c r="J6489" s="44">
        <v>7</v>
      </c>
      <c r="K6489" s="51">
        <f>IF(H6489&lt;='Расчёт не доделан'!$C$20,IF(I6489-'Расчёт не доделан'!$C$20&lt;1,J6489,I6489-'Расчёт не доделан'!$C$20),J6489)</f>
        <v>7</v>
      </c>
    </row>
    <row r="6490" spans="1:11" ht="11.1" customHeight="1" outlineLevel="1" x14ac:dyDescent="0.2">
      <c r="A6490" s="39" t="str">
        <f t="shared" si="303"/>
        <v>0015353845873</v>
      </c>
      <c r="B6490" s="39">
        <f t="shared" si="304"/>
        <v>1</v>
      </c>
      <c r="C6490" s="39" t="str">
        <f t="shared" si="305"/>
        <v>Хайкара Евгений Сергеевич1</v>
      </c>
      <c r="D6490" s="42" t="s">
        <v>5946</v>
      </c>
      <c r="E6490" s="43" t="s">
        <v>5947</v>
      </c>
      <c r="F6490" s="43" t="s">
        <v>233</v>
      </c>
      <c r="G6490" s="43" t="s">
        <v>262</v>
      </c>
      <c r="H6490" s="49">
        <v>45873</v>
      </c>
      <c r="I6490" s="49">
        <v>45888</v>
      </c>
      <c r="J6490" s="44">
        <v>16</v>
      </c>
      <c r="K6490" s="51">
        <f>IF(H6490&lt;='Расчёт не доделан'!$C$20,IF(I6490-'Расчёт не доделан'!$C$20&lt;1,J6490,I6490-'Расчёт не доделан'!$C$20),J6490)</f>
        <v>16</v>
      </c>
    </row>
    <row r="6491" spans="1:11" ht="11.1" customHeight="1" outlineLevel="1" x14ac:dyDescent="0.2">
      <c r="A6491" s="39" t="str">
        <f t="shared" si="303"/>
        <v>0015353845981</v>
      </c>
      <c r="B6491" s="39">
        <f t="shared" si="304"/>
        <v>2</v>
      </c>
      <c r="C6491" s="39" t="str">
        <f t="shared" si="305"/>
        <v>Хайкара Евгений Сергеевич2</v>
      </c>
      <c r="D6491" s="42" t="s">
        <v>5946</v>
      </c>
      <c r="E6491" s="43" t="s">
        <v>5947</v>
      </c>
      <c r="F6491" s="43" t="s">
        <v>233</v>
      </c>
      <c r="G6491" s="43" t="s">
        <v>262</v>
      </c>
      <c r="H6491" s="49">
        <v>45981</v>
      </c>
      <c r="I6491" s="49">
        <v>45987</v>
      </c>
      <c r="J6491" s="44">
        <v>7</v>
      </c>
      <c r="K6491" s="51">
        <f>IF(H6491&lt;='Расчёт не доделан'!$C$20,IF(I6491-'Расчёт не доделан'!$C$20&lt;1,J6491,I6491-'Расчёт не доделан'!$C$20),J6491)</f>
        <v>7</v>
      </c>
    </row>
    <row r="6492" spans="1:11" ht="11.1" customHeight="1" outlineLevel="1" x14ac:dyDescent="0.2">
      <c r="A6492" s="39" t="str">
        <f t="shared" si="303"/>
        <v>0019363745845</v>
      </c>
      <c r="B6492" s="39">
        <f t="shared" si="304"/>
        <v>1</v>
      </c>
      <c r="C6492" s="39" t="str">
        <f t="shared" si="305"/>
        <v>Хайритдинова Ляйсан Рамилевна1</v>
      </c>
      <c r="D6492" s="42" t="s">
        <v>5948</v>
      </c>
      <c r="E6492" s="43" t="s">
        <v>5949</v>
      </c>
      <c r="F6492" s="43" t="s">
        <v>286</v>
      </c>
      <c r="G6492" s="43" t="s">
        <v>302</v>
      </c>
      <c r="H6492" s="49">
        <v>45845</v>
      </c>
      <c r="I6492" s="49">
        <v>45858</v>
      </c>
      <c r="J6492" s="44">
        <v>14</v>
      </c>
      <c r="K6492" s="51">
        <f>IF(H6492&lt;='Расчёт не доделан'!$C$20,IF(I6492-'Расчёт не доделан'!$C$20&lt;1,J6492,I6492-'Расчёт не доделан'!$C$20),J6492)</f>
        <v>14</v>
      </c>
    </row>
    <row r="6493" spans="1:11" ht="11.1" customHeight="1" outlineLevel="1" x14ac:dyDescent="0.2">
      <c r="A6493" s="39" t="str">
        <f t="shared" si="303"/>
        <v>0020956745901</v>
      </c>
      <c r="B6493" s="39">
        <f t="shared" si="304"/>
        <v>1</v>
      </c>
      <c r="C6493" s="39" t="str">
        <f t="shared" si="305"/>
        <v>Хайрутдинова Диляра Радифовна1</v>
      </c>
      <c r="D6493" s="42" t="s">
        <v>5950</v>
      </c>
      <c r="E6493" s="43" t="s">
        <v>5951</v>
      </c>
      <c r="F6493" s="43" t="s">
        <v>293</v>
      </c>
      <c r="G6493" s="43" t="s">
        <v>438</v>
      </c>
      <c r="H6493" s="49">
        <v>45901</v>
      </c>
      <c r="I6493" s="49">
        <v>45914</v>
      </c>
      <c r="J6493" s="44">
        <v>14</v>
      </c>
      <c r="K6493" s="51">
        <f>IF(H6493&lt;='Расчёт не доделан'!$C$20,IF(I6493-'Расчёт не доделан'!$C$20&lt;1,J6493,I6493-'Расчёт не доделан'!$C$20),J6493)</f>
        <v>14</v>
      </c>
    </row>
    <row r="6494" spans="1:11" ht="11.1" customHeight="1" outlineLevel="1" x14ac:dyDescent="0.2">
      <c r="A6494" s="39" t="str">
        <f t="shared" si="303"/>
        <v>0013106545852</v>
      </c>
      <c r="B6494" s="39">
        <f t="shared" si="304"/>
        <v>1</v>
      </c>
      <c r="C6494" s="39" t="str">
        <f t="shared" si="305"/>
        <v>Халиуллин Вадим Олегович1</v>
      </c>
      <c r="D6494" s="42" t="s">
        <v>5952</v>
      </c>
      <c r="E6494" s="43" t="s">
        <v>5953</v>
      </c>
      <c r="F6494" s="43" t="s">
        <v>240</v>
      </c>
      <c r="G6494" s="43" t="s">
        <v>218</v>
      </c>
      <c r="H6494" s="49">
        <v>45852</v>
      </c>
      <c r="I6494" s="49">
        <v>45865</v>
      </c>
      <c r="J6494" s="44">
        <v>14</v>
      </c>
      <c r="K6494" s="51">
        <f>IF(H6494&lt;='Расчёт не доделан'!$C$20,IF(I6494-'Расчёт не доделан'!$C$20&lt;1,J6494,I6494-'Расчёт не доделан'!$C$20),J6494)</f>
        <v>14</v>
      </c>
    </row>
    <row r="6495" spans="1:11" ht="11.1" customHeight="1" outlineLevel="1" x14ac:dyDescent="0.2">
      <c r="A6495" s="39" t="str">
        <f t="shared" si="303"/>
        <v>0021071146008</v>
      </c>
      <c r="B6495" s="39">
        <f t="shared" si="304"/>
        <v>1</v>
      </c>
      <c r="C6495" s="39" t="str">
        <f t="shared" si="305"/>
        <v>Халиуллина Лия Айдаровна1</v>
      </c>
      <c r="D6495" s="42" t="s">
        <v>5954</v>
      </c>
      <c r="E6495" s="43" t="s">
        <v>5955</v>
      </c>
      <c r="F6495" s="43" t="s">
        <v>537</v>
      </c>
      <c r="G6495" s="43" t="s">
        <v>218</v>
      </c>
      <c r="H6495" s="49">
        <v>46008</v>
      </c>
      <c r="I6495" s="49">
        <v>46021</v>
      </c>
      <c r="J6495" s="44">
        <v>14</v>
      </c>
      <c r="K6495" s="51">
        <f>IF(H6495&lt;='Расчёт не доделан'!$C$20,IF(I6495-'Расчёт не доделан'!$C$20&lt;1,J6495,I6495-'Расчёт не доделан'!$C$20),J6495)</f>
        <v>14</v>
      </c>
    </row>
    <row r="6496" spans="1:11" ht="11.1" customHeight="1" outlineLevel="1" x14ac:dyDescent="0.2">
      <c r="A6496" s="39" t="str">
        <f t="shared" si="303"/>
        <v>0021071145862</v>
      </c>
      <c r="B6496" s="39">
        <f t="shared" si="304"/>
        <v>2</v>
      </c>
      <c r="C6496" s="39" t="str">
        <f t="shared" si="305"/>
        <v>Халиуллина Лия Айдаровна2</v>
      </c>
      <c r="D6496" s="42" t="s">
        <v>5954</v>
      </c>
      <c r="E6496" s="43" t="s">
        <v>5955</v>
      </c>
      <c r="F6496" s="43" t="s">
        <v>537</v>
      </c>
      <c r="G6496" s="43" t="s">
        <v>218</v>
      </c>
      <c r="H6496" s="49">
        <v>45862</v>
      </c>
      <c r="I6496" s="49">
        <v>45872</v>
      </c>
      <c r="J6496" s="44">
        <v>11</v>
      </c>
      <c r="K6496" s="51">
        <f>IF(H6496&lt;='Расчёт не доделан'!$C$20,IF(I6496-'Расчёт не доделан'!$C$20&lt;1,J6496,I6496-'Расчёт не доделан'!$C$20),J6496)</f>
        <v>11</v>
      </c>
    </row>
    <row r="6497" spans="1:11" ht="11.1" customHeight="1" outlineLevel="1" x14ac:dyDescent="0.2">
      <c r="A6497" s="39" t="str">
        <f t="shared" si="303"/>
        <v>0009246945882</v>
      </c>
      <c r="B6497" s="39">
        <f t="shared" si="304"/>
        <v>1</v>
      </c>
      <c r="C6497" s="39" t="str">
        <f t="shared" si="305"/>
        <v>Халматова Анна Юрьевна1</v>
      </c>
      <c r="D6497" s="42" t="s">
        <v>5956</v>
      </c>
      <c r="E6497" s="43" t="s">
        <v>5957</v>
      </c>
      <c r="F6497" s="43" t="s">
        <v>217</v>
      </c>
      <c r="G6497" s="43" t="s">
        <v>218</v>
      </c>
      <c r="H6497" s="49">
        <v>45882</v>
      </c>
      <c r="I6497" s="49">
        <v>45898</v>
      </c>
      <c r="J6497" s="44">
        <v>17</v>
      </c>
      <c r="K6497" s="51">
        <f>IF(H6497&lt;='Расчёт не доделан'!$C$20,IF(I6497-'Расчёт не доделан'!$C$20&lt;1,J6497,I6497-'Расчёт не доделан'!$C$20),J6497)</f>
        <v>17</v>
      </c>
    </row>
    <row r="6498" spans="1:11" ht="11.1" customHeight="1" outlineLevel="1" x14ac:dyDescent="0.2">
      <c r="A6498" s="39" t="str">
        <f t="shared" si="303"/>
        <v>0009246945957</v>
      </c>
      <c r="B6498" s="39">
        <f t="shared" si="304"/>
        <v>2</v>
      </c>
      <c r="C6498" s="39" t="str">
        <f t="shared" si="305"/>
        <v>Халматова Анна Юрьевна2</v>
      </c>
      <c r="D6498" s="42" t="s">
        <v>5956</v>
      </c>
      <c r="E6498" s="43" t="s">
        <v>5957</v>
      </c>
      <c r="F6498" s="43" t="s">
        <v>217</v>
      </c>
      <c r="G6498" s="43" t="s">
        <v>218</v>
      </c>
      <c r="H6498" s="49">
        <v>45957</v>
      </c>
      <c r="I6498" s="49">
        <v>45961</v>
      </c>
      <c r="J6498" s="44">
        <v>5</v>
      </c>
      <c r="K6498" s="51">
        <f>IF(H6498&lt;='Расчёт не доделан'!$C$20,IF(I6498-'Расчёт не доделан'!$C$20&lt;1,J6498,I6498-'Расчёт не доделан'!$C$20),J6498)</f>
        <v>5</v>
      </c>
    </row>
    <row r="6499" spans="1:11" ht="11.1" customHeight="1" outlineLevel="1" x14ac:dyDescent="0.2">
      <c r="A6499" s="39" t="str">
        <f t="shared" si="303"/>
        <v>0021189545936</v>
      </c>
      <c r="B6499" s="39">
        <f t="shared" si="304"/>
        <v>1</v>
      </c>
      <c r="C6499" s="39" t="str">
        <f t="shared" si="305"/>
        <v>Хамзина Ольга Николаевна1</v>
      </c>
      <c r="D6499" s="42" t="s">
        <v>5958</v>
      </c>
      <c r="E6499" s="43" t="s">
        <v>5959</v>
      </c>
      <c r="F6499" s="43" t="s">
        <v>240</v>
      </c>
      <c r="G6499" s="43" t="s">
        <v>302</v>
      </c>
      <c r="H6499" s="49">
        <v>45936</v>
      </c>
      <c r="I6499" s="49">
        <v>45942</v>
      </c>
      <c r="J6499" s="44">
        <v>7</v>
      </c>
      <c r="K6499" s="51">
        <f>IF(H6499&lt;='Расчёт не доделан'!$C$20,IF(I6499-'Расчёт не доделан'!$C$20&lt;1,J6499,I6499-'Расчёт не доделан'!$C$20),J6499)</f>
        <v>7</v>
      </c>
    </row>
    <row r="6500" spans="1:11" ht="11.1" customHeight="1" outlineLevel="1" x14ac:dyDescent="0.2">
      <c r="A6500" s="39" t="str">
        <f t="shared" si="303"/>
        <v>0021189545845</v>
      </c>
      <c r="B6500" s="39">
        <f t="shared" si="304"/>
        <v>2</v>
      </c>
      <c r="C6500" s="39" t="str">
        <f t="shared" si="305"/>
        <v>Хамзина Ольга Николаевна2</v>
      </c>
      <c r="D6500" s="42" t="s">
        <v>5958</v>
      </c>
      <c r="E6500" s="43" t="s">
        <v>5959</v>
      </c>
      <c r="F6500" s="43" t="s">
        <v>240</v>
      </c>
      <c r="G6500" s="43" t="s">
        <v>302</v>
      </c>
      <c r="H6500" s="49">
        <v>45845</v>
      </c>
      <c r="I6500" s="49">
        <v>45858</v>
      </c>
      <c r="J6500" s="44">
        <v>14</v>
      </c>
      <c r="K6500" s="51">
        <f>IF(H6500&lt;='Расчёт не доделан'!$C$20,IF(I6500-'Расчёт не доделан'!$C$20&lt;1,J6500,I6500-'Расчёт не доделан'!$C$20),J6500)</f>
        <v>14</v>
      </c>
    </row>
    <row r="6501" spans="1:11" ht="11.1" customHeight="1" outlineLevel="1" x14ac:dyDescent="0.2">
      <c r="A6501" s="39" t="str">
        <f t="shared" si="303"/>
        <v>0020708845901</v>
      </c>
      <c r="B6501" s="39">
        <f t="shared" si="304"/>
        <v>1</v>
      </c>
      <c r="C6501" s="39" t="str">
        <f t="shared" si="305"/>
        <v>Хамидуллин Райнур Наилевич1</v>
      </c>
      <c r="D6501" s="42" t="s">
        <v>5960</v>
      </c>
      <c r="E6501" s="43" t="s">
        <v>5961</v>
      </c>
      <c r="F6501" s="43" t="s">
        <v>459</v>
      </c>
      <c r="G6501" s="43" t="s">
        <v>3328</v>
      </c>
      <c r="H6501" s="49">
        <v>45901</v>
      </c>
      <c r="I6501" s="49">
        <v>45909</v>
      </c>
      <c r="J6501" s="44">
        <v>9</v>
      </c>
      <c r="K6501" s="51">
        <f>IF(H6501&lt;='Расчёт не доделан'!$C$20,IF(I6501-'Расчёт не доделан'!$C$20&lt;1,J6501,I6501-'Расчёт не доделан'!$C$20),J6501)</f>
        <v>9</v>
      </c>
    </row>
    <row r="6502" spans="1:11" ht="23.1" customHeight="1" outlineLevel="1" x14ac:dyDescent="0.2">
      <c r="A6502" s="39" t="str">
        <f t="shared" si="303"/>
        <v>0014546445852</v>
      </c>
      <c r="B6502" s="39">
        <f t="shared" si="304"/>
        <v>1</v>
      </c>
      <c r="C6502" s="39" t="str">
        <f t="shared" si="305"/>
        <v>Хамидуллина Зульфия Абударовна1</v>
      </c>
      <c r="D6502" s="42" t="s">
        <v>5962</v>
      </c>
      <c r="E6502" s="43" t="s">
        <v>5963</v>
      </c>
      <c r="F6502" s="43" t="s">
        <v>240</v>
      </c>
      <c r="G6502" s="43" t="s">
        <v>237</v>
      </c>
      <c r="H6502" s="49">
        <v>45852</v>
      </c>
      <c r="I6502" s="49">
        <v>45865</v>
      </c>
      <c r="J6502" s="44">
        <v>14</v>
      </c>
      <c r="K6502" s="51">
        <f>IF(H6502&lt;='Расчёт не доделан'!$C$20,IF(I6502-'Расчёт не доделан'!$C$20&lt;1,J6502,I6502-'Расчёт не доделан'!$C$20),J6502)</f>
        <v>14</v>
      </c>
    </row>
    <row r="6503" spans="1:11" ht="23.1" customHeight="1" outlineLevel="1" x14ac:dyDescent="0.2">
      <c r="A6503" s="39" t="str">
        <f t="shared" si="303"/>
        <v>0014546445957</v>
      </c>
      <c r="B6503" s="39">
        <f t="shared" si="304"/>
        <v>2</v>
      </c>
      <c r="C6503" s="39" t="str">
        <f t="shared" si="305"/>
        <v>Хамидуллина Зульфия Абударовна2</v>
      </c>
      <c r="D6503" s="42" t="s">
        <v>5962</v>
      </c>
      <c r="E6503" s="43" t="s">
        <v>5963</v>
      </c>
      <c r="F6503" s="43" t="s">
        <v>240</v>
      </c>
      <c r="G6503" s="43" t="s">
        <v>237</v>
      </c>
      <c r="H6503" s="49">
        <v>45957</v>
      </c>
      <c r="I6503" s="49">
        <v>45961</v>
      </c>
      <c r="J6503" s="44">
        <v>5</v>
      </c>
      <c r="K6503" s="51">
        <f>IF(H6503&lt;='Расчёт не доделан'!$C$20,IF(I6503-'Расчёт не доделан'!$C$20&lt;1,J6503,I6503-'Расчёт не доделан'!$C$20),J6503)</f>
        <v>5</v>
      </c>
    </row>
    <row r="6504" spans="1:11" ht="11.1" customHeight="1" outlineLevel="1" x14ac:dyDescent="0.2">
      <c r="A6504" s="39" t="str">
        <f t="shared" si="303"/>
        <v>0020714945845</v>
      </c>
      <c r="B6504" s="39">
        <f t="shared" si="304"/>
        <v>1</v>
      </c>
      <c r="C6504" s="39" t="str">
        <f t="shared" si="305"/>
        <v>Ханефт Василий Александрович1</v>
      </c>
      <c r="D6504" s="42" t="s">
        <v>5964</v>
      </c>
      <c r="E6504" s="43" t="s">
        <v>5965</v>
      </c>
      <c r="F6504" s="43" t="s">
        <v>244</v>
      </c>
      <c r="G6504" s="43" t="s">
        <v>218</v>
      </c>
      <c r="H6504" s="49">
        <v>45845</v>
      </c>
      <c r="I6504" s="49">
        <v>45860</v>
      </c>
      <c r="J6504" s="44">
        <v>16</v>
      </c>
      <c r="K6504" s="51">
        <f>IF(H6504&lt;='Расчёт не доделан'!$C$20,IF(I6504-'Расчёт не доделан'!$C$20&lt;1,J6504,I6504-'Расчёт не доделан'!$C$20),J6504)</f>
        <v>16</v>
      </c>
    </row>
    <row r="6505" spans="1:11" ht="11.1" customHeight="1" outlineLevel="1" x14ac:dyDescent="0.2">
      <c r="A6505" s="39" t="str">
        <f t="shared" si="303"/>
        <v>0020714945957</v>
      </c>
      <c r="B6505" s="39">
        <f t="shared" si="304"/>
        <v>2</v>
      </c>
      <c r="C6505" s="39" t="str">
        <f t="shared" si="305"/>
        <v>Ханефт Василий Александрович2</v>
      </c>
      <c r="D6505" s="42" t="s">
        <v>5964</v>
      </c>
      <c r="E6505" s="43" t="s">
        <v>5965</v>
      </c>
      <c r="F6505" s="43" t="s">
        <v>244</v>
      </c>
      <c r="G6505" s="43" t="s">
        <v>218</v>
      </c>
      <c r="H6505" s="49">
        <v>45957</v>
      </c>
      <c r="I6505" s="49">
        <v>45963</v>
      </c>
      <c r="J6505" s="44">
        <v>7</v>
      </c>
      <c r="K6505" s="51">
        <f>IF(H6505&lt;='Расчёт не доделан'!$C$20,IF(I6505-'Расчёт не доделан'!$C$20&lt;1,J6505,I6505-'Расчёт не доделан'!$C$20),J6505)</f>
        <v>7</v>
      </c>
    </row>
    <row r="6506" spans="1:11" ht="11.1" customHeight="1" outlineLevel="1" x14ac:dyDescent="0.2">
      <c r="A6506" s="39" t="str">
        <f t="shared" si="303"/>
        <v>0019884545951</v>
      </c>
      <c r="B6506" s="39">
        <f t="shared" si="304"/>
        <v>1</v>
      </c>
      <c r="C6506" s="39" t="str">
        <f t="shared" si="305"/>
        <v>Ханнанов Азат Дамирович1</v>
      </c>
      <c r="D6506" s="42" t="s">
        <v>5966</v>
      </c>
      <c r="E6506" s="43" t="s">
        <v>5967</v>
      </c>
      <c r="F6506" s="43" t="s">
        <v>249</v>
      </c>
      <c r="G6506" s="43" t="s">
        <v>230</v>
      </c>
      <c r="H6506" s="49">
        <v>45951</v>
      </c>
      <c r="I6506" s="49">
        <v>45957</v>
      </c>
      <c r="J6506" s="44">
        <v>7</v>
      </c>
      <c r="K6506" s="51">
        <f>IF(H6506&lt;='Расчёт не доделан'!$C$20,IF(I6506-'Расчёт не доделан'!$C$20&lt;1,J6506,I6506-'Расчёт не доделан'!$C$20),J6506)</f>
        <v>7</v>
      </c>
    </row>
    <row r="6507" spans="1:11" ht="11.1" customHeight="1" outlineLevel="1" x14ac:dyDescent="0.2">
      <c r="A6507" s="39" t="str">
        <f t="shared" si="303"/>
        <v>0021017045966</v>
      </c>
      <c r="B6507" s="39">
        <f t="shared" si="304"/>
        <v>1</v>
      </c>
      <c r="C6507" s="39" t="str">
        <f t="shared" si="305"/>
        <v>Харисов Айрат Динарович1</v>
      </c>
      <c r="D6507" s="42" t="s">
        <v>5968</v>
      </c>
      <c r="E6507" s="43" t="s">
        <v>5969</v>
      </c>
      <c r="F6507" s="43" t="s">
        <v>694</v>
      </c>
      <c r="G6507" s="43" t="s">
        <v>296</v>
      </c>
      <c r="H6507" s="49">
        <v>45966</v>
      </c>
      <c r="I6507" s="49">
        <v>45967</v>
      </c>
      <c r="J6507" s="44">
        <v>2</v>
      </c>
      <c r="K6507" s="51">
        <f>IF(H6507&lt;='Расчёт не доделан'!$C$20,IF(I6507-'Расчёт не доделан'!$C$20&lt;1,J6507,I6507-'Расчёт не доделан'!$C$20),J6507)</f>
        <v>2</v>
      </c>
    </row>
    <row r="6508" spans="1:11" ht="11.1" customHeight="1" outlineLevel="1" x14ac:dyDescent="0.2">
      <c r="A6508" s="39" t="str">
        <f t="shared" si="303"/>
        <v>0021017046006</v>
      </c>
      <c r="B6508" s="39">
        <f t="shared" si="304"/>
        <v>2</v>
      </c>
      <c r="C6508" s="39" t="str">
        <f t="shared" si="305"/>
        <v>Харисов Айрат Динарович2</v>
      </c>
      <c r="D6508" s="42" t="s">
        <v>5968</v>
      </c>
      <c r="E6508" s="43" t="s">
        <v>5969</v>
      </c>
      <c r="F6508" s="43" t="s">
        <v>694</v>
      </c>
      <c r="G6508" s="43" t="s">
        <v>296</v>
      </c>
      <c r="H6508" s="49">
        <v>46006</v>
      </c>
      <c r="I6508" s="49">
        <v>46019</v>
      </c>
      <c r="J6508" s="44">
        <v>14</v>
      </c>
      <c r="K6508" s="51">
        <f>IF(H6508&lt;='Расчёт не доделан'!$C$20,IF(I6508-'Расчёт не доделан'!$C$20&lt;1,J6508,I6508-'Расчёт не доделан'!$C$20),J6508)</f>
        <v>14</v>
      </c>
    </row>
    <row r="6509" spans="1:11" ht="23.1" customHeight="1" outlineLevel="1" x14ac:dyDescent="0.2">
      <c r="A6509" s="39" t="str">
        <f t="shared" si="303"/>
        <v>0021017046020</v>
      </c>
      <c r="B6509" s="39">
        <f t="shared" si="304"/>
        <v>3</v>
      </c>
      <c r="C6509" s="39" t="str">
        <f t="shared" si="305"/>
        <v>Харисов Айрат Динарович3</v>
      </c>
      <c r="D6509" s="42" t="s">
        <v>5968</v>
      </c>
      <c r="E6509" s="43" t="s">
        <v>5969</v>
      </c>
      <c r="F6509" s="43" t="s">
        <v>694</v>
      </c>
      <c r="G6509" s="43" t="s">
        <v>296</v>
      </c>
      <c r="H6509" s="49">
        <v>46020</v>
      </c>
      <c r="I6509" s="49">
        <v>46021</v>
      </c>
      <c r="J6509" s="44">
        <v>2</v>
      </c>
      <c r="K6509" s="51">
        <f>IF(H6509&lt;='Расчёт не доделан'!$C$20,IF(I6509-'Расчёт не доделан'!$C$20&lt;1,J6509,I6509-'Расчёт не доделан'!$C$20),J6509)</f>
        <v>2</v>
      </c>
    </row>
    <row r="6510" spans="1:11" ht="11.1" customHeight="1" outlineLevel="1" x14ac:dyDescent="0.2">
      <c r="A6510" s="39" t="str">
        <f t="shared" si="303"/>
        <v>0015428045966</v>
      </c>
      <c r="B6510" s="39">
        <f t="shared" si="304"/>
        <v>1</v>
      </c>
      <c r="C6510" s="39" t="str">
        <f t="shared" si="305"/>
        <v>Харитонов Александр Витальевич1</v>
      </c>
      <c r="D6510" s="42" t="s">
        <v>5970</v>
      </c>
      <c r="E6510" s="43" t="s">
        <v>5971</v>
      </c>
      <c r="F6510" s="43" t="s">
        <v>293</v>
      </c>
      <c r="G6510" s="43" t="s">
        <v>262</v>
      </c>
      <c r="H6510" s="49">
        <v>45966</v>
      </c>
      <c r="I6510" s="49">
        <v>45968</v>
      </c>
      <c r="J6510" s="44">
        <v>3</v>
      </c>
      <c r="K6510" s="51">
        <f>IF(H6510&lt;='Расчёт не доделан'!$C$20,IF(I6510-'Расчёт не доделан'!$C$20&lt;1,J6510,I6510-'Расчёт не доделан'!$C$20),J6510)</f>
        <v>3</v>
      </c>
    </row>
    <row r="6511" spans="1:11" ht="11.1" customHeight="1" outlineLevel="1" x14ac:dyDescent="0.2">
      <c r="A6511" s="39" t="str">
        <f t="shared" si="303"/>
        <v>0015428046006</v>
      </c>
      <c r="B6511" s="39">
        <f t="shared" si="304"/>
        <v>2</v>
      </c>
      <c r="C6511" s="39" t="str">
        <f t="shared" si="305"/>
        <v>Харитонов Александр Витальевич2</v>
      </c>
      <c r="D6511" s="42" t="s">
        <v>5970</v>
      </c>
      <c r="E6511" s="43" t="s">
        <v>5971</v>
      </c>
      <c r="F6511" s="43" t="s">
        <v>293</v>
      </c>
      <c r="G6511" s="43" t="s">
        <v>262</v>
      </c>
      <c r="H6511" s="49">
        <v>46006</v>
      </c>
      <c r="I6511" s="49">
        <v>46021</v>
      </c>
      <c r="J6511" s="44">
        <v>16</v>
      </c>
      <c r="K6511" s="51">
        <f>IF(H6511&lt;='Расчёт не доделан'!$C$20,IF(I6511-'Расчёт не доделан'!$C$20&lt;1,J6511,I6511-'Расчёт не доделан'!$C$20),J6511)</f>
        <v>16</v>
      </c>
    </row>
    <row r="6512" spans="1:11" ht="11.1" customHeight="1" outlineLevel="1" x14ac:dyDescent="0.2">
      <c r="A6512" s="39" t="str">
        <f t="shared" si="303"/>
        <v>0019863445908</v>
      </c>
      <c r="B6512" s="39">
        <f t="shared" si="304"/>
        <v>1</v>
      </c>
      <c r="C6512" s="39" t="str">
        <f t="shared" si="305"/>
        <v>Харитонов Михаил Юрьевич1</v>
      </c>
      <c r="D6512" s="42" t="s">
        <v>5972</v>
      </c>
      <c r="E6512" s="43" t="s">
        <v>5973</v>
      </c>
      <c r="F6512" s="43" t="s">
        <v>249</v>
      </c>
      <c r="G6512" s="43" t="s">
        <v>218</v>
      </c>
      <c r="H6512" s="49">
        <v>45908</v>
      </c>
      <c r="I6512" s="49">
        <v>45921</v>
      </c>
      <c r="J6512" s="44">
        <v>14</v>
      </c>
      <c r="K6512" s="51">
        <f>IF(H6512&lt;='Расчёт не доделан'!$C$20,IF(I6512-'Расчёт не доделан'!$C$20&lt;1,J6512,I6512-'Расчёт не доделан'!$C$20),J6512)</f>
        <v>14</v>
      </c>
    </row>
    <row r="6513" spans="1:11" ht="11.1" customHeight="1" outlineLevel="1" x14ac:dyDescent="0.2">
      <c r="A6513" s="39" t="str">
        <f t="shared" si="303"/>
        <v>0016558345936</v>
      </c>
      <c r="B6513" s="39">
        <f t="shared" si="304"/>
        <v>1</v>
      </c>
      <c r="C6513" s="39" t="str">
        <f t="shared" si="305"/>
        <v>Харкунов Владимир Николаевич1</v>
      </c>
      <c r="D6513" s="42" t="s">
        <v>5974</v>
      </c>
      <c r="E6513" s="43" t="s">
        <v>5975</v>
      </c>
      <c r="F6513" s="43" t="s">
        <v>240</v>
      </c>
      <c r="G6513" s="43" t="s">
        <v>237</v>
      </c>
      <c r="H6513" s="49">
        <v>45936</v>
      </c>
      <c r="I6513" s="49">
        <v>45949</v>
      </c>
      <c r="J6513" s="44">
        <v>14</v>
      </c>
      <c r="K6513" s="51">
        <f>IF(H6513&lt;='Расчёт не доделан'!$C$20,IF(I6513-'Расчёт не доделан'!$C$20&lt;1,J6513,I6513-'Расчёт не доделан'!$C$20),J6513)</f>
        <v>4</v>
      </c>
    </row>
    <row r="6514" spans="1:11" ht="11.1" customHeight="1" outlineLevel="1" x14ac:dyDescent="0.2">
      <c r="A6514" s="39" t="str">
        <f t="shared" si="303"/>
        <v>0016558345866</v>
      </c>
      <c r="B6514" s="39">
        <f t="shared" si="304"/>
        <v>2</v>
      </c>
      <c r="C6514" s="39" t="str">
        <f t="shared" si="305"/>
        <v>Харкунов Владимир Николаевич2</v>
      </c>
      <c r="D6514" s="42" t="s">
        <v>5974</v>
      </c>
      <c r="E6514" s="43" t="s">
        <v>5975</v>
      </c>
      <c r="F6514" s="43" t="s">
        <v>240</v>
      </c>
      <c r="G6514" s="43" t="s">
        <v>237</v>
      </c>
      <c r="H6514" s="49">
        <v>45866</v>
      </c>
      <c r="I6514" s="49">
        <v>45875</v>
      </c>
      <c r="J6514" s="44">
        <v>10</v>
      </c>
      <c r="K6514" s="51">
        <f>IF(H6514&lt;='Расчёт не доделан'!$C$20,IF(I6514-'Расчёт не доделан'!$C$20&lt;1,J6514,I6514-'Расчёт не доделан'!$C$20),J6514)</f>
        <v>10</v>
      </c>
    </row>
    <row r="6515" spans="1:11" ht="11.1" customHeight="1" outlineLevel="1" x14ac:dyDescent="0.2">
      <c r="A6515" s="39" t="str">
        <f t="shared" si="303"/>
        <v>0016745445929</v>
      </c>
      <c r="B6515" s="39">
        <f t="shared" si="304"/>
        <v>1</v>
      </c>
      <c r="C6515" s="39" t="str">
        <f t="shared" si="305"/>
        <v>Харламов Алексей Анатольевич1</v>
      </c>
      <c r="D6515" s="42" t="s">
        <v>5976</v>
      </c>
      <c r="E6515" s="43" t="s">
        <v>5977</v>
      </c>
      <c r="F6515" s="43" t="s">
        <v>229</v>
      </c>
      <c r="G6515" s="43" t="s">
        <v>241</v>
      </c>
      <c r="H6515" s="49">
        <v>45929</v>
      </c>
      <c r="I6515" s="49">
        <v>45942</v>
      </c>
      <c r="J6515" s="44">
        <v>14</v>
      </c>
      <c r="K6515" s="51">
        <f>IF(H6515&lt;='Расчёт не доделан'!$C$20,IF(I6515-'Расчёт не доделан'!$C$20&lt;1,J6515,I6515-'Расчёт не доделан'!$C$20),J6515)</f>
        <v>14</v>
      </c>
    </row>
    <row r="6516" spans="1:11" ht="23.1" customHeight="1" outlineLevel="1" x14ac:dyDescent="0.2">
      <c r="A6516" s="39" t="str">
        <f t="shared" si="303"/>
        <v>0016745446021</v>
      </c>
      <c r="B6516" s="39">
        <f t="shared" si="304"/>
        <v>2</v>
      </c>
      <c r="C6516" s="39" t="str">
        <f t="shared" si="305"/>
        <v>Харламов Алексей Анатольевич2</v>
      </c>
      <c r="D6516" s="42" t="s">
        <v>5976</v>
      </c>
      <c r="E6516" s="43" t="s">
        <v>5977</v>
      </c>
      <c r="F6516" s="43" t="s">
        <v>229</v>
      </c>
      <c r="G6516" s="43" t="s">
        <v>241</v>
      </c>
      <c r="H6516" s="49">
        <v>46021</v>
      </c>
      <c r="I6516" s="49">
        <v>46021</v>
      </c>
      <c r="J6516" s="44">
        <v>1</v>
      </c>
      <c r="K6516" s="51">
        <f>IF(H6516&lt;='Расчёт не доделан'!$C$20,IF(I6516-'Расчёт не доделан'!$C$20&lt;1,J6516,I6516-'Расчёт не доделан'!$C$20),J6516)</f>
        <v>1</v>
      </c>
    </row>
    <row r="6517" spans="1:11" ht="23.1" customHeight="1" outlineLevel="1" x14ac:dyDescent="0.2">
      <c r="A6517" s="39" t="str">
        <f t="shared" si="303"/>
        <v>0021250845992</v>
      </c>
      <c r="B6517" s="39">
        <f t="shared" si="304"/>
        <v>1</v>
      </c>
      <c r="C6517" s="39" t="str">
        <f t="shared" si="305"/>
        <v>Харламова Александра Владимировна1</v>
      </c>
      <c r="D6517" s="42" t="s">
        <v>5978</v>
      </c>
      <c r="E6517" s="43" t="s">
        <v>5979</v>
      </c>
      <c r="F6517" s="43" t="s">
        <v>240</v>
      </c>
      <c r="G6517" s="43" t="s">
        <v>262</v>
      </c>
      <c r="H6517" s="49">
        <v>45992</v>
      </c>
      <c r="I6517" s="49">
        <v>45995</v>
      </c>
      <c r="J6517" s="44">
        <v>4</v>
      </c>
      <c r="K6517" s="51">
        <f>IF(H6517&lt;='Расчёт не доделан'!$C$20,IF(I6517-'Расчёт не доделан'!$C$20&lt;1,J6517,I6517-'Расчёт не доделан'!$C$20),J6517)</f>
        <v>4</v>
      </c>
    </row>
    <row r="6518" spans="1:11" ht="23.1" customHeight="1" outlineLevel="1" x14ac:dyDescent="0.2">
      <c r="A6518" s="39" t="str">
        <f t="shared" si="303"/>
        <v>0021250845943</v>
      </c>
      <c r="B6518" s="39">
        <f t="shared" si="304"/>
        <v>2</v>
      </c>
      <c r="C6518" s="39" t="str">
        <f t="shared" si="305"/>
        <v>Харламова Александра Владимировна2</v>
      </c>
      <c r="D6518" s="42" t="s">
        <v>5978</v>
      </c>
      <c r="E6518" s="43" t="s">
        <v>5979</v>
      </c>
      <c r="F6518" s="43" t="s">
        <v>240</v>
      </c>
      <c r="G6518" s="43" t="s">
        <v>262</v>
      </c>
      <c r="H6518" s="49">
        <v>45943</v>
      </c>
      <c r="I6518" s="49">
        <v>45956</v>
      </c>
      <c r="J6518" s="44">
        <v>14</v>
      </c>
      <c r="K6518" s="51">
        <f>IF(H6518&lt;='Расчёт не доделан'!$C$20,IF(I6518-'Расчёт не доделан'!$C$20&lt;1,J6518,I6518-'Расчёт не доделан'!$C$20),J6518)</f>
        <v>11</v>
      </c>
    </row>
    <row r="6519" spans="1:11" ht="11.1" customHeight="1" outlineLevel="1" x14ac:dyDescent="0.2">
      <c r="A6519" s="39" t="str">
        <f t="shared" si="303"/>
        <v>0020900845870</v>
      </c>
      <c r="B6519" s="39">
        <f t="shared" si="304"/>
        <v>1</v>
      </c>
      <c r="C6519" s="39" t="str">
        <f t="shared" si="305"/>
        <v>Харченко Мария Михайловна1</v>
      </c>
      <c r="D6519" s="42" t="s">
        <v>5980</v>
      </c>
      <c r="E6519" s="43" t="s">
        <v>5981</v>
      </c>
      <c r="F6519" s="43" t="s">
        <v>240</v>
      </c>
      <c r="G6519" s="43" t="s">
        <v>318</v>
      </c>
      <c r="H6519" s="49">
        <v>45870</v>
      </c>
      <c r="I6519" s="49">
        <v>45883</v>
      </c>
      <c r="J6519" s="44">
        <v>14</v>
      </c>
      <c r="K6519" s="51">
        <f>IF(H6519&lt;='Расчёт не доделан'!$C$20,IF(I6519-'Расчёт не доделан'!$C$20&lt;1,J6519,I6519-'Расчёт не доделан'!$C$20),J6519)</f>
        <v>14</v>
      </c>
    </row>
    <row r="6520" spans="1:11" ht="11.1" customHeight="1" outlineLevel="1" x14ac:dyDescent="0.2">
      <c r="A6520" s="39" t="str">
        <f t="shared" si="303"/>
        <v>0020900845894</v>
      </c>
      <c r="B6520" s="39">
        <f t="shared" si="304"/>
        <v>2</v>
      </c>
      <c r="C6520" s="39" t="str">
        <f t="shared" si="305"/>
        <v>Харченко Мария Михайловна2</v>
      </c>
      <c r="D6520" s="42" t="s">
        <v>5980</v>
      </c>
      <c r="E6520" s="43" t="s">
        <v>5981</v>
      </c>
      <c r="F6520" s="43" t="s">
        <v>240</v>
      </c>
      <c r="G6520" s="43" t="s">
        <v>318</v>
      </c>
      <c r="H6520" s="49">
        <v>45894</v>
      </c>
      <c r="I6520" s="49">
        <v>45898</v>
      </c>
      <c r="J6520" s="44">
        <v>5</v>
      </c>
      <c r="K6520" s="51">
        <f>IF(H6520&lt;='Расчёт не доделан'!$C$20,IF(I6520-'Расчёт не доделан'!$C$20&lt;1,J6520,I6520-'Расчёт не доделан'!$C$20),J6520)</f>
        <v>5</v>
      </c>
    </row>
    <row r="6521" spans="1:11" ht="11.1" customHeight="1" outlineLevel="1" x14ac:dyDescent="0.2">
      <c r="A6521" s="39" t="str">
        <f t="shared" si="303"/>
        <v>0016117145964</v>
      </c>
      <c r="B6521" s="39">
        <f t="shared" si="304"/>
        <v>1</v>
      </c>
      <c r="C6521" s="39" t="str">
        <f t="shared" si="305"/>
        <v>Харченко Руслан Александрович1</v>
      </c>
      <c r="D6521" s="42" t="s">
        <v>5982</v>
      </c>
      <c r="E6521" s="43" t="s">
        <v>5983</v>
      </c>
      <c r="F6521" s="43" t="s">
        <v>286</v>
      </c>
      <c r="G6521" s="43" t="s">
        <v>5984</v>
      </c>
      <c r="H6521" s="49">
        <v>45964</v>
      </c>
      <c r="I6521" s="49">
        <v>45971</v>
      </c>
      <c r="J6521" s="44">
        <v>7</v>
      </c>
      <c r="K6521" s="51">
        <f>IF(H6521&lt;='Расчёт не доделан'!$C$20,IF(I6521-'Расчёт не доделан'!$C$20&lt;1,J6521,I6521-'Расчёт не доделан'!$C$20),J6521)</f>
        <v>7</v>
      </c>
    </row>
    <row r="6522" spans="1:11" ht="23.1" customHeight="1" outlineLevel="1" x14ac:dyDescent="0.2">
      <c r="A6522" s="39" t="str">
        <f t="shared" si="303"/>
        <v>0016117145873</v>
      </c>
      <c r="B6522" s="39">
        <f t="shared" si="304"/>
        <v>2</v>
      </c>
      <c r="C6522" s="39" t="str">
        <f t="shared" si="305"/>
        <v>Харченко Руслан Александрович2</v>
      </c>
      <c r="D6522" s="42" t="s">
        <v>5982</v>
      </c>
      <c r="E6522" s="43" t="s">
        <v>5983</v>
      </c>
      <c r="F6522" s="43" t="s">
        <v>286</v>
      </c>
      <c r="G6522" s="43" t="s">
        <v>5984</v>
      </c>
      <c r="H6522" s="49">
        <v>45873</v>
      </c>
      <c r="I6522" s="49">
        <v>45886</v>
      </c>
      <c r="J6522" s="44">
        <v>14</v>
      </c>
      <c r="K6522" s="51">
        <f>IF(H6522&lt;='Расчёт не доделан'!$C$20,IF(I6522-'Расчёт не доделан'!$C$20&lt;1,J6522,I6522-'Расчёт не доделан'!$C$20),J6522)</f>
        <v>14</v>
      </c>
    </row>
    <row r="6523" spans="1:11" ht="23.1" customHeight="1" outlineLevel="1" x14ac:dyDescent="0.2">
      <c r="A6523" s="39" t="str">
        <f t="shared" si="303"/>
        <v>0016117146015</v>
      </c>
      <c r="B6523" s="39">
        <f t="shared" si="304"/>
        <v>3</v>
      </c>
      <c r="C6523" s="39" t="str">
        <f t="shared" si="305"/>
        <v>Харченко Руслан Александрович3</v>
      </c>
      <c r="D6523" s="42" t="s">
        <v>5982</v>
      </c>
      <c r="E6523" s="43" t="s">
        <v>5983</v>
      </c>
      <c r="F6523" s="43" t="s">
        <v>286</v>
      </c>
      <c r="G6523" s="43" t="s">
        <v>5984</v>
      </c>
      <c r="H6523" s="49">
        <v>46015</v>
      </c>
      <c r="I6523" s="49">
        <v>46021</v>
      </c>
      <c r="J6523" s="44">
        <v>7</v>
      </c>
      <c r="K6523" s="51">
        <f>IF(H6523&lt;='Расчёт не доделан'!$C$20,IF(I6523-'Расчёт не доделан'!$C$20&lt;1,J6523,I6523-'Расчёт не доделан'!$C$20),J6523)</f>
        <v>7</v>
      </c>
    </row>
    <row r="6524" spans="1:11" ht="11.1" customHeight="1" outlineLevel="1" x14ac:dyDescent="0.2">
      <c r="A6524" s="39" t="str">
        <f t="shared" si="303"/>
        <v>0009223845870</v>
      </c>
      <c r="B6524" s="39">
        <f t="shared" si="304"/>
        <v>1</v>
      </c>
      <c r="C6524" s="39" t="str">
        <f t="shared" si="305"/>
        <v>Харченко Сергей Алексеевич1</v>
      </c>
      <c r="D6524" s="42" t="s">
        <v>5985</v>
      </c>
      <c r="E6524" s="43" t="s">
        <v>5986</v>
      </c>
      <c r="F6524" s="43" t="s">
        <v>233</v>
      </c>
      <c r="G6524" s="43" t="s">
        <v>237</v>
      </c>
      <c r="H6524" s="49">
        <v>45870</v>
      </c>
      <c r="I6524" s="49">
        <v>45884</v>
      </c>
      <c r="J6524" s="44">
        <v>15</v>
      </c>
      <c r="K6524" s="51">
        <f>IF(H6524&lt;='Расчёт не доделан'!$C$20,IF(I6524-'Расчёт не доделан'!$C$20&lt;1,J6524,I6524-'Расчёт не доделан'!$C$20),J6524)</f>
        <v>15</v>
      </c>
    </row>
    <row r="6525" spans="1:11" ht="11.1" customHeight="1" outlineLevel="1" x14ac:dyDescent="0.2">
      <c r="A6525" s="39" t="str">
        <f t="shared" si="303"/>
        <v>0009223845962</v>
      </c>
      <c r="B6525" s="39">
        <f t="shared" si="304"/>
        <v>2</v>
      </c>
      <c r="C6525" s="39" t="str">
        <f t="shared" si="305"/>
        <v>Харченко Сергей Алексеевич2</v>
      </c>
      <c r="D6525" s="42" t="s">
        <v>5985</v>
      </c>
      <c r="E6525" s="43" t="s">
        <v>5986</v>
      </c>
      <c r="F6525" s="43" t="s">
        <v>233</v>
      </c>
      <c r="G6525" s="43" t="s">
        <v>237</v>
      </c>
      <c r="H6525" s="49">
        <v>45962</v>
      </c>
      <c r="I6525" s="49">
        <v>45970</v>
      </c>
      <c r="J6525" s="44">
        <v>8</v>
      </c>
      <c r="K6525" s="51">
        <f>IF(H6525&lt;='Расчёт не доделан'!$C$20,IF(I6525-'Расчёт не доделан'!$C$20&lt;1,J6525,I6525-'Расчёт не доделан'!$C$20),J6525)</f>
        <v>8</v>
      </c>
    </row>
    <row r="6526" spans="1:11" ht="11.1" customHeight="1" outlineLevel="1" x14ac:dyDescent="0.2">
      <c r="A6526" s="39" t="str">
        <f t="shared" si="303"/>
        <v>0011397045992</v>
      </c>
      <c r="B6526" s="39">
        <f t="shared" si="304"/>
        <v>1</v>
      </c>
      <c r="C6526" s="39" t="str">
        <f t="shared" si="305"/>
        <v>Харченко Сергей Владимирович1</v>
      </c>
      <c r="D6526" s="42" t="s">
        <v>5987</v>
      </c>
      <c r="E6526" s="43" t="s">
        <v>5988</v>
      </c>
      <c r="F6526" s="43" t="s">
        <v>249</v>
      </c>
      <c r="G6526" s="43" t="s">
        <v>604</v>
      </c>
      <c r="H6526" s="49">
        <v>45992</v>
      </c>
      <c r="I6526" s="49">
        <v>46005</v>
      </c>
      <c r="J6526" s="44">
        <v>14</v>
      </c>
      <c r="K6526" s="51">
        <f>IF(H6526&lt;='Расчёт не доделан'!$C$20,IF(I6526-'Расчёт не доделан'!$C$20&lt;1,J6526,I6526-'Расчёт не доделан'!$C$20),J6526)</f>
        <v>14</v>
      </c>
    </row>
    <row r="6527" spans="1:11" ht="11.1" customHeight="1" outlineLevel="1" x14ac:dyDescent="0.2">
      <c r="A6527" s="39" t="str">
        <f t="shared" si="303"/>
        <v>0011397046006</v>
      </c>
      <c r="B6527" s="39">
        <f t="shared" si="304"/>
        <v>2</v>
      </c>
      <c r="C6527" s="39" t="str">
        <f t="shared" si="305"/>
        <v>Харченко Сергей Владимирович2</v>
      </c>
      <c r="D6527" s="42" t="s">
        <v>5987</v>
      </c>
      <c r="E6527" s="43" t="s">
        <v>5988</v>
      </c>
      <c r="F6527" s="43" t="s">
        <v>249</v>
      </c>
      <c r="G6527" s="43" t="s">
        <v>604</v>
      </c>
      <c r="H6527" s="49">
        <v>46006</v>
      </c>
      <c r="I6527" s="49">
        <v>46019</v>
      </c>
      <c r="J6527" s="44">
        <v>14</v>
      </c>
      <c r="K6527" s="51">
        <f>IF(H6527&lt;='Расчёт не доделан'!$C$20,IF(I6527-'Расчёт не доделан'!$C$20&lt;1,J6527,I6527-'Расчёт не доделан'!$C$20),J6527)</f>
        <v>14</v>
      </c>
    </row>
    <row r="6528" spans="1:11" ht="11.1" customHeight="1" outlineLevel="1" x14ac:dyDescent="0.2">
      <c r="A6528" s="39" t="str">
        <f t="shared" si="303"/>
        <v>0016144245901</v>
      </c>
      <c r="B6528" s="39">
        <f t="shared" si="304"/>
        <v>1</v>
      </c>
      <c r="C6528" s="39" t="str">
        <f t="shared" si="305"/>
        <v>Харьковская Наталья Владимировна1</v>
      </c>
      <c r="D6528" s="42" t="s">
        <v>5989</v>
      </c>
      <c r="E6528" s="43" t="s">
        <v>5990</v>
      </c>
      <c r="F6528" s="43" t="s">
        <v>244</v>
      </c>
      <c r="G6528" s="43" t="s">
        <v>331</v>
      </c>
      <c r="H6528" s="49">
        <v>45901</v>
      </c>
      <c r="I6528" s="49">
        <v>45914</v>
      </c>
      <c r="J6528" s="44">
        <v>14</v>
      </c>
      <c r="K6528" s="51">
        <f>IF(H6528&lt;='Расчёт не доделан'!$C$20,IF(I6528-'Расчёт не доделан'!$C$20&lt;1,J6528,I6528-'Расчёт не доделан'!$C$20),J6528)</f>
        <v>14</v>
      </c>
    </row>
    <row r="6529" spans="1:11" ht="23.1" customHeight="1" outlineLevel="1" x14ac:dyDescent="0.2">
      <c r="A6529" s="39" t="str">
        <f t="shared" si="303"/>
        <v>0016144245966</v>
      </c>
      <c r="B6529" s="39">
        <f t="shared" si="304"/>
        <v>2</v>
      </c>
      <c r="C6529" s="39" t="str">
        <f t="shared" si="305"/>
        <v>Харьковская Наталья Владимировна2</v>
      </c>
      <c r="D6529" s="42" t="s">
        <v>5989</v>
      </c>
      <c r="E6529" s="43" t="s">
        <v>5990</v>
      </c>
      <c r="F6529" s="43" t="s">
        <v>244</v>
      </c>
      <c r="G6529" s="43" t="s">
        <v>331</v>
      </c>
      <c r="H6529" s="49">
        <v>45966</v>
      </c>
      <c r="I6529" s="49">
        <v>45968</v>
      </c>
      <c r="J6529" s="44">
        <v>3</v>
      </c>
      <c r="K6529" s="51">
        <f>IF(H6529&lt;='Расчёт не доделан'!$C$20,IF(I6529-'Расчёт не доделан'!$C$20&lt;1,J6529,I6529-'Расчёт не доделан'!$C$20),J6529)</f>
        <v>3</v>
      </c>
    </row>
    <row r="6530" spans="1:11" ht="23.1" customHeight="1" outlineLevel="1" x14ac:dyDescent="0.2">
      <c r="A6530" s="39" t="str">
        <f t="shared" si="303"/>
        <v>0016144245936</v>
      </c>
      <c r="B6530" s="39">
        <f t="shared" si="304"/>
        <v>3</v>
      </c>
      <c r="C6530" s="39" t="str">
        <f t="shared" si="305"/>
        <v>Харьковская Наталья Владимировна3</v>
      </c>
      <c r="D6530" s="42" t="s">
        <v>5989</v>
      </c>
      <c r="E6530" s="43" t="s">
        <v>5990</v>
      </c>
      <c r="F6530" s="43" t="s">
        <v>244</v>
      </c>
      <c r="G6530" s="43" t="s">
        <v>331</v>
      </c>
      <c r="H6530" s="49">
        <v>45936</v>
      </c>
      <c r="I6530" s="49">
        <v>45940</v>
      </c>
      <c r="J6530" s="44">
        <v>5</v>
      </c>
      <c r="K6530" s="51">
        <f>IF(H6530&lt;='Расчёт не доделан'!$C$20,IF(I6530-'Расчёт не доделан'!$C$20&lt;1,J6530,I6530-'Расчёт не доделан'!$C$20),J6530)</f>
        <v>5</v>
      </c>
    </row>
    <row r="6531" spans="1:11" ht="23.1" customHeight="1" outlineLevel="1" x14ac:dyDescent="0.2">
      <c r="A6531" s="39" t="str">
        <f t="shared" ref="A6531:A6594" si="306">D6531&amp;H6531</f>
        <v>0016144245887</v>
      </c>
      <c r="B6531" s="39">
        <f t="shared" ref="B6531:B6594" si="307">IF(E6530=E6531,B6530+1,1)</f>
        <v>4</v>
      </c>
      <c r="C6531" s="39" t="str">
        <f t="shared" ref="C6531:C6594" si="308">E6531&amp;B6531</f>
        <v>Харьковская Наталья Владимировна4</v>
      </c>
      <c r="D6531" s="42" t="s">
        <v>5989</v>
      </c>
      <c r="E6531" s="43" t="s">
        <v>5990</v>
      </c>
      <c r="F6531" s="43" t="s">
        <v>244</v>
      </c>
      <c r="G6531" s="43" t="s">
        <v>331</v>
      </c>
      <c r="H6531" s="49">
        <v>45887</v>
      </c>
      <c r="I6531" s="49">
        <v>45889</v>
      </c>
      <c r="J6531" s="44">
        <v>3</v>
      </c>
      <c r="K6531" s="51">
        <f>IF(H6531&lt;='Расчёт не доделан'!$C$20,IF(I6531-'Расчёт не доделан'!$C$20&lt;1,J6531,I6531-'Расчёт не доделан'!$C$20),J6531)</f>
        <v>3</v>
      </c>
    </row>
    <row r="6532" spans="1:11" ht="11.1" customHeight="1" outlineLevel="1" x14ac:dyDescent="0.2">
      <c r="A6532" s="39" t="str">
        <f t="shared" si="306"/>
        <v>0016144246020</v>
      </c>
      <c r="B6532" s="39">
        <f t="shared" si="307"/>
        <v>5</v>
      </c>
      <c r="C6532" s="39" t="str">
        <f t="shared" si="308"/>
        <v>Харьковская Наталья Владимировна5</v>
      </c>
      <c r="D6532" s="42" t="s">
        <v>5989</v>
      </c>
      <c r="E6532" s="43" t="s">
        <v>5990</v>
      </c>
      <c r="F6532" s="43" t="s">
        <v>244</v>
      </c>
      <c r="G6532" s="43" t="s">
        <v>331</v>
      </c>
      <c r="H6532" s="49">
        <v>46020</v>
      </c>
      <c r="I6532" s="49">
        <v>46021</v>
      </c>
      <c r="J6532" s="44">
        <v>2</v>
      </c>
      <c r="K6532" s="51">
        <f>IF(H6532&lt;='Расчёт не доделан'!$C$20,IF(I6532-'Расчёт не доделан'!$C$20&lt;1,J6532,I6532-'Расчёт не доделан'!$C$20),J6532)</f>
        <v>2</v>
      </c>
    </row>
    <row r="6533" spans="1:11" ht="11.1" customHeight="1" outlineLevel="1" x14ac:dyDescent="0.2">
      <c r="A6533" s="39" t="str">
        <f t="shared" si="306"/>
        <v>0020543445901</v>
      </c>
      <c r="B6533" s="39">
        <f t="shared" si="307"/>
        <v>1</v>
      </c>
      <c r="C6533" s="39" t="str">
        <f t="shared" si="308"/>
        <v>Хасанов Азамат Рустамович1</v>
      </c>
      <c r="D6533" s="42" t="s">
        <v>5991</v>
      </c>
      <c r="E6533" s="43" t="s">
        <v>5992</v>
      </c>
      <c r="F6533" s="43" t="s">
        <v>217</v>
      </c>
      <c r="G6533" s="43" t="s">
        <v>237</v>
      </c>
      <c r="H6533" s="49">
        <v>45901</v>
      </c>
      <c r="I6533" s="49">
        <v>45914</v>
      </c>
      <c r="J6533" s="44">
        <v>14</v>
      </c>
      <c r="K6533" s="51">
        <f>IF(H6533&lt;='Расчёт не доделан'!$C$20,IF(I6533-'Расчёт не доделан'!$C$20&lt;1,J6533,I6533-'Расчёт не доделан'!$C$20),J6533)</f>
        <v>14</v>
      </c>
    </row>
    <row r="6534" spans="1:11" ht="11.1" customHeight="1" outlineLevel="1" x14ac:dyDescent="0.2">
      <c r="A6534" s="39" t="str">
        <f t="shared" si="306"/>
        <v>0020543445966</v>
      </c>
      <c r="B6534" s="39">
        <f t="shared" si="307"/>
        <v>2</v>
      </c>
      <c r="C6534" s="39" t="str">
        <f t="shared" si="308"/>
        <v>Хасанов Азамат Рустамович2</v>
      </c>
      <c r="D6534" s="42" t="s">
        <v>5991</v>
      </c>
      <c r="E6534" s="43" t="s">
        <v>5992</v>
      </c>
      <c r="F6534" s="43" t="s">
        <v>217</v>
      </c>
      <c r="G6534" s="43" t="s">
        <v>237</v>
      </c>
      <c r="H6534" s="49">
        <v>45966</v>
      </c>
      <c r="I6534" s="49">
        <v>45969</v>
      </c>
      <c r="J6534" s="44">
        <v>3</v>
      </c>
      <c r="K6534" s="51">
        <f>IF(H6534&lt;='Расчёт не доделан'!$C$20,IF(I6534-'Расчёт не доделан'!$C$20&lt;1,J6534,I6534-'Расчёт не доделан'!$C$20),J6534)</f>
        <v>3</v>
      </c>
    </row>
    <row r="6535" spans="1:11" ht="11.1" customHeight="1" outlineLevel="1" x14ac:dyDescent="0.2">
      <c r="A6535" s="39" t="str">
        <f t="shared" si="306"/>
        <v>0008919245894</v>
      </c>
      <c r="B6535" s="39">
        <f t="shared" si="307"/>
        <v>1</v>
      </c>
      <c r="C6535" s="39" t="str">
        <f t="shared" si="308"/>
        <v>Хасанов Артур Зинатуллович1</v>
      </c>
      <c r="D6535" s="42" t="s">
        <v>5993</v>
      </c>
      <c r="E6535" s="43" t="s">
        <v>5994</v>
      </c>
      <c r="F6535" s="43" t="s">
        <v>240</v>
      </c>
      <c r="G6535" s="43" t="s">
        <v>218</v>
      </c>
      <c r="H6535" s="49">
        <v>45894</v>
      </c>
      <c r="I6535" s="49">
        <v>45907</v>
      </c>
      <c r="J6535" s="44">
        <v>14</v>
      </c>
      <c r="K6535" s="51">
        <f>IF(H6535&lt;='Расчёт не доделан'!$C$20,IF(I6535-'Расчёт не доделан'!$C$20&lt;1,J6535,I6535-'Расчёт не доделан'!$C$20),J6535)</f>
        <v>14</v>
      </c>
    </row>
    <row r="6536" spans="1:11" ht="11.1" customHeight="1" outlineLevel="1" x14ac:dyDescent="0.2">
      <c r="A6536" s="39" t="str">
        <f t="shared" si="306"/>
        <v>0020251745962</v>
      </c>
      <c r="B6536" s="39">
        <f t="shared" si="307"/>
        <v>1</v>
      </c>
      <c r="C6536" s="39" t="str">
        <f t="shared" si="308"/>
        <v>Хаустова Светлана Владимировна1</v>
      </c>
      <c r="D6536" s="42" t="s">
        <v>5995</v>
      </c>
      <c r="E6536" s="43" t="s">
        <v>5996</v>
      </c>
      <c r="F6536" s="43" t="s">
        <v>361</v>
      </c>
      <c r="G6536" s="43" t="s">
        <v>218</v>
      </c>
      <c r="H6536" s="49">
        <v>45962</v>
      </c>
      <c r="I6536" s="49">
        <v>45962</v>
      </c>
      <c r="J6536" s="44">
        <v>1</v>
      </c>
      <c r="K6536" s="51">
        <f>IF(H6536&lt;='Расчёт не доделан'!$C$20,IF(I6536-'Расчёт не доделан'!$C$20&lt;1,J6536,I6536-'Расчёт не доделан'!$C$20),J6536)</f>
        <v>1</v>
      </c>
    </row>
    <row r="6537" spans="1:11" ht="11.1" customHeight="1" outlineLevel="1" x14ac:dyDescent="0.2">
      <c r="A6537" s="39" t="str">
        <f t="shared" si="306"/>
        <v>0020251745966</v>
      </c>
      <c r="B6537" s="39">
        <f t="shared" si="307"/>
        <v>2</v>
      </c>
      <c r="C6537" s="39" t="str">
        <f t="shared" si="308"/>
        <v>Хаустова Светлана Владимировна2</v>
      </c>
      <c r="D6537" s="42" t="s">
        <v>5995</v>
      </c>
      <c r="E6537" s="43" t="s">
        <v>5996</v>
      </c>
      <c r="F6537" s="43" t="s">
        <v>361</v>
      </c>
      <c r="G6537" s="43" t="s">
        <v>218</v>
      </c>
      <c r="H6537" s="49">
        <v>45966</v>
      </c>
      <c r="I6537" s="49">
        <v>45967</v>
      </c>
      <c r="J6537" s="44">
        <v>2</v>
      </c>
      <c r="K6537" s="51">
        <f>IF(H6537&lt;='Расчёт не доделан'!$C$20,IF(I6537-'Расчёт не доделан'!$C$20&lt;1,J6537,I6537-'Расчёт не доделан'!$C$20),J6537)</f>
        <v>2</v>
      </c>
    </row>
    <row r="6538" spans="1:11" ht="23.1" customHeight="1" outlineLevel="1" x14ac:dyDescent="0.2">
      <c r="A6538" s="39" t="str">
        <f t="shared" si="306"/>
        <v>0020251745845</v>
      </c>
      <c r="B6538" s="39">
        <f t="shared" si="307"/>
        <v>3</v>
      </c>
      <c r="C6538" s="39" t="str">
        <f t="shared" si="308"/>
        <v>Хаустова Светлана Владимировна3</v>
      </c>
      <c r="D6538" s="42" t="s">
        <v>5995</v>
      </c>
      <c r="E6538" s="43" t="s">
        <v>5996</v>
      </c>
      <c r="F6538" s="43" t="s">
        <v>361</v>
      </c>
      <c r="G6538" s="43" t="s">
        <v>218</v>
      </c>
      <c r="H6538" s="49">
        <v>45845</v>
      </c>
      <c r="I6538" s="49">
        <v>45847</v>
      </c>
      <c r="J6538" s="44">
        <v>3</v>
      </c>
      <c r="K6538" s="51">
        <f>IF(H6538&lt;='Расчёт не доделан'!$C$20,IF(I6538-'Расчёт не доделан'!$C$20&lt;1,J6538,I6538-'Расчёт не доделан'!$C$20),J6538)</f>
        <v>3</v>
      </c>
    </row>
    <row r="6539" spans="1:11" ht="23.1" customHeight="1" outlineLevel="1" x14ac:dyDescent="0.2">
      <c r="A6539" s="39" t="str">
        <f t="shared" si="306"/>
        <v>0020251745848</v>
      </c>
      <c r="B6539" s="39">
        <f t="shared" si="307"/>
        <v>4</v>
      </c>
      <c r="C6539" s="39" t="str">
        <f t="shared" si="308"/>
        <v>Хаустова Светлана Владимировна4</v>
      </c>
      <c r="D6539" s="42" t="s">
        <v>5995</v>
      </c>
      <c r="E6539" s="43" t="s">
        <v>5996</v>
      </c>
      <c r="F6539" s="43" t="s">
        <v>361</v>
      </c>
      <c r="G6539" s="43" t="s">
        <v>218</v>
      </c>
      <c r="H6539" s="49">
        <v>45848</v>
      </c>
      <c r="I6539" s="49">
        <v>45848</v>
      </c>
      <c r="J6539" s="44">
        <v>1</v>
      </c>
      <c r="K6539" s="51">
        <f>IF(H6539&lt;='Расчёт не доделан'!$C$20,IF(I6539-'Расчёт не доделан'!$C$20&lt;1,J6539,I6539-'Расчёт не доделан'!$C$20),J6539)</f>
        <v>1</v>
      </c>
    </row>
    <row r="6540" spans="1:11" ht="11.1" customHeight="1" outlineLevel="1" x14ac:dyDescent="0.2">
      <c r="A6540" s="39" t="str">
        <f t="shared" si="306"/>
        <v>0020251745957</v>
      </c>
      <c r="B6540" s="39">
        <f t="shared" si="307"/>
        <v>5</v>
      </c>
      <c r="C6540" s="39" t="str">
        <f t="shared" si="308"/>
        <v>Хаустова Светлана Владимировна5</v>
      </c>
      <c r="D6540" s="42" t="s">
        <v>5995</v>
      </c>
      <c r="E6540" s="43" t="s">
        <v>5996</v>
      </c>
      <c r="F6540" s="43" t="s">
        <v>361</v>
      </c>
      <c r="G6540" s="43" t="s">
        <v>218</v>
      </c>
      <c r="H6540" s="49">
        <v>45957</v>
      </c>
      <c r="I6540" s="49">
        <v>45961</v>
      </c>
      <c r="J6540" s="44">
        <v>5</v>
      </c>
      <c r="K6540" s="51">
        <f>IF(H6540&lt;='Расчёт не доделан'!$C$20,IF(I6540-'Расчёт не доделан'!$C$20&lt;1,J6540,I6540-'Расчёт не доделан'!$C$20),J6540)</f>
        <v>5</v>
      </c>
    </row>
    <row r="6541" spans="1:11" ht="11.1" customHeight="1" outlineLevel="1" x14ac:dyDescent="0.2">
      <c r="A6541" s="39" t="str">
        <f t="shared" si="306"/>
        <v>0019910145901</v>
      </c>
      <c r="B6541" s="39">
        <f t="shared" si="307"/>
        <v>1</v>
      </c>
      <c r="C6541" s="39" t="str">
        <f t="shared" si="308"/>
        <v>Хахалин Артем Николаевич1</v>
      </c>
      <c r="D6541" s="42" t="s">
        <v>5997</v>
      </c>
      <c r="E6541" s="43" t="s">
        <v>5998</v>
      </c>
      <c r="F6541" s="43" t="s">
        <v>244</v>
      </c>
      <c r="G6541" s="43" t="s">
        <v>460</v>
      </c>
      <c r="H6541" s="49">
        <v>45901</v>
      </c>
      <c r="I6541" s="49">
        <v>45901</v>
      </c>
      <c r="J6541" s="44">
        <v>1</v>
      </c>
      <c r="K6541" s="51">
        <f>IF(H6541&lt;='Расчёт не доделан'!$C$20,IF(I6541-'Расчёт не доделан'!$C$20&lt;1,J6541,I6541-'Расчёт не доделан'!$C$20),J6541)</f>
        <v>1</v>
      </c>
    </row>
    <row r="6542" spans="1:11" ht="11.1" customHeight="1" outlineLevel="1" x14ac:dyDescent="0.2">
      <c r="A6542" s="39" t="str">
        <f t="shared" si="306"/>
        <v>0019910145966</v>
      </c>
      <c r="B6542" s="39">
        <f t="shared" si="307"/>
        <v>2</v>
      </c>
      <c r="C6542" s="39" t="str">
        <f t="shared" si="308"/>
        <v>Хахалин Артем Николаевич2</v>
      </c>
      <c r="D6542" s="42" t="s">
        <v>5997</v>
      </c>
      <c r="E6542" s="43" t="s">
        <v>5998</v>
      </c>
      <c r="F6542" s="43" t="s">
        <v>244</v>
      </c>
      <c r="G6542" s="43" t="s">
        <v>460</v>
      </c>
      <c r="H6542" s="49">
        <v>45966</v>
      </c>
      <c r="I6542" s="49">
        <v>45968</v>
      </c>
      <c r="J6542" s="44">
        <v>3</v>
      </c>
      <c r="K6542" s="51">
        <f>IF(H6542&lt;='Расчёт не доделан'!$C$20,IF(I6542-'Расчёт не доделан'!$C$20&lt;1,J6542,I6542-'Расчёт не доделан'!$C$20),J6542)</f>
        <v>3</v>
      </c>
    </row>
    <row r="6543" spans="1:11" ht="11.1" customHeight="1" outlineLevel="1" x14ac:dyDescent="0.2">
      <c r="A6543" s="39" t="str">
        <f t="shared" si="306"/>
        <v>0019910145845</v>
      </c>
      <c r="B6543" s="39">
        <f t="shared" si="307"/>
        <v>3</v>
      </c>
      <c r="C6543" s="39" t="str">
        <f t="shared" si="308"/>
        <v>Хахалин Артем Николаевич3</v>
      </c>
      <c r="D6543" s="42" t="s">
        <v>5997</v>
      </c>
      <c r="E6543" s="43" t="s">
        <v>5998</v>
      </c>
      <c r="F6543" s="43" t="s">
        <v>244</v>
      </c>
      <c r="G6543" s="43" t="s">
        <v>460</v>
      </c>
      <c r="H6543" s="49">
        <v>45845</v>
      </c>
      <c r="I6543" s="49">
        <v>45858</v>
      </c>
      <c r="J6543" s="44">
        <v>14</v>
      </c>
      <c r="K6543" s="51">
        <f>IF(H6543&lt;='Расчёт не доделан'!$C$20,IF(I6543-'Расчёт не доделан'!$C$20&lt;1,J6543,I6543-'Расчёт не доделан'!$C$20),J6543)</f>
        <v>14</v>
      </c>
    </row>
    <row r="6544" spans="1:11" ht="11.1" customHeight="1" outlineLevel="1" x14ac:dyDescent="0.2">
      <c r="A6544" s="39" t="str">
        <f t="shared" si="306"/>
        <v>0019910145957</v>
      </c>
      <c r="B6544" s="39">
        <f t="shared" si="307"/>
        <v>4</v>
      </c>
      <c r="C6544" s="39" t="str">
        <f t="shared" si="308"/>
        <v>Хахалин Артем Николаевич4</v>
      </c>
      <c r="D6544" s="42" t="s">
        <v>5997</v>
      </c>
      <c r="E6544" s="43" t="s">
        <v>5998</v>
      </c>
      <c r="F6544" s="43" t="s">
        <v>244</v>
      </c>
      <c r="G6544" s="43" t="s">
        <v>460</v>
      </c>
      <c r="H6544" s="49">
        <v>45957</v>
      </c>
      <c r="I6544" s="49">
        <v>45962</v>
      </c>
      <c r="J6544" s="44">
        <v>6</v>
      </c>
      <c r="K6544" s="51">
        <f>IF(H6544&lt;='Расчёт не доделан'!$C$20,IF(I6544-'Расчёт не доделан'!$C$20&lt;1,J6544,I6544-'Расчёт не доделан'!$C$20),J6544)</f>
        <v>6</v>
      </c>
    </row>
    <row r="6545" spans="1:11" ht="11.1" customHeight="1" outlineLevel="1" x14ac:dyDescent="0.2">
      <c r="A6545" s="39" t="str">
        <f t="shared" si="306"/>
        <v>0019910146020</v>
      </c>
      <c r="B6545" s="39">
        <f t="shared" si="307"/>
        <v>5</v>
      </c>
      <c r="C6545" s="39" t="str">
        <f t="shared" si="308"/>
        <v>Хахалин Артем Николаевич5</v>
      </c>
      <c r="D6545" s="42" t="s">
        <v>5997</v>
      </c>
      <c r="E6545" s="43" t="s">
        <v>5998</v>
      </c>
      <c r="F6545" s="43" t="s">
        <v>244</v>
      </c>
      <c r="G6545" s="43" t="s">
        <v>460</v>
      </c>
      <c r="H6545" s="49">
        <v>46020</v>
      </c>
      <c r="I6545" s="49">
        <v>46021</v>
      </c>
      <c r="J6545" s="44">
        <v>2</v>
      </c>
      <c r="K6545" s="51">
        <f>IF(H6545&lt;='Расчёт не доделан'!$C$20,IF(I6545-'Расчёт не доделан'!$C$20&lt;1,J6545,I6545-'Расчёт не доделан'!$C$20),J6545)</f>
        <v>2</v>
      </c>
    </row>
    <row r="6546" spans="1:11" ht="11.1" customHeight="1" outlineLevel="1" x14ac:dyDescent="0.2">
      <c r="A6546" s="39" t="str">
        <f t="shared" si="306"/>
        <v>0020703345992</v>
      </c>
      <c r="B6546" s="39">
        <f t="shared" si="307"/>
        <v>1</v>
      </c>
      <c r="C6546" s="39" t="str">
        <f t="shared" si="308"/>
        <v>Хахулин Виталий Валерьевич1</v>
      </c>
      <c r="D6546" s="42" t="s">
        <v>5999</v>
      </c>
      <c r="E6546" s="43" t="s">
        <v>6000</v>
      </c>
      <c r="F6546" s="43" t="s">
        <v>217</v>
      </c>
      <c r="G6546" s="43" t="s">
        <v>218</v>
      </c>
      <c r="H6546" s="49">
        <v>45992</v>
      </c>
      <c r="I6546" s="49">
        <v>45996</v>
      </c>
      <c r="J6546" s="44">
        <v>5</v>
      </c>
      <c r="K6546" s="51">
        <f>IF(H6546&lt;='Расчёт не доделан'!$C$20,IF(I6546-'Расчёт не доделан'!$C$20&lt;1,J6546,I6546-'Расчёт не доделан'!$C$20),J6546)</f>
        <v>5</v>
      </c>
    </row>
    <row r="6547" spans="1:11" ht="11.1" customHeight="1" outlineLevel="1" x14ac:dyDescent="0.2">
      <c r="A6547" s="39" t="str">
        <f t="shared" si="306"/>
        <v>0020703345873</v>
      </c>
      <c r="B6547" s="39">
        <f t="shared" si="307"/>
        <v>2</v>
      </c>
      <c r="C6547" s="39" t="str">
        <f t="shared" si="308"/>
        <v>Хахулин Виталий Валерьевич2</v>
      </c>
      <c r="D6547" s="42" t="s">
        <v>5999</v>
      </c>
      <c r="E6547" s="43" t="s">
        <v>6000</v>
      </c>
      <c r="F6547" s="43" t="s">
        <v>217</v>
      </c>
      <c r="G6547" s="43" t="s">
        <v>218</v>
      </c>
      <c r="H6547" s="49">
        <v>45873</v>
      </c>
      <c r="I6547" s="49">
        <v>45886</v>
      </c>
      <c r="J6547" s="44">
        <v>14</v>
      </c>
      <c r="K6547" s="51">
        <f>IF(H6547&lt;='Расчёт не доделан'!$C$20,IF(I6547-'Расчёт не доделан'!$C$20&lt;1,J6547,I6547-'Расчёт не доделан'!$C$20),J6547)</f>
        <v>14</v>
      </c>
    </row>
    <row r="6548" spans="1:11" ht="11.1" customHeight="1" outlineLevel="1" x14ac:dyDescent="0.2">
      <c r="A6548" s="39" t="str">
        <f t="shared" si="306"/>
        <v>0020703345957</v>
      </c>
      <c r="B6548" s="39">
        <f t="shared" si="307"/>
        <v>3</v>
      </c>
      <c r="C6548" s="39" t="str">
        <f t="shared" si="308"/>
        <v>Хахулин Виталий Валерьевич3</v>
      </c>
      <c r="D6548" s="42" t="s">
        <v>5999</v>
      </c>
      <c r="E6548" s="43" t="s">
        <v>6000</v>
      </c>
      <c r="F6548" s="43" t="s">
        <v>217</v>
      </c>
      <c r="G6548" s="43" t="s">
        <v>218</v>
      </c>
      <c r="H6548" s="49">
        <v>45957</v>
      </c>
      <c r="I6548" s="49">
        <v>45962</v>
      </c>
      <c r="J6548" s="44">
        <v>6</v>
      </c>
      <c r="K6548" s="51">
        <f>IF(H6548&lt;='Расчёт не доделан'!$C$20,IF(I6548-'Расчёт не доделан'!$C$20&lt;1,J6548,I6548-'Расчёт не доделан'!$C$20),J6548)</f>
        <v>6</v>
      </c>
    </row>
    <row r="6549" spans="1:11" ht="11.1" customHeight="1" outlineLevel="1" x14ac:dyDescent="0.2">
      <c r="A6549" s="39" t="str">
        <f t="shared" si="306"/>
        <v>0020339345852</v>
      </c>
      <c r="B6549" s="39">
        <f t="shared" si="307"/>
        <v>1</v>
      </c>
      <c r="C6549" s="39" t="str">
        <f t="shared" si="308"/>
        <v>Хачикьян Артем Андреевич1</v>
      </c>
      <c r="D6549" s="42" t="s">
        <v>6001</v>
      </c>
      <c r="E6549" s="43" t="s">
        <v>6002</v>
      </c>
      <c r="F6549" s="43" t="s">
        <v>244</v>
      </c>
      <c r="G6549" s="43" t="s">
        <v>262</v>
      </c>
      <c r="H6549" s="49">
        <v>45852</v>
      </c>
      <c r="I6549" s="49">
        <v>45865</v>
      </c>
      <c r="J6549" s="44">
        <v>14</v>
      </c>
      <c r="K6549" s="51">
        <f>IF(H6549&lt;='Расчёт не доделан'!$C$20,IF(I6549-'Расчёт не доделан'!$C$20&lt;1,J6549,I6549-'Расчёт не доделан'!$C$20),J6549)</f>
        <v>14</v>
      </c>
    </row>
    <row r="6550" spans="1:11" ht="11.1" customHeight="1" outlineLevel="1" x14ac:dyDescent="0.2">
      <c r="A6550" s="39" t="str">
        <f t="shared" si="306"/>
        <v>0020339345985</v>
      </c>
      <c r="B6550" s="39">
        <f t="shared" si="307"/>
        <v>2</v>
      </c>
      <c r="C6550" s="39" t="str">
        <f t="shared" si="308"/>
        <v>Хачикьян Артем Андреевич2</v>
      </c>
      <c r="D6550" s="42" t="s">
        <v>6001</v>
      </c>
      <c r="E6550" s="43" t="s">
        <v>6002</v>
      </c>
      <c r="F6550" s="43" t="s">
        <v>244</v>
      </c>
      <c r="G6550" s="43" t="s">
        <v>262</v>
      </c>
      <c r="H6550" s="49">
        <v>45985</v>
      </c>
      <c r="I6550" s="49">
        <v>45989</v>
      </c>
      <c r="J6550" s="44">
        <v>5</v>
      </c>
      <c r="K6550" s="51">
        <f>IF(H6550&lt;='Расчёт не доделан'!$C$20,IF(I6550-'Расчёт не доделан'!$C$20&lt;1,J6550,I6550-'Расчёт не доделан'!$C$20),J6550)</f>
        <v>5</v>
      </c>
    </row>
    <row r="6551" spans="1:11" ht="11.1" customHeight="1" outlineLevel="1" x14ac:dyDescent="0.2">
      <c r="A6551" s="39" t="str">
        <f t="shared" si="306"/>
        <v>0020339345957</v>
      </c>
      <c r="B6551" s="39">
        <f t="shared" si="307"/>
        <v>3</v>
      </c>
      <c r="C6551" s="39" t="str">
        <f t="shared" si="308"/>
        <v>Хачикьян Артем Андреевич3</v>
      </c>
      <c r="D6551" s="42" t="s">
        <v>6001</v>
      </c>
      <c r="E6551" s="43" t="s">
        <v>6002</v>
      </c>
      <c r="F6551" s="43" t="s">
        <v>244</v>
      </c>
      <c r="G6551" s="43" t="s">
        <v>262</v>
      </c>
      <c r="H6551" s="49">
        <v>45957</v>
      </c>
      <c r="I6551" s="49">
        <v>45961</v>
      </c>
      <c r="J6551" s="44">
        <v>5</v>
      </c>
      <c r="K6551" s="51">
        <f>IF(H6551&lt;='Расчёт не доделан'!$C$20,IF(I6551-'Расчёт не доделан'!$C$20&lt;1,J6551,I6551-'Расчёт не доделан'!$C$20),J6551)</f>
        <v>5</v>
      </c>
    </row>
    <row r="6552" spans="1:11" ht="11.1" customHeight="1" outlineLevel="1" x14ac:dyDescent="0.2">
      <c r="A6552" s="39" t="str">
        <f t="shared" si="306"/>
        <v>0018811045873</v>
      </c>
      <c r="B6552" s="39">
        <f t="shared" si="307"/>
        <v>1</v>
      </c>
      <c r="C6552" s="39" t="str">
        <f t="shared" si="308"/>
        <v>Хватов Александр Сергеевич1</v>
      </c>
      <c r="D6552" s="42" t="s">
        <v>6003</v>
      </c>
      <c r="E6552" s="43" t="s">
        <v>6004</v>
      </c>
      <c r="F6552" s="43" t="s">
        <v>217</v>
      </c>
      <c r="G6552" s="43" t="s">
        <v>230</v>
      </c>
      <c r="H6552" s="49">
        <v>45873</v>
      </c>
      <c r="I6552" s="49">
        <v>45886</v>
      </c>
      <c r="J6552" s="44">
        <v>14</v>
      </c>
      <c r="K6552" s="51">
        <f>IF(H6552&lt;='Расчёт не доделан'!$C$20,IF(I6552-'Расчёт не доделан'!$C$20&lt;1,J6552,I6552-'Расчёт не доделан'!$C$20),J6552)</f>
        <v>14</v>
      </c>
    </row>
    <row r="6553" spans="1:11" ht="11.1" customHeight="1" outlineLevel="1" x14ac:dyDescent="0.2">
      <c r="A6553" s="39" t="str">
        <f t="shared" si="306"/>
        <v>0018601545880</v>
      </c>
      <c r="B6553" s="39">
        <f t="shared" si="307"/>
        <v>1</v>
      </c>
      <c r="C6553" s="39" t="str">
        <f t="shared" si="308"/>
        <v>Хегай Антон Антонович1</v>
      </c>
      <c r="D6553" s="42" t="s">
        <v>6005</v>
      </c>
      <c r="E6553" s="43" t="s">
        <v>6006</v>
      </c>
      <c r="F6553" s="43" t="s">
        <v>240</v>
      </c>
      <c r="G6553" s="43" t="s">
        <v>237</v>
      </c>
      <c r="H6553" s="49">
        <v>45880</v>
      </c>
      <c r="I6553" s="49">
        <v>45893</v>
      </c>
      <c r="J6553" s="44">
        <v>14</v>
      </c>
      <c r="K6553" s="51">
        <f>IF(H6553&lt;='Расчёт не доделан'!$C$20,IF(I6553-'Расчёт не доделан'!$C$20&lt;1,J6553,I6553-'Расчёт не доделан'!$C$20),J6553)</f>
        <v>14</v>
      </c>
    </row>
    <row r="6554" spans="1:11" ht="11.1" customHeight="1" outlineLevel="1" x14ac:dyDescent="0.2">
      <c r="A6554" s="39" t="str">
        <f t="shared" si="306"/>
        <v>0021249845901</v>
      </c>
      <c r="B6554" s="39">
        <f t="shared" si="307"/>
        <v>1</v>
      </c>
      <c r="C6554" s="39" t="str">
        <f t="shared" si="308"/>
        <v>Хидирнебиева Наталия Валерьевна1</v>
      </c>
      <c r="D6554" s="42" t="s">
        <v>6007</v>
      </c>
      <c r="E6554" s="43" t="s">
        <v>6008</v>
      </c>
      <c r="F6554" s="43" t="s">
        <v>236</v>
      </c>
      <c r="G6554" s="43" t="s">
        <v>269</v>
      </c>
      <c r="H6554" s="49">
        <v>45901</v>
      </c>
      <c r="I6554" s="49">
        <v>45914</v>
      </c>
      <c r="J6554" s="44">
        <v>14</v>
      </c>
      <c r="K6554" s="51">
        <f>IF(H6554&lt;='Расчёт не доделан'!$C$20,IF(I6554-'Расчёт не доделан'!$C$20&lt;1,J6554,I6554-'Расчёт не доделан'!$C$20),J6554)</f>
        <v>14</v>
      </c>
    </row>
    <row r="6555" spans="1:11" ht="11.1" customHeight="1" outlineLevel="1" x14ac:dyDescent="0.2">
      <c r="A6555" s="39" t="str">
        <f t="shared" si="306"/>
        <v>0021249845852</v>
      </c>
      <c r="B6555" s="39">
        <f t="shared" si="307"/>
        <v>2</v>
      </c>
      <c r="C6555" s="39" t="str">
        <f t="shared" si="308"/>
        <v>Хидирнебиева Наталия Валерьевна2</v>
      </c>
      <c r="D6555" s="42" t="s">
        <v>6007</v>
      </c>
      <c r="E6555" s="43" t="s">
        <v>6008</v>
      </c>
      <c r="F6555" s="43" t="s">
        <v>236</v>
      </c>
      <c r="G6555" s="43" t="s">
        <v>269</v>
      </c>
      <c r="H6555" s="49">
        <v>45852</v>
      </c>
      <c r="I6555" s="49">
        <v>45865</v>
      </c>
      <c r="J6555" s="44">
        <v>14</v>
      </c>
      <c r="K6555" s="51">
        <f>IF(H6555&lt;='Расчёт не доделан'!$C$20,IF(I6555-'Расчёт не доделан'!$C$20&lt;1,J6555,I6555-'Расчёт не доделан'!$C$20),J6555)</f>
        <v>14</v>
      </c>
    </row>
    <row r="6556" spans="1:11" ht="11.1" customHeight="1" outlineLevel="1" x14ac:dyDescent="0.2">
      <c r="A6556" s="39" t="str">
        <f t="shared" si="306"/>
        <v>0019631845840</v>
      </c>
      <c r="B6556" s="39">
        <f t="shared" si="307"/>
        <v>1</v>
      </c>
      <c r="C6556" s="39" t="str">
        <f t="shared" si="308"/>
        <v>Хидиров Эльдар Робертович1</v>
      </c>
      <c r="D6556" s="42" t="s">
        <v>6009</v>
      </c>
      <c r="E6556" s="43" t="s">
        <v>6010</v>
      </c>
      <c r="F6556" s="43" t="s">
        <v>268</v>
      </c>
      <c r="G6556" s="43" t="s">
        <v>218</v>
      </c>
      <c r="H6556" s="49">
        <v>45840</v>
      </c>
      <c r="I6556" s="49">
        <v>45856</v>
      </c>
      <c r="J6556" s="44">
        <v>17</v>
      </c>
      <c r="K6556" s="51">
        <f>IF(H6556&lt;='Расчёт не доделан'!$C$20,IF(I6556-'Расчёт не доделан'!$C$20&lt;1,J6556,I6556-'Расчёт не доделан'!$C$20),J6556)</f>
        <v>17</v>
      </c>
    </row>
    <row r="6557" spans="1:11" ht="23.1" customHeight="1" outlineLevel="1" x14ac:dyDescent="0.2">
      <c r="A6557" s="39" t="str">
        <f t="shared" si="306"/>
        <v>0019631845966</v>
      </c>
      <c r="B6557" s="39">
        <f t="shared" si="307"/>
        <v>2</v>
      </c>
      <c r="C6557" s="39" t="str">
        <f t="shared" si="308"/>
        <v>Хидиров Эльдар Робертович2</v>
      </c>
      <c r="D6557" s="42" t="s">
        <v>6009</v>
      </c>
      <c r="E6557" s="43" t="s">
        <v>6010</v>
      </c>
      <c r="F6557" s="43" t="s">
        <v>268</v>
      </c>
      <c r="G6557" s="43" t="s">
        <v>218</v>
      </c>
      <c r="H6557" s="49">
        <v>45966</v>
      </c>
      <c r="I6557" s="49">
        <v>45968</v>
      </c>
      <c r="J6557" s="44">
        <v>3</v>
      </c>
      <c r="K6557" s="51">
        <f>IF(H6557&lt;='Расчёт не доделан'!$C$20,IF(I6557-'Расчёт не доделан'!$C$20&lt;1,J6557,I6557-'Расчёт не доделан'!$C$20),J6557)</f>
        <v>3</v>
      </c>
    </row>
    <row r="6558" spans="1:11" ht="23.1" customHeight="1" outlineLevel="1" x14ac:dyDescent="0.2">
      <c r="A6558" s="39" t="str">
        <f t="shared" si="306"/>
        <v>0015810946006</v>
      </c>
      <c r="B6558" s="39">
        <f t="shared" si="307"/>
        <v>1</v>
      </c>
      <c r="C6558" s="39" t="str">
        <f t="shared" si="308"/>
        <v>Хило Юлия Сергеевна (ИНОСТРАНЕЦ)1</v>
      </c>
      <c r="D6558" s="42" t="s">
        <v>6011</v>
      </c>
      <c r="E6558" s="43" t="s">
        <v>6012</v>
      </c>
      <c r="F6558" s="43" t="s">
        <v>240</v>
      </c>
      <c r="G6558" s="43" t="s">
        <v>302</v>
      </c>
      <c r="H6558" s="49">
        <v>46006</v>
      </c>
      <c r="I6558" s="49">
        <v>46019</v>
      </c>
      <c r="J6558" s="44">
        <v>14</v>
      </c>
      <c r="K6558" s="51">
        <f>IF(H6558&lt;='Расчёт не доделан'!$C$20,IF(I6558-'Расчёт не доделан'!$C$20&lt;1,J6558,I6558-'Расчёт не доделан'!$C$20),J6558)</f>
        <v>14</v>
      </c>
    </row>
    <row r="6559" spans="1:11" ht="23.1" customHeight="1" outlineLevel="1" x14ac:dyDescent="0.2">
      <c r="A6559" s="39" t="str">
        <f t="shared" si="306"/>
        <v>0015810945929</v>
      </c>
      <c r="B6559" s="39">
        <f t="shared" si="307"/>
        <v>2</v>
      </c>
      <c r="C6559" s="39" t="str">
        <f t="shared" si="308"/>
        <v>Хило Юлия Сергеевна (ИНОСТРАНЕЦ)2</v>
      </c>
      <c r="D6559" s="42" t="s">
        <v>6011</v>
      </c>
      <c r="E6559" s="43" t="s">
        <v>6012</v>
      </c>
      <c r="F6559" s="43" t="s">
        <v>240</v>
      </c>
      <c r="G6559" s="43" t="s">
        <v>302</v>
      </c>
      <c r="H6559" s="49">
        <v>45929</v>
      </c>
      <c r="I6559" s="49">
        <v>45935</v>
      </c>
      <c r="J6559" s="44">
        <v>7</v>
      </c>
      <c r="K6559" s="51">
        <f>IF(H6559&lt;='Расчёт не доделан'!$C$20,IF(I6559-'Расчёт не доделан'!$C$20&lt;1,J6559,I6559-'Расчёт не доделан'!$C$20),J6559)</f>
        <v>7</v>
      </c>
    </row>
    <row r="6560" spans="1:11" ht="11.1" customHeight="1" outlineLevel="1" x14ac:dyDescent="0.2">
      <c r="A6560" s="39" t="str">
        <f t="shared" si="306"/>
        <v>0020729345873</v>
      </c>
      <c r="B6560" s="39">
        <f t="shared" si="307"/>
        <v>1</v>
      </c>
      <c r="C6560" s="39" t="str">
        <f t="shared" si="308"/>
        <v>Хилько Ольга Владимировна1</v>
      </c>
      <c r="D6560" s="42" t="s">
        <v>6013</v>
      </c>
      <c r="E6560" s="43" t="s">
        <v>6014</v>
      </c>
      <c r="F6560" s="43" t="s">
        <v>240</v>
      </c>
      <c r="G6560" s="43" t="s">
        <v>222</v>
      </c>
      <c r="H6560" s="49">
        <v>45873</v>
      </c>
      <c r="I6560" s="49">
        <v>45884</v>
      </c>
      <c r="J6560" s="44">
        <v>12</v>
      </c>
      <c r="K6560" s="51">
        <f>IF(H6560&lt;='Расчёт не доделан'!$C$20,IF(I6560-'Расчёт не доделан'!$C$20&lt;1,J6560,I6560-'Расчёт не доделан'!$C$20),J6560)</f>
        <v>12</v>
      </c>
    </row>
    <row r="6561" spans="1:11" ht="11.1" customHeight="1" outlineLevel="1" x14ac:dyDescent="0.2">
      <c r="A6561" s="39" t="str">
        <f t="shared" si="306"/>
        <v>0020729346013</v>
      </c>
      <c r="B6561" s="39">
        <f t="shared" si="307"/>
        <v>2</v>
      </c>
      <c r="C6561" s="39" t="str">
        <f t="shared" si="308"/>
        <v>Хилько Ольга Владимировна2</v>
      </c>
      <c r="D6561" s="42" t="s">
        <v>6013</v>
      </c>
      <c r="E6561" s="43" t="s">
        <v>6014</v>
      </c>
      <c r="F6561" s="43" t="s">
        <v>240</v>
      </c>
      <c r="G6561" s="43" t="s">
        <v>222</v>
      </c>
      <c r="H6561" s="49">
        <v>46013</v>
      </c>
      <c r="I6561" s="49">
        <v>46021</v>
      </c>
      <c r="J6561" s="44">
        <v>9</v>
      </c>
      <c r="K6561" s="51">
        <f>IF(H6561&lt;='Расчёт не доделан'!$C$20,IF(I6561-'Расчёт не доделан'!$C$20&lt;1,J6561,I6561-'Расчёт не доделан'!$C$20),J6561)</f>
        <v>9</v>
      </c>
    </row>
    <row r="6562" spans="1:11" ht="11.1" customHeight="1" outlineLevel="1" x14ac:dyDescent="0.2">
      <c r="A6562" s="39" t="str">
        <f t="shared" si="306"/>
        <v>0020376845966</v>
      </c>
      <c r="B6562" s="39">
        <f t="shared" si="307"/>
        <v>1</v>
      </c>
      <c r="C6562" s="39" t="str">
        <f t="shared" si="308"/>
        <v>Химишев Сальман Асланович1</v>
      </c>
      <c r="D6562" s="42" t="s">
        <v>6015</v>
      </c>
      <c r="E6562" s="43" t="s">
        <v>6016</v>
      </c>
      <c r="F6562" s="43" t="s">
        <v>240</v>
      </c>
      <c r="G6562" s="43" t="s">
        <v>241</v>
      </c>
      <c r="H6562" s="49">
        <v>45966</v>
      </c>
      <c r="I6562" s="49">
        <v>45968</v>
      </c>
      <c r="J6562" s="44">
        <v>3</v>
      </c>
      <c r="K6562" s="51">
        <f>IF(H6562&lt;='Расчёт не доделан'!$C$20,IF(I6562-'Расчёт не доделан'!$C$20&lt;1,J6562,I6562-'Расчёт не доделан'!$C$20),J6562)</f>
        <v>3</v>
      </c>
    </row>
    <row r="6563" spans="1:11" ht="11.1" customHeight="1" outlineLevel="1" x14ac:dyDescent="0.2">
      <c r="A6563" s="39" t="str">
        <f t="shared" si="306"/>
        <v>0020376845852</v>
      </c>
      <c r="B6563" s="39">
        <f t="shared" si="307"/>
        <v>2</v>
      </c>
      <c r="C6563" s="39" t="str">
        <f t="shared" si="308"/>
        <v>Химишев Сальман Асланович2</v>
      </c>
      <c r="D6563" s="42" t="s">
        <v>6015</v>
      </c>
      <c r="E6563" s="43" t="s">
        <v>6016</v>
      </c>
      <c r="F6563" s="43" t="s">
        <v>240</v>
      </c>
      <c r="G6563" s="43" t="s">
        <v>241</v>
      </c>
      <c r="H6563" s="49">
        <v>45852</v>
      </c>
      <c r="I6563" s="49">
        <v>45865</v>
      </c>
      <c r="J6563" s="44">
        <v>14</v>
      </c>
      <c r="K6563" s="51">
        <f>IF(H6563&lt;='Расчёт не доделан'!$C$20,IF(I6563-'Расчёт не доделан'!$C$20&lt;1,J6563,I6563-'Расчёт не доделан'!$C$20),J6563)</f>
        <v>14</v>
      </c>
    </row>
    <row r="6564" spans="1:11" ht="11.1" customHeight="1" outlineLevel="1" x14ac:dyDescent="0.2">
      <c r="A6564" s="39" t="str">
        <f t="shared" si="306"/>
        <v>0020376845915</v>
      </c>
      <c r="B6564" s="39">
        <f t="shared" si="307"/>
        <v>3</v>
      </c>
      <c r="C6564" s="39" t="str">
        <f t="shared" si="308"/>
        <v>Химишев Сальман Асланович3</v>
      </c>
      <c r="D6564" s="42" t="s">
        <v>6015</v>
      </c>
      <c r="E6564" s="43" t="s">
        <v>6016</v>
      </c>
      <c r="F6564" s="43" t="s">
        <v>240</v>
      </c>
      <c r="G6564" s="43" t="s">
        <v>241</v>
      </c>
      <c r="H6564" s="49">
        <v>45915</v>
      </c>
      <c r="I6564" s="49">
        <v>45919</v>
      </c>
      <c r="J6564" s="44">
        <v>5</v>
      </c>
      <c r="K6564" s="51">
        <f>IF(H6564&lt;='Расчёт не доделан'!$C$20,IF(I6564-'Расчёт не доделан'!$C$20&lt;1,J6564,I6564-'Расчёт не доделан'!$C$20),J6564)</f>
        <v>5</v>
      </c>
    </row>
    <row r="6565" spans="1:11" ht="11.1" customHeight="1" outlineLevel="1" x14ac:dyDescent="0.2">
      <c r="A6565" s="39" t="str">
        <f t="shared" si="306"/>
        <v>0019664745948</v>
      </c>
      <c r="B6565" s="39">
        <f t="shared" si="307"/>
        <v>1</v>
      </c>
      <c r="C6565" s="39" t="str">
        <f t="shared" si="308"/>
        <v>Химченко Александр Николаевич1</v>
      </c>
      <c r="D6565" s="42" t="s">
        <v>6017</v>
      </c>
      <c r="E6565" s="43" t="s">
        <v>6018</v>
      </c>
      <c r="F6565" s="43" t="s">
        <v>240</v>
      </c>
      <c r="G6565" s="43" t="s">
        <v>262</v>
      </c>
      <c r="H6565" s="49">
        <v>45948</v>
      </c>
      <c r="I6565" s="49">
        <v>45961</v>
      </c>
      <c r="J6565" s="44">
        <v>14</v>
      </c>
      <c r="K6565" s="51">
        <f>IF(H6565&lt;='Расчёт не доделан'!$C$20,IF(I6565-'Расчёт не доделан'!$C$20&lt;1,J6565,I6565-'Расчёт не доделан'!$C$20),J6565)</f>
        <v>14</v>
      </c>
    </row>
    <row r="6566" spans="1:11" ht="11.1" customHeight="1" outlineLevel="1" x14ac:dyDescent="0.2">
      <c r="A6566" s="39" t="str">
        <f t="shared" si="306"/>
        <v>0019664745859</v>
      </c>
      <c r="B6566" s="39">
        <f t="shared" si="307"/>
        <v>2</v>
      </c>
      <c r="C6566" s="39" t="str">
        <f t="shared" si="308"/>
        <v>Химченко Александр Николаевич2</v>
      </c>
      <c r="D6566" s="42" t="s">
        <v>6017</v>
      </c>
      <c r="E6566" s="43" t="s">
        <v>6018</v>
      </c>
      <c r="F6566" s="43" t="s">
        <v>240</v>
      </c>
      <c r="G6566" s="43" t="s">
        <v>262</v>
      </c>
      <c r="H6566" s="49">
        <v>45859</v>
      </c>
      <c r="I6566" s="49">
        <v>45872</v>
      </c>
      <c r="J6566" s="44">
        <v>14</v>
      </c>
      <c r="K6566" s="51">
        <f>IF(H6566&lt;='Расчёт не доделан'!$C$20,IF(I6566-'Расчёт не доделан'!$C$20&lt;1,J6566,I6566-'Расчёт не доделан'!$C$20),J6566)</f>
        <v>14</v>
      </c>
    </row>
    <row r="6567" spans="1:11" ht="11.1" customHeight="1" outlineLevel="1" x14ac:dyDescent="0.2">
      <c r="A6567" s="39" t="str">
        <f t="shared" si="306"/>
        <v>0014814345887</v>
      </c>
      <c r="B6567" s="39">
        <f t="shared" si="307"/>
        <v>1</v>
      </c>
      <c r="C6567" s="39" t="str">
        <f t="shared" si="308"/>
        <v>Хитрова Елена Владимировна1</v>
      </c>
      <c r="D6567" s="42" t="s">
        <v>6019</v>
      </c>
      <c r="E6567" s="43" t="s">
        <v>6020</v>
      </c>
      <c r="F6567" s="43" t="s">
        <v>217</v>
      </c>
      <c r="G6567" s="43" t="s">
        <v>218</v>
      </c>
      <c r="H6567" s="49">
        <v>45887</v>
      </c>
      <c r="I6567" s="49">
        <v>45900</v>
      </c>
      <c r="J6567" s="44">
        <v>14</v>
      </c>
      <c r="K6567" s="51">
        <f>IF(H6567&lt;='Расчёт не доделан'!$C$20,IF(I6567-'Расчёт не доделан'!$C$20&lt;1,J6567,I6567-'Расчёт не доделан'!$C$20),J6567)</f>
        <v>14</v>
      </c>
    </row>
    <row r="6568" spans="1:11" ht="11.1" customHeight="1" outlineLevel="1" x14ac:dyDescent="0.2">
      <c r="A6568" s="39" t="str">
        <f t="shared" si="306"/>
        <v>0018295845936</v>
      </c>
      <c r="B6568" s="39">
        <f t="shared" si="307"/>
        <v>1</v>
      </c>
      <c r="C6568" s="39" t="str">
        <f t="shared" si="308"/>
        <v>Хиценко Екатерина Константиновна1</v>
      </c>
      <c r="D6568" s="42" t="s">
        <v>6021</v>
      </c>
      <c r="E6568" s="43" t="s">
        <v>6022</v>
      </c>
      <c r="F6568" s="43" t="s">
        <v>286</v>
      </c>
      <c r="G6568" s="43" t="s">
        <v>1410</v>
      </c>
      <c r="H6568" s="49">
        <v>45936</v>
      </c>
      <c r="I6568" s="49">
        <v>45949</v>
      </c>
      <c r="J6568" s="44">
        <v>14</v>
      </c>
      <c r="K6568" s="51">
        <f>IF(H6568&lt;='Расчёт не доделан'!$C$20,IF(I6568-'Расчёт не доделан'!$C$20&lt;1,J6568,I6568-'Расчёт не доделан'!$C$20),J6568)</f>
        <v>4</v>
      </c>
    </row>
    <row r="6569" spans="1:11" ht="11.1" customHeight="1" outlineLevel="1" x14ac:dyDescent="0.2">
      <c r="A6569" s="39" t="str">
        <f t="shared" si="306"/>
        <v>0018295845859</v>
      </c>
      <c r="B6569" s="39">
        <f t="shared" si="307"/>
        <v>2</v>
      </c>
      <c r="C6569" s="39" t="str">
        <f t="shared" si="308"/>
        <v>Хиценко Екатерина Константиновна2</v>
      </c>
      <c r="D6569" s="42" t="s">
        <v>6021</v>
      </c>
      <c r="E6569" s="43" t="s">
        <v>6022</v>
      </c>
      <c r="F6569" s="43" t="s">
        <v>286</v>
      </c>
      <c r="G6569" s="43" t="s">
        <v>1410</v>
      </c>
      <c r="H6569" s="49">
        <v>45859</v>
      </c>
      <c r="I6569" s="49">
        <v>45863</v>
      </c>
      <c r="J6569" s="44">
        <v>5</v>
      </c>
      <c r="K6569" s="51">
        <f>IF(H6569&lt;='Расчёт не доделан'!$C$20,IF(I6569-'Расчёт не доделан'!$C$20&lt;1,J6569,I6569-'Расчёт не доделан'!$C$20),J6569)</f>
        <v>5</v>
      </c>
    </row>
    <row r="6570" spans="1:11" ht="11.1" customHeight="1" outlineLevel="1" x14ac:dyDescent="0.2">
      <c r="A6570" s="39" t="str">
        <f t="shared" si="306"/>
        <v>0018295845866</v>
      </c>
      <c r="B6570" s="39">
        <f t="shared" si="307"/>
        <v>3</v>
      </c>
      <c r="C6570" s="39" t="str">
        <f t="shared" si="308"/>
        <v>Хиценко Екатерина Константиновна3</v>
      </c>
      <c r="D6570" s="42" t="s">
        <v>6021</v>
      </c>
      <c r="E6570" s="43" t="s">
        <v>6022</v>
      </c>
      <c r="F6570" s="43" t="s">
        <v>286</v>
      </c>
      <c r="G6570" s="43" t="s">
        <v>1410</v>
      </c>
      <c r="H6570" s="49">
        <v>45866</v>
      </c>
      <c r="I6570" s="49">
        <v>45870</v>
      </c>
      <c r="J6570" s="44">
        <v>5</v>
      </c>
      <c r="K6570" s="51">
        <f>IF(H6570&lt;='Расчёт не доделан'!$C$20,IF(I6570-'Расчёт не доделан'!$C$20&lt;1,J6570,I6570-'Расчёт не доделан'!$C$20),J6570)</f>
        <v>5</v>
      </c>
    </row>
    <row r="6571" spans="1:11" ht="11.1" customHeight="1" outlineLevel="1" x14ac:dyDescent="0.2">
      <c r="A6571" s="39" t="str">
        <f t="shared" si="306"/>
        <v>0019978345839</v>
      </c>
      <c r="B6571" s="39">
        <f t="shared" si="307"/>
        <v>1</v>
      </c>
      <c r="C6571" s="39" t="str">
        <f t="shared" si="308"/>
        <v>Хлопков Борис Александрович1</v>
      </c>
      <c r="D6571" s="42" t="s">
        <v>6023</v>
      </c>
      <c r="E6571" s="43" t="s">
        <v>6024</v>
      </c>
      <c r="F6571" s="43" t="s">
        <v>293</v>
      </c>
      <c r="G6571" s="43" t="s">
        <v>262</v>
      </c>
      <c r="H6571" s="49">
        <v>45839</v>
      </c>
      <c r="I6571" s="49">
        <v>45852</v>
      </c>
      <c r="J6571" s="44">
        <v>14</v>
      </c>
      <c r="K6571" s="51">
        <f>IF(H6571&lt;='Расчёт не доделан'!$C$20,IF(I6571-'Расчёт не доделан'!$C$20&lt;1,J6571,I6571-'Расчёт не доделан'!$C$20),J6571)</f>
        <v>14</v>
      </c>
    </row>
    <row r="6572" spans="1:11" ht="11.1" customHeight="1" outlineLevel="1" x14ac:dyDescent="0.2">
      <c r="A6572" s="39" t="str">
        <f t="shared" si="306"/>
        <v>0019978345932</v>
      </c>
      <c r="B6572" s="39">
        <f t="shared" si="307"/>
        <v>2</v>
      </c>
      <c r="C6572" s="39" t="str">
        <f t="shared" si="308"/>
        <v>Хлопков Борис Александрович2</v>
      </c>
      <c r="D6572" s="42" t="s">
        <v>6023</v>
      </c>
      <c r="E6572" s="43" t="s">
        <v>6024</v>
      </c>
      <c r="F6572" s="43" t="s">
        <v>293</v>
      </c>
      <c r="G6572" s="43" t="s">
        <v>262</v>
      </c>
      <c r="H6572" s="49">
        <v>45932</v>
      </c>
      <c r="I6572" s="49">
        <v>45933</v>
      </c>
      <c r="J6572" s="44">
        <v>2</v>
      </c>
      <c r="K6572" s="51">
        <f>IF(H6572&lt;='Расчёт не доделан'!$C$20,IF(I6572-'Расчёт не доделан'!$C$20&lt;1,J6572,I6572-'Расчёт не доделан'!$C$20),J6572)</f>
        <v>2</v>
      </c>
    </row>
    <row r="6573" spans="1:11" ht="11.1" customHeight="1" outlineLevel="1" x14ac:dyDescent="0.2">
      <c r="A6573" s="39" t="str">
        <f t="shared" si="306"/>
        <v>0019978345873</v>
      </c>
      <c r="B6573" s="39">
        <f t="shared" si="307"/>
        <v>3</v>
      </c>
      <c r="C6573" s="39" t="str">
        <f t="shared" si="308"/>
        <v>Хлопков Борис Александрович3</v>
      </c>
      <c r="D6573" s="42" t="s">
        <v>6023</v>
      </c>
      <c r="E6573" s="43" t="s">
        <v>6024</v>
      </c>
      <c r="F6573" s="43" t="s">
        <v>293</v>
      </c>
      <c r="G6573" s="43" t="s">
        <v>262</v>
      </c>
      <c r="H6573" s="49">
        <v>45873</v>
      </c>
      <c r="I6573" s="49">
        <v>45877</v>
      </c>
      <c r="J6573" s="44">
        <v>5</v>
      </c>
      <c r="K6573" s="51">
        <f>IF(H6573&lt;='Расчёт не доделан'!$C$20,IF(I6573-'Расчёт не доделан'!$C$20&lt;1,J6573,I6573-'Расчёт не доделан'!$C$20),J6573)</f>
        <v>5</v>
      </c>
    </row>
    <row r="6574" spans="1:11" ht="11.1" customHeight="1" outlineLevel="1" x14ac:dyDescent="0.2">
      <c r="A6574" s="39" t="str">
        <f t="shared" si="306"/>
        <v>0019978345936</v>
      </c>
      <c r="B6574" s="39">
        <f t="shared" si="307"/>
        <v>4</v>
      </c>
      <c r="C6574" s="39" t="str">
        <f t="shared" si="308"/>
        <v>Хлопков Борис Александрович4</v>
      </c>
      <c r="D6574" s="42" t="s">
        <v>6023</v>
      </c>
      <c r="E6574" s="43" t="s">
        <v>6024</v>
      </c>
      <c r="F6574" s="43" t="s">
        <v>293</v>
      </c>
      <c r="G6574" s="43" t="s">
        <v>262</v>
      </c>
      <c r="H6574" s="49">
        <v>45936</v>
      </c>
      <c r="I6574" s="49">
        <v>45940</v>
      </c>
      <c r="J6574" s="44">
        <v>5</v>
      </c>
      <c r="K6574" s="51">
        <f>IF(H6574&lt;='Расчёт не доделан'!$C$20,IF(I6574-'Расчёт не доделан'!$C$20&lt;1,J6574,I6574-'Расчёт не доделан'!$C$20),J6574)</f>
        <v>5</v>
      </c>
    </row>
    <row r="6575" spans="1:11" ht="11.1" customHeight="1" outlineLevel="1" x14ac:dyDescent="0.2">
      <c r="A6575" s="39" t="str">
        <f t="shared" si="306"/>
        <v>0019978345943</v>
      </c>
      <c r="B6575" s="39">
        <f t="shared" si="307"/>
        <v>5</v>
      </c>
      <c r="C6575" s="39" t="str">
        <f t="shared" si="308"/>
        <v>Хлопков Борис Александрович5</v>
      </c>
      <c r="D6575" s="42" t="s">
        <v>6023</v>
      </c>
      <c r="E6575" s="43" t="s">
        <v>6024</v>
      </c>
      <c r="F6575" s="43" t="s">
        <v>293</v>
      </c>
      <c r="G6575" s="43" t="s">
        <v>262</v>
      </c>
      <c r="H6575" s="49">
        <v>45943</v>
      </c>
      <c r="I6575" s="49">
        <v>45946</v>
      </c>
      <c r="J6575" s="44">
        <v>4</v>
      </c>
      <c r="K6575" s="51">
        <f>IF(H6575&lt;='Расчёт не доделан'!$C$20,IF(I6575-'Расчёт не доделан'!$C$20&lt;1,J6575,I6575-'Расчёт не доделан'!$C$20),J6575)</f>
        <v>1</v>
      </c>
    </row>
    <row r="6576" spans="1:11" ht="11.1" customHeight="1" outlineLevel="1" x14ac:dyDescent="0.2">
      <c r="A6576" s="39" t="str">
        <f t="shared" si="306"/>
        <v>0021146345859</v>
      </c>
      <c r="B6576" s="39">
        <f t="shared" si="307"/>
        <v>1</v>
      </c>
      <c r="C6576" s="39" t="str">
        <f t="shared" si="308"/>
        <v>Ходаков Егор Анатольевич1</v>
      </c>
      <c r="D6576" s="42" t="s">
        <v>6025</v>
      </c>
      <c r="E6576" s="43" t="s">
        <v>6026</v>
      </c>
      <c r="F6576" s="43" t="s">
        <v>265</v>
      </c>
      <c r="G6576" s="43" t="s">
        <v>302</v>
      </c>
      <c r="H6576" s="49">
        <v>45859</v>
      </c>
      <c r="I6576" s="49">
        <v>45861</v>
      </c>
      <c r="J6576" s="44">
        <v>3</v>
      </c>
      <c r="K6576" s="51">
        <f>IF(H6576&lt;='Расчёт не доделан'!$C$20,IF(I6576-'Расчёт не доделан'!$C$20&lt;1,J6576,I6576-'Расчёт не доделан'!$C$20),J6576)</f>
        <v>3</v>
      </c>
    </row>
    <row r="6577" spans="1:11" ht="11.1" customHeight="1" outlineLevel="1" x14ac:dyDescent="0.2">
      <c r="A6577" s="39" t="str">
        <f t="shared" si="306"/>
        <v>0021146345862</v>
      </c>
      <c r="B6577" s="39">
        <f t="shared" si="307"/>
        <v>2</v>
      </c>
      <c r="C6577" s="39" t="str">
        <f t="shared" si="308"/>
        <v>Ходаков Егор Анатольевич2</v>
      </c>
      <c r="D6577" s="42" t="s">
        <v>6025</v>
      </c>
      <c r="E6577" s="43" t="s">
        <v>6026</v>
      </c>
      <c r="F6577" s="43" t="s">
        <v>265</v>
      </c>
      <c r="G6577" s="43" t="s">
        <v>302</v>
      </c>
      <c r="H6577" s="49">
        <v>45862</v>
      </c>
      <c r="I6577" s="49">
        <v>45866</v>
      </c>
      <c r="J6577" s="44">
        <v>5</v>
      </c>
      <c r="K6577" s="51">
        <f>IF(H6577&lt;='Расчёт не доделан'!$C$20,IF(I6577-'Расчёт не доделан'!$C$20&lt;1,J6577,I6577-'Расчёт не доделан'!$C$20),J6577)</f>
        <v>5</v>
      </c>
    </row>
    <row r="6578" spans="1:11" ht="23.1" customHeight="1" outlineLevel="1" x14ac:dyDescent="0.2">
      <c r="A6578" s="39" t="str">
        <f t="shared" si="306"/>
        <v>0021146345929</v>
      </c>
      <c r="B6578" s="39">
        <f t="shared" si="307"/>
        <v>3</v>
      </c>
      <c r="C6578" s="39" t="str">
        <f t="shared" si="308"/>
        <v>Ходаков Егор Анатольевич3</v>
      </c>
      <c r="D6578" s="42" t="s">
        <v>6025</v>
      </c>
      <c r="E6578" s="43" t="s">
        <v>6026</v>
      </c>
      <c r="F6578" s="43" t="s">
        <v>265</v>
      </c>
      <c r="G6578" s="43" t="s">
        <v>302</v>
      </c>
      <c r="H6578" s="49">
        <v>45929</v>
      </c>
      <c r="I6578" s="49">
        <v>45942</v>
      </c>
      <c r="J6578" s="44">
        <v>14</v>
      </c>
      <c r="K6578" s="51">
        <f>IF(H6578&lt;='Расчёт не доделан'!$C$20,IF(I6578-'Расчёт не доделан'!$C$20&lt;1,J6578,I6578-'Расчёт не доделан'!$C$20),J6578)</f>
        <v>14</v>
      </c>
    </row>
    <row r="6579" spans="1:11" ht="23.1" customHeight="1" outlineLevel="1" x14ac:dyDescent="0.2">
      <c r="A6579" s="39" t="str">
        <f t="shared" si="306"/>
        <v>0021146346020</v>
      </c>
      <c r="B6579" s="39">
        <f t="shared" si="307"/>
        <v>4</v>
      </c>
      <c r="C6579" s="39" t="str">
        <f t="shared" si="308"/>
        <v>Ходаков Егор Анатольевич4</v>
      </c>
      <c r="D6579" s="42" t="s">
        <v>6025</v>
      </c>
      <c r="E6579" s="43" t="s">
        <v>6026</v>
      </c>
      <c r="F6579" s="43" t="s">
        <v>265</v>
      </c>
      <c r="G6579" s="43" t="s">
        <v>302</v>
      </c>
      <c r="H6579" s="49">
        <v>46020</v>
      </c>
      <c r="I6579" s="49">
        <v>46022</v>
      </c>
      <c r="J6579" s="44">
        <v>3</v>
      </c>
      <c r="K6579" s="51">
        <f>IF(H6579&lt;='Расчёт не доделан'!$C$20,IF(I6579-'Расчёт не доделан'!$C$20&lt;1,J6579,I6579-'Расчёт не доделан'!$C$20),J6579)</f>
        <v>3</v>
      </c>
    </row>
    <row r="6580" spans="1:11" ht="23.1" customHeight="1" outlineLevel="1" x14ac:dyDescent="0.2">
      <c r="A6580" s="39" t="str">
        <f t="shared" si="306"/>
        <v>0018689745880</v>
      </c>
      <c r="B6580" s="39">
        <f t="shared" si="307"/>
        <v>1</v>
      </c>
      <c r="C6580" s="39" t="str">
        <f t="shared" si="308"/>
        <v>Ходаков Илья Геннадьевич1</v>
      </c>
      <c r="D6580" s="42" t="s">
        <v>6027</v>
      </c>
      <c r="E6580" s="43" t="s">
        <v>6028</v>
      </c>
      <c r="F6580" s="43" t="s">
        <v>244</v>
      </c>
      <c r="G6580" s="43" t="s">
        <v>262</v>
      </c>
      <c r="H6580" s="49">
        <v>45880</v>
      </c>
      <c r="I6580" s="49">
        <v>45886</v>
      </c>
      <c r="J6580" s="44">
        <v>7</v>
      </c>
      <c r="K6580" s="51">
        <f>IF(H6580&lt;='Расчёт не доделан'!$C$20,IF(I6580-'Расчёт не доделан'!$C$20&lt;1,J6580,I6580-'Расчёт не доделан'!$C$20),J6580)</f>
        <v>7</v>
      </c>
    </row>
    <row r="6581" spans="1:11" ht="23.1" customHeight="1" outlineLevel="1" x14ac:dyDescent="0.2">
      <c r="A6581" s="39" t="str">
        <f t="shared" si="306"/>
        <v>0018689745852</v>
      </c>
      <c r="B6581" s="39">
        <f t="shared" si="307"/>
        <v>2</v>
      </c>
      <c r="C6581" s="39" t="str">
        <f t="shared" si="308"/>
        <v>Ходаков Илья Геннадьевич2</v>
      </c>
      <c r="D6581" s="42" t="s">
        <v>6027</v>
      </c>
      <c r="E6581" s="43" t="s">
        <v>6028</v>
      </c>
      <c r="F6581" s="43" t="s">
        <v>244</v>
      </c>
      <c r="G6581" s="43" t="s">
        <v>262</v>
      </c>
      <c r="H6581" s="49">
        <v>45852</v>
      </c>
      <c r="I6581" s="49">
        <v>45865</v>
      </c>
      <c r="J6581" s="44">
        <v>14</v>
      </c>
      <c r="K6581" s="51">
        <f>IF(H6581&lt;='Расчёт не доделан'!$C$20,IF(I6581-'Расчёт не доделан'!$C$20&lt;1,J6581,I6581-'Расчёт не доделан'!$C$20),J6581)</f>
        <v>14</v>
      </c>
    </row>
    <row r="6582" spans="1:11" ht="23.1" customHeight="1" outlineLevel="1" x14ac:dyDescent="0.2">
      <c r="A6582" s="39" t="str">
        <f t="shared" si="306"/>
        <v>0018689745957</v>
      </c>
      <c r="B6582" s="39">
        <f t="shared" si="307"/>
        <v>3</v>
      </c>
      <c r="C6582" s="39" t="str">
        <f t="shared" si="308"/>
        <v>Ходаков Илья Геннадьевич3</v>
      </c>
      <c r="D6582" s="42" t="s">
        <v>6027</v>
      </c>
      <c r="E6582" s="43" t="s">
        <v>6028</v>
      </c>
      <c r="F6582" s="43" t="s">
        <v>244</v>
      </c>
      <c r="G6582" s="43" t="s">
        <v>262</v>
      </c>
      <c r="H6582" s="49">
        <v>45957</v>
      </c>
      <c r="I6582" s="49">
        <v>45963</v>
      </c>
      <c r="J6582" s="44">
        <v>7</v>
      </c>
      <c r="K6582" s="51">
        <f>IF(H6582&lt;='Расчёт не доделан'!$C$20,IF(I6582-'Расчёт не доделан'!$C$20&lt;1,J6582,I6582-'Расчёт не доделан'!$C$20),J6582)</f>
        <v>7</v>
      </c>
    </row>
    <row r="6583" spans="1:11" ht="23.1" customHeight="1" outlineLevel="1" x14ac:dyDescent="0.2">
      <c r="A6583" s="39" t="str">
        <f t="shared" si="306"/>
        <v>0020684345845</v>
      </c>
      <c r="B6583" s="39">
        <f t="shared" si="307"/>
        <v>1</v>
      </c>
      <c r="C6583" s="39" t="str">
        <f t="shared" si="308"/>
        <v>Ходыкин Евгений Юрьевич1</v>
      </c>
      <c r="D6583" s="42" t="s">
        <v>6029</v>
      </c>
      <c r="E6583" s="43" t="s">
        <v>6030</v>
      </c>
      <c r="F6583" s="43" t="s">
        <v>293</v>
      </c>
      <c r="G6583" s="43" t="s">
        <v>230</v>
      </c>
      <c r="H6583" s="49">
        <v>45845</v>
      </c>
      <c r="I6583" s="49">
        <v>45858</v>
      </c>
      <c r="J6583" s="44">
        <v>14</v>
      </c>
      <c r="K6583" s="51">
        <f>IF(H6583&lt;='Расчёт не доделан'!$C$20,IF(I6583-'Расчёт не доделан'!$C$20&lt;1,J6583,I6583-'Расчёт не доделан'!$C$20),J6583)</f>
        <v>14</v>
      </c>
    </row>
    <row r="6584" spans="1:11" ht="23.1" customHeight="1" outlineLevel="1" x14ac:dyDescent="0.2">
      <c r="A6584" s="39" t="str">
        <f t="shared" si="306"/>
        <v>0020684345943</v>
      </c>
      <c r="B6584" s="39">
        <f t="shared" si="307"/>
        <v>2</v>
      </c>
      <c r="C6584" s="39" t="str">
        <f t="shared" si="308"/>
        <v>Ходыкин Евгений Юрьевич2</v>
      </c>
      <c r="D6584" s="42" t="s">
        <v>6029</v>
      </c>
      <c r="E6584" s="43" t="s">
        <v>6030</v>
      </c>
      <c r="F6584" s="43" t="s">
        <v>293</v>
      </c>
      <c r="G6584" s="43" t="s">
        <v>230</v>
      </c>
      <c r="H6584" s="49">
        <v>45943</v>
      </c>
      <c r="I6584" s="49">
        <v>45949</v>
      </c>
      <c r="J6584" s="44">
        <v>7</v>
      </c>
      <c r="K6584" s="51">
        <f>IF(H6584&lt;='Расчёт не доделан'!$C$20,IF(I6584-'Расчёт не доделан'!$C$20&lt;1,J6584,I6584-'Расчёт не доделан'!$C$20),J6584)</f>
        <v>4</v>
      </c>
    </row>
    <row r="6585" spans="1:11" ht="23.1" customHeight="1" outlineLevel="1" x14ac:dyDescent="0.2">
      <c r="A6585" s="39" t="str">
        <f t="shared" si="306"/>
        <v>0019547245901</v>
      </c>
      <c r="B6585" s="39">
        <f t="shared" si="307"/>
        <v>1</v>
      </c>
      <c r="C6585" s="39" t="str">
        <f t="shared" si="308"/>
        <v>Холмогорова Ольга Сергеевна1</v>
      </c>
      <c r="D6585" s="42" t="s">
        <v>6031</v>
      </c>
      <c r="E6585" s="43" t="s">
        <v>6032</v>
      </c>
      <c r="F6585" s="43" t="s">
        <v>265</v>
      </c>
      <c r="G6585" s="43" t="s">
        <v>262</v>
      </c>
      <c r="H6585" s="49">
        <v>45901</v>
      </c>
      <c r="I6585" s="49">
        <v>45907</v>
      </c>
      <c r="J6585" s="44">
        <v>7</v>
      </c>
      <c r="K6585" s="51">
        <f>IF(H6585&lt;='Расчёт не доделан'!$C$20,IF(I6585-'Расчёт не доделан'!$C$20&lt;1,J6585,I6585-'Расчёт не доделан'!$C$20),J6585)</f>
        <v>7</v>
      </c>
    </row>
    <row r="6586" spans="1:11" ht="11.1" customHeight="1" outlineLevel="1" x14ac:dyDescent="0.2">
      <c r="A6586" s="39" t="str">
        <f t="shared" si="306"/>
        <v>0019547246015</v>
      </c>
      <c r="B6586" s="39">
        <f t="shared" si="307"/>
        <v>2</v>
      </c>
      <c r="C6586" s="39" t="str">
        <f t="shared" si="308"/>
        <v>Холмогорова Ольга Сергеевна2</v>
      </c>
      <c r="D6586" s="42" t="s">
        <v>6031</v>
      </c>
      <c r="E6586" s="43" t="s">
        <v>6032</v>
      </c>
      <c r="F6586" s="43" t="s">
        <v>265</v>
      </c>
      <c r="G6586" s="43" t="s">
        <v>262</v>
      </c>
      <c r="H6586" s="49">
        <v>46015</v>
      </c>
      <c r="I6586" s="49">
        <v>46021</v>
      </c>
      <c r="J6586" s="44">
        <v>7</v>
      </c>
      <c r="K6586" s="51">
        <f>IF(H6586&lt;='Расчёт не доделан'!$C$20,IF(I6586-'Расчёт не доделан'!$C$20&lt;1,J6586,I6586-'Расчёт не доделан'!$C$20),J6586)</f>
        <v>7</v>
      </c>
    </row>
    <row r="6587" spans="1:11" ht="11.1" customHeight="1" outlineLevel="1" x14ac:dyDescent="0.2">
      <c r="A6587" s="39" t="str">
        <f t="shared" si="306"/>
        <v>0020728245992</v>
      </c>
      <c r="B6587" s="39">
        <f t="shared" si="307"/>
        <v>1</v>
      </c>
      <c r="C6587" s="39" t="str">
        <f t="shared" si="308"/>
        <v>Холодилова Екатерина Дмитриевна1</v>
      </c>
      <c r="D6587" s="42" t="s">
        <v>6033</v>
      </c>
      <c r="E6587" s="43" t="s">
        <v>6034</v>
      </c>
      <c r="F6587" s="43" t="s">
        <v>265</v>
      </c>
      <c r="G6587" s="43" t="s">
        <v>230</v>
      </c>
      <c r="H6587" s="49">
        <v>45992</v>
      </c>
      <c r="I6587" s="49">
        <v>45998</v>
      </c>
      <c r="J6587" s="44">
        <v>7</v>
      </c>
      <c r="K6587" s="51">
        <f>IF(H6587&lt;='Расчёт не доделан'!$C$20,IF(I6587-'Расчёт не доделан'!$C$20&lt;1,J6587,I6587-'Расчёт не доделан'!$C$20),J6587)</f>
        <v>7</v>
      </c>
    </row>
    <row r="6588" spans="1:11" ht="11.1" customHeight="1" outlineLevel="1" x14ac:dyDescent="0.2">
      <c r="A6588" s="39" t="str">
        <f t="shared" si="306"/>
        <v>0020728245845</v>
      </c>
      <c r="B6588" s="39">
        <f t="shared" si="307"/>
        <v>2</v>
      </c>
      <c r="C6588" s="39" t="str">
        <f t="shared" si="308"/>
        <v>Холодилова Екатерина Дмитриевна2</v>
      </c>
      <c r="D6588" s="42" t="s">
        <v>6033</v>
      </c>
      <c r="E6588" s="43" t="s">
        <v>6034</v>
      </c>
      <c r="F6588" s="43" t="s">
        <v>265</v>
      </c>
      <c r="G6588" s="43" t="s">
        <v>230</v>
      </c>
      <c r="H6588" s="49">
        <v>45845</v>
      </c>
      <c r="I6588" s="49">
        <v>45858</v>
      </c>
      <c r="J6588" s="44">
        <v>14</v>
      </c>
      <c r="K6588" s="51">
        <f>IF(H6588&lt;='Расчёт не доделан'!$C$20,IF(I6588-'Расчёт не доделан'!$C$20&lt;1,J6588,I6588-'Расчёт не доделан'!$C$20),J6588)</f>
        <v>14</v>
      </c>
    </row>
    <row r="6589" spans="1:11" ht="11.1" customHeight="1" outlineLevel="1" x14ac:dyDescent="0.2">
      <c r="A6589" s="39" t="str">
        <f t="shared" si="306"/>
        <v>0009223245873</v>
      </c>
      <c r="B6589" s="39">
        <f t="shared" si="307"/>
        <v>1</v>
      </c>
      <c r="C6589" s="39" t="str">
        <f t="shared" si="308"/>
        <v>Холоднова Екатерина Александровна1</v>
      </c>
      <c r="D6589" s="42" t="s">
        <v>6035</v>
      </c>
      <c r="E6589" s="43" t="s">
        <v>6036</v>
      </c>
      <c r="F6589" s="43" t="s">
        <v>233</v>
      </c>
      <c r="G6589" s="43" t="s">
        <v>237</v>
      </c>
      <c r="H6589" s="49">
        <v>45873</v>
      </c>
      <c r="I6589" s="49">
        <v>45886</v>
      </c>
      <c r="J6589" s="44">
        <v>14</v>
      </c>
      <c r="K6589" s="51">
        <f>IF(H6589&lt;='Расчёт не доделан'!$C$20,IF(I6589-'Расчёт не доделан'!$C$20&lt;1,J6589,I6589-'Расчёт не доделан'!$C$20),J6589)</f>
        <v>14</v>
      </c>
    </row>
    <row r="6590" spans="1:11" ht="23.1" customHeight="1" outlineLevel="1" x14ac:dyDescent="0.2">
      <c r="A6590" s="39" t="str">
        <f t="shared" si="306"/>
        <v>0009223245973</v>
      </c>
      <c r="B6590" s="39">
        <f t="shared" si="307"/>
        <v>2</v>
      </c>
      <c r="C6590" s="39" t="str">
        <f t="shared" si="308"/>
        <v>Холоднова Екатерина Александровна2</v>
      </c>
      <c r="D6590" s="42" t="s">
        <v>6035</v>
      </c>
      <c r="E6590" s="43" t="s">
        <v>6036</v>
      </c>
      <c r="F6590" s="43" t="s">
        <v>233</v>
      </c>
      <c r="G6590" s="43" t="s">
        <v>237</v>
      </c>
      <c r="H6590" s="49">
        <v>45973</v>
      </c>
      <c r="I6590" s="49">
        <v>45982</v>
      </c>
      <c r="J6590" s="44">
        <v>10</v>
      </c>
      <c r="K6590" s="51">
        <f>IF(H6590&lt;='Расчёт не доделан'!$C$20,IF(I6590-'Расчёт не доделан'!$C$20&lt;1,J6590,I6590-'Расчёт не доделан'!$C$20),J6590)</f>
        <v>10</v>
      </c>
    </row>
    <row r="6591" spans="1:11" ht="11.1" customHeight="1" outlineLevel="1" x14ac:dyDescent="0.2">
      <c r="A6591" s="39" t="str">
        <f t="shared" si="306"/>
        <v>0009223246011</v>
      </c>
      <c r="B6591" s="39">
        <f t="shared" si="307"/>
        <v>3</v>
      </c>
      <c r="C6591" s="39" t="str">
        <f t="shared" si="308"/>
        <v>Холоднова Екатерина Александровна3</v>
      </c>
      <c r="D6591" s="42" t="s">
        <v>6035</v>
      </c>
      <c r="E6591" s="43" t="s">
        <v>6036</v>
      </c>
      <c r="F6591" s="43" t="s">
        <v>233</v>
      </c>
      <c r="G6591" s="43" t="s">
        <v>237</v>
      </c>
      <c r="H6591" s="49">
        <v>46011</v>
      </c>
      <c r="I6591" s="49">
        <v>46021</v>
      </c>
      <c r="J6591" s="44">
        <v>11</v>
      </c>
      <c r="K6591" s="51">
        <f>IF(H6591&lt;='Расчёт не доделан'!$C$20,IF(I6591-'Расчёт не доделан'!$C$20&lt;1,J6591,I6591-'Расчёт не доделан'!$C$20),J6591)</f>
        <v>11</v>
      </c>
    </row>
    <row r="6592" spans="1:11" ht="11.1" customHeight="1" outlineLevel="1" x14ac:dyDescent="0.2">
      <c r="A6592" s="39" t="str">
        <f t="shared" si="306"/>
        <v>0009223245866</v>
      </c>
      <c r="B6592" s="39">
        <f t="shared" si="307"/>
        <v>4</v>
      </c>
      <c r="C6592" s="39" t="str">
        <f t="shared" si="308"/>
        <v>Холоднова Екатерина Александровна4</v>
      </c>
      <c r="D6592" s="42" t="s">
        <v>6035</v>
      </c>
      <c r="E6592" s="43" t="s">
        <v>6036</v>
      </c>
      <c r="F6592" s="43" t="s">
        <v>233</v>
      </c>
      <c r="G6592" s="43" t="s">
        <v>237</v>
      </c>
      <c r="H6592" s="49">
        <v>45866</v>
      </c>
      <c r="I6592" s="49">
        <v>45872</v>
      </c>
      <c r="J6592" s="44">
        <v>7</v>
      </c>
      <c r="K6592" s="51">
        <f>IF(H6592&lt;='Расчёт не доделан'!$C$20,IF(I6592-'Расчёт не доделан'!$C$20&lt;1,J6592,I6592-'Расчёт не доделан'!$C$20),J6592)</f>
        <v>7</v>
      </c>
    </row>
    <row r="6593" spans="1:11" ht="11.1" customHeight="1" outlineLevel="1" x14ac:dyDescent="0.2">
      <c r="A6593" s="39" t="str">
        <f t="shared" si="306"/>
        <v>0016158945901</v>
      </c>
      <c r="B6593" s="39">
        <f t="shared" si="307"/>
        <v>1</v>
      </c>
      <c r="C6593" s="39" t="str">
        <f t="shared" si="308"/>
        <v>Холопцев Михаил Сергеевич1</v>
      </c>
      <c r="D6593" s="42" t="s">
        <v>6037</v>
      </c>
      <c r="E6593" s="43" t="s">
        <v>6038</v>
      </c>
      <c r="F6593" s="43" t="s">
        <v>221</v>
      </c>
      <c r="G6593" s="43" t="s">
        <v>262</v>
      </c>
      <c r="H6593" s="49">
        <v>45901</v>
      </c>
      <c r="I6593" s="49">
        <v>45914</v>
      </c>
      <c r="J6593" s="44">
        <v>14</v>
      </c>
      <c r="K6593" s="51">
        <f>IF(H6593&lt;='Расчёт не доделан'!$C$20,IF(I6593-'Расчёт не доделан'!$C$20&lt;1,J6593,I6593-'Расчёт не доделан'!$C$20),J6593)</f>
        <v>14</v>
      </c>
    </row>
    <row r="6594" spans="1:11" ht="11.1" customHeight="1" outlineLevel="1" x14ac:dyDescent="0.2">
      <c r="A6594" s="39" t="str">
        <f t="shared" si="306"/>
        <v>0010322245887</v>
      </c>
      <c r="B6594" s="39">
        <f t="shared" si="307"/>
        <v>1</v>
      </c>
      <c r="C6594" s="39" t="str">
        <f t="shared" si="308"/>
        <v>Хомих Татьяна Николаевна1</v>
      </c>
      <c r="D6594" s="42" t="s">
        <v>6039</v>
      </c>
      <c r="E6594" s="43" t="s">
        <v>6040</v>
      </c>
      <c r="F6594" s="43" t="s">
        <v>272</v>
      </c>
      <c r="G6594" s="43" t="s">
        <v>237</v>
      </c>
      <c r="H6594" s="49">
        <v>45887</v>
      </c>
      <c r="I6594" s="49">
        <v>45900</v>
      </c>
      <c r="J6594" s="44">
        <v>14</v>
      </c>
      <c r="K6594" s="51">
        <f>IF(H6594&lt;='Расчёт не доделан'!$C$20,IF(I6594-'Расчёт не доделан'!$C$20&lt;1,J6594,I6594-'Расчёт не доделан'!$C$20),J6594)</f>
        <v>14</v>
      </c>
    </row>
    <row r="6595" spans="1:11" ht="11.1" customHeight="1" outlineLevel="1" x14ac:dyDescent="0.2">
      <c r="A6595" s="39" t="str">
        <f t="shared" ref="A6595:A6658" si="309">D6595&amp;H6595</f>
        <v>0010322246014</v>
      </c>
      <c r="B6595" s="39">
        <f t="shared" ref="B6595:B6658" si="310">IF(E6594=E6595,B6594+1,1)</f>
        <v>2</v>
      </c>
      <c r="C6595" s="39" t="str">
        <f t="shared" ref="C6595:C6658" si="311">E6595&amp;B6595</f>
        <v>Хомих Татьяна Николаевна2</v>
      </c>
      <c r="D6595" s="42" t="s">
        <v>6039</v>
      </c>
      <c r="E6595" s="43" t="s">
        <v>6040</v>
      </c>
      <c r="F6595" s="43" t="s">
        <v>272</v>
      </c>
      <c r="G6595" s="43" t="s">
        <v>237</v>
      </c>
      <c r="H6595" s="49">
        <v>46014</v>
      </c>
      <c r="I6595" s="49">
        <v>46020</v>
      </c>
      <c r="J6595" s="44">
        <v>7</v>
      </c>
      <c r="K6595" s="51">
        <f>IF(H6595&lt;='Расчёт не доделан'!$C$20,IF(I6595-'Расчёт не доделан'!$C$20&lt;1,J6595,I6595-'Расчёт не доделан'!$C$20),J6595)</f>
        <v>7</v>
      </c>
    </row>
    <row r="6596" spans="1:11" ht="11.1" customHeight="1" outlineLevel="1" x14ac:dyDescent="0.2">
      <c r="A6596" s="39" t="str">
        <f t="shared" si="309"/>
        <v>0020263645962</v>
      </c>
      <c r="B6596" s="39">
        <f t="shared" si="310"/>
        <v>1</v>
      </c>
      <c r="C6596" s="39" t="str">
        <f t="shared" si="311"/>
        <v>Хомич Ирина Николаевна1</v>
      </c>
      <c r="D6596" s="42" t="s">
        <v>6041</v>
      </c>
      <c r="E6596" s="43" t="s">
        <v>6042</v>
      </c>
      <c r="F6596" s="43" t="s">
        <v>286</v>
      </c>
      <c r="G6596" s="43" t="s">
        <v>237</v>
      </c>
      <c r="H6596" s="49">
        <v>45962</v>
      </c>
      <c r="I6596" s="49">
        <v>45976</v>
      </c>
      <c r="J6596" s="44">
        <v>14</v>
      </c>
      <c r="K6596" s="51">
        <f>IF(H6596&lt;='Расчёт не доделан'!$C$20,IF(I6596-'Расчёт не доделан'!$C$20&lt;1,J6596,I6596-'Расчёт не доделан'!$C$20),J6596)</f>
        <v>14</v>
      </c>
    </row>
    <row r="6597" spans="1:11" ht="11.1" customHeight="1" outlineLevel="1" x14ac:dyDescent="0.2">
      <c r="A6597" s="39" t="str">
        <f t="shared" si="309"/>
        <v>0020263646009</v>
      </c>
      <c r="B6597" s="39">
        <f t="shared" si="310"/>
        <v>2</v>
      </c>
      <c r="C6597" s="39" t="str">
        <f t="shared" si="311"/>
        <v>Хомич Ирина Николаевна2</v>
      </c>
      <c r="D6597" s="42" t="s">
        <v>6041</v>
      </c>
      <c r="E6597" s="43" t="s">
        <v>6042</v>
      </c>
      <c r="F6597" s="43" t="s">
        <v>286</v>
      </c>
      <c r="G6597" s="43" t="s">
        <v>237</v>
      </c>
      <c r="H6597" s="49">
        <v>46009</v>
      </c>
      <c r="I6597" s="49">
        <v>46022</v>
      </c>
      <c r="J6597" s="44">
        <v>14</v>
      </c>
      <c r="K6597" s="51">
        <f>IF(H6597&lt;='Расчёт не доделан'!$C$20,IF(I6597-'Расчёт не доделан'!$C$20&lt;1,J6597,I6597-'Расчёт не доделан'!$C$20),J6597)</f>
        <v>14</v>
      </c>
    </row>
    <row r="6598" spans="1:11" ht="11.1" customHeight="1" outlineLevel="1" x14ac:dyDescent="0.2">
      <c r="A6598" s="39" t="str">
        <f t="shared" si="309"/>
        <v>0021086045966</v>
      </c>
      <c r="B6598" s="39">
        <f t="shared" si="310"/>
        <v>1</v>
      </c>
      <c r="C6598" s="39" t="str">
        <f t="shared" si="311"/>
        <v>Хомутский Егор Игоревич1</v>
      </c>
      <c r="D6598" s="42" t="s">
        <v>6043</v>
      </c>
      <c r="E6598" s="43" t="s">
        <v>6044</v>
      </c>
      <c r="F6598" s="43" t="s">
        <v>459</v>
      </c>
      <c r="G6598" s="43" t="s">
        <v>1331</v>
      </c>
      <c r="H6598" s="49">
        <v>45966</v>
      </c>
      <c r="I6598" s="49">
        <v>45974</v>
      </c>
      <c r="J6598" s="44">
        <v>9</v>
      </c>
      <c r="K6598" s="51">
        <f>IF(H6598&lt;='Расчёт не доделан'!$C$20,IF(I6598-'Расчёт не доделан'!$C$20&lt;1,J6598,I6598-'Расчёт не доделан'!$C$20),J6598)</f>
        <v>9</v>
      </c>
    </row>
    <row r="6599" spans="1:11" ht="11.1" customHeight="1" outlineLevel="1" x14ac:dyDescent="0.2">
      <c r="A6599" s="39" t="str">
        <f t="shared" si="309"/>
        <v>0021086045950</v>
      </c>
      <c r="B6599" s="39">
        <f t="shared" si="310"/>
        <v>2</v>
      </c>
      <c r="C6599" s="39" t="str">
        <f t="shared" si="311"/>
        <v>Хомутский Егор Игоревич2</v>
      </c>
      <c r="D6599" s="42" t="s">
        <v>6043</v>
      </c>
      <c r="E6599" s="43" t="s">
        <v>6044</v>
      </c>
      <c r="F6599" s="43" t="s">
        <v>459</v>
      </c>
      <c r="G6599" s="43" t="s">
        <v>1331</v>
      </c>
      <c r="H6599" s="49">
        <v>45950</v>
      </c>
      <c r="I6599" s="49">
        <v>45954</v>
      </c>
      <c r="J6599" s="44">
        <v>5</v>
      </c>
      <c r="K6599" s="51">
        <f>IF(H6599&lt;='Расчёт не доделан'!$C$20,IF(I6599-'Расчёт не доделан'!$C$20&lt;1,J6599,I6599-'Расчёт не доделан'!$C$20),J6599)</f>
        <v>5</v>
      </c>
    </row>
    <row r="6600" spans="1:11" ht="11.1" customHeight="1" outlineLevel="1" x14ac:dyDescent="0.2">
      <c r="A6600" s="39" t="str">
        <f t="shared" si="309"/>
        <v>0021086045866</v>
      </c>
      <c r="B6600" s="39">
        <f t="shared" si="310"/>
        <v>3</v>
      </c>
      <c r="C6600" s="39" t="str">
        <f t="shared" si="311"/>
        <v>Хомутский Егор Игоревич3</v>
      </c>
      <c r="D6600" s="42" t="s">
        <v>6043</v>
      </c>
      <c r="E6600" s="43" t="s">
        <v>6044</v>
      </c>
      <c r="F6600" s="43" t="s">
        <v>459</v>
      </c>
      <c r="G6600" s="43" t="s">
        <v>1331</v>
      </c>
      <c r="H6600" s="49">
        <v>45866</v>
      </c>
      <c r="I6600" s="49">
        <v>45879</v>
      </c>
      <c r="J6600" s="44">
        <v>14</v>
      </c>
      <c r="K6600" s="51">
        <f>IF(H6600&lt;='Расчёт не доделан'!$C$20,IF(I6600-'Расчёт не доделан'!$C$20&lt;1,J6600,I6600-'Расчёт не доделан'!$C$20),J6600)</f>
        <v>14</v>
      </c>
    </row>
    <row r="6601" spans="1:11" ht="11.1" customHeight="1" outlineLevel="1" x14ac:dyDescent="0.2">
      <c r="A6601" s="39" t="str">
        <f t="shared" si="309"/>
        <v>0016207745945</v>
      </c>
      <c r="B6601" s="39">
        <f t="shared" si="310"/>
        <v>1</v>
      </c>
      <c r="C6601" s="39" t="str">
        <f t="shared" si="311"/>
        <v>Хомякова Валентина Сергеевна1</v>
      </c>
      <c r="D6601" s="42" t="s">
        <v>6045</v>
      </c>
      <c r="E6601" s="43" t="s">
        <v>6046</v>
      </c>
      <c r="F6601" s="43" t="s">
        <v>244</v>
      </c>
      <c r="G6601" s="43" t="s">
        <v>218</v>
      </c>
      <c r="H6601" s="49">
        <v>45945</v>
      </c>
      <c r="I6601" s="49">
        <v>45947</v>
      </c>
      <c r="J6601" s="44">
        <v>3</v>
      </c>
      <c r="K6601" s="51">
        <f>IF(H6601&lt;='Расчёт не доделан'!$C$20,IF(I6601-'Расчёт не доделан'!$C$20&lt;1,J6601,I6601-'Расчёт не доделан'!$C$20),J6601)</f>
        <v>2</v>
      </c>
    </row>
    <row r="6602" spans="1:11" ht="11.1" customHeight="1" outlineLevel="1" x14ac:dyDescent="0.2">
      <c r="A6602" s="39" t="str">
        <f t="shared" si="309"/>
        <v>0016207745894</v>
      </c>
      <c r="B6602" s="39">
        <f t="shared" si="310"/>
        <v>2</v>
      </c>
      <c r="C6602" s="39" t="str">
        <f t="shared" si="311"/>
        <v>Хомякова Валентина Сергеевна2</v>
      </c>
      <c r="D6602" s="42" t="s">
        <v>6045</v>
      </c>
      <c r="E6602" s="43" t="s">
        <v>6046</v>
      </c>
      <c r="F6602" s="43" t="s">
        <v>244</v>
      </c>
      <c r="G6602" s="43" t="s">
        <v>218</v>
      </c>
      <c r="H6602" s="49">
        <v>45894</v>
      </c>
      <c r="I6602" s="49">
        <v>45907</v>
      </c>
      <c r="J6602" s="44">
        <v>14</v>
      </c>
      <c r="K6602" s="51">
        <f>IF(H6602&lt;='Расчёт не доделан'!$C$20,IF(I6602-'Расчёт не доделан'!$C$20&lt;1,J6602,I6602-'Расчёт не доделан'!$C$20),J6602)</f>
        <v>14</v>
      </c>
    </row>
    <row r="6603" spans="1:11" ht="11.1" customHeight="1" outlineLevel="1" x14ac:dyDescent="0.2">
      <c r="A6603" s="39" t="str">
        <f t="shared" si="309"/>
        <v>0016207746020</v>
      </c>
      <c r="B6603" s="39">
        <f t="shared" si="310"/>
        <v>3</v>
      </c>
      <c r="C6603" s="39" t="str">
        <f t="shared" si="311"/>
        <v>Хомякова Валентина Сергеевна3</v>
      </c>
      <c r="D6603" s="42" t="s">
        <v>6045</v>
      </c>
      <c r="E6603" s="43" t="s">
        <v>6046</v>
      </c>
      <c r="F6603" s="43" t="s">
        <v>244</v>
      </c>
      <c r="G6603" s="43" t="s">
        <v>218</v>
      </c>
      <c r="H6603" s="49">
        <v>46020</v>
      </c>
      <c r="I6603" s="49">
        <v>46021</v>
      </c>
      <c r="J6603" s="44">
        <v>2</v>
      </c>
      <c r="K6603" s="51">
        <f>IF(H6603&lt;='Расчёт не доделан'!$C$20,IF(I6603-'Расчёт не доделан'!$C$20&lt;1,J6603,I6603-'Расчёт не доделан'!$C$20),J6603)</f>
        <v>2</v>
      </c>
    </row>
    <row r="6604" spans="1:11" ht="11.1" customHeight="1" outlineLevel="1" x14ac:dyDescent="0.2">
      <c r="A6604" s="39" t="str">
        <f t="shared" si="309"/>
        <v>0015039145936</v>
      </c>
      <c r="B6604" s="39">
        <f t="shared" si="310"/>
        <v>1</v>
      </c>
      <c r="C6604" s="39" t="str">
        <f t="shared" si="311"/>
        <v>Хорошилова Елена Юрьевна1</v>
      </c>
      <c r="D6604" s="42" t="s">
        <v>6047</v>
      </c>
      <c r="E6604" s="43" t="s">
        <v>6048</v>
      </c>
      <c r="F6604" s="43" t="s">
        <v>265</v>
      </c>
      <c r="G6604" s="43" t="s">
        <v>237</v>
      </c>
      <c r="H6604" s="49">
        <v>45936</v>
      </c>
      <c r="I6604" s="49">
        <v>45942</v>
      </c>
      <c r="J6604" s="44">
        <v>7</v>
      </c>
      <c r="K6604" s="51">
        <f>IF(H6604&lt;='Расчёт не доделан'!$C$20,IF(I6604-'Расчёт не доделан'!$C$20&lt;1,J6604,I6604-'Расчёт не доделан'!$C$20),J6604)</f>
        <v>7</v>
      </c>
    </row>
    <row r="6605" spans="1:11" ht="11.1" customHeight="1" outlineLevel="1" x14ac:dyDescent="0.2">
      <c r="A6605" s="39" t="str">
        <f t="shared" si="309"/>
        <v>0015039145859</v>
      </c>
      <c r="B6605" s="39">
        <f t="shared" si="310"/>
        <v>2</v>
      </c>
      <c r="C6605" s="39" t="str">
        <f t="shared" si="311"/>
        <v>Хорошилова Елена Юрьевна2</v>
      </c>
      <c r="D6605" s="42" t="s">
        <v>6047</v>
      </c>
      <c r="E6605" s="43" t="s">
        <v>6048</v>
      </c>
      <c r="F6605" s="43" t="s">
        <v>265</v>
      </c>
      <c r="G6605" s="43" t="s">
        <v>237</v>
      </c>
      <c r="H6605" s="49">
        <v>45859</v>
      </c>
      <c r="I6605" s="49">
        <v>45872</v>
      </c>
      <c r="J6605" s="44">
        <v>14</v>
      </c>
      <c r="K6605" s="51">
        <f>IF(H6605&lt;='Расчёт не доделан'!$C$20,IF(I6605-'Расчёт не доделан'!$C$20&lt;1,J6605,I6605-'Расчёт не доделан'!$C$20),J6605)</f>
        <v>14</v>
      </c>
    </row>
    <row r="6606" spans="1:11" ht="11.1" customHeight="1" outlineLevel="1" x14ac:dyDescent="0.2">
      <c r="A6606" s="39" t="str">
        <f t="shared" si="309"/>
        <v>0018913345936</v>
      </c>
      <c r="B6606" s="39">
        <f t="shared" si="310"/>
        <v>1</v>
      </c>
      <c r="C6606" s="39" t="str">
        <f t="shared" si="311"/>
        <v>Хорошун Мария Павловна1</v>
      </c>
      <c r="D6606" s="42" t="s">
        <v>6049</v>
      </c>
      <c r="E6606" s="43" t="s">
        <v>6050</v>
      </c>
      <c r="F6606" s="43" t="s">
        <v>268</v>
      </c>
      <c r="G6606" s="43" t="s">
        <v>253</v>
      </c>
      <c r="H6606" s="49">
        <v>45936</v>
      </c>
      <c r="I6606" s="49">
        <v>45949</v>
      </c>
      <c r="J6606" s="44">
        <v>14</v>
      </c>
      <c r="K6606" s="51">
        <f>IF(H6606&lt;='Расчёт не доделан'!$C$20,IF(I6606-'Расчёт не доделан'!$C$20&lt;1,J6606,I6606-'Расчёт не доделан'!$C$20),J6606)</f>
        <v>4</v>
      </c>
    </row>
    <row r="6607" spans="1:11" ht="11.1" customHeight="1" outlineLevel="1" x14ac:dyDescent="0.2">
      <c r="A6607" s="39" t="str">
        <f t="shared" si="309"/>
        <v>0018913345866</v>
      </c>
      <c r="B6607" s="39">
        <f t="shared" si="310"/>
        <v>2</v>
      </c>
      <c r="C6607" s="39" t="str">
        <f t="shared" si="311"/>
        <v>Хорошун Мария Павловна2</v>
      </c>
      <c r="D6607" s="42" t="s">
        <v>6049</v>
      </c>
      <c r="E6607" s="43" t="s">
        <v>6050</v>
      </c>
      <c r="F6607" s="43" t="s">
        <v>268</v>
      </c>
      <c r="G6607" s="43" t="s">
        <v>253</v>
      </c>
      <c r="H6607" s="49">
        <v>45866</v>
      </c>
      <c r="I6607" s="49">
        <v>45872</v>
      </c>
      <c r="J6607" s="44">
        <v>7</v>
      </c>
      <c r="K6607" s="51">
        <f>IF(H6607&lt;='Расчёт не доделан'!$C$20,IF(I6607-'Расчёт не доделан'!$C$20&lt;1,J6607,I6607-'Расчёт не доделан'!$C$20),J6607)</f>
        <v>7</v>
      </c>
    </row>
    <row r="6608" spans="1:11" ht="11.1" customHeight="1" outlineLevel="1" x14ac:dyDescent="0.2">
      <c r="A6608" s="39" t="str">
        <f t="shared" si="309"/>
        <v>0016826945936</v>
      </c>
      <c r="B6608" s="39">
        <f t="shared" si="310"/>
        <v>1</v>
      </c>
      <c r="C6608" s="39" t="str">
        <f t="shared" si="311"/>
        <v>Хорошун Павел Николаевич1</v>
      </c>
      <c r="D6608" s="42" t="s">
        <v>6051</v>
      </c>
      <c r="E6608" s="43" t="s">
        <v>6052</v>
      </c>
      <c r="F6608" s="43" t="s">
        <v>268</v>
      </c>
      <c r="G6608" s="43" t="s">
        <v>438</v>
      </c>
      <c r="H6608" s="49">
        <v>45936</v>
      </c>
      <c r="I6608" s="49">
        <v>45940</v>
      </c>
      <c r="J6608" s="44">
        <v>5</v>
      </c>
      <c r="K6608" s="51">
        <f>IF(H6608&lt;='Расчёт не доделан'!$C$20,IF(I6608-'Расчёт не доделан'!$C$20&lt;1,J6608,I6608-'Расчёт не доделан'!$C$20),J6608)</f>
        <v>5</v>
      </c>
    </row>
    <row r="6609" spans="1:11" ht="11.1" customHeight="1" outlineLevel="1" x14ac:dyDescent="0.2">
      <c r="A6609" s="39" t="str">
        <f t="shared" si="309"/>
        <v>0016826945852</v>
      </c>
      <c r="B6609" s="39">
        <f t="shared" si="310"/>
        <v>2</v>
      </c>
      <c r="C6609" s="39" t="str">
        <f t="shared" si="311"/>
        <v>Хорошун Павел Николаевич2</v>
      </c>
      <c r="D6609" s="42" t="s">
        <v>6051</v>
      </c>
      <c r="E6609" s="43" t="s">
        <v>6052</v>
      </c>
      <c r="F6609" s="43" t="s">
        <v>268</v>
      </c>
      <c r="G6609" s="43" t="s">
        <v>438</v>
      </c>
      <c r="H6609" s="49">
        <v>45852</v>
      </c>
      <c r="I6609" s="49">
        <v>45865</v>
      </c>
      <c r="J6609" s="44">
        <v>14</v>
      </c>
      <c r="K6609" s="51">
        <f>IF(H6609&lt;='Расчёт не доделан'!$C$20,IF(I6609-'Расчёт не доделан'!$C$20&lt;1,J6609,I6609-'Расчёт не доделан'!$C$20),J6609)</f>
        <v>14</v>
      </c>
    </row>
    <row r="6610" spans="1:11" ht="11.1" customHeight="1" outlineLevel="1" x14ac:dyDescent="0.2">
      <c r="A6610" s="39" t="str">
        <f t="shared" si="309"/>
        <v>0016826945889</v>
      </c>
      <c r="B6610" s="39">
        <f t="shared" si="310"/>
        <v>3</v>
      </c>
      <c r="C6610" s="39" t="str">
        <f t="shared" si="311"/>
        <v>Хорошун Павел Николаевич3</v>
      </c>
      <c r="D6610" s="42" t="s">
        <v>6051</v>
      </c>
      <c r="E6610" s="43" t="s">
        <v>6052</v>
      </c>
      <c r="F6610" s="43" t="s">
        <v>268</v>
      </c>
      <c r="G6610" s="43" t="s">
        <v>438</v>
      </c>
      <c r="H6610" s="49">
        <v>45889</v>
      </c>
      <c r="I6610" s="49">
        <v>45891</v>
      </c>
      <c r="J6610" s="44">
        <v>3</v>
      </c>
      <c r="K6610" s="51">
        <f>IF(H6610&lt;='Расчёт не доделан'!$C$20,IF(I6610-'Расчёт не доделан'!$C$20&lt;1,J6610,I6610-'Расчёт не доделан'!$C$20),J6610)</f>
        <v>3</v>
      </c>
    </row>
    <row r="6611" spans="1:11" ht="23.1" customHeight="1" outlineLevel="1" x14ac:dyDescent="0.2">
      <c r="A6611" s="39" t="str">
        <f t="shared" si="309"/>
        <v>0017934545866</v>
      </c>
      <c r="B6611" s="39">
        <f t="shared" si="310"/>
        <v>1</v>
      </c>
      <c r="C6611" s="39" t="str">
        <f t="shared" si="311"/>
        <v>Хоруженко Павел Александрович1</v>
      </c>
      <c r="D6611" s="42" t="s">
        <v>6053</v>
      </c>
      <c r="E6611" s="43" t="s">
        <v>6054</v>
      </c>
      <c r="F6611" s="43" t="s">
        <v>233</v>
      </c>
      <c r="G6611" s="43" t="s">
        <v>253</v>
      </c>
      <c r="H6611" s="49">
        <v>45866</v>
      </c>
      <c r="I6611" s="49">
        <v>45879</v>
      </c>
      <c r="J6611" s="44">
        <v>14</v>
      </c>
      <c r="K6611" s="51">
        <f>IF(H6611&lt;='Расчёт не доделан'!$C$20,IF(I6611-'Расчёт не доделан'!$C$20&lt;1,J6611,I6611-'Расчёт не доделан'!$C$20),J6611)</f>
        <v>14</v>
      </c>
    </row>
    <row r="6612" spans="1:11" ht="23.1" customHeight="1" outlineLevel="1" x14ac:dyDescent="0.2">
      <c r="A6612" s="39" t="str">
        <f t="shared" si="309"/>
        <v>0017934545929</v>
      </c>
      <c r="B6612" s="39">
        <f t="shared" si="310"/>
        <v>2</v>
      </c>
      <c r="C6612" s="39" t="str">
        <f t="shared" si="311"/>
        <v>Хоруженко Павел Александрович2</v>
      </c>
      <c r="D6612" s="42" t="s">
        <v>6053</v>
      </c>
      <c r="E6612" s="43" t="s">
        <v>6054</v>
      </c>
      <c r="F6612" s="43" t="s">
        <v>233</v>
      </c>
      <c r="G6612" s="43" t="s">
        <v>253</v>
      </c>
      <c r="H6612" s="49">
        <v>45929</v>
      </c>
      <c r="I6612" s="49">
        <v>45940</v>
      </c>
      <c r="J6612" s="44">
        <v>12</v>
      </c>
      <c r="K6612" s="51">
        <f>IF(H6612&lt;='Расчёт не доделан'!$C$20,IF(I6612-'Расчёт не доделан'!$C$20&lt;1,J6612,I6612-'Расчёт не доделан'!$C$20),J6612)</f>
        <v>12</v>
      </c>
    </row>
    <row r="6613" spans="1:11" ht="11.1" customHeight="1" outlineLevel="1" x14ac:dyDescent="0.2">
      <c r="A6613" s="39" t="str">
        <f t="shared" si="309"/>
        <v>0017104245996</v>
      </c>
      <c r="B6613" s="39">
        <f t="shared" si="310"/>
        <v>1</v>
      </c>
      <c r="C6613" s="39" t="str">
        <f t="shared" si="311"/>
        <v>Хохлев Павел Витальевич1</v>
      </c>
      <c r="D6613" s="42" t="s">
        <v>6055</v>
      </c>
      <c r="E6613" s="43" t="s">
        <v>6056</v>
      </c>
      <c r="F6613" s="43" t="s">
        <v>240</v>
      </c>
      <c r="G6613" s="43" t="s">
        <v>302</v>
      </c>
      <c r="H6613" s="49">
        <v>45996</v>
      </c>
      <c r="I6613" s="49">
        <v>45998</v>
      </c>
      <c r="J6613" s="44">
        <v>3</v>
      </c>
      <c r="K6613" s="51">
        <f>IF(H6613&lt;='Расчёт не доделан'!$C$20,IF(I6613-'Расчёт не доделан'!$C$20&lt;1,J6613,I6613-'Расчёт не доделан'!$C$20),J6613)</f>
        <v>3</v>
      </c>
    </row>
    <row r="6614" spans="1:11" ht="11.1" customHeight="1" outlineLevel="1" x14ac:dyDescent="0.2">
      <c r="A6614" s="39" t="str">
        <f t="shared" si="309"/>
        <v>0017104245999</v>
      </c>
      <c r="B6614" s="39">
        <f t="shared" si="310"/>
        <v>2</v>
      </c>
      <c r="C6614" s="39" t="str">
        <f t="shared" si="311"/>
        <v>Хохлев Павел Витальевич2</v>
      </c>
      <c r="D6614" s="42" t="s">
        <v>6055</v>
      </c>
      <c r="E6614" s="43" t="s">
        <v>6056</v>
      </c>
      <c r="F6614" s="43" t="s">
        <v>240</v>
      </c>
      <c r="G6614" s="43" t="s">
        <v>302</v>
      </c>
      <c r="H6614" s="49">
        <v>45999</v>
      </c>
      <c r="I6614" s="49">
        <v>46005</v>
      </c>
      <c r="J6614" s="44">
        <v>7</v>
      </c>
      <c r="K6614" s="51">
        <f>IF(H6614&lt;='Расчёт не доделан'!$C$20,IF(I6614-'Расчёт не доделан'!$C$20&lt;1,J6614,I6614-'Расчёт не доделан'!$C$20),J6614)</f>
        <v>7</v>
      </c>
    </row>
    <row r="6615" spans="1:11" ht="23.1" customHeight="1" outlineLevel="1" x14ac:dyDescent="0.2">
      <c r="A6615" s="39" t="str">
        <f t="shared" si="309"/>
        <v>0017104246006</v>
      </c>
      <c r="B6615" s="39">
        <f t="shared" si="310"/>
        <v>3</v>
      </c>
      <c r="C6615" s="39" t="str">
        <f t="shared" si="311"/>
        <v>Хохлев Павел Витальевич3</v>
      </c>
      <c r="D6615" s="42" t="s">
        <v>6055</v>
      </c>
      <c r="E6615" s="43" t="s">
        <v>6056</v>
      </c>
      <c r="F6615" s="43" t="s">
        <v>240</v>
      </c>
      <c r="G6615" s="43" t="s">
        <v>302</v>
      </c>
      <c r="H6615" s="49">
        <v>46006</v>
      </c>
      <c r="I6615" s="49">
        <v>46021</v>
      </c>
      <c r="J6615" s="44">
        <v>16</v>
      </c>
      <c r="K6615" s="51">
        <f>IF(H6615&lt;='Расчёт не доделан'!$C$20,IF(I6615-'Расчёт не доделан'!$C$20&lt;1,J6615,I6615-'Расчёт не доделан'!$C$20),J6615)</f>
        <v>16</v>
      </c>
    </row>
    <row r="6616" spans="1:11" ht="23.1" customHeight="1" outlineLevel="1" x14ac:dyDescent="0.2">
      <c r="A6616" s="39" t="str">
        <f t="shared" si="309"/>
        <v>0017104245894</v>
      </c>
      <c r="B6616" s="39">
        <f t="shared" si="310"/>
        <v>4</v>
      </c>
      <c r="C6616" s="39" t="str">
        <f t="shared" si="311"/>
        <v>Хохлев Павел Витальевич4</v>
      </c>
      <c r="D6616" s="42" t="s">
        <v>6055</v>
      </c>
      <c r="E6616" s="43" t="s">
        <v>6056</v>
      </c>
      <c r="F6616" s="43" t="s">
        <v>240</v>
      </c>
      <c r="G6616" s="43" t="s">
        <v>302</v>
      </c>
      <c r="H6616" s="49">
        <v>45894</v>
      </c>
      <c r="I6616" s="49">
        <v>45900</v>
      </c>
      <c r="J6616" s="44">
        <v>7</v>
      </c>
      <c r="K6616" s="51">
        <f>IF(H6616&lt;='Расчёт не доделан'!$C$20,IF(I6616-'Расчёт не доделан'!$C$20&lt;1,J6616,I6616-'Расчёт не доделан'!$C$20),J6616)</f>
        <v>7</v>
      </c>
    </row>
    <row r="6617" spans="1:11" ht="11.1" customHeight="1" outlineLevel="1" x14ac:dyDescent="0.2">
      <c r="A6617" s="39" t="str">
        <f t="shared" si="309"/>
        <v>0019896145908</v>
      </c>
      <c r="B6617" s="39">
        <f t="shared" si="310"/>
        <v>1</v>
      </c>
      <c r="C6617" s="39" t="str">
        <f t="shared" si="311"/>
        <v>Хохлов Максим Андреевич1</v>
      </c>
      <c r="D6617" s="42" t="s">
        <v>6057</v>
      </c>
      <c r="E6617" s="43" t="s">
        <v>6058</v>
      </c>
      <c r="F6617" s="43" t="s">
        <v>217</v>
      </c>
      <c r="G6617" s="43" t="s">
        <v>1331</v>
      </c>
      <c r="H6617" s="49">
        <v>45908</v>
      </c>
      <c r="I6617" s="49">
        <v>45921</v>
      </c>
      <c r="J6617" s="44">
        <v>14</v>
      </c>
      <c r="K6617" s="51">
        <f>IF(H6617&lt;='Расчёт не доделан'!$C$20,IF(I6617-'Расчёт не доделан'!$C$20&lt;1,J6617,I6617-'Расчёт не доделан'!$C$20),J6617)</f>
        <v>14</v>
      </c>
    </row>
    <row r="6618" spans="1:11" ht="23.1" customHeight="1" outlineLevel="1" x14ac:dyDescent="0.2">
      <c r="A6618" s="39" t="str">
        <f t="shared" si="309"/>
        <v>0015717445936</v>
      </c>
      <c r="B6618" s="39">
        <f t="shared" si="310"/>
        <v>1</v>
      </c>
      <c r="C6618" s="39" t="str">
        <f t="shared" si="311"/>
        <v>Хохлова Вера Сергеевна1</v>
      </c>
      <c r="D6618" s="42" t="s">
        <v>6059</v>
      </c>
      <c r="E6618" s="43" t="s">
        <v>6060</v>
      </c>
      <c r="F6618" s="43" t="s">
        <v>233</v>
      </c>
      <c r="G6618" s="43" t="s">
        <v>230</v>
      </c>
      <c r="H6618" s="49">
        <v>45936</v>
      </c>
      <c r="I6618" s="49">
        <v>45942</v>
      </c>
      <c r="J6618" s="44">
        <v>7</v>
      </c>
      <c r="K6618" s="51">
        <f>IF(H6618&lt;='Расчёт не доделан'!$C$20,IF(I6618-'Расчёт не доделан'!$C$20&lt;1,J6618,I6618-'Расчёт не доделан'!$C$20),J6618)</f>
        <v>7</v>
      </c>
    </row>
    <row r="6619" spans="1:11" ht="23.1" customHeight="1" outlineLevel="1" x14ac:dyDescent="0.2">
      <c r="A6619" s="39" t="str">
        <f t="shared" si="309"/>
        <v>0015717445856</v>
      </c>
      <c r="B6619" s="39">
        <f t="shared" si="310"/>
        <v>2</v>
      </c>
      <c r="C6619" s="39" t="str">
        <f t="shared" si="311"/>
        <v>Хохлова Вера Сергеевна2</v>
      </c>
      <c r="D6619" s="42" t="s">
        <v>6059</v>
      </c>
      <c r="E6619" s="43" t="s">
        <v>6060</v>
      </c>
      <c r="F6619" s="43" t="s">
        <v>233</v>
      </c>
      <c r="G6619" s="43" t="s">
        <v>230</v>
      </c>
      <c r="H6619" s="49">
        <v>45856</v>
      </c>
      <c r="I6619" s="49">
        <v>45856</v>
      </c>
      <c r="J6619" s="44">
        <v>1</v>
      </c>
      <c r="K6619" s="51">
        <f>IF(H6619&lt;='Расчёт не доделан'!$C$20,IF(I6619-'Расчёт не доделан'!$C$20&lt;1,J6619,I6619-'Расчёт не доделан'!$C$20),J6619)</f>
        <v>1</v>
      </c>
    </row>
    <row r="6620" spans="1:11" ht="23.1" customHeight="1" outlineLevel="1" x14ac:dyDescent="0.2">
      <c r="A6620" s="39" t="str">
        <f t="shared" si="309"/>
        <v>0015717445859</v>
      </c>
      <c r="B6620" s="39">
        <f t="shared" si="310"/>
        <v>3</v>
      </c>
      <c r="C6620" s="39" t="str">
        <f t="shared" si="311"/>
        <v>Хохлова Вера Сергеевна3</v>
      </c>
      <c r="D6620" s="42" t="s">
        <v>6059</v>
      </c>
      <c r="E6620" s="43" t="s">
        <v>6060</v>
      </c>
      <c r="F6620" s="43" t="s">
        <v>233</v>
      </c>
      <c r="G6620" s="43" t="s">
        <v>230</v>
      </c>
      <c r="H6620" s="49">
        <v>45859</v>
      </c>
      <c r="I6620" s="49">
        <v>45872</v>
      </c>
      <c r="J6620" s="44">
        <v>14</v>
      </c>
      <c r="K6620" s="51">
        <f>IF(H6620&lt;='Расчёт не доделан'!$C$20,IF(I6620-'Расчёт не доделан'!$C$20&lt;1,J6620,I6620-'Расчёт не доделан'!$C$20),J6620)</f>
        <v>14</v>
      </c>
    </row>
    <row r="6621" spans="1:11" ht="11.1" customHeight="1" outlineLevel="1" x14ac:dyDescent="0.2">
      <c r="A6621" s="39" t="str">
        <f t="shared" si="309"/>
        <v>0015717445926</v>
      </c>
      <c r="B6621" s="39">
        <f t="shared" si="310"/>
        <v>4</v>
      </c>
      <c r="C6621" s="39" t="str">
        <f t="shared" si="311"/>
        <v>Хохлова Вера Сергеевна4</v>
      </c>
      <c r="D6621" s="42" t="s">
        <v>6059</v>
      </c>
      <c r="E6621" s="43" t="s">
        <v>6060</v>
      </c>
      <c r="F6621" s="43" t="s">
        <v>233</v>
      </c>
      <c r="G6621" s="43" t="s">
        <v>230</v>
      </c>
      <c r="H6621" s="49">
        <v>45926</v>
      </c>
      <c r="I6621" s="49">
        <v>45926</v>
      </c>
      <c r="J6621" s="44">
        <v>1</v>
      </c>
      <c r="K6621" s="51">
        <f>IF(H6621&lt;='Расчёт не доделан'!$C$20,IF(I6621-'Расчёт не доделан'!$C$20&lt;1,J6621,I6621-'Расчёт не доделан'!$C$20),J6621)</f>
        <v>1</v>
      </c>
    </row>
    <row r="6622" spans="1:11" ht="11.1" customHeight="1" outlineLevel="1" x14ac:dyDescent="0.2">
      <c r="A6622" s="39" t="str">
        <f t="shared" si="309"/>
        <v>0015717445961</v>
      </c>
      <c r="B6622" s="39">
        <f t="shared" si="310"/>
        <v>5</v>
      </c>
      <c r="C6622" s="39" t="str">
        <f t="shared" si="311"/>
        <v>Хохлова Вера Сергеевна5</v>
      </c>
      <c r="D6622" s="42" t="s">
        <v>6059</v>
      </c>
      <c r="E6622" s="43" t="s">
        <v>6060</v>
      </c>
      <c r="F6622" s="43" t="s">
        <v>233</v>
      </c>
      <c r="G6622" s="43" t="s">
        <v>230</v>
      </c>
      <c r="H6622" s="49">
        <v>45961</v>
      </c>
      <c r="I6622" s="49">
        <v>45962</v>
      </c>
      <c r="J6622" s="44">
        <v>2</v>
      </c>
      <c r="K6622" s="51">
        <f>IF(H6622&lt;='Расчёт не доделан'!$C$20,IF(I6622-'Расчёт не доделан'!$C$20&lt;1,J6622,I6622-'Расчёт не доделан'!$C$20),J6622)</f>
        <v>2</v>
      </c>
    </row>
    <row r="6623" spans="1:11" ht="23.1" customHeight="1" outlineLevel="1" x14ac:dyDescent="0.2">
      <c r="A6623" s="39" t="str">
        <f t="shared" si="309"/>
        <v>0008933345966</v>
      </c>
      <c r="B6623" s="39">
        <f t="shared" si="310"/>
        <v>1</v>
      </c>
      <c r="C6623" s="39" t="str">
        <f t="shared" si="311"/>
        <v>Храмова Алла Игоревна1</v>
      </c>
      <c r="D6623" s="42" t="s">
        <v>6061</v>
      </c>
      <c r="E6623" s="43" t="s">
        <v>6062</v>
      </c>
      <c r="F6623" s="43" t="s">
        <v>286</v>
      </c>
      <c r="G6623" s="43" t="s">
        <v>6063</v>
      </c>
      <c r="H6623" s="49">
        <v>45966</v>
      </c>
      <c r="I6623" s="49">
        <v>45968</v>
      </c>
      <c r="J6623" s="44">
        <v>3</v>
      </c>
      <c r="K6623" s="51">
        <f>IF(H6623&lt;='Расчёт не доделан'!$C$20,IF(I6623-'Расчёт не доделан'!$C$20&lt;1,J6623,I6623-'Расчёт не доделан'!$C$20),J6623)</f>
        <v>3</v>
      </c>
    </row>
    <row r="6624" spans="1:11" ht="23.1" customHeight="1" outlineLevel="1" x14ac:dyDescent="0.2">
      <c r="A6624" s="39" t="str">
        <f t="shared" si="309"/>
        <v>0008933345887</v>
      </c>
      <c r="B6624" s="39">
        <f t="shared" si="310"/>
        <v>2</v>
      </c>
      <c r="C6624" s="39" t="str">
        <f t="shared" si="311"/>
        <v>Храмова Алла Игоревна2</v>
      </c>
      <c r="D6624" s="42" t="s">
        <v>6061</v>
      </c>
      <c r="E6624" s="43" t="s">
        <v>6062</v>
      </c>
      <c r="F6624" s="43" t="s">
        <v>286</v>
      </c>
      <c r="G6624" s="43" t="s">
        <v>6063</v>
      </c>
      <c r="H6624" s="49">
        <v>45887</v>
      </c>
      <c r="I6624" s="49">
        <v>45891</v>
      </c>
      <c r="J6624" s="44">
        <v>5</v>
      </c>
      <c r="K6624" s="51">
        <f>IF(H6624&lt;='Расчёт не доделан'!$C$20,IF(I6624-'Расчёт не доделан'!$C$20&lt;1,J6624,I6624-'Расчёт не доделан'!$C$20),J6624)</f>
        <v>5</v>
      </c>
    </row>
    <row r="6625" spans="1:11" ht="23.1" customHeight="1" outlineLevel="1" x14ac:dyDescent="0.2">
      <c r="A6625" s="39" t="str">
        <f t="shared" si="309"/>
        <v>0008933345859</v>
      </c>
      <c r="B6625" s="39">
        <f t="shared" si="310"/>
        <v>3</v>
      </c>
      <c r="C6625" s="39" t="str">
        <f t="shared" si="311"/>
        <v>Храмова Алла Игоревна3</v>
      </c>
      <c r="D6625" s="42" t="s">
        <v>6061</v>
      </c>
      <c r="E6625" s="43" t="s">
        <v>6062</v>
      </c>
      <c r="F6625" s="43" t="s">
        <v>286</v>
      </c>
      <c r="G6625" s="43" t="s">
        <v>6063</v>
      </c>
      <c r="H6625" s="49">
        <v>45859</v>
      </c>
      <c r="I6625" s="49">
        <v>45863</v>
      </c>
      <c r="J6625" s="44">
        <v>5</v>
      </c>
      <c r="K6625" s="51">
        <f>IF(H6625&lt;='Расчёт не доделан'!$C$20,IF(I6625-'Расчёт не доделан'!$C$20&lt;1,J6625,I6625-'Расчёт не доделан'!$C$20),J6625)</f>
        <v>5</v>
      </c>
    </row>
    <row r="6626" spans="1:11" ht="11.1" customHeight="1" outlineLevel="1" x14ac:dyDescent="0.2">
      <c r="A6626" s="39" t="str">
        <f t="shared" si="309"/>
        <v>0008933345922</v>
      </c>
      <c r="B6626" s="39">
        <f t="shared" si="310"/>
        <v>4</v>
      </c>
      <c r="C6626" s="39" t="str">
        <f t="shared" si="311"/>
        <v>Храмова Алла Игоревна4</v>
      </c>
      <c r="D6626" s="42" t="s">
        <v>6061</v>
      </c>
      <c r="E6626" s="43" t="s">
        <v>6062</v>
      </c>
      <c r="F6626" s="43" t="s">
        <v>286</v>
      </c>
      <c r="G6626" s="43" t="s">
        <v>6063</v>
      </c>
      <c r="H6626" s="49">
        <v>45922</v>
      </c>
      <c r="I6626" s="49">
        <v>45935</v>
      </c>
      <c r="J6626" s="44">
        <v>14</v>
      </c>
      <c r="K6626" s="51">
        <f>IF(H6626&lt;='Расчёт не доделан'!$C$20,IF(I6626-'Расчёт не доделан'!$C$20&lt;1,J6626,I6626-'Расчёт не доделан'!$C$20),J6626)</f>
        <v>14</v>
      </c>
    </row>
    <row r="6627" spans="1:11" ht="11.1" customHeight="1" outlineLevel="1" x14ac:dyDescent="0.2">
      <c r="A6627" s="39" t="str">
        <f t="shared" si="309"/>
        <v>0019884445978</v>
      </c>
      <c r="B6627" s="39">
        <f t="shared" si="310"/>
        <v>1</v>
      </c>
      <c r="C6627" s="39" t="str">
        <f t="shared" si="311"/>
        <v>Храпцова Людмила Римовна1</v>
      </c>
      <c r="D6627" s="42" t="s">
        <v>6064</v>
      </c>
      <c r="E6627" s="43" t="s">
        <v>6065</v>
      </c>
      <c r="F6627" s="43" t="s">
        <v>217</v>
      </c>
      <c r="G6627" s="43" t="s">
        <v>237</v>
      </c>
      <c r="H6627" s="49">
        <v>45978</v>
      </c>
      <c r="I6627" s="49">
        <v>45982</v>
      </c>
      <c r="J6627" s="44">
        <v>5</v>
      </c>
      <c r="K6627" s="51">
        <f>IF(H6627&lt;='Расчёт не доделан'!$C$20,IF(I6627-'Расчёт не доделан'!$C$20&lt;1,J6627,I6627-'Расчёт не доделан'!$C$20),J6627)</f>
        <v>5</v>
      </c>
    </row>
    <row r="6628" spans="1:11" ht="11.1" customHeight="1" outlineLevel="1" x14ac:dyDescent="0.2">
      <c r="A6628" s="39" t="str">
        <f t="shared" si="309"/>
        <v>0019884445985</v>
      </c>
      <c r="B6628" s="39">
        <f t="shared" si="310"/>
        <v>2</v>
      </c>
      <c r="C6628" s="39" t="str">
        <f t="shared" si="311"/>
        <v>Храпцова Людмила Римовна2</v>
      </c>
      <c r="D6628" s="42" t="s">
        <v>6064</v>
      </c>
      <c r="E6628" s="43" t="s">
        <v>6065</v>
      </c>
      <c r="F6628" s="43" t="s">
        <v>217</v>
      </c>
      <c r="G6628" s="43" t="s">
        <v>237</v>
      </c>
      <c r="H6628" s="49">
        <v>45985</v>
      </c>
      <c r="I6628" s="49">
        <v>45988</v>
      </c>
      <c r="J6628" s="44">
        <v>4</v>
      </c>
      <c r="K6628" s="51">
        <f>IF(H6628&lt;='Расчёт не доделан'!$C$20,IF(I6628-'Расчёт не доделан'!$C$20&lt;1,J6628,I6628-'Расчёт не доделан'!$C$20),J6628)</f>
        <v>4</v>
      </c>
    </row>
    <row r="6629" spans="1:11" ht="11.1" customHeight="1" outlineLevel="1" x14ac:dyDescent="0.2">
      <c r="A6629" s="39" t="str">
        <f t="shared" si="309"/>
        <v>0017664945839</v>
      </c>
      <c r="B6629" s="39">
        <f t="shared" si="310"/>
        <v>1</v>
      </c>
      <c r="C6629" s="39" t="str">
        <f t="shared" si="311"/>
        <v>Хребтова Жанна Борисовна1</v>
      </c>
      <c r="D6629" s="42" t="s">
        <v>6066</v>
      </c>
      <c r="E6629" s="43" t="s">
        <v>6067</v>
      </c>
      <c r="F6629" s="43" t="s">
        <v>240</v>
      </c>
      <c r="G6629" s="43" t="s">
        <v>1331</v>
      </c>
      <c r="H6629" s="49">
        <v>45839</v>
      </c>
      <c r="I6629" s="49">
        <v>45852</v>
      </c>
      <c r="J6629" s="44">
        <v>14</v>
      </c>
      <c r="K6629" s="51">
        <f>IF(H6629&lt;='Расчёт не доделан'!$C$20,IF(I6629-'Расчёт не доделан'!$C$20&lt;1,J6629,I6629-'Расчёт не доделан'!$C$20),J6629)</f>
        <v>14</v>
      </c>
    </row>
    <row r="6630" spans="1:11" ht="11.1" customHeight="1" outlineLevel="1" x14ac:dyDescent="0.2">
      <c r="A6630" s="39" t="str">
        <f t="shared" si="309"/>
        <v>0017664945966</v>
      </c>
      <c r="B6630" s="39">
        <f t="shared" si="310"/>
        <v>2</v>
      </c>
      <c r="C6630" s="39" t="str">
        <f t="shared" si="311"/>
        <v>Хребтова Жанна Борисовна2</v>
      </c>
      <c r="D6630" s="42" t="s">
        <v>6066</v>
      </c>
      <c r="E6630" s="43" t="s">
        <v>6067</v>
      </c>
      <c r="F6630" s="43" t="s">
        <v>240</v>
      </c>
      <c r="G6630" s="43" t="s">
        <v>1331</v>
      </c>
      <c r="H6630" s="49">
        <v>45966</v>
      </c>
      <c r="I6630" s="49">
        <v>45968</v>
      </c>
      <c r="J6630" s="44">
        <v>3</v>
      </c>
      <c r="K6630" s="51">
        <f>IF(H6630&lt;='Расчёт не доделан'!$C$20,IF(I6630-'Расчёт не доделан'!$C$20&lt;1,J6630,I6630-'Расчёт не доделан'!$C$20),J6630)</f>
        <v>3</v>
      </c>
    </row>
    <row r="6631" spans="1:11" ht="11.1" customHeight="1" outlineLevel="1" x14ac:dyDescent="0.2">
      <c r="A6631" s="39" t="str">
        <f t="shared" si="309"/>
        <v>0017664945936</v>
      </c>
      <c r="B6631" s="39">
        <f t="shared" si="310"/>
        <v>3</v>
      </c>
      <c r="C6631" s="39" t="str">
        <f t="shared" si="311"/>
        <v>Хребтова Жанна Борисовна3</v>
      </c>
      <c r="D6631" s="42" t="s">
        <v>6066</v>
      </c>
      <c r="E6631" s="43" t="s">
        <v>6067</v>
      </c>
      <c r="F6631" s="43" t="s">
        <v>240</v>
      </c>
      <c r="G6631" s="43" t="s">
        <v>1331</v>
      </c>
      <c r="H6631" s="49">
        <v>45936</v>
      </c>
      <c r="I6631" s="49">
        <v>45942</v>
      </c>
      <c r="J6631" s="44">
        <v>7</v>
      </c>
      <c r="K6631" s="51">
        <f>IF(H6631&lt;='Расчёт не доделан'!$C$20,IF(I6631-'Расчёт не доделан'!$C$20&lt;1,J6631,I6631-'Расчёт не доделан'!$C$20),J6631)</f>
        <v>7</v>
      </c>
    </row>
    <row r="6632" spans="1:11" ht="11.1" customHeight="1" outlineLevel="1" x14ac:dyDescent="0.2">
      <c r="A6632" s="39" t="str">
        <f t="shared" si="309"/>
        <v>0017664945881</v>
      </c>
      <c r="B6632" s="39">
        <f t="shared" si="310"/>
        <v>4</v>
      </c>
      <c r="C6632" s="39" t="str">
        <f t="shared" si="311"/>
        <v>Хребтова Жанна Борисовна4</v>
      </c>
      <c r="D6632" s="42" t="s">
        <v>6066</v>
      </c>
      <c r="E6632" s="43" t="s">
        <v>6067</v>
      </c>
      <c r="F6632" s="43" t="s">
        <v>240</v>
      </c>
      <c r="G6632" s="43" t="s">
        <v>1331</v>
      </c>
      <c r="H6632" s="49">
        <v>45881</v>
      </c>
      <c r="I6632" s="49">
        <v>45884</v>
      </c>
      <c r="J6632" s="44">
        <v>4</v>
      </c>
      <c r="K6632" s="51">
        <f>IF(H6632&lt;='Расчёт не доделан'!$C$20,IF(I6632-'Расчёт не доделан'!$C$20&lt;1,J6632,I6632-'Расчёт не доделан'!$C$20),J6632)</f>
        <v>4</v>
      </c>
    </row>
    <row r="6633" spans="1:11" ht="11.1" customHeight="1" outlineLevel="1" x14ac:dyDescent="0.2">
      <c r="A6633" s="39" t="str">
        <f t="shared" si="309"/>
        <v>0017664946020</v>
      </c>
      <c r="B6633" s="39">
        <f t="shared" si="310"/>
        <v>5</v>
      </c>
      <c r="C6633" s="39" t="str">
        <f t="shared" si="311"/>
        <v>Хребтова Жанна Борисовна5</v>
      </c>
      <c r="D6633" s="42" t="s">
        <v>6066</v>
      </c>
      <c r="E6633" s="43" t="s">
        <v>6067</v>
      </c>
      <c r="F6633" s="43" t="s">
        <v>240</v>
      </c>
      <c r="G6633" s="43" t="s">
        <v>1331</v>
      </c>
      <c r="H6633" s="49">
        <v>46020</v>
      </c>
      <c r="I6633" s="49">
        <v>46021</v>
      </c>
      <c r="J6633" s="44">
        <v>2</v>
      </c>
      <c r="K6633" s="51">
        <f>IF(H6633&lt;='Расчёт не доделан'!$C$20,IF(I6633-'Расчёт не доделан'!$C$20&lt;1,J6633,I6633-'Расчёт не доделан'!$C$20),J6633)</f>
        <v>2</v>
      </c>
    </row>
    <row r="6634" spans="1:11" ht="11.1" customHeight="1" outlineLevel="1" x14ac:dyDescent="0.2">
      <c r="A6634" s="39" t="str">
        <f t="shared" si="309"/>
        <v>0021085945880</v>
      </c>
      <c r="B6634" s="39">
        <f t="shared" si="310"/>
        <v>1</v>
      </c>
      <c r="C6634" s="39" t="str">
        <f t="shared" si="311"/>
        <v>Христофоров Павел Игоревич1</v>
      </c>
      <c r="D6634" s="42" t="s">
        <v>6068</v>
      </c>
      <c r="E6634" s="43" t="s">
        <v>6069</v>
      </c>
      <c r="F6634" s="43" t="s">
        <v>265</v>
      </c>
      <c r="G6634" s="43" t="s">
        <v>230</v>
      </c>
      <c r="H6634" s="49">
        <v>45880</v>
      </c>
      <c r="I6634" s="49">
        <v>45884</v>
      </c>
      <c r="J6634" s="44">
        <v>5</v>
      </c>
      <c r="K6634" s="51">
        <f>IF(H6634&lt;='Расчёт не доделан'!$C$20,IF(I6634-'Расчёт не доделан'!$C$20&lt;1,J6634,I6634-'Расчёт не доделан'!$C$20),J6634)</f>
        <v>5</v>
      </c>
    </row>
    <row r="6635" spans="1:11" ht="11.1" customHeight="1" outlineLevel="1" x14ac:dyDescent="0.2">
      <c r="A6635" s="39" t="str">
        <f t="shared" si="309"/>
        <v>0021085945943</v>
      </c>
      <c r="B6635" s="39">
        <f t="shared" si="310"/>
        <v>2</v>
      </c>
      <c r="C6635" s="39" t="str">
        <f t="shared" si="311"/>
        <v>Христофоров Павел Игоревич2</v>
      </c>
      <c r="D6635" s="42" t="s">
        <v>6068</v>
      </c>
      <c r="E6635" s="43" t="s">
        <v>6069</v>
      </c>
      <c r="F6635" s="43" t="s">
        <v>265</v>
      </c>
      <c r="G6635" s="43" t="s">
        <v>230</v>
      </c>
      <c r="H6635" s="49">
        <v>45943</v>
      </c>
      <c r="I6635" s="49">
        <v>45956</v>
      </c>
      <c r="J6635" s="44">
        <v>14</v>
      </c>
      <c r="K6635" s="51">
        <f>IF(H6635&lt;='Расчёт не доделан'!$C$20,IF(I6635-'Расчёт не доделан'!$C$20&lt;1,J6635,I6635-'Расчёт не доделан'!$C$20),J6635)</f>
        <v>11</v>
      </c>
    </row>
    <row r="6636" spans="1:11" ht="11.1" customHeight="1" outlineLevel="1" x14ac:dyDescent="0.2">
      <c r="A6636" s="39" t="str">
        <f t="shared" si="309"/>
        <v>0018002645929</v>
      </c>
      <c r="B6636" s="39">
        <f t="shared" si="310"/>
        <v>1</v>
      </c>
      <c r="C6636" s="39" t="str">
        <f t="shared" si="311"/>
        <v>Хрущева Юлия Андреевна1</v>
      </c>
      <c r="D6636" s="42" t="s">
        <v>6070</v>
      </c>
      <c r="E6636" s="43" t="s">
        <v>6071</v>
      </c>
      <c r="F6636" s="43" t="s">
        <v>240</v>
      </c>
      <c r="G6636" s="43" t="s">
        <v>302</v>
      </c>
      <c r="H6636" s="49">
        <v>45929</v>
      </c>
      <c r="I6636" s="49">
        <v>45946</v>
      </c>
      <c r="J6636" s="44">
        <v>18</v>
      </c>
      <c r="K6636" s="51">
        <f>IF(H6636&lt;='Расчёт не доделан'!$C$20,IF(I6636-'Расчёт не доделан'!$C$20&lt;1,J6636,I6636-'Расчёт не доделан'!$C$20),J6636)</f>
        <v>1</v>
      </c>
    </row>
    <row r="6637" spans="1:11" ht="11.1" customHeight="1" outlineLevel="1" x14ac:dyDescent="0.2">
      <c r="A6637" s="39" t="str">
        <f t="shared" si="309"/>
        <v>0018002646020</v>
      </c>
      <c r="B6637" s="39">
        <f t="shared" si="310"/>
        <v>2</v>
      </c>
      <c r="C6637" s="39" t="str">
        <f t="shared" si="311"/>
        <v>Хрущева Юлия Андреевна2</v>
      </c>
      <c r="D6637" s="42" t="s">
        <v>6070</v>
      </c>
      <c r="E6637" s="43" t="s">
        <v>6071</v>
      </c>
      <c r="F6637" s="43" t="s">
        <v>240</v>
      </c>
      <c r="G6637" s="43" t="s">
        <v>302</v>
      </c>
      <c r="H6637" s="49">
        <v>46020</v>
      </c>
      <c r="I6637" s="49">
        <v>46021</v>
      </c>
      <c r="J6637" s="44">
        <v>2</v>
      </c>
      <c r="K6637" s="51">
        <f>IF(H6637&lt;='Расчёт не доделан'!$C$20,IF(I6637-'Расчёт не доделан'!$C$20&lt;1,J6637,I6637-'Расчёт не доделан'!$C$20),J6637)</f>
        <v>2</v>
      </c>
    </row>
    <row r="6638" spans="1:11" ht="11.1" customHeight="1" outlineLevel="1" x14ac:dyDescent="0.2">
      <c r="A6638" s="39" t="str">
        <f t="shared" si="309"/>
        <v>0020137545992</v>
      </c>
      <c r="B6638" s="39">
        <f t="shared" si="310"/>
        <v>1</v>
      </c>
      <c r="C6638" s="39" t="str">
        <f t="shared" si="311"/>
        <v>Худян Рубен Генадьевич1</v>
      </c>
      <c r="D6638" s="42" t="s">
        <v>6072</v>
      </c>
      <c r="E6638" s="43" t="s">
        <v>6073</v>
      </c>
      <c r="F6638" s="43" t="s">
        <v>244</v>
      </c>
      <c r="G6638" s="43" t="s">
        <v>230</v>
      </c>
      <c r="H6638" s="49">
        <v>45992</v>
      </c>
      <c r="I6638" s="49">
        <v>45998</v>
      </c>
      <c r="J6638" s="44">
        <v>7</v>
      </c>
      <c r="K6638" s="51">
        <f>IF(H6638&lt;='Расчёт не доделан'!$C$20,IF(I6638-'Расчёт не доделан'!$C$20&lt;1,J6638,I6638-'Расчёт не доделан'!$C$20),J6638)</f>
        <v>7</v>
      </c>
    </row>
    <row r="6639" spans="1:11" ht="11.1" customHeight="1" outlineLevel="1" x14ac:dyDescent="0.2">
      <c r="A6639" s="39" t="str">
        <f t="shared" si="309"/>
        <v>0020137545929</v>
      </c>
      <c r="B6639" s="39">
        <f t="shared" si="310"/>
        <v>2</v>
      </c>
      <c r="C6639" s="39" t="str">
        <f t="shared" si="311"/>
        <v>Худян Рубен Генадьевич2</v>
      </c>
      <c r="D6639" s="42" t="s">
        <v>6072</v>
      </c>
      <c r="E6639" s="43" t="s">
        <v>6073</v>
      </c>
      <c r="F6639" s="43" t="s">
        <v>244</v>
      </c>
      <c r="G6639" s="43" t="s">
        <v>230</v>
      </c>
      <c r="H6639" s="49">
        <v>45929</v>
      </c>
      <c r="I6639" s="49">
        <v>45935</v>
      </c>
      <c r="J6639" s="44">
        <v>7</v>
      </c>
      <c r="K6639" s="51">
        <f>IF(H6639&lt;='Расчёт не доделан'!$C$20,IF(I6639-'Расчёт не доделан'!$C$20&lt;1,J6639,I6639-'Расчёт не доделан'!$C$20),J6639)</f>
        <v>7</v>
      </c>
    </row>
    <row r="6640" spans="1:11" ht="11.1" customHeight="1" outlineLevel="1" x14ac:dyDescent="0.2">
      <c r="A6640" s="39" t="str">
        <f t="shared" si="309"/>
        <v>0019575545839</v>
      </c>
      <c r="B6640" s="39">
        <f t="shared" si="310"/>
        <v>1</v>
      </c>
      <c r="C6640" s="39" t="str">
        <f t="shared" si="311"/>
        <v>Хусаинов Ильнур Ирекович1</v>
      </c>
      <c r="D6640" s="42" t="s">
        <v>6074</v>
      </c>
      <c r="E6640" s="43" t="s">
        <v>6075</v>
      </c>
      <c r="F6640" s="43" t="s">
        <v>244</v>
      </c>
      <c r="G6640" s="43" t="s">
        <v>218</v>
      </c>
      <c r="H6640" s="49">
        <v>45839</v>
      </c>
      <c r="I6640" s="49">
        <v>45851</v>
      </c>
      <c r="J6640" s="44">
        <v>13</v>
      </c>
      <c r="K6640" s="51">
        <f>IF(H6640&lt;='Расчёт не доделан'!$C$20,IF(I6640-'Расчёт не доделан'!$C$20&lt;1,J6640,I6640-'Расчёт не доделан'!$C$20),J6640)</f>
        <v>13</v>
      </c>
    </row>
    <row r="6641" spans="1:11" ht="11.1" customHeight="1" outlineLevel="1" x14ac:dyDescent="0.2">
      <c r="A6641" s="39" t="str">
        <f t="shared" si="309"/>
        <v>0019575545901</v>
      </c>
      <c r="B6641" s="39">
        <f t="shared" si="310"/>
        <v>2</v>
      </c>
      <c r="C6641" s="39" t="str">
        <f t="shared" si="311"/>
        <v>Хусаинов Ильнур Ирекович2</v>
      </c>
      <c r="D6641" s="42" t="s">
        <v>6074</v>
      </c>
      <c r="E6641" s="43" t="s">
        <v>6075</v>
      </c>
      <c r="F6641" s="43" t="s">
        <v>244</v>
      </c>
      <c r="G6641" s="43" t="s">
        <v>218</v>
      </c>
      <c r="H6641" s="49">
        <v>45901</v>
      </c>
      <c r="I6641" s="49">
        <v>45905</v>
      </c>
      <c r="J6641" s="44">
        <v>5</v>
      </c>
      <c r="K6641" s="51">
        <f>IF(H6641&lt;='Расчёт не доделан'!$C$20,IF(I6641-'Расчёт не доделан'!$C$20&lt;1,J6641,I6641-'Расчёт не доделан'!$C$20),J6641)</f>
        <v>5</v>
      </c>
    </row>
    <row r="6642" spans="1:11" ht="11.1" customHeight="1" outlineLevel="1" x14ac:dyDescent="0.2">
      <c r="A6642" s="39" t="str">
        <f t="shared" si="309"/>
        <v>0021266845873</v>
      </c>
      <c r="B6642" s="39">
        <f t="shared" si="310"/>
        <v>1</v>
      </c>
      <c r="C6642" s="39" t="str">
        <f t="shared" si="311"/>
        <v>Хусаинов Марс Вагызович1</v>
      </c>
      <c r="D6642" s="42" t="s">
        <v>6076</v>
      </c>
      <c r="E6642" s="43" t="s">
        <v>6077</v>
      </c>
      <c r="F6642" s="43" t="s">
        <v>244</v>
      </c>
      <c r="G6642" s="43" t="s">
        <v>262</v>
      </c>
      <c r="H6642" s="49">
        <v>45873</v>
      </c>
      <c r="I6642" s="49">
        <v>45886</v>
      </c>
      <c r="J6642" s="44">
        <v>14</v>
      </c>
      <c r="K6642" s="51">
        <f>IF(H6642&lt;='Расчёт не доделан'!$C$20,IF(I6642-'Расчёт не доделан'!$C$20&lt;1,J6642,I6642-'Расчёт не доделан'!$C$20),J6642)</f>
        <v>14</v>
      </c>
    </row>
    <row r="6643" spans="1:11" ht="11.1" customHeight="1" outlineLevel="1" x14ac:dyDescent="0.2">
      <c r="A6643" s="39" t="str">
        <f t="shared" si="309"/>
        <v>0021266845966</v>
      </c>
      <c r="B6643" s="39">
        <f t="shared" si="310"/>
        <v>2</v>
      </c>
      <c r="C6643" s="39" t="str">
        <f t="shared" si="311"/>
        <v>Хусаинов Марс Вагызович2</v>
      </c>
      <c r="D6643" s="42" t="s">
        <v>6076</v>
      </c>
      <c r="E6643" s="43" t="s">
        <v>6077</v>
      </c>
      <c r="F6643" s="43" t="s">
        <v>244</v>
      </c>
      <c r="G6643" s="43" t="s">
        <v>262</v>
      </c>
      <c r="H6643" s="49">
        <v>45966</v>
      </c>
      <c r="I6643" s="49">
        <v>45968</v>
      </c>
      <c r="J6643" s="44">
        <v>3</v>
      </c>
      <c r="K6643" s="51">
        <f>IF(H6643&lt;='Расчёт не доделан'!$C$20,IF(I6643-'Расчёт не доделан'!$C$20&lt;1,J6643,I6643-'Расчёт не доделан'!$C$20),J6643)</f>
        <v>3</v>
      </c>
    </row>
    <row r="6644" spans="1:11" ht="23.1" customHeight="1" outlineLevel="1" x14ac:dyDescent="0.2">
      <c r="A6644" s="39" t="str">
        <f t="shared" si="309"/>
        <v>0020822845950</v>
      </c>
      <c r="B6644" s="39">
        <f t="shared" si="310"/>
        <v>1</v>
      </c>
      <c r="C6644" s="39" t="str">
        <f t="shared" si="311"/>
        <v>Хусаинов Эльдар Равильевич1</v>
      </c>
      <c r="D6644" s="42" t="s">
        <v>6078</v>
      </c>
      <c r="E6644" s="43" t="s">
        <v>6079</v>
      </c>
      <c r="F6644" s="43" t="s">
        <v>568</v>
      </c>
      <c r="G6644" s="43" t="s">
        <v>241</v>
      </c>
      <c r="H6644" s="49">
        <v>45950</v>
      </c>
      <c r="I6644" s="49">
        <v>45961</v>
      </c>
      <c r="J6644" s="44">
        <v>12</v>
      </c>
      <c r="K6644" s="51">
        <f>IF(H6644&lt;='Расчёт не доделан'!$C$20,IF(I6644-'Расчёт не доделан'!$C$20&lt;1,J6644,I6644-'Расчёт не доделан'!$C$20),J6644)</f>
        <v>12</v>
      </c>
    </row>
    <row r="6645" spans="1:11" ht="23.1" customHeight="1" outlineLevel="1" x14ac:dyDescent="0.2">
      <c r="A6645" s="39" t="str">
        <f t="shared" si="309"/>
        <v>0020822845859</v>
      </c>
      <c r="B6645" s="39">
        <f t="shared" si="310"/>
        <v>2</v>
      </c>
      <c r="C6645" s="39" t="str">
        <f t="shared" si="311"/>
        <v>Хусаинов Эльдар Равильевич2</v>
      </c>
      <c r="D6645" s="42" t="s">
        <v>6078</v>
      </c>
      <c r="E6645" s="43" t="s">
        <v>6079</v>
      </c>
      <c r="F6645" s="43" t="s">
        <v>568</v>
      </c>
      <c r="G6645" s="43" t="s">
        <v>241</v>
      </c>
      <c r="H6645" s="49">
        <v>45859</v>
      </c>
      <c r="I6645" s="49">
        <v>45874</v>
      </c>
      <c r="J6645" s="44">
        <v>16</v>
      </c>
      <c r="K6645" s="51">
        <f>IF(H6645&lt;='Расчёт не доделан'!$C$20,IF(I6645-'Расчёт не доделан'!$C$20&lt;1,J6645,I6645-'Расчёт не доделан'!$C$20),J6645)</f>
        <v>16</v>
      </c>
    </row>
    <row r="6646" spans="1:11" ht="23.1" customHeight="1" outlineLevel="1" x14ac:dyDescent="0.2">
      <c r="A6646" s="39" t="str">
        <f t="shared" si="309"/>
        <v>0020552245839</v>
      </c>
      <c r="B6646" s="39">
        <f t="shared" si="310"/>
        <v>1</v>
      </c>
      <c r="C6646" s="39" t="str">
        <f t="shared" si="311"/>
        <v>Хуснутдинова Рафиля Рафилевна1</v>
      </c>
      <c r="D6646" s="42" t="s">
        <v>6080</v>
      </c>
      <c r="E6646" s="43" t="s">
        <v>6081</v>
      </c>
      <c r="F6646" s="43" t="s">
        <v>265</v>
      </c>
      <c r="G6646" s="43" t="s">
        <v>253</v>
      </c>
      <c r="H6646" s="49">
        <v>45839</v>
      </c>
      <c r="I6646" s="49">
        <v>45852</v>
      </c>
      <c r="J6646" s="44">
        <v>14</v>
      </c>
      <c r="K6646" s="51">
        <f>IF(H6646&lt;='Расчёт не доделан'!$C$20,IF(I6646-'Расчёт не доделан'!$C$20&lt;1,J6646,I6646-'Расчёт не доделан'!$C$20),J6646)</f>
        <v>14</v>
      </c>
    </row>
    <row r="6647" spans="1:11" ht="11.1" customHeight="1" outlineLevel="1" x14ac:dyDescent="0.2">
      <c r="A6647" s="39" t="str">
        <f t="shared" si="309"/>
        <v>0020552246001</v>
      </c>
      <c r="B6647" s="39">
        <f t="shared" si="310"/>
        <v>2</v>
      </c>
      <c r="C6647" s="39" t="str">
        <f t="shared" si="311"/>
        <v>Хуснутдинова Рафиля Рафилевна2</v>
      </c>
      <c r="D6647" s="42" t="s">
        <v>6080</v>
      </c>
      <c r="E6647" s="43" t="s">
        <v>6081</v>
      </c>
      <c r="F6647" s="43" t="s">
        <v>265</v>
      </c>
      <c r="G6647" s="43" t="s">
        <v>253</v>
      </c>
      <c r="H6647" s="49">
        <v>46001</v>
      </c>
      <c r="I6647" s="49">
        <v>46003</v>
      </c>
      <c r="J6647" s="44">
        <v>3</v>
      </c>
      <c r="K6647" s="51">
        <f>IF(H6647&lt;='Расчёт не доделан'!$C$20,IF(I6647-'Расчёт не доделан'!$C$20&lt;1,J6647,I6647-'Расчёт не доделан'!$C$20),J6647)</f>
        <v>3</v>
      </c>
    </row>
    <row r="6648" spans="1:11" ht="11.1" customHeight="1" outlineLevel="1" x14ac:dyDescent="0.2">
      <c r="A6648" s="39" t="str">
        <f t="shared" si="309"/>
        <v>0020552245880</v>
      </c>
      <c r="B6648" s="39">
        <f t="shared" si="310"/>
        <v>3</v>
      </c>
      <c r="C6648" s="39" t="str">
        <f t="shared" si="311"/>
        <v>Хуснутдинова Рафиля Рафилевна3</v>
      </c>
      <c r="D6648" s="42" t="s">
        <v>6080</v>
      </c>
      <c r="E6648" s="43" t="s">
        <v>6081</v>
      </c>
      <c r="F6648" s="43" t="s">
        <v>265</v>
      </c>
      <c r="G6648" s="43" t="s">
        <v>253</v>
      </c>
      <c r="H6648" s="49">
        <v>45880</v>
      </c>
      <c r="I6648" s="49">
        <v>45884</v>
      </c>
      <c r="J6648" s="44">
        <v>5</v>
      </c>
      <c r="K6648" s="51">
        <f>IF(H6648&lt;='Расчёт не доделан'!$C$20,IF(I6648-'Расчёт не доделан'!$C$20&lt;1,J6648,I6648-'Расчёт не доделан'!$C$20),J6648)</f>
        <v>5</v>
      </c>
    </row>
    <row r="6649" spans="1:11" ht="11.1" customHeight="1" outlineLevel="1" x14ac:dyDescent="0.2">
      <c r="A6649" s="39" t="str">
        <f t="shared" si="309"/>
        <v>0020552245944</v>
      </c>
      <c r="B6649" s="39">
        <f t="shared" si="310"/>
        <v>4</v>
      </c>
      <c r="C6649" s="39" t="str">
        <f t="shared" si="311"/>
        <v>Хуснутдинова Рафиля Рафилевна4</v>
      </c>
      <c r="D6649" s="42" t="s">
        <v>6080</v>
      </c>
      <c r="E6649" s="43" t="s">
        <v>6081</v>
      </c>
      <c r="F6649" s="43" t="s">
        <v>265</v>
      </c>
      <c r="G6649" s="43" t="s">
        <v>253</v>
      </c>
      <c r="H6649" s="49">
        <v>45944</v>
      </c>
      <c r="I6649" s="49">
        <v>45947</v>
      </c>
      <c r="J6649" s="44">
        <v>4</v>
      </c>
      <c r="K6649" s="51">
        <f>IF(H6649&lt;='Расчёт не доделан'!$C$20,IF(I6649-'Расчёт не доделан'!$C$20&lt;1,J6649,I6649-'Расчёт не доделан'!$C$20),J6649)</f>
        <v>2</v>
      </c>
    </row>
    <row r="6650" spans="1:11" ht="11.1" customHeight="1" outlineLevel="1" x14ac:dyDescent="0.2">
      <c r="A6650" s="39" t="str">
        <f t="shared" si="309"/>
        <v>0018247845924</v>
      </c>
      <c r="B6650" s="39">
        <f t="shared" si="310"/>
        <v>1</v>
      </c>
      <c r="C6650" s="39" t="str">
        <f t="shared" si="311"/>
        <v>Цай Наталья Феликсовна1</v>
      </c>
      <c r="D6650" s="42" t="s">
        <v>6082</v>
      </c>
      <c r="E6650" s="43" t="s">
        <v>6083</v>
      </c>
      <c r="F6650" s="43" t="s">
        <v>459</v>
      </c>
      <c r="G6650" s="43" t="s">
        <v>262</v>
      </c>
      <c r="H6650" s="49">
        <v>45924</v>
      </c>
      <c r="I6650" s="49">
        <v>45930</v>
      </c>
      <c r="J6650" s="44">
        <v>7</v>
      </c>
      <c r="K6650" s="51">
        <f>IF(H6650&lt;='Расчёт не доделан'!$C$20,IF(I6650-'Расчёт не доделан'!$C$20&lt;1,J6650,I6650-'Расчёт не доделан'!$C$20),J6650)</f>
        <v>7</v>
      </c>
    </row>
    <row r="6651" spans="1:11" ht="11.1" customHeight="1" outlineLevel="1" x14ac:dyDescent="0.2">
      <c r="A6651" s="39" t="str">
        <f t="shared" si="309"/>
        <v>0017088345873</v>
      </c>
      <c r="B6651" s="39">
        <f t="shared" si="310"/>
        <v>1</v>
      </c>
      <c r="C6651" s="39" t="str">
        <f t="shared" si="311"/>
        <v>Цай Сергей Валерьевич1</v>
      </c>
      <c r="D6651" s="42" t="s">
        <v>6084</v>
      </c>
      <c r="E6651" s="43" t="s">
        <v>6085</v>
      </c>
      <c r="F6651" s="43" t="s">
        <v>244</v>
      </c>
      <c r="G6651" s="43" t="s">
        <v>253</v>
      </c>
      <c r="H6651" s="49">
        <v>45873</v>
      </c>
      <c r="I6651" s="49">
        <v>45886</v>
      </c>
      <c r="J6651" s="44">
        <v>14</v>
      </c>
      <c r="K6651" s="51">
        <f>IF(H6651&lt;='Расчёт не доделан'!$C$20,IF(I6651-'Расчёт не доделан'!$C$20&lt;1,J6651,I6651-'Расчёт не доделан'!$C$20),J6651)</f>
        <v>14</v>
      </c>
    </row>
    <row r="6652" spans="1:11" ht="11.1" customHeight="1" outlineLevel="1" x14ac:dyDescent="0.2">
      <c r="A6652" s="39" t="str">
        <f t="shared" si="309"/>
        <v>0017088345915</v>
      </c>
      <c r="B6652" s="39">
        <f t="shared" si="310"/>
        <v>2</v>
      </c>
      <c r="C6652" s="39" t="str">
        <f t="shared" si="311"/>
        <v>Цай Сергей Валерьевич2</v>
      </c>
      <c r="D6652" s="42" t="s">
        <v>6084</v>
      </c>
      <c r="E6652" s="43" t="s">
        <v>6085</v>
      </c>
      <c r="F6652" s="43" t="s">
        <v>244</v>
      </c>
      <c r="G6652" s="43" t="s">
        <v>253</v>
      </c>
      <c r="H6652" s="49">
        <v>45915</v>
      </c>
      <c r="I6652" s="49">
        <v>45921</v>
      </c>
      <c r="J6652" s="44">
        <v>7</v>
      </c>
      <c r="K6652" s="51">
        <f>IF(H6652&lt;='Расчёт не доделан'!$C$20,IF(I6652-'Расчёт не доделан'!$C$20&lt;1,J6652,I6652-'Расчёт не доделан'!$C$20),J6652)</f>
        <v>7</v>
      </c>
    </row>
    <row r="6653" spans="1:11" ht="11.1" customHeight="1" outlineLevel="1" x14ac:dyDescent="0.2">
      <c r="A6653" s="39" t="str">
        <f t="shared" si="309"/>
        <v>0018726545936</v>
      </c>
      <c r="B6653" s="39">
        <f t="shared" si="310"/>
        <v>1</v>
      </c>
      <c r="C6653" s="39" t="str">
        <f t="shared" si="311"/>
        <v>Царева Анастасия Владимировна1</v>
      </c>
      <c r="D6653" s="42" t="s">
        <v>6086</v>
      </c>
      <c r="E6653" s="43" t="s">
        <v>6087</v>
      </c>
      <c r="F6653" s="43" t="s">
        <v>240</v>
      </c>
      <c r="G6653" s="43" t="s">
        <v>302</v>
      </c>
      <c r="H6653" s="49">
        <v>45936</v>
      </c>
      <c r="I6653" s="49">
        <v>45942</v>
      </c>
      <c r="J6653" s="44">
        <v>7</v>
      </c>
      <c r="K6653" s="51">
        <f>IF(H6653&lt;='Расчёт не доделан'!$C$20,IF(I6653-'Расчёт не доделан'!$C$20&lt;1,J6653,I6653-'Расчёт не доделан'!$C$20),J6653)</f>
        <v>7</v>
      </c>
    </row>
    <row r="6654" spans="1:11" ht="11.1" customHeight="1" outlineLevel="1" x14ac:dyDescent="0.2">
      <c r="A6654" s="39" t="str">
        <f t="shared" si="309"/>
        <v>0015213845908</v>
      </c>
      <c r="B6654" s="39">
        <f t="shared" si="310"/>
        <v>1</v>
      </c>
      <c r="C6654" s="39" t="str">
        <f t="shared" si="311"/>
        <v>Цатурян Римма Геннадьевна1</v>
      </c>
      <c r="D6654" s="42" t="s">
        <v>6088</v>
      </c>
      <c r="E6654" s="43" t="s">
        <v>6089</v>
      </c>
      <c r="F6654" s="43" t="s">
        <v>217</v>
      </c>
      <c r="G6654" s="43" t="s">
        <v>262</v>
      </c>
      <c r="H6654" s="49">
        <v>45908</v>
      </c>
      <c r="I6654" s="49">
        <v>45910</v>
      </c>
      <c r="J6654" s="44">
        <v>3</v>
      </c>
      <c r="K6654" s="51">
        <f>IF(H6654&lt;='Расчёт не доделан'!$C$20,IF(I6654-'Расчёт не доделан'!$C$20&lt;1,J6654,I6654-'Расчёт не доделан'!$C$20),J6654)</f>
        <v>3</v>
      </c>
    </row>
    <row r="6655" spans="1:11" ht="11.1" customHeight="1" outlineLevel="1" x14ac:dyDescent="0.2">
      <c r="A6655" s="39" t="str">
        <f t="shared" si="309"/>
        <v>0015213845949</v>
      </c>
      <c r="B6655" s="39">
        <f t="shared" si="310"/>
        <v>2</v>
      </c>
      <c r="C6655" s="39" t="str">
        <f t="shared" si="311"/>
        <v>Цатурян Римма Геннадьевна2</v>
      </c>
      <c r="D6655" s="42" t="s">
        <v>6088</v>
      </c>
      <c r="E6655" s="43" t="s">
        <v>6089</v>
      </c>
      <c r="F6655" s="43" t="s">
        <v>217</v>
      </c>
      <c r="G6655" s="43" t="s">
        <v>262</v>
      </c>
      <c r="H6655" s="49">
        <v>45949</v>
      </c>
      <c r="I6655" s="49">
        <v>45962</v>
      </c>
      <c r="J6655" s="44">
        <v>14</v>
      </c>
      <c r="K6655" s="51">
        <f>IF(H6655&lt;='Расчёт не доделан'!$C$20,IF(I6655-'Расчёт не доделан'!$C$20&lt;1,J6655,I6655-'Расчёт не доделан'!$C$20),J6655)</f>
        <v>14</v>
      </c>
    </row>
    <row r="6656" spans="1:11" ht="11.1" customHeight="1" outlineLevel="1" x14ac:dyDescent="0.2">
      <c r="A6656" s="39" t="str">
        <f t="shared" si="309"/>
        <v>0015213845859</v>
      </c>
      <c r="B6656" s="39">
        <f t="shared" si="310"/>
        <v>3</v>
      </c>
      <c r="C6656" s="39" t="str">
        <f t="shared" si="311"/>
        <v>Цатурян Римма Геннадьевна3</v>
      </c>
      <c r="D6656" s="42" t="s">
        <v>6088</v>
      </c>
      <c r="E6656" s="43" t="s">
        <v>6089</v>
      </c>
      <c r="F6656" s="43" t="s">
        <v>217</v>
      </c>
      <c r="G6656" s="43" t="s">
        <v>262</v>
      </c>
      <c r="H6656" s="49">
        <v>45859</v>
      </c>
      <c r="I6656" s="49">
        <v>45863</v>
      </c>
      <c r="J6656" s="44">
        <v>5</v>
      </c>
      <c r="K6656" s="51">
        <f>IF(H6656&lt;='Расчёт не доделан'!$C$20,IF(I6656-'Расчёт не доделан'!$C$20&lt;1,J6656,I6656-'Расчёт не доделан'!$C$20),J6656)</f>
        <v>5</v>
      </c>
    </row>
    <row r="6657" spans="1:11" ht="11.1" customHeight="1" outlineLevel="1" x14ac:dyDescent="0.2">
      <c r="A6657" s="39" t="str">
        <f t="shared" si="309"/>
        <v>0015213846017</v>
      </c>
      <c r="B6657" s="39">
        <f t="shared" si="310"/>
        <v>4</v>
      </c>
      <c r="C6657" s="39" t="str">
        <f t="shared" si="311"/>
        <v>Цатурян Римма Геннадьевна4</v>
      </c>
      <c r="D6657" s="42" t="s">
        <v>6088</v>
      </c>
      <c r="E6657" s="43" t="s">
        <v>6089</v>
      </c>
      <c r="F6657" s="43" t="s">
        <v>217</v>
      </c>
      <c r="G6657" s="43" t="s">
        <v>262</v>
      </c>
      <c r="H6657" s="49">
        <v>46017</v>
      </c>
      <c r="I6657" s="49">
        <v>46017</v>
      </c>
      <c r="J6657" s="44">
        <v>1</v>
      </c>
      <c r="K6657" s="51">
        <f>IF(H6657&lt;='Расчёт не доделан'!$C$20,IF(I6657-'Расчёт не доделан'!$C$20&lt;1,J6657,I6657-'Расчёт не доделан'!$C$20),J6657)</f>
        <v>1</v>
      </c>
    </row>
    <row r="6658" spans="1:11" ht="11.1" customHeight="1" outlineLevel="1" x14ac:dyDescent="0.2">
      <c r="A6658" s="39" t="str">
        <f t="shared" si="309"/>
        <v>0015213846020</v>
      </c>
      <c r="B6658" s="39">
        <f t="shared" si="310"/>
        <v>5</v>
      </c>
      <c r="C6658" s="39" t="str">
        <f t="shared" si="311"/>
        <v>Цатурян Римма Геннадьевна5</v>
      </c>
      <c r="D6658" s="42" t="s">
        <v>6088</v>
      </c>
      <c r="E6658" s="43" t="s">
        <v>6089</v>
      </c>
      <c r="F6658" s="43" t="s">
        <v>217</v>
      </c>
      <c r="G6658" s="43" t="s">
        <v>262</v>
      </c>
      <c r="H6658" s="49">
        <v>46020</v>
      </c>
      <c r="I6658" s="49">
        <v>46021</v>
      </c>
      <c r="J6658" s="44">
        <v>2</v>
      </c>
      <c r="K6658" s="51">
        <f>IF(H6658&lt;='Расчёт не доделан'!$C$20,IF(I6658-'Расчёт не доделан'!$C$20&lt;1,J6658,I6658-'Расчёт не доделан'!$C$20),J6658)</f>
        <v>2</v>
      </c>
    </row>
    <row r="6659" spans="1:11" ht="11.1" customHeight="1" outlineLevel="1" x14ac:dyDescent="0.2">
      <c r="A6659" s="39" t="str">
        <f t="shared" ref="A6659:A6722" si="312">D6659&amp;H6659</f>
        <v>0018047445962</v>
      </c>
      <c r="B6659" s="39">
        <f t="shared" ref="B6659:B6722" si="313">IF(E6658=E6659,B6658+1,1)</f>
        <v>1</v>
      </c>
      <c r="C6659" s="39" t="str">
        <f t="shared" ref="C6659:C6722" si="314">E6659&amp;B6659</f>
        <v>Цветкова Дарья Владимировна1</v>
      </c>
      <c r="D6659" s="42" t="s">
        <v>6090</v>
      </c>
      <c r="E6659" s="43" t="s">
        <v>6091</v>
      </c>
      <c r="F6659" s="43" t="s">
        <v>240</v>
      </c>
      <c r="G6659" s="43" t="s">
        <v>241</v>
      </c>
      <c r="H6659" s="49">
        <v>45962</v>
      </c>
      <c r="I6659" s="49">
        <v>45962</v>
      </c>
      <c r="J6659" s="44">
        <v>1</v>
      </c>
      <c r="K6659" s="51">
        <f>IF(H6659&lt;='Расчёт не доделан'!$C$20,IF(I6659-'Расчёт не доделан'!$C$20&lt;1,J6659,I6659-'Расчёт не доделан'!$C$20),J6659)</f>
        <v>1</v>
      </c>
    </row>
    <row r="6660" spans="1:11" ht="11.1" customHeight="1" outlineLevel="1" x14ac:dyDescent="0.2">
      <c r="A6660" s="39" t="str">
        <f t="shared" si="312"/>
        <v>0018047445966</v>
      </c>
      <c r="B6660" s="39">
        <f t="shared" si="313"/>
        <v>2</v>
      </c>
      <c r="C6660" s="39" t="str">
        <f t="shared" si="314"/>
        <v>Цветкова Дарья Владимировна2</v>
      </c>
      <c r="D6660" s="42" t="s">
        <v>6090</v>
      </c>
      <c r="E6660" s="43" t="s">
        <v>6091</v>
      </c>
      <c r="F6660" s="43" t="s">
        <v>240</v>
      </c>
      <c r="G6660" s="43" t="s">
        <v>241</v>
      </c>
      <c r="H6660" s="49">
        <v>45966</v>
      </c>
      <c r="I6660" s="49">
        <v>45968</v>
      </c>
      <c r="J6660" s="44">
        <v>3</v>
      </c>
      <c r="K6660" s="51">
        <f>IF(H6660&lt;='Расчёт не доделан'!$C$20,IF(I6660-'Расчёт не доделан'!$C$20&lt;1,J6660,I6660-'Расчёт не доделан'!$C$20),J6660)</f>
        <v>3</v>
      </c>
    </row>
    <row r="6661" spans="1:11" ht="11.1" customHeight="1" outlineLevel="1" x14ac:dyDescent="0.2">
      <c r="A6661" s="39" t="str">
        <f t="shared" si="312"/>
        <v>0018047445883</v>
      </c>
      <c r="B6661" s="39">
        <f t="shared" si="313"/>
        <v>3</v>
      </c>
      <c r="C6661" s="39" t="str">
        <f t="shared" si="314"/>
        <v>Цветкова Дарья Владимировна3</v>
      </c>
      <c r="D6661" s="42" t="s">
        <v>6090</v>
      </c>
      <c r="E6661" s="43" t="s">
        <v>6091</v>
      </c>
      <c r="F6661" s="43" t="s">
        <v>240</v>
      </c>
      <c r="G6661" s="43" t="s">
        <v>241</v>
      </c>
      <c r="H6661" s="49">
        <v>45883</v>
      </c>
      <c r="I6661" s="49">
        <v>45900</v>
      </c>
      <c r="J6661" s="44">
        <v>18</v>
      </c>
      <c r="K6661" s="51">
        <f>IF(H6661&lt;='Расчёт не доделан'!$C$20,IF(I6661-'Расчёт не доделан'!$C$20&lt;1,J6661,I6661-'Расчёт не доделан'!$C$20),J6661)</f>
        <v>18</v>
      </c>
    </row>
    <row r="6662" spans="1:11" ht="11.1" customHeight="1" outlineLevel="1" x14ac:dyDescent="0.2">
      <c r="A6662" s="39" t="str">
        <f t="shared" si="312"/>
        <v>0019652345966</v>
      </c>
      <c r="B6662" s="39">
        <f t="shared" si="313"/>
        <v>1</v>
      </c>
      <c r="C6662" s="39" t="str">
        <f t="shared" si="314"/>
        <v>Цепелева Анастасия Олеговна1</v>
      </c>
      <c r="D6662" s="42" t="s">
        <v>6092</v>
      </c>
      <c r="E6662" s="43" t="s">
        <v>6093</v>
      </c>
      <c r="F6662" s="43" t="s">
        <v>225</v>
      </c>
      <c r="G6662" s="43" t="s">
        <v>230</v>
      </c>
      <c r="H6662" s="49">
        <v>45966</v>
      </c>
      <c r="I6662" s="49">
        <v>45968</v>
      </c>
      <c r="J6662" s="44">
        <v>2</v>
      </c>
      <c r="K6662" s="51">
        <f>IF(H6662&lt;='Расчёт не доделан'!$C$20,IF(I6662-'Расчёт не доделан'!$C$20&lt;1,J6662,I6662-'Расчёт не доделан'!$C$20),J6662)</f>
        <v>2</v>
      </c>
    </row>
    <row r="6663" spans="1:11" ht="11.1" customHeight="1" outlineLevel="1" x14ac:dyDescent="0.2">
      <c r="A6663" s="39" t="str">
        <f t="shared" si="312"/>
        <v>0019652345880</v>
      </c>
      <c r="B6663" s="39">
        <f t="shared" si="313"/>
        <v>2</v>
      </c>
      <c r="C6663" s="39" t="str">
        <f t="shared" si="314"/>
        <v>Цепелева Анастасия Олеговна2</v>
      </c>
      <c r="D6663" s="42" t="s">
        <v>6092</v>
      </c>
      <c r="E6663" s="43" t="s">
        <v>6093</v>
      </c>
      <c r="F6663" s="43" t="s">
        <v>225</v>
      </c>
      <c r="G6663" s="43" t="s">
        <v>230</v>
      </c>
      <c r="H6663" s="49">
        <v>45880</v>
      </c>
      <c r="I6663" s="49">
        <v>45893</v>
      </c>
      <c r="J6663" s="44">
        <v>14</v>
      </c>
      <c r="K6663" s="51">
        <f>IF(H6663&lt;='Расчёт не доделан'!$C$20,IF(I6663-'Расчёт не доделан'!$C$20&lt;1,J6663,I6663-'Расчёт не доделан'!$C$20),J6663)</f>
        <v>14</v>
      </c>
    </row>
    <row r="6664" spans="1:11" ht="11.1" customHeight="1" outlineLevel="1" x14ac:dyDescent="0.2">
      <c r="A6664" s="39" t="str">
        <f t="shared" si="312"/>
        <v>0021188745931</v>
      </c>
      <c r="B6664" s="39">
        <f t="shared" si="313"/>
        <v>1</v>
      </c>
      <c r="C6664" s="39" t="str">
        <f t="shared" si="314"/>
        <v>Циховский Николай Григорьевич1</v>
      </c>
      <c r="D6664" s="42" t="s">
        <v>6094</v>
      </c>
      <c r="E6664" s="43" t="s">
        <v>6095</v>
      </c>
      <c r="F6664" s="43" t="s">
        <v>240</v>
      </c>
      <c r="G6664" s="43" t="s">
        <v>318</v>
      </c>
      <c r="H6664" s="49">
        <v>45931</v>
      </c>
      <c r="I6664" s="49">
        <v>45958</v>
      </c>
      <c r="J6664" s="44">
        <v>28</v>
      </c>
      <c r="K6664" s="51">
        <f>IF(H6664&lt;='Расчёт не доделан'!$C$20,IF(I6664-'Расчёт не доделан'!$C$20&lt;1,J6664,I6664-'Расчёт не доделан'!$C$20),J6664)</f>
        <v>13</v>
      </c>
    </row>
    <row r="6665" spans="1:11" ht="11.1" customHeight="1" outlineLevel="1" x14ac:dyDescent="0.2">
      <c r="A6665" s="39" t="str">
        <f t="shared" si="312"/>
        <v>0021011245964</v>
      </c>
      <c r="B6665" s="39">
        <f t="shared" si="313"/>
        <v>1</v>
      </c>
      <c r="C6665" s="39" t="str">
        <f t="shared" si="314"/>
        <v>Цыганков Илья Валерьевич1</v>
      </c>
      <c r="D6665" s="42" t="s">
        <v>6096</v>
      </c>
      <c r="E6665" s="43" t="s">
        <v>6097</v>
      </c>
      <c r="F6665" s="43" t="s">
        <v>217</v>
      </c>
      <c r="G6665" s="43" t="s">
        <v>237</v>
      </c>
      <c r="H6665" s="49">
        <v>45964</v>
      </c>
      <c r="I6665" s="49">
        <v>45971</v>
      </c>
      <c r="J6665" s="44">
        <v>6</v>
      </c>
      <c r="K6665" s="51">
        <f>IF(H6665&lt;='Расчёт не доделан'!$C$20,IF(I6665-'Расчёт не доделан'!$C$20&lt;1,J6665,I6665-'Расчёт не доделан'!$C$20),J6665)</f>
        <v>6</v>
      </c>
    </row>
    <row r="6666" spans="1:11" ht="11.1" customHeight="1" outlineLevel="1" x14ac:dyDescent="0.2">
      <c r="A6666" s="39" t="str">
        <f t="shared" si="312"/>
        <v>0021011245873</v>
      </c>
      <c r="B6666" s="39">
        <f t="shared" si="313"/>
        <v>2</v>
      </c>
      <c r="C6666" s="39" t="str">
        <f t="shared" si="314"/>
        <v>Цыганков Илья Валерьевич2</v>
      </c>
      <c r="D6666" s="42" t="s">
        <v>6096</v>
      </c>
      <c r="E6666" s="43" t="s">
        <v>6097</v>
      </c>
      <c r="F6666" s="43" t="s">
        <v>217</v>
      </c>
      <c r="G6666" s="43" t="s">
        <v>237</v>
      </c>
      <c r="H6666" s="49">
        <v>45873</v>
      </c>
      <c r="I6666" s="49">
        <v>45886</v>
      </c>
      <c r="J6666" s="44">
        <v>14</v>
      </c>
      <c r="K6666" s="51">
        <f>IF(H6666&lt;='Расчёт не доделан'!$C$20,IF(I6666-'Расчёт не доделан'!$C$20&lt;1,J6666,I6666-'Расчёт не доделан'!$C$20),J6666)</f>
        <v>14</v>
      </c>
    </row>
    <row r="6667" spans="1:11" ht="11.1" customHeight="1" outlineLevel="1" x14ac:dyDescent="0.2">
      <c r="A6667" s="39" t="str">
        <f t="shared" si="312"/>
        <v>0011950845966</v>
      </c>
      <c r="B6667" s="39">
        <f t="shared" si="313"/>
        <v>1</v>
      </c>
      <c r="C6667" s="39" t="str">
        <f t="shared" si="314"/>
        <v>Цыганова Екатерина Евгеньевна1</v>
      </c>
      <c r="D6667" s="42" t="s">
        <v>6098</v>
      </c>
      <c r="E6667" s="43" t="s">
        <v>6099</v>
      </c>
      <c r="F6667" s="43" t="s">
        <v>229</v>
      </c>
      <c r="G6667" s="43" t="s">
        <v>230</v>
      </c>
      <c r="H6667" s="49">
        <v>45966</v>
      </c>
      <c r="I6667" s="49">
        <v>45968</v>
      </c>
      <c r="J6667" s="44">
        <v>3</v>
      </c>
      <c r="K6667" s="51">
        <f>IF(H6667&lt;='Расчёт не доделан'!$C$20,IF(I6667-'Расчёт не доделан'!$C$20&lt;1,J6667,I6667-'Расчёт не доделан'!$C$20),J6667)</f>
        <v>3</v>
      </c>
    </row>
    <row r="6668" spans="1:11" ht="11.1" customHeight="1" outlineLevel="1" x14ac:dyDescent="0.2">
      <c r="A6668" s="39" t="str">
        <f t="shared" si="312"/>
        <v>0011950845845</v>
      </c>
      <c r="B6668" s="39">
        <f t="shared" si="313"/>
        <v>2</v>
      </c>
      <c r="C6668" s="39" t="str">
        <f t="shared" si="314"/>
        <v>Цыганова Екатерина Евгеньевна2</v>
      </c>
      <c r="D6668" s="42" t="s">
        <v>6098</v>
      </c>
      <c r="E6668" s="43" t="s">
        <v>6099</v>
      </c>
      <c r="F6668" s="43" t="s">
        <v>229</v>
      </c>
      <c r="G6668" s="43" t="s">
        <v>230</v>
      </c>
      <c r="H6668" s="49">
        <v>45845</v>
      </c>
      <c r="I6668" s="49">
        <v>45858</v>
      </c>
      <c r="J6668" s="44">
        <v>14</v>
      </c>
      <c r="K6668" s="51">
        <f>IF(H6668&lt;='Расчёт не доделан'!$C$20,IF(I6668-'Расчёт не доделан'!$C$20&lt;1,J6668,I6668-'Расчёт не доделан'!$C$20),J6668)</f>
        <v>14</v>
      </c>
    </row>
    <row r="6669" spans="1:11" ht="11.1" customHeight="1" outlineLevel="1" x14ac:dyDescent="0.2">
      <c r="A6669" s="39" t="str">
        <f t="shared" si="312"/>
        <v>0011950845908</v>
      </c>
      <c r="B6669" s="39">
        <f t="shared" si="313"/>
        <v>3</v>
      </c>
      <c r="C6669" s="39" t="str">
        <f t="shared" si="314"/>
        <v>Цыганова Екатерина Евгеньевна3</v>
      </c>
      <c r="D6669" s="42" t="s">
        <v>6098</v>
      </c>
      <c r="E6669" s="43" t="s">
        <v>6099</v>
      </c>
      <c r="F6669" s="43" t="s">
        <v>229</v>
      </c>
      <c r="G6669" s="43" t="s">
        <v>230</v>
      </c>
      <c r="H6669" s="49">
        <v>45908</v>
      </c>
      <c r="I6669" s="49">
        <v>45912</v>
      </c>
      <c r="J6669" s="44">
        <v>5</v>
      </c>
      <c r="K6669" s="51">
        <f>IF(H6669&lt;='Расчёт не доделан'!$C$20,IF(I6669-'Расчёт не доделан'!$C$20&lt;1,J6669,I6669-'Расчёт не доделан'!$C$20),J6669)</f>
        <v>5</v>
      </c>
    </row>
    <row r="6670" spans="1:11" ht="23.1" customHeight="1" outlineLevel="1" x14ac:dyDescent="0.2">
      <c r="A6670" s="39" t="str">
        <f t="shared" si="312"/>
        <v>0018259945901</v>
      </c>
      <c r="B6670" s="39">
        <f t="shared" si="313"/>
        <v>1</v>
      </c>
      <c r="C6670" s="39" t="str">
        <f t="shared" si="314"/>
        <v>Цыганова Лариса Викторовна1</v>
      </c>
      <c r="D6670" s="42" t="s">
        <v>6100</v>
      </c>
      <c r="E6670" s="43" t="s">
        <v>6101</v>
      </c>
      <c r="F6670" s="43" t="s">
        <v>217</v>
      </c>
      <c r="G6670" s="43" t="s">
        <v>241</v>
      </c>
      <c r="H6670" s="49">
        <v>45901</v>
      </c>
      <c r="I6670" s="49">
        <v>45905</v>
      </c>
      <c r="J6670" s="44">
        <v>5</v>
      </c>
      <c r="K6670" s="51">
        <f>IF(H6670&lt;='Расчёт не доделан'!$C$20,IF(I6670-'Расчёт не доделан'!$C$20&lt;1,J6670,I6670-'Расчёт не доделан'!$C$20),J6670)</f>
        <v>5</v>
      </c>
    </row>
    <row r="6671" spans="1:11" ht="23.1" customHeight="1" outlineLevel="1" x14ac:dyDescent="0.2">
      <c r="A6671" s="39" t="str">
        <f t="shared" si="312"/>
        <v>0018259945896</v>
      </c>
      <c r="B6671" s="39">
        <f t="shared" si="313"/>
        <v>2</v>
      </c>
      <c r="C6671" s="39" t="str">
        <f t="shared" si="314"/>
        <v>Цыганова Лариса Викторовна2</v>
      </c>
      <c r="D6671" s="42" t="s">
        <v>6100</v>
      </c>
      <c r="E6671" s="43" t="s">
        <v>6101</v>
      </c>
      <c r="F6671" s="43" t="s">
        <v>217</v>
      </c>
      <c r="G6671" s="43" t="s">
        <v>241</v>
      </c>
      <c r="H6671" s="49">
        <v>45896</v>
      </c>
      <c r="I6671" s="49">
        <v>45898</v>
      </c>
      <c r="J6671" s="44">
        <v>3</v>
      </c>
      <c r="K6671" s="51">
        <f>IF(H6671&lt;='Расчёт не доделан'!$C$20,IF(I6671-'Расчёт не доделан'!$C$20&lt;1,J6671,I6671-'Расчёт не доделан'!$C$20),J6671)</f>
        <v>3</v>
      </c>
    </row>
    <row r="6672" spans="1:11" ht="23.1" customHeight="1" outlineLevel="1" x14ac:dyDescent="0.2">
      <c r="A6672" s="39" t="str">
        <f t="shared" si="312"/>
        <v>0020930045908</v>
      </c>
      <c r="B6672" s="39">
        <f t="shared" si="313"/>
        <v>1</v>
      </c>
      <c r="C6672" s="39" t="str">
        <f t="shared" si="314"/>
        <v>Цымляков Дмитрий Юрьевич1</v>
      </c>
      <c r="D6672" s="42" t="s">
        <v>6102</v>
      </c>
      <c r="E6672" s="43" t="s">
        <v>6103</v>
      </c>
      <c r="F6672" s="43" t="s">
        <v>240</v>
      </c>
      <c r="G6672" s="43" t="s">
        <v>262</v>
      </c>
      <c r="H6672" s="49">
        <v>45908</v>
      </c>
      <c r="I6672" s="49">
        <v>45921</v>
      </c>
      <c r="J6672" s="44">
        <v>14</v>
      </c>
      <c r="K6672" s="51">
        <f>IF(H6672&lt;='Расчёт не доделан'!$C$20,IF(I6672-'Расчёт не доделан'!$C$20&lt;1,J6672,I6672-'Расчёт не доделан'!$C$20),J6672)</f>
        <v>14</v>
      </c>
    </row>
    <row r="6673" spans="1:11" ht="23.1" customHeight="1" outlineLevel="1" x14ac:dyDescent="0.2">
      <c r="A6673" s="39" t="str">
        <f t="shared" si="312"/>
        <v>0020930045957</v>
      </c>
      <c r="B6673" s="39">
        <f t="shared" si="313"/>
        <v>2</v>
      </c>
      <c r="C6673" s="39" t="str">
        <f t="shared" si="314"/>
        <v>Цымляков Дмитрий Юрьевич2</v>
      </c>
      <c r="D6673" s="42" t="s">
        <v>6102</v>
      </c>
      <c r="E6673" s="43" t="s">
        <v>6103</v>
      </c>
      <c r="F6673" s="43" t="s">
        <v>240</v>
      </c>
      <c r="G6673" s="43" t="s">
        <v>262</v>
      </c>
      <c r="H6673" s="49">
        <v>45957</v>
      </c>
      <c r="I6673" s="49">
        <v>45961</v>
      </c>
      <c r="J6673" s="44">
        <v>5</v>
      </c>
      <c r="K6673" s="51">
        <f>IF(H6673&lt;='Расчёт не доделан'!$C$20,IF(I6673-'Расчёт не доделан'!$C$20&lt;1,J6673,I6673-'Расчёт не доделан'!$C$20),J6673)</f>
        <v>5</v>
      </c>
    </row>
    <row r="6674" spans="1:11" ht="23.1" customHeight="1" outlineLevel="1" x14ac:dyDescent="0.2">
      <c r="A6674" s="39" t="str">
        <f t="shared" si="312"/>
        <v>0018686545947</v>
      </c>
      <c r="B6674" s="39">
        <f t="shared" si="313"/>
        <v>1</v>
      </c>
      <c r="C6674" s="39" t="str">
        <f t="shared" si="314"/>
        <v>Цындыжапова Туяна Баировна1</v>
      </c>
      <c r="D6674" s="42" t="s">
        <v>6104</v>
      </c>
      <c r="E6674" s="43" t="s">
        <v>6105</v>
      </c>
      <c r="F6674" s="43" t="s">
        <v>217</v>
      </c>
      <c r="G6674" s="43" t="s">
        <v>237</v>
      </c>
      <c r="H6674" s="49">
        <v>45947</v>
      </c>
      <c r="I6674" s="49">
        <v>45953</v>
      </c>
      <c r="J6674" s="44">
        <v>7</v>
      </c>
      <c r="K6674" s="51">
        <f>IF(H6674&lt;='Расчёт не доделан'!$C$20,IF(I6674-'Расчёт не доделан'!$C$20&lt;1,J6674,I6674-'Расчёт не доделан'!$C$20),J6674)</f>
        <v>7</v>
      </c>
    </row>
    <row r="6675" spans="1:11" ht="23.1" customHeight="1" outlineLevel="1" x14ac:dyDescent="0.2">
      <c r="A6675" s="39" t="str">
        <f t="shared" si="312"/>
        <v>0015959845859</v>
      </c>
      <c r="B6675" s="39">
        <f t="shared" si="313"/>
        <v>1</v>
      </c>
      <c r="C6675" s="39" t="str">
        <f t="shared" si="314"/>
        <v>Цырба Мадина Альбертовна1</v>
      </c>
      <c r="D6675" s="42" t="s">
        <v>6106</v>
      </c>
      <c r="E6675" s="43" t="s">
        <v>6107</v>
      </c>
      <c r="F6675" s="43" t="s">
        <v>268</v>
      </c>
      <c r="G6675" s="43" t="s">
        <v>302</v>
      </c>
      <c r="H6675" s="49">
        <v>45859</v>
      </c>
      <c r="I6675" s="49">
        <v>45872</v>
      </c>
      <c r="J6675" s="44">
        <v>14</v>
      </c>
      <c r="K6675" s="51">
        <f>IF(H6675&lt;='Расчёт не доделан'!$C$20,IF(I6675-'Расчёт не доделан'!$C$20&lt;1,J6675,I6675-'Расчёт не доделан'!$C$20),J6675)</f>
        <v>14</v>
      </c>
    </row>
    <row r="6676" spans="1:11" ht="11.1" customHeight="1" outlineLevel="1" x14ac:dyDescent="0.2">
      <c r="A6676" s="39" t="str">
        <f t="shared" si="312"/>
        <v>0018049945937</v>
      </c>
      <c r="B6676" s="39">
        <f t="shared" si="313"/>
        <v>1</v>
      </c>
      <c r="C6676" s="39" t="str">
        <f t="shared" si="314"/>
        <v>Чайникова Ксения Петровна1</v>
      </c>
      <c r="D6676" s="42" t="s">
        <v>6108</v>
      </c>
      <c r="E6676" s="43" t="s">
        <v>6109</v>
      </c>
      <c r="F6676" s="43" t="s">
        <v>265</v>
      </c>
      <c r="G6676" s="43" t="s">
        <v>230</v>
      </c>
      <c r="H6676" s="49">
        <v>45937</v>
      </c>
      <c r="I6676" s="49">
        <v>45937</v>
      </c>
      <c r="J6676" s="44">
        <v>1</v>
      </c>
      <c r="K6676" s="51">
        <f>IF(H6676&lt;='Расчёт не доделан'!$C$20,IF(I6676-'Расчёт не доделан'!$C$20&lt;1,J6676,I6676-'Расчёт не доделан'!$C$20),J6676)</f>
        <v>1</v>
      </c>
    </row>
    <row r="6677" spans="1:11" ht="11.1" customHeight="1" outlineLevel="1" x14ac:dyDescent="0.2">
      <c r="A6677" s="39" t="str">
        <f t="shared" si="312"/>
        <v>0018049945880</v>
      </c>
      <c r="B6677" s="39">
        <f t="shared" si="313"/>
        <v>2</v>
      </c>
      <c r="C6677" s="39" t="str">
        <f t="shared" si="314"/>
        <v>Чайникова Ксения Петровна2</v>
      </c>
      <c r="D6677" s="42" t="s">
        <v>6108</v>
      </c>
      <c r="E6677" s="43" t="s">
        <v>6109</v>
      </c>
      <c r="F6677" s="43" t="s">
        <v>265</v>
      </c>
      <c r="G6677" s="43" t="s">
        <v>230</v>
      </c>
      <c r="H6677" s="49">
        <v>45880</v>
      </c>
      <c r="I6677" s="49">
        <v>45886</v>
      </c>
      <c r="J6677" s="44">
        <v>7</v>
      </c>
      <c r="K6677" s="51">
        <f>IF(H6677&lt;='Расчёт не доделан'!$C$20,IF(I6677-'Расчёт не доделан'!$C$20&lt;1,J6677,I6677-'Расчёт не доделан'!$C$20),J6677)</f>
        <v>7</v>
      </c>
    </row>
    <row r="6678" spans="1:11" ht="11.1" customHeight="1" outlineLevel="1" x14ac:dyDescent="0.2">
      <c r="A6678" s="39" t="str">
        <f t="shared" si="312"/>
        <v>0018049945957</v>
      </c>
      <c r="B6678" s="39">
        <f t="shared" si="313"/>
        <v>3</v>
      </c>
      <c r="C6678" s="39" t="str">
        <f t="shared" si="314"/>
        <v>Чайникова Ксения Петровна3</v>
      </c>
      <c r="D6678" s="42" t="s">
        <v>6108</v>
      </c>
      <c r="E6678" s="43" t="s">
        <v>6109</v>
      </c>
      <c r="F6678" s="43" t="s">
        <v>265</v>
      </c>
      <c r="G6678" s="43" t="s">
        <v>230</v>
      </c>
      <c r="H6678" s="49">
        <v>45957</v>
      </c>
      <c r="I6678" s="49">
        <v>45963</v>
      </c>
      <c r="J6678" s="44">
        <v>7</v>
      </c>
      <c r="K6678" s="51">
        <f>IF(H6678&lt;='Расчёт не доделан'!$C$20,IF(I6678-'Расчёт не доделан'!$C$20&lt;1,J6678,I6678-'Расчёт не доделан'!$C$20),J6678)</f>
        <v>7</v>
      </c>
    </row>
    <row r="6679" spans="1:11" ht="11.1" customHeight="1" outlineLevel="1" x14ac:dyDescent="0.2">
      <c r="A6679" s="39" t="str">
        <f t="shared" si="312"/>
        <v>0010846845908</v>
      </c>
      <c r="B6679" s="39">
        <f t="shared" si="313"/>
        <v>1</v>
      </c>
      <c r="C6679" s="39" t="str">
        <f t="shared" si="314"/>
        <v>Чалбаев Евгений Викторович1</v>
      </c>
      <c r="D6679" s="42" t="s">
        <v>6110</v>
      </c>
      <c r="E6679" s="43" t="s">
        <v>6111</v>
      </c>
      <c r="F6679" s="43" t="s">
        <v>233</v>
      </c>
      <c r="G6679" s="43" t="s">
        <v>262</v>
      </c>
      <c r="H6679" s="49">
        <v>45908</v>
      </c>
      <c r="I6679" s="49">
        <v>45928</v>
      </c>
      <c r="J6679" s="44">
        <v>21</v>
      </c>
      <c r="K6679" s="51">
        <f>IF(H6679&lt;='Расчёт не доделан'!$C$20,IF(I6679-'Расчёт не доделан'!$C$20&lt;1,J6679,I6679-'Расчёт не доделан'!$C$20),J6679)</f>
        <v>21</v>
      </c>
    </row>
    <row r="6680" spans="1:11" ht="23.1" customHeight="1" outlineLevel="1" x14ac:dyDescent="0.2">
      <c r="A6680" s="39" t="str">
        <f t="shared" si="312"/>
        <v>0016893745859</v>
      </c>
      <c r="B6680" s="39">
        <f t="shared" si="313"/>
        <v>1</v>
      </c>
      <c r="C6680" s="39" t="str">
        <f t="shared" si="314"/>
        <v>Чалых Марина Викторовна1</v>
      </c>
      <c r="D6680" s="42" t="s">
        <v>6112</v>
      </c>
      <c r="E6680" s="43" t="s">
        <v>6113</v>
      </c>
      <c r="F6680" s="43" t="s">
        <v>268</v>
      </c>
      <c r="G6680" s="43" t="s">
        <v>315</v>
      </c>
      <c r="H6680" s="49">
        <v>45859</v>
      </c>
      <c r="I6680" s="49">
        <v>45863</v>
      </c>
      <c r="J6680" s="44">
        <v>5</v>
      </c>
      <c r="K6680" s="51">
        <f>IF(H6680&lt;='Расчёт не доделан'!$C$20,IF(I6680-'Расчёт не доделан'!$C$20&lt;1,J6680,I6680-'Расчёт не доделан'!$C$20),J6680)</f>
        <v>5</v>
      </c>
    </row>
    <row r="6681" spans="1:11" ht="23.1" customHeight="1" outlineLevel="1" x14ac:dyDescent="0.2">
      <c r="A6681" s="39" t="str">
        <f t="shared" si="312"/>
        <v>0016893745985</v>
      </c>
      <c r="B6681" s="39">
        <f t="shared" si="313"/>
        <v>2</v>
      </c>
      <c r="C6681" s="39" t="str">
        <f t="shared" si="314"/>
        <v>Чалых Марина Викторовна2</v>
      </c>
      <c r="D6681" s="42" t="s">
        <v>6112</v>
      </c>
      <c r="E6681" s="43" t="s">
        <v>6113</v>
      </c>
      <c r="F6681" s="43" t="s">
        <v>268</v>
      </c>
      <c r="G6681" s="43" t="s">
        <v>315</v>
      </c>
      <c r="H6681" s="49">
        <v>45985</v>
      </c>
      <c r="I6681" s="49">
        <v>45989</v>
      </c>
      <c r="J6681" s="44">
        <v>5</v>
      </c>
      <c r="K6681" s="51">
        <f>IF(H6681&lt;='Расчёт не доделан'!$C$20,IF(I6681-'Расчёт не доделан'!$C$20&lt;1,J6681,I6681-'Расчёт не доделан'!$C$20),J6681)</f>
        <v>5</v>
      </c>
    </row>
    <row r="6682" spans="1:11" ht="23.1" customHeight="1" outlineLevel="1" x14ac:dyDescent="0.2">
      <c r="A6682" s="39" t="str">
        <f t="shared" si="312"/>
        <v>0016893745866</v>
      </c>
      <c r="B6682" s="39">
        <f t="shared" si="313"/>
        <v>3</v>
      </c>
      <c r="C6682" s="39" t="str">
        <f t="shared" si="314"/>
        <v>Чалых Марина Викторовна3</v>
      </c>
      <c r="D6682" s="42" t="s">
        <v>6112</v>
      </c>
      <c r="E6682" s="43" t="s">
        <v>6113</v>
      </c>
      <c r="F6682" s="43" t="s">
        <v>268</v>
      </c>
      <c r="G6682" s="43" t="s">
        <v>315</v>
      </c>
      <c r="H6682" s="49">
        <v>45866</v>
      </c>
      <c r="I6682" s="49">
        <v>45870</v>
      </c>
      <c r="J6682" s="44">
        <v>5</v>
      </c>
      <c r="K6682" s="51">
        <f>IF(H6682&lt;='Расчёт не доделан'!$C$20,IF(I6682-'Расчёт не доделан'!$C$20&lt;1,J6682,I6682-'Расчёт не доделан'!$C$20),J6682)</f>
        <v>5</v>
      </c>
    </row>
    <row r="6683" spans="1:11" ht="23.1" customHeight="1" outlineLevel="1" x14ac:dyDescent="0.2">
      <c r="A6683" s="39" t="str">
        <f t="shared" si="312"/>
        <v>0020913745848</v>
      </c>
      <c r="B6683" s="39">
        <f t="shared" si="313"/>
        <v>1</v>
      </c>
      <c r="C6683" s="39" t="str">
        <f t="shared" si="314"/>
        <v>Чаплева Марина Алексеевна1</v>
      </c>
      <c r="D6683" s="42" t="s">
        <v>6114</v>
      </c>
      <c r="E6683" s="43" t="s">
        <v>6115</v>
      </c>
      <c r="F6683" s="43" t="s">
        <v>293</v>
      </c>
      <c r="G6683" s="43" t="s">
        <v>599</v>
      </c>
      <c r="H6683" s="49">
        <v>45848</v>
      </c>
      <c r="I6683" s="49">
        <v>45851</v>
      </c>
      <c r="J6683" s="44">
        <v>4</v>
      </c>
      <c r="K6683" s="51">
        <f>IF(H6683&lt;='Расчёт не доделан'!$C$20,IF(I6683-'Расчёт не доделан'!$C$20&lt;1,J6683,I6683-'Расчёт не доделан'!$C$20),J6683)</f>
        <v>4</v>
      </c>
    </row>
    <row r="6684" spans="1:11" ht="23.1" customHeight="1" outlineLevel="1" x14ac:dyDescent="0.2">
      <c r="A6684" s="39" t="str">
        <f t="shared" si="312"/>
        <v>0020913745915</v>
      </c>
      <c r="B6684" s="39">
        <f t="shared" si="313"/>
        <v>2</v>
      </c>
      <c r="C6684" s="39" t="str">
        <f t="shared" si="314"/>
        <v>Чаплева Марина Алексеевна2</v>
      </c>
      <c r="D6684" s="42" t="s">
        <v>6114</v>
      </c>
      <c r="E6684" s="43" t="s">
        <v>6115</v>
      </c>
      <c r="F6684" s="43" t="s">
        <v>293</v>
      </c>
      <c r="G6684" s="43" t="s">
        <v>599</v>
      </c>
      <c r="H6684" s="49">
        <v>45915</v>
      </c>
      <c r="I6684" s="49">
        <v>45919</v>
      </c>
      <c r="J6684" s="44">
        <v>5</v>
      </c>
      <c r="K6684" s="51">
        <f>IF(H6684&lt;='Расчёт не доделан'!$C$20,IF(I6684-'Расчёт не доделан'!$C$20&lt;1,J6684,I6684-'Расчёт не доделан'!$C$20),J6684)</f>
        <v>5</v>
      </c>
    </row>
    <row r="6685" spans="1:11" ht="23.1" customHeight="1" outlineLevel="1" x14ac:dyDescent="0.2">
      <c r="A6685" s="39" t="str">
        <f t="shared" si="312"/>
        <v>0020913746020</v>
      </c>
      <c r="B6685" s="39">
        <f t="shared" si="313"/>
        <v>3</v>
      </c>
      <c r="C6685" s="39" t="str">
        <f t="shared" si="314"/>
        <v>Чаплева Марина Алексеевна3</v>
      </c>
      <c r="D6685" s="42" t="s">
        <v>6114</v>
      </c>
      <c r="E6685" s="43" t="s">
        <v>6115</v>
      </c>
      <c r="F6685" s="43" t="s">
        <v>293</v>
      </c>
      <c r="G6685" s="43" t="s">
        <v>599</v>
      </c>
      <c r="H6685" s="49">
        <v>46020</v>
      </c>
      <c r="I6685" s="49">
        <v>46021</v>
      </c>
      <c r="J6685" s="44">
        <v>2</v>
      </c>
      <c r="K6685" s="51">
        <f>IF(H6685&lt;='Расчёт не доделан'!$C$20,IF(I6685-'Расчёт не доделан'!$C$20&lt;1,J6685,I6685-'Расчёт не доделан'!$C$20),J6685)</f>
        <v>2</v>
      </c>
    </row>
    <row r="6686" spans="1:11" ht="11.1" customHeight="1" outlineLevel="1" x14ac:dyDescent="0.2">
      <c r="A6686" s="39" t="str">
        <f t="shared" si="312"/>
        <v>0021097745852</v>
      </c>
      <c r="B6686" s="39">
        <f t="shared" si="313"/>
        <v>1</v>
      </c>
      <c r="C6686" s="39" t="str">
        <f t="shared" si="314"/>
        <v>Чарская Марина Владимировна1</v>
      </c>
      <c r="D6686" s="42" t="s">
        <v>6116</v>
      </c>
      <c r="E6686" s="43" t="s">
        <v>6117</v>
      </c>
      <c r="F6686" s="43" t="s">
        <v>217</v>
      </c>
      <c r="G6686" s="43" t="s">
        <v>237</v>
      </c>
      <c r="H6686" s="49">
        <v>45852</v>
      </c>
      <c r="I6686" s="49">
        <v>45865</v>
      </c>
      <c r="J6686" s="44">
        <v>14</v>
      </c>
      <c r="K6686" s="51">
        <f>IF(H6686&lt;='Расчёт не доделан'!$C$20,IF(I6686-'Расчёт не доделан'!$C$20&lt;1,J6686,I6686-'Расчёт не доделан'!$C$20),J6686)</f>
        <v>14</v>
      </c>
    </row>
    <row r="6687" spans="1:11" ht="11.1" customHeight="1" outlineLevel="1" x14ac:dyDescent="0.2">
      <c r="A6687" s="39" t="str">
        <f t="shared" si="312"/>
        <v>0021097746013</v>
      </c>
      <c r="B6687" s="39">
        <f t="shared" si="313"/>
        <v>2</v>
      </c>
      <c r="C6687" s="39" t="str">
        <f t="shared" si="314"/>
        <v>Чарская Марина Владимировна2</v>
      </c>
      <c r="D6687" s="42" t="s">
        <v>6116</v>
      </c>
      <c r="E6687" s="43" t="s">
        <v>6117</v>
      </c>
      <c r="F6687" s="43" t="s">
        <v>217</v>
      </c>
      <c r="G6687" s="43" t="s">
        <v>237</v>
      </c>
      <c r="H6687" s="49">
        <v>46013</v>
      </c>
      <c r="I6687" s="49">
        <v>46017</v>
      </c>
      <c r="J6687" s="44">
        <v>5</v>
      </c>
      <c r="K6687" s="51">
        <f>IF(H6687&lt;='Расчёт не доделан'!$C$20,IF(I6687-'Расчёт не доделан'!$C$20&lt;1,J6687,I6687-'Расчёт не доделан'!$C$20),J6687)</f>
        <v>5</v>
      </c>
    </row>
    <row r="6688" spans="1:11" ht="11.1" customHeight="1" outlineLevel="1" x14ac:dyDescent="0.2">
      <c r="A6688" s="39" t="str">
        <f t="shared" si="312"/>
        <v>0021097745929</v>
      </c>
      <c r="B6688" s="39">
        <f t="shared" si="313"/>
        <v>3</v>
      </c>
      <c r="C6688" s="39" t="str">
        <f t="shared" si="314"/>
        <v>Чарская Марина Владимировна3</v>
      </c>
      <c r="D6688" s="42" t="s">
        <v>6116</v>
      </c>
      <c r="E6688" s="43" t="s">
        <v>6117</v>
      </c>
      <c r="F6688" s="43" t="s">
        <v>217</v>
      </c>
      <c r="G6688" s="43" t="s">
        <v>237</v>
      </c>
      <c r="H6688" s="49">
        <v>45929</v>
      </c>
      <c r="I6688" s="49">
        <v>45933</v>
      </c>
      <c r="J6688" s="44">
        <v>5</v>
      </c>
      <c r="K6688" s="51">
        <f>IF(H6688&lt;='Расчёт не доделан'!$C$20,IF(I6688-'Расчёт не доделан'!$C$20&lt;1,J6688,I6688-'Расчёт не доделан'!$C$20),J6688)</f>
        <v>5</v>
      </c>
    </row>
    <row r="6689" spans="1:11" ht="11.1" customHeight="1" outlineLevel="1" x14ac:dyDescent="0.2">
      <c r="A6689" s="39" t="str">
        <f t="shared" si="312"/>
        <v>0021097746020</v>
      </c>
      <c r="B6689" s="39">
        <f t="shared" si="313"/>
        <v>4</v>
      </c>
      <c r="C6689" s="39" t="str">
        <f t="shared" si="314"/>
        <v>Чарская Марина Владимировна4</v>
      </c>
      <c r="D6689" s="42" t="s">
        <v>6116</v>
      </c>
      <c r="E6689" s="43" t="s">
        <v>6117</v>
      </c>
      <c r="F6689" s="43" t="s">
        <v>217</v>
      </c>
      <c r="G6689" s="43" t="s">
        <v>237</v>
      </c>
      <c r="H6689" s="49">
        <v>46020</v>
      </c>
      <c r="I6689" s="49">
        <v>46021</v>
      </c>
      <c r="J6689" s="44">
        <v>2</v>
      </c>
      <c r="K6689" s="51">
        <f>IF(H6689&lt;='Расчёт не доделан'!$C$20,IF(I6689-'Расчёт не доделан'!$C$20&lt;1,J6689,I6689-'Расчёт не доделан'!$C$20),J6689)</f>
        <v>2</v>
      </c>
    </row>
    <row r="6690" spans="1:11" ht="11.1" customHeight="1" outlineLevel="1" x14ac:dyDescent="0.2">
      <c r="A6690" s="39" t="str">
        <f t="shared" si="312"/>
        <v>0021325745915</v>
      </c>
      <c r="B6690" s="39">
        <f t="shared" si="313"/>
        <v>1</v>
      </c>
      <c r="C6690" s="39" t="str">
        <f t="shared" si="314"/>
        <v>Чеботарева Ольга Николаевна1</v>
      </c>
      <c r="D6690" s="42" t="s">
        <v>6118</v>
      </c>
      <c r="E6690" s="43" t="s">
        <v>6119</v>
      </c>
      <c r="F6690" s="43" t="s">
        <v>244</v>
      </c>
      <c r="G6690" s="43" t="s">
        <v>230</v>
      </c>
      <c r="H6690" s="49">
        <v>45915</v>
      </c>
      <c r="I6690" s="49">
        <v>45928</v>
      </c>
      <c r="J6690" s="44">
        <v>14</v>
      </c>
      <c r="K6690" s="51">
        <f>IF(H6690&lt;='Расчёт не доделан'!$C$20,IF(I6690-'Расчёт не доделан'!$C$20&lt;1,J6690,I6690-'Расчёт не доделан'!$C$20),J6690)</f>
        <v>14</v>
      </c>
    </row>
    <row r="6691" spans="1:11" ht="11.1" customHeight="1" outlineLevel="1" x14ac:dyDescent="0.2">
      <c r="A6691" s="39" t="str">
        <f t="shared" si="312"/>
        <v>0021325746006</v>
      </c>
      <c r="B6691" s="39">
        <f t="shared" si="313"/>
        <v>2</v>
      </c>
      <c r="C6691" s="39" t="str">
        <f t="shared" si="314"/>
        <v>Чеботарева Ольга Николаевна2</v>
      </c>
      <c r="D6691" s="42" t="s">
        <v>6118</v>
      </c>
      <c r="E6691" s="43" t="s">
        <v>6119</v>
      </c>
      <c r="F6691" s="43" t="s">
        <v>244</v>
      </c>
      <c r="G6691" s="43" t="s">
        <v>230</v>
      </c>
      <c r="H6691" s="49">
        <v>46006</v>
      </c>
      <c r="I6691" s="49">
        <v>46007</v>
      </c>
      <c r="J6691" s="44">
        <v>2</v>
      </c>
      <c r="K6691" s="51">
        <f>IF(H6691&lt;='Расчёт не доделан'!$C$20,IF(I6691-'Расчёт не доделан'!$C$20&lt;1,J6691,I6691-'Расчёт не доделан'!$C$20),J6691)</f>
        <v>2</v>
      </c>
    </row>
    <row r="6692" spans="1:11" ht="11.1" customHeight="1" outlineLevel="1" x14ac:dyDescent="0.2">
      <c r="A6692" s="39" t="str">
        <f t="shared" si="312"/>
        <v>0021325745856</v>
      </c>
      <c r="B6692" s="39">
        <f t="shared" si="313"/>
        <v>3</v>
      </c>
      <c r="C6692" s="39" t="str">
        <f t="shared" si="314"/>
        <v>Чеботарева Ольга Николаевна3</v>
      </c>
      <c r="D6692" s="42" t="s">
        <v>6118</v>
      </c>
      <c r="E6692" s="43" t="s">
        <v>6119</v>
      </c>
      <c r="F6692" s="43" t="s">
        <v>244</v>
      </c>
      <c r="G6692" s="43" t="s">
        <v>230</v>
      </c>
      <c r="H6692" s="49">
        <v>45856</v>
      </c>
      <c r="I6692" s="49">
        <v>45856</v>
      </c>
      <c r="J6692" s="44">
        <v>1</v>
      </c>
      <c r="K6692" s="51">
        <f>IF(H6692&lt;='Расчёт не доделан'!$C$20,IF(I6692-'Расчёт не доделан'!$C$20&lt;1,J6692,I6692-'Расчёт не доделан'!$C$20),J6692)</f>
        <v>1</v>
      </c>
    </row>
    <row r="6693" spans="1:11" ht="11.1" customHeight="1" outlineLevel="1" x14ac:dyDescent="0.2">
      <c r="A6693" s="39" t="str">
        <f t="shared" si="312"/>
        <v>0021325745859</v>
      </c>
      <c r="B6693" s="39">
        <f t="shared" si="313"/>
        <v>4</v>
      </c>
      <c r="C6693" s="39" t="str">
        <f t="shared" si="314"/>
        <v>Чеботарева Ольга Николаевна4</v>
      </c>
      <c r="D6693" s="42" t="s">
        <v>6118</v>
      </c>
      <c r="E6693" s="43" t="s">
        <v>6119</v>
      </c>
      <c r="F6693" s="43" t="s">
        <v>244</v>
      </c>
      <c r="G6693" s="43" t="s">
        <v>230</v>
      </c>
      <c r="H6693" s="49">
        <v>45859</v>
      </c>
      <c r="I6693" s="49">
        <v>45861</v>
      </c>
      <c r="J6693" s="44">
        <v>3</v>
      </c>
      <c r="K6693" s="51">
        <f>IF(H6693&lt;='Расчёт не доделан'!$C$20,IF(I6693-'Расчёт не доделан'!$C$20&lt;1,J6693,I6693-'Расчёт не доделан'!$C$20),J6693)</f>
        <v>3</v>
      </c>
    </row>
    <row r="6694" spans="1:11" ht="11.1" customHeight="1" outlineLevel="1" x14ac:dyDescent="0.2">
      <c r="A6694" s="39" t="str">
        <f t="shared" si="312"/>
        <v>0021325745863</v>
      </c>
      <c r="B6694" s="39">
        <f t="shared" si="313"/>
        <v>5</v>
      </c>
      <c r="C6694" s="39" t="str">
        <f t="shared" si="314"/>
        <v>Чеботарева Ольга Николаевна5</v>
      </c>
      <c r="D6694" s="42" t="s">
        <v>6118</v>
      </c>
      <c r="E6694" s="43" t="s">
        <v>6119</v>
      </c>
      <c r="F6694" s="43" t="s">
        <v>244</v>
      </c>
      <c r="G6694" s="43" t="s">
        <v>230</v>
      </c>
      <c r="H6694" s="49">
        <v>45863</v>
      </c>
      <c r="I6694" s="49">
        <v>45864</v>
      </c>
      <c r="J6694" s="44">
        <v>2</v>
      </c>
      <c r="K6694" s="51">
        <f>IF(H6694&lt;='Расчёт не доделан'!$C$20,IF(I6694-'Расчёт не доделан'!$C$20&lt;1,J6694,I6694-'Расчёт не доделан'!$C$20),J6694)</f>
        <v>2</v>
      </c>
    </row>
    <row r="6695" spans="1:11" ht="11.1" customHeight="1" outlineLevel="1" x14ac:dyDescent="0.2">
      <c r="A6695" s="39" t="str">
        <f t="shared" si="312"/>
        <v>0021325745866</v>
      </c>
      <c r="B6695" s="39">
        <f t="shared" si="313"/>
        <v>6</v>
      </c>
      <c r="C6695" s="39" t="str">
        <f t="shared" si="314"/>
        <v>Чеботарева Ольга Николаевна6</v>
      </c>
      <c r="D6695" s="42" t="s">
        <v>6118</v>
      </c>
      <c r="E6695" s="43" t="s">
        <v>6119</v>
      </c>
      <c r="F6695" s="43" t="s">
        <v>244</v>
      </c>
      <c r="G6695" s="43" t="s">
        <v>230</v>
      </c>
      <c r="H6695" s="49">
        <v>45866</v>
      </c>
      <c r="I6695" s="49">
        <v>45870</v>
      </c>
      <c r="J6695" s="44">
        <v>5</v>
      </c>
      <c r="K6695" s="51">
        <f>IF(H6695&lt;='Расчёт не доделан'!$C$20,IF(I6695-'Расчёт не доделан'!$C$20&lt;1,J6695,I6695-'Расчёт не доделан'!$C$20),J6695)</f>
        <v>5</v>
      </c>
    </row>
    <row r="6696" spans="1:11" ht="23.1" customHeight="1" outlineLevel="1" x14ac:dyDescent="0.2">
      <c r="A6696" s="39" t="str">
        <f t="shared" si="312"/>
        <v>0009083845852</v>
      </c>
      <c r="B6696" s="39">
        <f t="shared" si="313"/>
        <v>1</v>
      </c>
      <c r="C6696" s="39" t="str">
        <f t="shared" si="314"/>
        <v>Чеброва Ульяна Евгеньевна1</v>
      </c>
      <c r="D6696" s="42" t="s">
        <v>6120</v>
      </c>
      <c r="E6696" s="43" t="s">
        <v>6121</v>
      </c>
      <c r="F6696" s="43" t="s">
        <v>217</v>
      </c>
      <c r="G6696" s="43" t="s">
        <v>296</v>
      </c>
      <c r="H6696" s="49">
        <v>45852</v>
      </c>
      <c r="I6696" s="49">
        <v>45865</v>
      </c>
      <c r="J6696" s="44">
        <v>14</v>
      </c>
      <c r="K6696" s="51">
        <f>IF(H6696&lt;='Расчёт не доделан'!$C$20,IF(I6696-'Расчёт не доделан'!$C$20&lt;1,J6696,I6696-'Расчёт не доделан'!$C$20),J6696)</f>
        <v>14</v>
      </c>
    </row>
    <row r="6697" spans="1:11" ht="23.1" customHeight="1" outlineLevel="1" x14ac:dyDescent="0.2">
      <c r="A6697" s="39" t="str">
        <f t="shared" si="312"/>
        <v>0009083845890</v>
      </c>
      <c r="B6697" s="39">
        <f t="shared" si="313"/>
        <v>2</v>
      </c>
      <c r="C6697" s="39" t="str">
        <f t="shared" si="314"/>
        <v>Чеброва Ульяна Евгеньевна2</v>
      </c>
      <c r="D6697" s="42" t="s">
        <v>6120</v>
      </c>
      <c r="E6697" s="43" t="s">
        <v>6121</v>
      </c>
      <c r="F6697" s="43" t="s">
        <v>217</v>
      </c>
      <c r="G6697" s="43" t="s">
        <v>296</v>
      </c>
      <c r="H6697" s="49">
        <v>45890</v>
      </c>
      <c r="I6697" s="49">
        <v>45891</v>
      </c>
      <c r="J6697" s="44">
        <v>2</v>
      </c>
      <c r="K6697" s="51">
        <f>IF(H6697&lt;='Расчёт не доделан'!$C$20,IF(I6697-'Расчёт не доделан'!$C$20&lt;1,J6697,I6697-'Расчёт не доделан'!$C$20),J6697)</f>
        <v>2</v>
      </c>
    </row>
    <row r="6698" spans="1:11" ht="11.1" customHeight="1" outlineLevel="1" x14ac:dyDescent="0.2">
      <c r="A6698" s="39" t="str">
        <f t="shared" si="312"/>
        <v>0009083845957</v>
      </c>
      <c r="B6698" s="39">
        <f t="shared" si="313"/>
        <v>3</v>
      </c>
      <c r="C6698" s="39" t="str">
        <f t="shared" si="314"/>
        <v>Чеброва Ульяна Евгеньевна3</v>
      </c>
      <c r="D6698" s="42" t="s">
        <v>6120</v>
      </c>
      <c r="E6698" s="43" t="s">
        <v>6121</v>
      </c>
      <c r="F6698" s="43" t="s">
        <v>217</v>
      </c>
      <c r="G6698" s="43" t="s">
        <v>296</v>
      </c>
      <c r="H6698" s="49">
        <v>45957</v>
      </c>
      <c r="I6698" s="49">
        <v>45962</v>
      </c>
      <c r="J6698" s="44">
        <v>6</v>
      </c>
      <c r="K6698" s="51">
        <f>IF(H6698&lt;='Расчёт не доделан'!$C$20,IF(I6698-'Расчёт не доделан'!$C$20&lt;1,J6698,I6698-'Расчёт не доделан'!$C$20),J6698)</f>
        <v>6</v>
      </c>
    </row>
    <row r="6699" spans="1:11" ht="11.1" customHeight="1" outlineLevel="1" x14ac:dyDescent="0.2">
      <c r="A6699" s="39" t="str">
        <f t="shared" si="312"/>
        <v>0009083846020</v>
      </c>
      <c r="B6699" s="39">
        <f t="shared" si="313"/>
        <v>4</v>
      </c>
      <c r="C6699" s="39" t="str">
        <f t="shared" si="314"/>
        <v>Чеброва Ульяна Евгеньевна4</v>
      </c>
      <c r="D6699" s="42" t="s">
        <v>6120</v>
      </c>
      <c r="E6699" s="43" t="s">
        <v>6121</v>
      </c>
      <c r="F6699" s="43" t="s">
        <v>217</v>
      </c>
      <c r="G6699" s="43" t="s">
        <v>296</v>
      </c>
      <c r="H6699" s="49">
        <v>46020</v>
      </c>
      <c r="I6699" s="49">
        <v>46021</v>
      </c>
      <c r="J6699" s="44">
        <v>2</v>
      </c>
      <c r="K6699" s="51">
        <f>IF(H6699&lt;='Расчёт не доделан'!$C$20,IF(I6699-'Расчёт не доделан'!$C$20&lt;1,J6699,I6699-'Расчёт не доделан'!$C$20),J6699)</f>
        <v>2</v>
      </c>
    </row>
    <row r="6700" spans="1:11" ht="11.1" customHeight="1" outlineLevel="1" x14ac:dyDescent="0.2">
      <c r="A6700" s="39" t="str">
        <f t="shared" si="312"/>
        <v>0020611545887</v>
      </c>
      <c r="B6700" s="39">
        <f t="shared" si="313"/>
        <v>1</v>
      </c>
      <c r="C6700" s="39" t="str">
        <f t="shared" si="314"/>
        <v>Чегодаев Павел Сергеевич1</v>
      </c>
      <c r="D6700" s="42" t="s">
        <v>6122</v>
      </c>
      <c r="E6700" s="43" t="s">
        <v>6123</v>
      </c>
      <c r="F6700" s="43" t="s">
        <v>361</v>
      </c>
      <c r="G6700" s="43" t="s">
        <v>222</v>
      </c>
      <c r="H6700" s="49">
        <v>45887</v>
      </c>
      <c r="I6700" s="49">
        <v>45900</v>
      </c>
      <c r="J6700" s="44">
        <v>14</v>
      </c>
      <c r="K6700" s="51">
        <f>IF(H6700&lt;='Расчёт не доделан'!$C$20,IF(I6700-'Расчёт не доделан'!$C$20&lt;1,J6700,I6700-'Расчёт не доделан'!$C$20),J6700)</f>
        <v>14</v>
      </c>
    </row>
    <row r="6701" spans="1:11" ht="11.1" customHeight="1" outlineLevel="1" x14ac:dyDescent="0.2">
      <c r="A6701" s="39" t="str">
        <f t="shared" si="312"/>
        <v>0020611545957</v>
      </c>
      <c r="B6701" s="39">
        <f t="shared" si="313"/>
        <v>2</v>
      </c>
      <c r="C6701" s="39" t="str">
        <f t="shared" si="314"/>
        <v>Чегодаев Павел Сергеевич2</v>
      </c>
      <c r="D6701" s="42" t="s">
        <v>6122</v>
      </c>
      <c r="E6701" s="43" t="s">
        <v>6123</v>
      </c>
      <c r="F6701" s="43" t="s">
        <v>361</v>
      </c>
      <c r="G6701" s="43" t="s">
        <v>222</v>
      </c>
      <c r="H6701" s="49">
        <v>45957</v>
      </c>
      <c r="I6701" s="49">
        <v>45961</v>
      </c>
      <c r="J6701" s="44">
        <v>5</v>
      </c>
      <c r="K6701" s="51">
        <f>IF(H6701&lt;='Расчёт не доделан'!$C$20,IF(I6701-'Расчёт не доделан'!$C$20&lt;1,J6701,I6701-'Расчёт не доделан'!$C$20),J6701)</f>
        <v>5</v>
      </c>
    </row>
    <row r="6702" spans="1:11" ht="11.1" customHeight="1" outlineLevel="1" x14ac:dyDescent="0.2">
      <c r="A6702" s="39" t="str">
        <f t="shared" si="312"/>
        <v>0019819145962</v>
      </c>
      <c r="B6702" s="39">
        <f t="shared" si="313"/>
        <v>1</v>
      </c>
      <c r="C6702" s="39" t="str">
        <f t="shared" si="314"/>
        <v>Чекунов Александр Андреевич1</v>
      </c>
      <c r="D6702" s="42" t="s">
        <v>6124</v>
      </c>
      <c r="E6702" s="43" t="s">
        <v>6125</v>
      </c>
      <c r="F6702" s="43" t="s">
        <v>240</v>
      </c>
      <c r="G6702" s="43" t="s">
        <v>241</v>
      </c>
      <c r="H6702" s="49">
        <v>45962</v>
      </c>
      <c r="I6702" s="49">
        <v>45962</v>
      </c>
      <c r="J6702" s="44">
        <v>1</v>
      </c>
      <c r="K6702" s="51">
        <f>IF(H6702&lt;='Расчёт не доделан'!$C$20,IF(I6702-'Расчёт не доделан'!$C$20&lt;1,J6702,I6702-'Расчёт не доделан'!$C$20),J6702)</f>
        <v>1</v>
      </c>
    </row>
    <row r="6703" spans="1:11" ht="11.1" customHeight="1" outlineLevel="1" x14ac:dyDescent="0.2">
      <c r="A6703" s="39" t="str">
        <f t="shared" si="312"/>
        <v>0019819145841</v>
      </c>
      <c r="B6703" s="39">
        <f t="shared" si="313"/>
        <v>2</v>
      </c>
      <c r="C6703" s="39" t="str">
        <f t="shared" si="314"/>
        <v>Чекунов Александр Андреевич2</v>
      </c>
      <c r="D6703" s="42" t="s">
        <v>6124</v>
      </c>
      <c r="E6703" s="43" t="s">
        <v>6125</v>
      </c>
      <c r="F6703" s="43" t="s">
        <v>240</v>
      </c>
      <c r="G6703" s="43" t="s">
        <v>241</v>
      </c>
      <c r="H6703" s="49">
        <v>45841</v>
      </c>
      <c r="I6703" s="49">
        <v>45849</v>
      </c>
      <c r="J6703" s="44">
        <v>9</v>
      </c>
      <c r="K6703" s="51">
        <f>IF(H6703&lt;='Расчёт не доделан'!$C$20,IF(I6703-'Расчёт не доделан'!$C$20&lt;1,J6703,I6703-'Расчёт не доделан'!$C$20),J6703)</f>
        <v>9</v>
      </c>
    </row>
    <row r="6704" spans="1:11" ht="11.1" customHeight="1" outlineLevel="1" x14ac:dyDescent="0.2">
      <c r="A6704" s="39" t="str">
        <f t="shared" si="312"/>
        <v>0019819145880</v>
      </c>
      <c r="B6704" s="39">
        <f t="shared" si="313"/>
        <v>3</v>
      </c>
      <c r="C6704" s="39" t="str">
        <f t="shared" si="314"/>
        <v>Чекунов Александр Андреевич3</v>
      </c>
      <c r="D6704" s="42" t="s">
        <v>6124</v>
      </c>
      <c r="E6704" s="43" t="s">
        <v>6125</v>
      </c>
      <c r="F6704" s="43" t="s">
        <v>240</v>
      </c>
      <c r="G6704" s="43" t="s">
        <v>241</v>
      </c>
      <c r="H6704" s="49">
        <v>45880</v>
      </c>
      <c r="I6704" s="49">
        <v>45893</v>
      </c>
      <c r="J6704" s="44">
        <v>14</v>
      </c>
      <c r="K6704" s="51">
        <f>IF(H6704&lt;='Расчёт не доделан'!$C$20,IF(I6704-'Расчёт не доделан'!$C$20&lt;1,J6704,I6704-'Расчёт не доделан'!$C$20),J6704)</f>
        <v>14</v>
      </c>
    </row>
    <row r="6705" spans="1:11" ht="23.1" customHeight="1" outlineLevel="1" x14ac:dyDescent="0.2">
      <c r="A6705" s="39" t="str">
        <f t="shared" si="312"/>
        <v>0017755045936</v>
      </c>
      <c r="B6705" s="39">
        <f t="shared" si="313"/>
        <v>1</v>
      </c>
      <c r="C6705" s="39" t="str">
        <f t="shared" si="314"/>
        <v>Челочев Виталий Валерьевич1</v>
      </c>
      <c r="D6705" s="42" t="s">
        <v>6126</v>
      </c>
      <c r="E6705" s="43" t="s">
        <v>6127</v>
      </c>
      <c r="F6705" s="43" t="s">
        <v>221</v>
      </c>
      <c r="G6705" s="43" t="s">
        <v>262</v>
      </c>
      <c r="H6705" s="49">
        <v>45936</v>
      </c>
      <c r="I6705" s="49">
        <v>45943</v>
      </c>
      <c r="J6705" s="44">
        <v>8</v>
      </c>
      <c r="K6705" s="51">
        <f>IF(H6705&lt;='Расчёт не доделан'!$C$20,IF(I6705-'Расчёт не доделан'!$C$20&lt;1,J6705,I6705-'Расчёт не доделан'!$C$20),J6705)</f>
        <v>8</v>
      </c>
    </row>
    <row r="6706" spans="1:11" ht="23.1" customHeight="1" outlineLevel="1" x14ac:dyDescent="0.2">
      <c r="A6706" s="39" t="str">
        <f t="shared" si="312"/>
        <v>0017755045880</v>
      </c>
      <c r="B6706" s="39">
        <f t="shared" si="313"/>
        <v>2</v>
      </c>
      <c r="C6706" s="39" t="str">
        <f t="shared" si="314"/>
        <v>Челочев Виталий Валерьевич2</v>
      </c>
      <c r="D6706" s="42" t="s">
        <v>6126</v>
      </c>
      <c r="E6706" s="43" t="s">
        <v>6127</v>
      </c>
      <c r="F6706" s="43" t="s">
        <v>221</v>
      </c>
      <c r="G6706" s="43" t="s">
        <v>262</v>
      </c>
      <c r="H6706" s="49">
        <v>45880</v>
      </c>
      <c r="I6706" s="49">
        <v>45894</v>
      </c>
      <c r="J6706" s="44">
        <v>15</v>
      </c>
      <c r="K6706" s="51">
        <f>IF(H6706&lt;='Расчёт не доделан'!$C$20,IF(I6706-'Расчёт не доделан'!$C$20&lt;1,J6706,I6706-'Расчёт не доделан'!$C$20),J6706)</f>
        <v>15</v>
      </c>
    </row>
    <row r="6707" spans="1:11" ht="11.1" customHeight="1" outlineLevel="1" x14ac:dyDescent="0.2">
      <c r="A6707" s="39" t="str">
        <f t="shared" si="312"/>
        <v>0017581045936</v>
      </c>
      <c r="B6707" s="39">
        <f t="shared" si="313"/>
        <v>1</v>
      </c>
      <c r="C6707" s="39" t="str">
        <f t="shared" si="314"/>
        <v>Чемезова Ирина Сергеевна1</v>
      </c>
      <c r="D6707" s="42" t="s">
        <v>6128</v>
      </c>
      <c r="E6707" s="43" t="s">
        <v>6129</v>
      </c>
      <c r="F6707" s="43" t="s">
        <v>221</v>
      </c>
      <c r="G6707" s="43" t="s">
        <v>262</v>
      </c>
      <c r="H6707" s="49">
        <v>45936</v>
      </c>
      <c r="I6707" s="49">
        <v>45939</v>
      </c>
      <c r="J6707" s="44">
        <v>4</v>
      </c>
      <c r="K6707" s="51">
        <f>IF(H6707&lt;='Расчёт не доделан'!$C$20,IF(I6707-'Расчёт не доделан'!$C$20&lt;1,J6707,I6707-'Расчёт не доделан'!$C$20),J6707)</f>
        <v>4</v>
      </c>
    </row>
    <row r="6708" spans="1:11" ht="11.1" customHeight="1" outlineLevel="1" x14ac:dyDescent="0.2">
      <c r="A6708" s="39" t="str">
        <f t="shared" si="312"/>
        <v>0017581045894</v>
      </c>
      <c r="B6708" s="39">
        <f t="shared" si="313"/>
        <v>2</v>
      </c>
      <c r="C6708" s="39" t="str">
        <f t="shared" si="314"/>
        <v>Чемезова Ирина Сергеевна2</v>
      </c>
      <c r="D6708" s="42" t="s">
        <v>6128</v>
      </c>
      <c r="E6708" s="43" t="s">
        <v>6129</v>
      </c>
      <c r="F6708" s="43" t="s">
        <v>221</v>
      </c>
      <c r="G6708" s="43" t="s">
        <v>262</v>
      </c>
      <c r="H6708" s="49">
        <v>45894</v>
      </c>
      <c r="I6708" s="49">
        <v>45907</v>
      </c>
      <c r="J6708" s="44">
        <v>14</v>
      </c>
      <c r="K6708" s="51">
        <f>IF(H6708&lt;='Расчёт не доделан'!$C$20,IF(I6708-'Расчёт не доделан'!$C$20&lt;1,J6708,I6708-'Расчёт не доделан'!$C$20),J6708)</f>
        <v>14</v>
      </c>
    </row>
    <row r="6709" spans="1:11" ht="11.1" customHeight="1" outlineLevel="1" x14ac:dyDescent="0.2">
      <c r="A6709" s="39" t="str">
        <f t="shared" si="312"/>
        <v>0020595445908</v>
      </c>
      <c r="B6709" s="39">
        <f t="shared" si="313"/>
        <v>1</v>
      </c>
      <c r="C6709" s="39" t="str">
        <f t="shared" si="314"/>
        <v>Чепурко Константин Сергеевич1</v>
      </c>
      <c r="D6709" s="42" t="s">
        <v>6130</v>
      </c>
      <c r="E6709" s="43" t="s">
        <v>6131</v>
      </c>
      <c r="F6709" s="43" t="s">
        <v>217</v>
      </c>
      <c r="G6709" s="43" t="s">
        <v>237</v>
      </c>
      <c r="H6709" s="49">
        <v>45908</v>
      </c>
      <c r="I6709" s="49">
        <v>45914</v>
      </c>
      <c r="J6709" s="44">
        <v>7</v>
      </c>
      <c r="K6709" s="51">
        <f>IF(H6709&lt;='Расчёт не доделан'!$C$20,IF(I6709-'Расчёт не доделан'!$C$20&lt;1,J6709,I6709-'Расчёт не доделан'!$C$20),J6709)</f>
        <v>7</v>
      </c>
    </row>
    <row r="6710" spans="1:11" ht="11.1" customHeight="1" outlineLevel="1" x14ac:dyDescent="0.2">
      <c r="A6710" s="39" t="str">
        <f t="shared" si="312"/>
        <v>0021208745859</v>
      </c>
      <c r="B6710" s="39">
        <f t="shared" si="313"/>
        <v>1</v>
      </c>
      <c r="C6710" s="39" t="str">
        <f t="shared" si="314"/>
        <v>Черданцева Юлия Викторовна1</v>
      </c>
      <c r="D6710" s="42" t="s">
        <v>6132</v>
      </c>
      <c r="E6710" s="43" t="s">
        <v>6133</v>
      </c>
      <c r="F6710" s="43" t="s">
        <v>217</v>
      </c>
      <c r="G6710" s="43" t="s">
        <v>237</v>
      </c>
      <c r="H6710" s="49">
        <v>45859</v>
      </c>
      <c r="I6710" s="49">
        <v>45872</v>
      </c>
      <c r="J6710" s="44">
        <v>14</v>
      </c>
      <c r="K6710" s="51">
        <f>IF(H6710&lt;='Расчёт не доделан'!$C$20,IF(I6710-'Расчёт не доделан'!$C$20&lt;1,J6710,I6710-'Расчёт не доделан'!$C$20),J6710)</f>
        <v>14</v>
      </c>
    </row>
    <row r="6711" spans="1:11" ht="11.1" customHeight="1" outlineLevel="1" x14ac:dyDescent="0.2">
      <c r="A6711" s="39" t="str">
        <f t="shared" si="312"/>
        <v>0021208745929</v>
      </c>
      <c r="B6711" s="39">
        <f t="shared" si="313"/>
        <v>2</v>
      </c>
      <c r="C6711" s="39" t="str">
        <f t="shared" si="314"/>
        <v>Черданцева Юлия Викторовна2</v>
      </c>
      <c r="D6711" s="42" t="s">
        <v>6132</v>
      </c>
      <c r="E6711" s="43" t="s">
        <v>6133</v>
      </c>
      <c r="F6711" s="43" t="s">
        <v>217</v>
      </c>
      <c r="G6711" s="43" t="s">
        <v>237</v>
      </c>
      <c r="H6711" s="49">
        <v>45929</v>
      </c>
      <c r="I6711" s="49">
        <v>45935</v>
      </c>
      <c r="J6711" s="44">
        <v>7</v>
      </c>
      <c r="K6711" s="51">
        <f>IF(H6711&lt;='Расчёт не доделан'!$C$20,IF(I6711-'Расчёт не доделан'!$C$20&lt;1,J6711,I6711-'Расчёт не доделан'!$C$20),J6711)</f>
        <v>7</v>
      </c>
    </row>
    <row r="6712" spans="1:11" ht="11.1" customHeight="1" outlineLevel="1" x14ac:dyDescent="0.2">
      <c r="A6712" s="39" t="str">
        <f t="shared" si="312"/>
        <v>0018286545936</v>
      </c>
      <c r="B6712" s="39">
        <f t="shared" si="313"/>
        <v>1</v>
      </c>
      <c r="C6712" s="39" t="str">
        <f t="shared" si="314"/>
        <v>Черемисин Владислав Дмитриевич1</v>
      </c>
      <c r="D6712" s="42" t="s">
        <v>6134</v>
      </c>
      <c r="E6712" s="43" t="s">
        <v>6135</v>
      </c>
      <c r="F6712" s="43" t="s">
        <v>459</v>
      </c>
      <c r="G6712" s="43" t="s">
        <v>253</v>
      </c>
      <c r="H6712" s="49">
        <v>45936</v>
      </c>
      <c r="I6712" s="49">
        <v>45940</v>
      </c>
      <c r="J6712" s="44">
        <v>5</v>
      </c>
      <c r="K6712" s="51">
        <f>IF(H6712&lt;='Расчёт не доделан'!$C$20,IF(I6712-'Расчёт не доделан'!$C$20&lt;1,J6712,I6712-'Расчёт не доделан'!$C$20),J6712)</f>
        <v>5</v>
      </c>
    </row>
    <row r="6713" spans="1:11" ht="11.1" customHeight="1" outlineLevel="1" x14ac:dyDescent="0.2">
      <c r="A6713" s="39" t="str">
        <f t="shared" si="312"/>
        <v>0018286545859</v>
      </c>
      <c r="B6713" s="39">
        <f t="shared" si="313"/>
        <v>2</v>
      </c>
      <c r="C6713" s="39" t="str">
        <f t="shared" si="314"/>
        <v>Черемисин Владислав Дмитриевич2</v>
      </c>
      <c r="D6713" s="42" t="s">
        <v>6134</v>
      </c>
      <c r="E6713" s="43" t="s">
        <v>6135</v>
      </c>
      <c r="F6713" s="43" t="s">
        <v>459</v>
      </c>
      <c r="G6713" s="43" t="s">
        <v>253</v>
      </c>
      <c r="H6713" s="49">
        <v>45859</v>
      </c>
      <c r="I6713" s="49">
        <v>45872</v>
      </c>
      <c r="J6713" s="44">
        <v>14</v>
      </c>
      <c r="K6713" s="51">
        <f>IF(H6713&lt;='Расчёт не доделан'!$C$20,IF(I6713-'Расчёт не доделан'!$C$20&lt;1,J6713,I6713-'Расчёт не доделан'!$C$20),J6713)</f>
        <v>14</v>
      </c>
    </row>
    <row r="6714" spans="1:11" ht="11.1" customHeight="1" outlineLevel="1" x14ac:dyDescent="0.2">
      <c r="A6714" s="39" t="str">
        <f t="shared" si="312"/>
        <v>0018301845992</v>
      </c>
      <c r="B6714" s="39">
        <f t="shared" si="313"/>
        <v>1</v>
      </c>
      <c r="C6714" s="39" t="str">
        <f t="shared" si="314"/>
        <v>Черемисина Ольга Алексеевна1</v>
      </c>
      <c r="D6714" s="42" t="s">
        <v>6136</v>
      </c>
      <c r="E6714" s="43" t="s">
        <v>6137</v>
      </c>
      <c r="F6714" s="43" t="s">
        <v>229</v>
      </c>
      <c r="G6714" s="43" t="s">
        <v>218</v>
      </c>
      <c r="H6714" s="49">
        <v>45992</v>
      </c>
      <c r="I6714" s="49">
        <v>45998</v>
      </c>
      <c r="J6714" s="44">
        <v>7</v>
      </c>
      <c r="K6714" s="51">
        <f>IF(H6714&lt;='Расчёт не доделан'!$C$20,IF(I6714-'Расчёт не доделан'!$C$20&lt;1,J6714,I6714-'Расчёт не доделан'!$C$20),J6714)</f>
        <v>7</v>
      </c>
    </row>
    <row r="6715" spans="1:11" ht="11.1" customHeight="1" outlineLevel="1" x14ac:dyDescent="0.2">
      <c r="A6715" s="39" t="str">
        <f t="shared" si="312"/>
        <v>0018301846006</v>
      </c>
      <c r="B6715" s="39">
        <f t="shared" si="313"/>
        <v>2</v>
      </c>
      <c r="C6715" s="39" t="str">
        <f t="shared" si="314"/>
        <v>Черемисина Ольга Алексеевна2</v>
      </c>
      <c r="D6715" s="42" t="s">
        <v>6136</v>
      </c>
      <c r="E6715" s="43" t="s">
        <v>6137</v>
      </c>
      <c r="F6715" s="43" t="s">
        <v>229</v>
      </c>
      <c r="G6715" s="43" t="s">
        <v>218</v>
      </c>
      <c r="H6715" s="49">
        <v>46006</v>
      </c>
      <c r="I6715" s="49">
        <v>46012</v>
      </c>
      <c r="J6715" s="44">
        <v>7</v>
      </c>
      <c r="K6715" s="51">
        <f>IF(H6715&lt;='Расчёт не доделан'!$C$20,IF(I6715-'Расчёт не доделан'!$C$20&lt;1,J6715,I6715-'Расчёт не доделан'!$C$20),J6715)</f>
        <v>7</v>
      </c>
    </row>
    <row r="6716" spans="1:11" ht="11.1" customHeight="1" outlineLevel="1" x14ac:dyDescent="0.2">
      <c r="A6716" s="39" t="str">
        <f t="shared" si="312"/>
        <v>0018301845887</v>
      </c>
      <c r="B6716" s="39">
        <f t="shared" si="313"/>
        <v>3</v>
      </c>
      <c r="C6716" s="39" t="str">
        <f t="shared" si="314"/>
        <v>Черемисина Ольга Алексеевна3</v>
      </c>
      <c r="D6716" s="42" t="s">
        <v>6136</v>
      </c>
      <c r="E6716" s="43" t="s">
        <v>6137</v>
      </c>
      <c r="F6716" s="43" t="s">
        <v>229</v>
      </c>
      <c r="G6716" s="43" t="s">
        <v>218</v>
      </c>
      <c r="H6716" s="49">
        <v>45887</v>
      </c>
      <c r="I6716" s="49">
        <v>45889</v>
      </c>
      <c r="J6716" s="44">
        <v>3</v>
      </c>
      <c r="K6716" s="51">
        <f>IF(H6716&lt;='Расчёт не доделан'!$C$20,IF(I6716-'Расчёт не доделан'!$C$20&lt;1,J6716,I6716-'Расчёт не доделан'!$C$20),J6716)</f>
        <v>3</v>
      </c>
    </row>
    <row r="6717" spans="1:11" ht="11.1" customHeight="1" outlineLevel="1" x14ac:dyDescent="0.2">
      <c r="A6717" s="39" t="str">
        <f t="shared" si="312"/>
        <v>0018301846013</v>
      </c>
      <c r="B6717" s="39">
        <f t="shared" si="313"/>
        <v>4</v>
      </c>
      <c r="C6717" s="39" t="str">
        <f t="shared" si="314"/>
        <v>Черемисина Ольга Алексеевна4</v>
      </c>
      <c r="D6717" s="42" t="s">
        <v>6136</v>
      </c>
      <c r="E6717" s="43" t="s">
        <v>6137</v>
      </c>
      <c r="F6717" s="43" t="s">
        <v>229</v>
      </c>
      <c r="G6717" s="43" t="s">
        <v>218</v>
      </c>
      <c r="H6717" s="49">
        <v>46013</v>
      </c>
      <c r="I6717" s="49">
        <v>46020</v>
      </c>
      <c r="J6717" s="44">
        <v>8</v>
      </c>
      <c r="K6717" s="51">
        <f>IF(H6717&lt;='Расчёт не доделан'!$C$20,IF(I6717-'Расчёт не доделан'!$C$20&lt;1,J6717,I6717-'Расчёт не доделан'!$C$20),J6717)</f>
        <v>8</v>
      </c>
    </row>
    <row r="6718" spans="1:11" ht="11.1" customHeight="1" outlineLevel="1" x14ac:dyDescent="0.2">
      <c r="A6718" s="39" t="str">
        <f t="shared" si="312"/>
        <v>0016183345852</v>
      </c>
      <c r="B6718" s="39">
        <f t="shared" si="313"/>
        <v>1</v>
      </c>
      <c r="C6718" s="39" t="str">
        <f t="shared" si="314"/>
        <v>Черепанов Кирилл Евгеньевич1</v>
      </c>
      <c r="D6718" s="42" t="s">
        <v>6138</v>
      </c>
      <c r="E6718" s="43" t="s">
        <v>6139</v>
      </c>
      <c r="F6718" s="43" t="s">
        <v>221</v>
      </c>
      <c r="G6718" s="43" t="s">
        <v>241</v>
      </c>
      <c r="H6718" s="49">
        <v>45852</v>
      </c>
      <c r="I6718" s="49">
        <v>45865</v>
      </c>
      <c r="J6718" s="44">
        <v>14</v>
      </c>
      <c r="K6718" s="51">
        <f>IF(H6718&lt;='Расчёт не доделан'!$C$20,IF(I6718-'Расчёт не доделан'!$C$20&lt;1,J6718,I6718-'Расчёт не доделан'!$C$20),J6718)</f>
        <v>14</v>
      </c>
    </row>
    <row r="6719" spans="1:11" ht="11.1" customHeight="1" outlineLevel="1" x14ac:dyDescent="0.2">
      <c r="A6719" s="39" t="str">
        <f t="shared" si="312"/>
        <v>0016183345887</v>
      </c>
      <c r="B6719" s="39">
        <f t="shared" si="313"/>
        <v>2</v>
      </c>
      <c r="C6719" s="39" t="str">
        <f t="shared" si="314"/>
        <v>Черепанов Кирилл Евгеньевич2</v>
      </c>
      <c r="D6719" s="42" t="s">
        <v>6138</v>
      </c>
      <c r="E6719" s="43" t="s">
        <v>6139</v>
      </c>
      <c r="F6719" s="43" t="s">
        <v>221</v>
      </c>
      <c r="G6719" s="43" t="s">
        <v>241</v>
      </c>
      <c r="H6719" s="49">
        <v>45887</v>
      </c>
      <c r="I6719" s="49">
        <v>45895</v>
      </c>
      <c r="J6719" s="44">
        <v>9</v>
      </c>
      <c r="K6719" s="51">
        <f>IF(H6719&lt;='Расчёт не доделан'!$C$20,IF(I6719-'Расчёт не доделан'!$C$20&lt;1,J6719,I6719-'Расчёт не доделан'!$C$20),J6719)</f>
        <v>9</v>
      </c>
    </row>
    <row r="6720" spans="1:11" ht="11.1" customHeight="1" outlineLevel="1" x14ac:dyDescent="0.2">
      <c r="A6720" s="39" t="str">
        <f t="shared" si="312"/>
        <v>0016183346020</v>
      </c>
      <c r="B6720" s="39">
        <f t="shared" si="313"/>
        <v>3</v>
      </c>
      <c r="C6720" s="39" t="str">
        <f t="shared" si="314"/>
        <v>Черепанов Кирилл Евгеньевич3</v>
      </c>
      <c r="D6720" s="42" t="s">
        <v>6138</v>
      </c>
      <c r="E6720" s="43" t="s">
        <v>6139</v>
      </c>
      <c r="F6720" s="43" t="s">
        <v>221</v>
      </c>
      <c r="G6720" s="43" t="s">
        <v>241</v>
      </c>
      <c r="H6720" s="49">
        <v>46020</v>
      </c>
      <c r="I6720" s="49">
        <v>46021</v>
      </c>
      <c r="J6720" s="44">
        <v>2</v>
      </c>
      <c r="K6720" s="51">
        <f>IF(H6720&lt;='Расчёт не доделан'!$C$20,IF(I6720-'Расчёт не доделан'!$C$20&lt;1,J6720,I6720-'Расчёт не доделан'!$C$20),J6720)</f>
        <v>2</v>
      </c>
    </row>
    <row r="6721" spans="1:11" ht="23.1" customHeight="1" outlineLevel="1" x14ac:dyDescent="0.2">
      <c r="A6721" s="39" t="str">
        <f t="shared" si="312"/>
        <v>0014982645845</v>
      </c>
      <c r="B6721" s="39">
        <f t="shared" si="313"/>
        <v>1</v>
      </c>
      <c r="C6721" s="39" t="str">
        <f t="shared" si="314"/>
        <v>Черепанова Мария Вячеславовна1</v>
      </c>
      <c r="D6721" s="42" t="s">
        <v>6140</v>
      </c>
      <c r="E6721" s="43" t="s">
        <v>6141</v>
      </c>
      <c r="F6721" s="43" t="s">
        <v>240</v>
      </c>
      <c r="G6721" s="43" t="s">
        <v>230</v>
      </c>
      <c r="H6721" s="49">
        <v>45845</v>
      </c>
      <c r="I6721" s="49">
        <v>45847</v>
      </c>
      <c r="J6721" s="44">
        <v>3</v>
      </c>
      <c r="K6721" s="51">
        <f>IF(H6721&lt;='Расчёт не доделан'!$C$20,IF(I6721-'Расчёт не доделан'!$C$20&lt;1,J6721,I6721-'Расчёт не доделан'!$C$20),J6721)</f>
        <v>3</v>
      </c>
    </row>
    <row r="6722" spans="1:11" ht="23.1" customHeight="1" outlineLevel="1" x14ac:dyDescent="0.2">
      <c r="A6722" s="39" t="str">
        <f t="shared" si="312"/>
        <v>0014982645876</v>
      </c>
      <c r="B6722" s="39">
        <f t="shared" si="313"/>
        <v>2</v>
      </c>
      <c r="C6722" s="39" t="str">
        <f t="shared" si="314"/>
        <v>Черепанова Мария Вячеславовна2</v>
      </c>
      <c r="D6722" s="42" t="s">
        <v>6140</v>
      </c>
      <c r="E6722" s="43" t="s">
        <v>6141</v>
      </c>
      <c r="F6722" s="43" t="s">
        <v>240</v>
      </c>
      <c r="G6722" s="43" t="s">
        <v>230</v>
      </c>
      <c r="H6722" s="49">
        <v>45876</v>
      </c>
      <c r="I6722" s="49">
        <v>45877</v>
      </c>
      <c r="J6722" s="44">
        <v>2</v>
      </c>
      <c r="K6722" s="51">
        <f>IF(H6722&lt;='Расчёт не доделан'!$C$20,IF(I6722-'Расчёт не доделан'!$C$20&lt;1,J6722,I6722-'Расчёт не доделан'!$C$20),J6722)</f>
        <v>2</v>
      </c>
    </row>
    <row r="6723" spans="1:11" ht="11.1" customHeight="1" outlineLevel="1" x14ac:dyDescent="0.2">
      <c r="A6723" s="39" t="str">
        <f t="shared" ref="A6723:A6786" si="315">D6723&amp;H6723</f>
        <v>0014982645852</v>
      </c>
      <c r="B6723" s="39">
        <f t="shared" ref="B6723:B6786" si="316">IF(E6722=E6723,B6722+1,1)</f>
        <v>3</v>
      </c>
      <c r="C6723" s="39" t="str">
        <f t="shared" ref="C6723:C6786" si="317">E6723&amp;B6723</f>
        <v>Черепанова Мария Вячеславовна3</v>
      </c>
      <c r="D6723" s="42" t="s">
        <v>6140</v>
      </c>
      <c r="E6723" s="43" t="s">
        <v>6141</v>
      </c>
      <c r="F6723" s="43" t="s">
        <v>240</v>
      </c>
      <c r="G6723" s="43" t="s">
        <v>230</v>
      </c>
      <c r="H6723" s="49">
        <v>45852</v>
      </c>
      <c r="I6723" s="49">
        <v>45865</v>
      </c>
      <c r="J6723" s="44">
        <v>14</v>
      </c>
      <c r="K6723" s="51">
        <f>IF(H6723&lt;='Расчёт не доделан'!$C$20,IF(I6723-'Расчёт не доделан'!$C$20&lt;1,J6723,I6723-'Расчёт не доделан'!$C$20),J6723)</f>
        <v>14</v>
      </c>
    </row>
    <row r="6724" spans="1:11" ht="11.1" customHeight="1" outlineLevel="1" x14ac:dyDescent="0.2">
      <c r="A6724" s="39" t="str">
        <f t="shared" si="315"/>
        <v>0014982645957</v>
      </c>
      <c r="B6724" s="39">
        <f t="shared" si="316"/>
        <v>4</v>
      </c>
      <c r="C6724" s="39" t="str">
        <f t="shared" si="317"/>
        <v>Черепанова Мария Вячеславовна4</v>
      </c>
      <c r="D6724" s="42" t="s">
        <v>6140</v>
      </c>
      <c r="E6724" s="43" t="s">
        <v>6141</v>
      </c>
      <c r="F6724" s="43" t="s">
        <v>240</v>
      </c>
      <c r="G6724" s="43" t="s">
        <v>230</v>
      </c>
      <c r="H6724" s="49">
        <v>45957</v>
      </c>
      <c r="I6724" s="49">
        <v>45961</v>
      </c>
      <c r="J6724" s="44">
        <v>5</v>
      </c>
      <c r="K6724" s="51">
        <f>IF(H6724&lt;='Расчёт не доделан'!$C$20,IF(I6724-'Расчёт не доделан'!$C$20&lt;1,J6724,I6724-'Расчёт не доделан'!$C$20),J6724)</f>
        <v>5</v>
      </c>
    </row>
    <row r="6725" spans="1:11" ht="11.1" customHeight="1" outlineLevel="1" x14ac:dyDescent="0.2">
      <c r="A6725" s="39" t="str">
        <f t="shared" si="315"/>
        <v>0014982645897</v>
      </c>
      <c r="B6725" s="39">
        <f t="shared" si="316"/>
        <v>5</v>
      </c>
      <c r="C6725" s="39" t="str">
        <f t="shared" si="317"/>
        <v>Черепанова Мария Вячеславовна5</v>
      </c>
      <c r="D6725" s="42" t="s">
        <v>6140</v>
      </c>
      <c r="E6725" s="43" t="s">
        <v>6141</v>
      </c>
      <c r="F6725" s="43" t="s">
        <v>240</v>
      </c>
      <c r="G6725" s="43" t="s">
        <v>230</v>
      </c>
      <c r="H6725" s="49">
        <v>45897</v>
      </c>
      <c r="I6725" s="49">
        <v>45898</v>
      </c>
      <c r="J6725" s="44">
        <v>2</v>
      </c>
      <c r="K6725" s="51">
        <f>IF(H6725&lt;='Расчёт не доделан'!$C$20,IF(I6725-'Расчёт не доделан'!$C$20&lt;1,J6725,I6725-'Расчёт не доделан'!$C$20),J6725)</f>
        <v>2</v>
      </c>
    </row>
    <row r="6726" spans="1:11" ht="11.1" customHeight="1" outlineLevel="1" x14ac:dyDescent="0.2">
      <c r="A6726" s="39" t="str">
        <f t="shared" si="315"/>
        <v>0018823845966</v>
      </c>
      <c r="B6726" s="39">
        <f t="shared" si="316"/>
        <v>1</v>
      </c>
      <c r="C6726" s="39" t="str">
        <f t="shared" si="317"/>
        <v>Черкасов Андрей Николаевич1</v>
      </c>
      <c r="D6726" s="42" t="s">
        <v>6142</v>
      </c>
      <c r="E6726" s="43" t="s">
        <v>6143</v>
      </c>
      <c r="F6726" s="43" t="s">
        <v>249</v>
      </c>
      <c r="G6726" s="43" t="s">
        <v>495</v>
      </c>
      <c r="H6726" s="49">
        <v>45966</v>
      </c>
      <c r="I6726" s="49">
        <v>45968</v>
      </c>
      <c r="J6726" s="44">
        <v>3</v>
      </c>
      <c r="K6726" s="51">
        <f>IF(H6726&lt;='Расчёт не доделан'!$C$20,IF(I6726-'Расчёт не доделан'!$C$20&lt;1,J6726,I6726-'Расчёт не доделан'!$C$20),J6726)</f>
        <v>3</v>
      </c>
    </row>
    <row r="6727" spans="1:11" ht="11.1" customHeight="1" outlineLevel="1" x14ac:dyDescent="0.2">
      <c r="A6727" s="39" t="str">
        <f t="shared" si="315"/>
        <v>0018823845908</v>
      </c>
      <c r="B6727" s="39">
        <f t="shared" si="316"/>
        <v>2</v>
      </c>
      <c r="C6727" s="39" t="str">
        <f t="shared" si="317"/>
        <v>Черкасов Андрей Николаевич2</v>
      </c>
      <c r="D6727" s="42" t="s">
        <v>6142</v>
      </c>
      <c r="E6727" s="43" t="s">
        <v>6143</v>
      </c>
      <c r="F6727" s="43" t="s">
        <v>249</v>
      </c>
      <c r="G6727" s="43" t="s">
        <v>495</v>
      </c>
      <c r="H6727" s="49">
        <v>45908</v>
      </c>
      <c r="I6727" s="49">
        <v>45912</v>
      </c>
      <c r="J6727" s="44">
        <v>5</v>
      </c>
      <c r="K6727" s="51">
        <f>IF(H6727&lt;='Расчёт не доделан'!$C$20,IF(I6727-'Расчёт не доделан'!$C$20&lt;1,J6727,I6727-'Расчёт не доделан'!$C$20),J6727)</f>
        <v>5</v>
      </c>
    </row>
    <row r="6728" spans="1:11" ht="23.1" customHeight="1" outlineLevel="1" x14ac:dyDescent="0.2">
      <c r="A6728" s="39" t="str">
        <f t="shared" si="315"/>
        <v>0018823845887</v>
      </c>
      <c r="B6728" s="39">
        <f t="shared" si="316"/>
        <v>3</v>
      </c>
      <c r="C6728" s="39" t="str">
        <f t="shared" si="317"/>
        <v>Черкасов Андрей Николаевич3</v>
      </c>
      <c r="D6728" s="42" t="s">
        <v>6142</v>
      </c>
      <c r="E6728" s="43" t="s">
        <v>6143</v>
      </c>
      <c r="F6728" s="43" t="s">
        <v>249</v>
      </c>
      <c r="G6728" s="43" t="s">
        <v>495</v>
      </c>
      <c r="H6728" s="49">
        <v>45887</v>
      </c>
      <c r="I6728" s="49">
        <v>45900</v>
      </c>
      <c r="J6728" s="44">
        <v>14</v>
      </c>
      <c r="K6728" s="51">
        <f>IF(H6728&lt;='Расчёт не доделан'!$C$20,IF(I6728-'Расчёт не доделан'!$C$20&lt;1,J6728,I6728-'Расчёт не доделан'!$C$20),J6728)</f>
        <v>14</v>
      </c>
    </row>
    <row r="6729" spans="1:11" ht="11.1" customHeight="1" outlineLevel="1" x14ac:dyDescent="0.2">
      <c r="A6729" s="39" t="str">
        <f t="shared" si="315"/>
        <v>0017175946017</v>
      </c>
      <c r="B6729" s="39">
        <f t="shared" si="316"/>
        <v>1</v>
      </c>
      <c r="C6729" s="39" t="str">
        <f t="shared" si="317"/>
        <v>Черкасов Дмитрий Владимирович1</v>
      </c>
      <c r="D6729" s="42" t="s">
        <v>6144</v>
      </c>
      <c r="E6729" s="43" t="s">
        <v>6145</v>
      </c>
      <c r="F6729" s="43" t="s">
        <v>293</v>
      </c>
      <c r="G6729" s="43" t="s">
        <v>218</v>
      </c>
      <c r="H6729" s="49">
        <v>46017</v>
      </c>
      <c r="I6729" s="49">
        <v>46021</v>
      </c>
      <c r="J6729" s="44">
        <v>5</v>
      </c>
      <c r="K6729" s="51">
        <f>IF(H6729&lt;='Расчёт не доделан'!$C$20,IF(I6729-'Расчёт не доделан'!$C$20&lt;1,J6729,I6729-'Расчёт не доделан'!$C$20),J6729)</f>
        <v>5</v>
      </c>
    </row>
    <row r="6730" spans="1:11" ht="11.1" customHeight="1" outlineLevel="1" x14ac:dyDescent="0.2">
      <c r="A6730" s="39" t="str">
        <f t="shared" si="315"/>
        <v>0017175945957</v>
      </c>
      <c r="B6730" s="39">
        <f t="shared" si="316"/>
        <v>2</v>
      </c>
      <c r="C6730" s="39" t="str">
        <f t="shared" si="317"/>
        <v>Черкасов Дмитрий Владимирович2</v>
      </c>
      <c r="D6730" s="42" t="s">
        <v>6144</v>
      </c>
      <c r="E6730" s="43" t="s">
        <v>6145</v>
      </c>
      <c r="F6730" s="43" t="s">
        <v>293</v>
      </c>
      <c r="G6730" s="43" t="s">
        <v>218</v>
      </c>
      <c r="H6730" s="49">
        <v>45957</v>
      </c>
      <c r="I6730" s="49">
        <v>45962</v>
      </c>
      <c r="J6730" s="44">
        <v>6</v>
      </c>
      <c r="K6730" s="51">
        <f>IF(H6730&lt;='Расчёт не доделан'!$C$20,IF(I6730-'Расчёт не доделан'!$C$20&lt;1,J6730,I6730-'Расчёт не доделан'!$C$20),J6730)</f>
        <v>6</v>
      </c>
    </row>
    <row r="6731" spans="1:11" ht="11.1" customHeight="1" outlineLevel="1" x14ac:dyDescent="0.2">
      <c r="A6731" s="39" t="str">
        <f t="shared" si="315"/>
        <v>0017175945866</v>
      </c>
      <c r="B6731" s="39">
        <f t="shared" si="316"/>
        <v>3</v>
      </c>
      <c r="C6731" s="39" t="str">
        <f t="shared" si="317"/>
        <v>Черкасов Дмитрий Владимирович3</v>
      </c>
      <c r="D6731" s="42" t="s">
        <v>6144</v>
      </c>
      <c r="E6731" s="43" t="s">
        <v>6145</v>
      </c>
      <c r="F6731" s="43" t="s">
        <v>293</v>
      </c>
      <c r="G6731" s="43" t="s">
        <v>218</v>
      </c>
      <c r="H6731" s="49">
        <v>45866</v>
      </c>
      <c r="I6731" s="49">
        <v>45879</v>
      </c>
      <c r="J6731" s="44">
        <v>14</v>
      </c>
      <c r="K6731" s="51">
        <f>IF(H6731&lt;='Расчёт не доделан'!$C$20,IF(I6731-'Расчёт не доделан'!$C$20&lt;1,J6731,I6731-'Расчёт не доделан'!$C$20),J6731)</f>
        <v>14</v>
      </c>
    </row>
    <row r="6732" spans="1:11" ht="23.1" customHeight="1" outlineLevel="1" x14ac:dyDescent="0.2">
      <c r="A6732" s="39" t="str">
        <f t="shared" si="315"/>
        <v>0015497745880</v>
      </c>
      <c r="B6732" s="39">
        <f t="shared" si="316"/>
        <v>1</v>
      </c>
      <c r="C6732" s="39" t="str">
        <f t="shared" si="317"/>
        <v>Черкасов Илья Владимирович1</v>
      </c>
      <c r="D6732" s="42" t="s">
        <v>6146</v>
      </c>
      <c r="E6732" s="43" t="s">
        <v>6147</v>
      </c>
      <c r="F6732" s="43" t="s">
        <v>240</v>
      </c>
      <c r="G6732" s="43" t="s">
        <v>262</v>
      </c>
      <c r="H6732" s="49">
        <v>45880</v>
      </c>
      <c r="I6732" s="49">
        <v>45893</v>
      </c>
      <c r="J6732" s="44">
        <v>14</v>
      </c>
      <c r="K6732" s="51">
        <f>IF(H6732&lt;='Расчёт не доделан'!$C$20,IF(I6732-'Расчёт не доделан'!$C$20&lt;1,J6732,I6732-'Расчёт не доделан'!$C$20),J6732)</f>
        <v>14</v>
      </c>
    </row>
    <row r="6733" spans="1:11" ht="23.1" customHeight="1" outlineLevel="1" x14ac:dyDescent="0.2">
      <c r="A6733" s="39" t="str">
        <f t="shared" si="315"/>
        <v>0015497746013</v>
      </c>
      <c r="B6733" s="39">
        <f t="shared" si="316"/>
        <v>2</v>
      </c>
      <c r="C6733" s="39" t="str">
        <f t="shared" si="317"/>
        <v>Черкасов Илья Владимирович2</v>
      </c>
      <c r="D6733" s="42" t="s">
        <v>6146</v>
      </c>
      <c r="E6733" s="43" t="s">
        <v>6147</v>
      </c>
      <c r="F6733" s="43" t="s">
        <v>240</v>
      </c>
      <c r="G6733" s="43" t="s">
        <v>262</v>
      </c>
      <c r="H6733" s="49">
        <v>46013</v>
      </c>
      <c r="I6733" s="49">
        <v>46021</v>
      </c>
      <c r="J6733" s="44">
        <v>9</v>
      </c>
      <c r="K6733" s="51">
        <f>IF(H6733&lt;='Расчёт не доделан'!$C$20,IF(I6733-'Расчёт не доделан'!$C$20&lt;1,J6733,I6733-'Расчёт не доделан'!$C$20),J6733)</f>
        <v>9</v>
      </c>
    </row>
    <row r="6734" spans="1:11" ht="11.1" customHeight="1" outlineLevel="1" x14ac:dyDescent="0.2">
      <c r="A6734" s="39" t="str">
        <f t="shared" si="315"/>
        <v>0019803945908</v>
      </c>
      <c r="B6734" s="39">
        <f t="shared" si="316"/>
        <v>1</v>
      </c>
      <c r="C6734" s="39" t="str">
        <f t="shared" si="317"/>
        <v>Черкашин Павел Альбертович1</v>
      </c>
      <c r="D6734" s="42" t="s">
        <v>6148</v>
      </c>
      <c r="E6734" s="43" t="s">
        <v>6149</v>
      </c>
      <c r="F6734" s="43" t="s">
        <v>240</v>
      </c>
      <c r="G6734" s="43" t="s">
        <v>262</v>
      </c>
      <c r="H6734" s="49">
        <v>45908</v>
      </c>
      <c r="I6734" s="49">
        <v>45919</v>
      </c>
      <c r="J6734" s="44">
        <v>12</v>
      </c>
      <c r="K6734" s="51">
        <f>IF(H6734&lt;='Расчёт не доделан'!$C$20,IF(I6734-'Расчёт не доделан'!$C$20&lt;1,J6734,I6734-'Расчёт не доделан'!$C$20),J6734)</f>
        <v>12</v>
      </c>
    </row>
    <row r="6735" spans="1:11" ht="23.1" customHeight="1" outlineLevel="1" x14ac:dyDescent="0.2">
      <c r="A6735" s="39" t="str">
        <f t="shared" si="315"/>
        <v>0019803945848</v>
      </c>
      <c r="B6735" s="39">
        <f t="shared" si="316"/>
        <v>2</v>
      </c>
      <c r="C6735" s="39" t="str">
        <f t="shared" si="317"/>
        <v>Черкашин Павел Альбертович2</v>
      </c>
      <c r="D6735" s="42" t="s">
        <v>6148</v>
      </c>
      <c r="E6735" s="43" t="s">
        <v>6149</v>
      </c>
      <c r="F6735" s="43" t="s">
        <v>240</v>
      </c>
      <c r="G6735" s="43" t="s">
        <v>262</v>
      </c>
      <c r="H6735" s="49">
        <v>45848</v>
      </c>
      <c r="I6735" s="49">
        <v>45863</v>
      </c>
      <c r="J6735" s="44">
        <v>16</v>
      </c>
      <c r="K6735" s="51">
        <f>IF(H6735&lt;='Расчёт не доделан'!$C$20,IF(I6735-'Расчёт не доделан'!$C$20&lt;1,J6735,I6735-'Расчёт не доделан'!$C$20),J6735)</f>
        <v>16</v>
      </c>
    </row>
    <row r="6736" spans="1:11" ht="23.1" customHeight="1" outlineLevel="1" x14ac:dyDescent="0.2">
      <c r="A6736" s="39" t="str">
        <f t="shared" si="315"/>
        <v>0014083745845</v>
      </c>
      <c r="B6736" s="39">
        <f t="shared" si="316"/>
        <v>1</v>
      </c>
      <c r="C6736" s="39" t="str">
        <f t="shared" si="317"/>
        <v>Черкесова Екатерина Сергеевна1</v>
      </c>
      <c r="D6736" s="42" t="s">
        <v>6150</v>
      </c>
      <c r="E6736" s="43" t="s">
        <v>6151</v>
      </c>
      <c r="F6736" s="43" t="s">
        <v>240</v>
      </c>
      <c r="G6736" s="43" t="s">
        <v>262</v>
      </c>
      <c r="H6736" s="49">
        <v>45845</v>
      </c>
      <c r="I6736" s="49">
        <v>45851</v>
      </c>
      <c r="J6736" s="44">
        <v>7</v>
      </c>
      <c r="K6736" s="51">
        <f>IF(H6736&lt;='Расчёт не доделан'!$C$20,IF(I6736-'Расчёт не доделан'!$C$20&lt;1,J6736,I6736-'Расчёт не доделан'!$C$20),J6736)</f>
        <v>7</v>
      </c>
    </row>
    <row r="6737" spans="1:11" ht="23.1" customHeight="1" outlineLevel="1" x14ac:dyDescent="0.2">
      <c r="A6737" s="39" t="str">
        <f t="shared" si="315"/>
        <v>0014083745915</v>
      </c>
      <c r="B6737" s="39">
        <f t="shared" si="316"/>
        <v>2</v>
      </c>
      <c r="C6737" s="39" t="str">
        <f t="shared" si="317"/>
        <v>Черкесова Екатерина Сергеевна2</v>
      </c>
      <c r="D6737" s="42" t="s">
        <v>6150</v>
      </c>
      <c r="E6737" s="43" t="s">
        <v>6151</v>
      </c>
      <c r="F6737" s="43" t="s">
        <v>240</v>
      </c>
      <c r="G6737" s="43" t="s">
        <v>262</v>
      </c>
      <c r="H6737" s="49">
        <v>45915</v>
      </c>
      <c r="I6737" s="49">
        <v>45928</v>
      </c>
      <c r="J6737" s="44">
        <v>14</v>
      </c>
      <c r="K6737" s="51">
        <f>IF(H6737&lt;='Расчёт не доделан'!$C$20,IF(I6737-'Расчёт не доделан'!$C$20&lt;1,J6737,I6737-'Расчёт не доделан'!$C$20),J6737)</f>
        <v>14</v>
      </c>
    </row>
    <row r="6738" spans="1:11" ht="23.1" customHeight="1" outlineLevel="1" x14ac:dyDescent="0.2">
      <c r="A6738" s="39" t="str">
        <f t="shared" si="315"/>
        <v>0021407845873</v>
      </c>
      <c r="B6738" s="39">
        <f t="shared" si="316"/>
        <v>1</v>
      </c>
      <c r="C6738" s="39" t="str">
        <f t="shared" si="317"/>
        <v>Чернецкий Владислав Андреевич1</v>
      </c>
      <c r="D6738" s="42" t="s">
        <v>6152</v>
      </c>
      <c r="E6738" s="43" t="s">
        <v>6153</v>
      </c>
      <c r="F6738" s="43" t="s">
        <v>361</v>
      </c>
      <c r="G6738" s="43" t="s">
        <v>237</v>
      </c>
      <c r="H6738" s="49">
        <v>45873</v>
      </c>
      <c r="I6738" s="49">
        <v>45886</v>
      </c>
      <c r="J6738" s="44">
        <v>14</v>
      </c>
      <c r="K6738" s="51">
        <f>IF(H6738&lt;='Расчёт не доделан'!$C$20,IF(I6738-'Расчёт не доделан'!$C$20&lt;1,J6738,I6738-'Расчёт не доделан'!$C$20),J6738)</f>
        <v>14</v>
      </c>
    </row>
    <row r="6739" spans="1:11" ht="23.1" customHeight="1" outlineLevel="1" x14ac:dyDescent="0.2">
      <c r="A6739" s="39" t="str">
        <f t="shared" si="315"/>
        <v>0021407845936</v>
      </c>
      <c r="B6739" s="39">
        <f t="shared" si="316"/>
        <v>2</v>
      </c>
      <c r="C6739" s="39" t="str">
        <f t="shared" si="317"/>
        <v>Чернецкий Владислав Андреевич2</v>
      </c>
      <c r="D6739" s="42" t="s">
        <v>6152</v>
      </c>
      <c r="E6739" s="43" t="s">
        <v>6153</v>
      </c>
      <c r="F6739" s="43" t="s">
        <v>361</v>
      </c>
      <c r="G6739" s="43" t="s">
        <v>237</v>
      </c>
      <c r="H6739" s="49">
        <v>45936</v>
      </c>
      <c r="I6739" s="49">
        <v>45942</v>
      </c>
      <c r="J6739" s="44">
        <v>7</v>
      </c>
      <c r="K6739" s="51">
        <f>IF(H6739&lt;='Расчёт не доделан'!$C$20,IF(I6739-'Расчёт не доделан'!$C$20&lt;1,J6739,I6739-'Расчёт не доделан'!$C$20),J6739)</f>
        <v>7</v>
      </c>
    </row>
    <row r="6740" spans="1:11" ht="11.1" customHeight="1" outlineLevel="1" x14ac:dyDescent="0.2">
      <c r="A6740" s="39" t="str">
        <f t="shared" si="315"/>
        <v>0018690745852</v>
      </c>
      <c r="B6740" s="39">
        <f t="shared" si="316"/>
        <v>1</v>
      </c>
      <c r="C6740" s="39" t="str">
        <f t="shared" si="317"/>
        <v>Черников Михаил Александрович1</v>
      </c>
      <c r="D6740" s="42" t="s">
        <v>6154</v>
      </c>
      <c r="E6740" s="43" t="s">
        <v>6155</v>
      </c>
      <c r="F6740" s="43" t="s">
        <v>268</v>
      </c>
      <c r="G6740" s="43" t="s">
        <v>222</v>
      </c>
      <c r="H6740" s="49">
        <v>45852</v>
      </c>
      <c r="I6740" s="49">
        <v>45865</v>
      </c>
      <c r="J6740" s="44">
        <v>14</v>
      </c>
      <c r="K6740" s="51">
        <f>IF(H6740&lt;='Расчёт не доделан'!$C$20,IF(I6740-'Расчёт не доделан'!$C$20&lt;1,J6740,I6740-'Расчёт не доделан'!$C$20),J6740)</f>
        <v>14</v>
      </c>
    </row>
    <row r="6741" spans="1:11" ht="11.1" customHeight="1" outlineLevel="1" x14ac:dyDescent="0.2">
      <c r="A6741" s="39" t="str">
        <f t="shared" si="315"/>
        <v>0018690745922</v>
      </c>
      <c r="B6741" s="39">
        <f t="shared" si="316"/>
        <v>2</v>
      </c>
      <c r="C6741" s="39" t="str">
        <f t="shared" si="317"/>
        <v>Черников Михаил Александрович2</v>
      </c>
      <c r="D6741" s="42" t="s">
        <v>6154</v>
      </c>
      <c r="E6741" s="43" t="s">
        <v>6155</v>
      </c>
      <c r="F6741" s="43" t="s">
        <v>268</v>
      </c>
      <c r="G6741" s="43" t="s">
        <v>222</v>
      </c>
      <c r="H6741" s="49">
        <v>45922</v>
      </c>
      <c r="I6741" s="49">
        <v>45935</v>
      </c>
      <c r="J6741" s="44">
        <v>14</v>
      </c>
      <c r="K6741" s="51">
        <f>IF(H6741&lt;='Расчёт не доделан'!$C$20,IF(I6741-'Расчёт не доделан'!$C$20&lt;1,J6741,I6741-'Расчёт не доделан'!$C$20),J6741)</f>
        <v>14</v>
      </c>
    </row>
    <row r="6742" spans="1:11" ht="11.1" customHeight="1" outlineLevel="1" x14ac:dyDescent="0.2">
      <c r="A6742" s="39" t="str">
        <f t="shared" si="315"/>
        <v>0019722445901</v>
      </c>
      <c r="B6742" s="39">
        <f t="shared" si="316"/>
        <v>1</v>
      </c>
      <c r="C6742" s="39" t="str">
        <f t="shared" si="317"/>
        <v>Черникова Анна Николаевна1</v>
      </c>
      <c r="D6742" s="42" t="s">
        <v>6156</v>
      </c>
      <c r="E6742" s="43" t="s">
        <v>6157</v>
      </c>
      <c r="F6742" s="43" t="s">
        <v>240</v>
      </c>
      <c r="G6742" s="43" t="s">
        <v>262</v>
      </c>
      <c r="H6742" s="49">
        <v>45901</v>
      </c>
      <c r="I6742" s="49">
        <v>45902</v>
      </c>
      <c r="J6742" s="44">
        <v>2</v>
      </c>
      <c r="K6742" s="51">
        <f>IF(H6742&lt;='Расчёт не доделан'!$C$20,IF(I6742-'Расчёт не доделан'!$C$20&lt;1,J6742,I6742-'Расчёт не доделан'!$C$20),J6742)</f>
        <v>2</v>
      </c>
    </row>
    <row r="6743" spans="1:11" ht="11.1" customHeight="1" outlineLevel="1" x14ac:dyDescent="0.2">
      <c r="A6743" s="39" t="str">
        <f t="shared" si="315"/>
        <v>0019722445931</v>
      </c>
      <c r="B6743" s="39">
        <f t="shared" si="316"/>
        <v>2</v>
      </c>
      <c r="C6743" s="39" t="str">
        <f t="shared" si="317"/>
        <v>Черникова Анна Николаевна2</v>
      </c>
      <c r="D6743" s="42" t="s">
        <v>6156</v>
      </c>
      <c r="E6743" s="43" t="s">
        <v>6157</v>
      </c>
      <c r="F6743" s="43" t="s">
        <v>240</v>
      </c>
      <c r="G6743" s="43" t="s">
        <v>262</v>
      </c>
      <c r="H6743" s="49">
        <v>45931</v>
      </c>
      <c r="I6743" s="49">
        <v>45935</v>
      </c>
      <c r="J6743" s="44">
        <v>4</v>
      </c>
      <c r="K6743" s="51">
        <f>IF(H6743&lt;='Расчёт не доделан'!$C$20,IF(I6743-'Расчёт не доделан'!$C$20&lt;1,J6743,I6743-'Расчёт не доделан'!$C$20),J6743)</f>
        <v>4</v>
      </c>
    </row>
    <row r="6744" spans="1:11" ht="11.1" customHeight="1" outlineLevel="1" x14ac:dyDescent="0.2">
      <c r="A6744" s="39" t="str">
        <f t="shared" si="315"/>
        <v>0019722445873</v>
      </c>
      <c r="B6744" s="39">
        <f t="shared" si="316"/>
        <v>3</v>
      </c>
      <c r="C6744" s="39" t="str">
        <f t="shared" si="317"/>
        <v>Черникова Анна Николаевна3</v>
      </c>
      <c r="D6744" s="42" t="s">
        <v>6156</v>
      </c>
      <c r="E6744" s="43" t="s">
        <v>6157</v>
      </c>
      <c r="F6744" s="43" t="s">
        <v>240</v>
      </c>
      <c r="G6744" s="43" t="s">
        <v>262</v>
      </c>
      <c r="H6744" s="49">
        <v>45873</v>
      </c>
      <c r="I6744" s="49">
        <v>45886</v>
      </c>
      <c r="J6744" s="44">
        <v>14</v>
      </c>
      <c r="K6744" s="51">
        <f>IF(H6744&lt;='Расчёт не доделан'!$C$20,IF(I6744-'Расчёт не доделан'!$C$20&lt;1,J6744,I6744-'Расчёт не доделан'!$C$20),J6744)</f>
        <v>14</v>
      </c>
    </row>
    <row r="6745" spans="1:11" ht="11.1" customHeight="1" outlineLevel="1" x14ac:dyDescent="0.2">
      <c r="A6745" s="39" t="str">
        <f t="shared" si="315"/>
        <v>0020929345873</v>
      </c>
      <c r="B6745" s="39">
        <f t="shared" si="316"/>
        <v>1</v>
      </c>
      <c r="C6745" s="39" t="str">
        <f t="shared" si="317"/>
        <v>Чернина Дарья Викторовна1</v>
      </c>
      <c r="D6745" s="42" t="s">
        <v>6158</v>
      </c>
      <c r="E6745" s="43" t="s">
        <v>6159</v>
      </c>
      <c r="F6745" s="43" t="s">
        <v>221</v>
      </c>
      <c r="G6745" s="43" t="s">
        <v>318</v>
      </c>
      <c r="H6745" s="49">
        <v>45873</v>
      </c>
      <c r="I6745" s="49">
        <v>45900</v>
      </c>
      <c r="J6745" s="44">
        <v>28</v>
      </c>
      <c r="K6745" s="51">
        <f>IF(H6745&lt;='Расчёт не доделан'!$C$20,IF(I6745-'Расчёт не доделан'!$C$20&lt;1,J6745,I6745-'Расчёт не доделан'!$C$20),J6745)</f>
        <v>28</v>
      </c>
    </row>
    <row r="6746" spans="1:11" ht="11.1" customHeight="1" outlineLevel="1" x14ac:dyDescent="0.2">
      <c r="A6746" s="39" t="str">
        <f t="shared" si="315"/>
        <v>0020668245908</v>
      </c>
      <c r="B6746" s="39">
        <f t="shared" si="316"/>
        <v>1</v>
      </c>
      <c r="C6746" s="39" t="str">
        <f t="shared" si="317"/>
        <v>Черницына Наталья Николаевна1</v>
      </c>
      <c r="D6746" s="42" t="s">
        <v>6160</v>
      </c>
      <c r="E6746" s="43" t="s">
        <v>6161</v>
      </c>
      <c r="F6746" s="43" t="s">
        <v>217</v>
      </c>
      <c r="G6746" s="43" t="s">
        <v>222</v>
      </c>
      <c r="H6746" s="49">
        <v>45908</v>
      </c>
      <c r="I6746" s="49">
        <v>45921</v>
      </c>
      <c r="J6746" s="44">
        <v>14</v>
      </c>
      <c r="K6746" s="51">
        <f>IF(H6746&lt;='Расчёт не доделан'!$C$20,IF(I6746-'Расчёт не доделан'!$C$20&lt;1,J6746,I6746-'Расчёт не доделан'!$C$20),J6746)</f>
        <v>14</v>
      </c>
    </row>
    <row r="6747" spans="1:11" ht="11.1" customHeight="1" outlineLevel="1" x14ac:dyDescent="0.2">
      <c r="A6747" s="39" t="str">
        <f t="shared" si="315"/>
        <v>0020668245861</v>
      </c>
      <c r="B6747" s="39">
        <f t="shared" si="316"/>
        <v>2</v>
      </c>
      <c r="C6747" s="39" t="str">
        <f t="shared" si="317"/>
        <v>Черницына Наталья Николаевна2</v>
      </c>
      <c r="D6747" s="42" t="s">
        <v>6160</v>
      </c>
      <c r="E6747" s="43" t="s">
        <v>6161</v>
      </c>
      <c r="F6747" s="43" t="s">
        <v>217</v>
      </c>
      <c r="G6747" s="43" t="s">
        <v>222</v>
      </c>
      <c r="H6747" s="49">
        <v>45861</v>
      </c>
      <c r="I6747" s="49">
        <v>45863</v>
      </c>
      <c r="J6747" s="44">
        <v>3</v>
      </c>
      <c r="K6747" s="51">
        <f>IF(H6747&lt;='Расчёт не доделан'!$C$20,IF(I6747-'Расчёт не доделан'!$C$20&lt;1,J6747,I6747-'Расчёт не доделан'!$C$20),J6747)</f>
        <v>3</v>
      </c>
    </row>
    <row r="6748" spans="1:11" ht="11.1" customHeight="1" outlineLevel="1" x14ac:dyDescent="0.2">
      <c r="A6748" s="39" t="str">
        <f t="shared" si="315"/>
        <v>0016205745964</v>
      </c>
      <c r="B6748" s="39">
        <f t="shared" si="316"/>
        <v>1</v>
      </c>
      <c r="C6748" s="39" t="str">
        <f t="shared" si="317"/>
        <v>Черниченко Артем Александрович1</v>
      </c>
      <c r="D6748" s="42" t="s">
        <v>6162</v>
      </c>
      <c r="E6748" s="43" t="s">
        <v>6163</v>
      </c>
      <c r="F6748" s="43" t="s">
        <v>249</v>
      </c>
      <c r="G6748" s="43" t="s">
        <v>460</v>
      </c>
      <c r="H6748" s="49">
        <v>45964</v>
      </c>
      <c r="I6748" s="49">
        <v>45978</v>
      </c>
      <c r="J6748" s="44">
        <v>14</v>
      </c>
      <c r="K6748" s="51">
        <f>IF(H6748&lt;='Расчёт не доделан'!$C$20,IF(I6748-'Расчёт не доделан'!$C$20&lt;1,J6748,I6748-'Расчёт не доделан'!$C$20),J6748)</f>
        <v>14</v>
      </c>
    </row>
    <row r="6749" spans="1:11" ht="11.1" customHeight="1" outlineLevel="1" x14ac:dyDescent="0.2">
      <c r="A6749" s="39" t="str">
        <f t="shared" si="315"/>
        <v>0016205745873</v>
      </c>
      <c r="B6749" s="39">
        <f t="shared" si="316"/>
        <v>2</v>
      </c>
      <c r="C6749" s="39" t="str">
        <f t="shared" si="317"/>
        <v>Черниченко Артем Александрович2</v>
      </c>
      <c r="D6749" s="42" t="s">
        <v>6162</v>
      </c>
      <c r="E6749" s="43" t="s">
        <v>6163</v>
      </c>
      <c r="F6749" s="43" t="s">
        <v>249</v>
      </c>
      <c r="G6749" s="43" t="s">
        <v>460</v>
      </c>
      <c r="H6749" s="49">
        <v>45873</v>
      </c>
      <c r="I6749" s="49">
        <v>45875</v>
      </c>
      <c r="J6749" s="44">
        <v>3</v>
      </c>
      <c r="K6749" s="51">
        <f>IF(H6749&lt;='Расчёт не доделан'!$C$20,IF(I6749-'Расчёт не доделан'!$C$20&lt;1,J6749,I6749-'Расчёт не доделан'!$C$20),J6749)</f>
        <v>3</v>
      </c>
    </row>
    <row r="6750" spans="1:11" ht="11.1" customHeight="1" outlineLevel="1" x14ac:dyDescent="0.2">
      <c r="A6750" s="39" t="str">
        <f t="shared" si="315"/>
        <v>0016205745876</v>
      </c>
      <c r="B6750" s="39">
        <f t="shared" si="316"/>
        <v>3</v>
      </c>
      <c r="C6750" s="39" t="str">
        <f t="shared" si="317"/>
        <v>Черниченко Артем Александрович3</v>
      </c>
      <c r="D6750" s="42" t="s">
        <v>6162</v>
      </c>
      <c r="E6750" s="43" t="s">
        <v>6163</v>
      </c>
      <c r="F6750" s="43" t="s">
        <v>249</v>
      </c>
      <c r="G6750" s="43" t="s">
        <v>460</v>
      </c>
      <c r="H6750" s="49">
        <v>45876</v>
      </c>
      <c r="I6750" s="49">
        <v>45884</v>
      </c>
      <c r="J6750" s="44">
        <v>9</v>
      </c>
      <c r="K6750" s="51">
        <f>IF(H6750&lt;='Расчёт не доделан'!$C$20,IF(I6750-'Расчёт не доделан'!$C$20&lt;1,J6750,I6750-'Расчёт не доделан'!$C$20),J6750)</f>
        <v>9</v>
      </c>
    </row>
    <row r="6751" spans="1:11" ht="11.1" customHeight="1" outlineLevel="1" x14ac:dyDescent="0.2">
      <c r="A6751" s="39" t="str">
        <f t="shared" si="315"/>
        <v>0017910345898</v>
      </c>
      <c r="B6751" s="39">
        <f t="shared" si="316"/>
        <v>1</v>
      </c>
      <c r="C6751" s="39" t="str">
        <f t="shared" si="317"/>
        <v>Черноброва Дарья Александровна1</v>
      </c>
      <c r="D6751" s="42" t="s">
        <v>6164</v>
      </c>
      <c r="E6751" s="43" t="s">
        <v>6165</v>
      </c>
      <c r="F6751" s="43" t="s">
        <v>265</v>
      </c>
      <c r="G6751" s="43" t="s">
        <v>230</v>
      </c>
      <c r="H6751" s="49">
        <v>45898</v>
      </c>
      <c r="I6751" s="49">
        <v>45912</v>
      </c>
      <c r="J6751" s="44">
        <v>15</v>
      </c>
      <c r="K6751" s="51">
        <f>IF(H6751&lt;='Расчёт не доделан'!$C$20,IF(I6751-'Расчёт не доделан'!$C$20&lt;1,J6751,I6751-'Расчёт не доделан'!$C$20),J6751)</f>
        <v>15</v>
      </c>
    </row>
    <row r="6752" spans="1:11" ht="11.1" customHeight="1" outlineLevel="1" x14ac:dyDescent="0.2">
      <c r="A6752" s="39" t="str">
        <f t="shared" si="315"/>
        <v>0017910346020</v>
      </c>
      <c r="B6752" s="39">
        <f t="shared" si="316"/>
        <v>2</v>
      </c>
      <c r="C6752" s="39" t="str">
        <f t="shared" si="317"/>
        <v>Черноброва Дарья Александровна2</v>
      </c>
      <c r="D6752" s="42" t="s">
        <v>6164</v>
      </c>
      <c r="E6752" s="43" t="s">
        <v>6165</v>
      </c>
      <c r="F6752" s="43" t="s">
        <v>265</v>
      </c>
      <c r="G6752" s="43" t="s">
        <v>230</v>
      </c>
      <c r="H6752" s="49">
        <v>46020</v>
      </c>
      <c r="I6752" s="49">
        <v>46021</v>
      </c>
      <c r="J6752" s="44">
        <v>2</v>
      </c>
      <c r="K6752" s="51">
        <f>IF(H6752&lt;='Расчёт не доделан'!$C$20,IF(I6752-'Расчёт не доделан'!$C$20&lt;1,J6752,I6752-'Расчёт не доделан'!$C$20),J6752)</f>
        <v>2</v>
      </c>
    </row>
    <row r="6753" spans="1:11" ht="11.1" customHeight="1" outlineLevel="1" x14ac:dyDescent="0.2">
      <c r="A6753" s="39" t="str">
        <f t="shared" si="315"/>
        <v>0019124545915</v>
      </c>
      <c r="B6753" s="39">
        <f t="shared" si="316"/>
        <v>1</v>
      </c>
      <c r="C6753" s="39" t="str">
        <f t="shared" si="317"/>
        <v>Чернов Алексей Сергеевич1</v>
      </c>
      <c r="D6753" s="42" t="s">
        <v>6166</v>
      </c>
      <c r="E6753" s="43" t="s">
        <v>6167</v>
      </c>
      <c r="F6753" s="43" t="s">
        <v>225</v>
      </c>
      <c r="G6753" s="43" t="s">
        <v>218</v>
      </c>
      <c r="H6753" s="49">
        <v>45915</v>
      </c>
      <c r="I6753" s="49">
        <v>45921</v>
      </c>
      <c r="J6753" s="44">
        <v>7</v>
      </c>
      <c r="K6753" s="51">
        <f>IF(H6753&lt;='Расчёт не доделан'!$C$20,IF(I6753-'Расчёт не доделан'!$C$20&lt;1,J6753,I6753-'Расчёт не доделан'!$C$20),J6753)</f>
        <v>7</v>
      </c>
    </row>
    <row r="6754" spans="1:11" ht="11.1" customHeight="1" outlineLevel="1" x14ac:dyDescent="0.2">
      <c r="A6754" s="39" t="str">
        <f t="shared" si="315"/>
        <v>0019124546015</v>
      </c>
      <c r="B6754" s="39">
        <f t="shared" si="316"/>
        <v>2</v>
      </c>
      <c r="C6754" s="39" t="str">
        <f t="shared" si="317"/>
        <v>Чернов Алексей Сергеевич2</v>
      </c>
      <c r="D6754" s="42" t="s">
        <v>6166</v>
      </c>
      <c r="E6754" s="43" t="s">
        <v>6167</v>
      </c>
      <c r="F6754" s="43" t="s">
        <v>225</v>
      </c>
      <c r="G6754" s="43" t="s">
        <v>218</v>
      </c>
      <c r="H6754" s="49">
        <v>46015</v>
      </c>
      <c r="I6754" s="49">
        <v>46021</v>
      </c>
      <c r="J6754" s="44">
        <v>7</v>
      </c>
      <c r="K6754" s="51">
        <f>IF(H6754&lt;='Расчёт не доделан'!$C$20,IF(I6754-'Расчёт не доделан'!$C$20&lt;1,J6754,I6754-'Расчёт не доделан'!$C$20),J6754)</f>
        <v>7</v>
      </c>
    </row>
    <row r="6755" spans="1:11" ht="11.1" customHeight="1" outlineLevel="1" x14ac:dyDescent="0.2">
      <c r="A6755" s="39" t="str">
        <f t="shared" si="315"/>
        <v>0020728045941</v>
      </c>
      <c r="B6755" s="39">
        <f t="shared" si="316"/>
        <v>1</v>
      </c>
      <c r="C6755" s="39" t="str">
        <f t="shared" si="317"/>
        <v>Чернов Сергей Владимирович1</v>
      </c>
      <c r="D6755" s="42" t="s">
        <v>6168</v>
      </c>
      <c r="E6755" s="43" t="s">
        <v>6169</v>
      </c>
      <c r="F6755" s="43" t="s">
        <v>217</v>
      </c>
      <c r="G6755" s="43" t="s">
        <v>262</v>
      </c>
      <c r="H6755" s="49">
        <v>45941</v>
      </c>
      <c r="I6755" s="49">
        <v>45943</v>
      </c>
      <c r="J6755" s="44">
        <v>3</v>
      </c>
      <c r="K6755" s="51">
        <f>IF(H6755&lt;='Расчёт не доделан'!$C$20,IF(I6755-'Расчёт не доделан'!$C$20&lt;1,J6755,I6755-'Расчёт не доделан'!$C$20),J6755)</f>
        <v>3</v>
      </c>
    </row>
    <row r="6756" spans="1:11" ht="11.1" customHeight="1" outlineLevel="1" x14ac:dyDescent="0.2">
      <c r="A6756" s="39" t="str">
        <f t="shared" si="315"/>
        <v>0020728045922</v>
      </c>
      <c r="B6756" s="39">
        <f t="shared" si="316"/>
        <v>2</v>
      </c>
      <c r="C6756" s="39" t="str">
        <f t="shared" si="317"/>
        <v>Чернов Сергей Владимирович2</v>
      </c>
      <c r="D6756" s="42" t="s">
        <v>6168</v>
      </c>
      <c r="E6756" s="43" t="s">
        <v>6169</v>
      </c>
      <c r="F6756" s="43" t="s">
        <v>217</v>
      </c>
      <c r="G6756" s="43" t="s">
        <v>262</v>
      </c>
      <c r="H6756" s="49">
        <v>45922</v>
      </c>
      <c r="I6756" s="49">
        <v>45940</v>
      </c>
      <c r="J6756" s="44">
        <v>19</v>
      </c>
      <c r="K6756" s="51">
        <f>IF(H6756&lt;='Расчёт не доделан'!$C$20,IF(I6756-'Расчёт не доделан'!$C$20&lt;1,J6756,I6756-'Расчёт не доделан'!$C$20),J6756)</f>
        <v>19</v>
      </c>
    </row>
    <row r="6757" spans="1:11" ht="11.1" customHeight="1" outlineLevel="1" x14ac:dyDescent="0.2">
      <c r="A6757" s="39" t="str">
        <f t="shared" si="315"/>
        <v>0019205445845</v>
      </c>
      <c r="B6757" s="39">
        <f t="shared" si="316"/>
        <v>1</v>
      </c>
      <c r="C6757" s="39" t="str">
        <f t="shared" si="317"/>
        <v>Чернова Евгения Михайловна1</v>
      </c>
      <c r="D6757" s="42" t="s">
        <v>6170</v>
      </c>
      <c r="E6757" s="43" t="s">
        <v>6171</v>
      </c>
      <c r="F6757" s="43" t="s">
        <v>233</v>
      </c>
      <c r="G6757" s="43" t="s">
        <v>230</v>
      </c>
      <c r="H6757" s="49">
        <v>45845</v>
      </c>
      <c r="I6757" s="49">
        <v>45858</v>
      </c>
      <c r="J6757" s="44">
        <v>14</v>
      </c>
      <c r="K6757" s="51">
        <f>IF(H6757&lt;='Расчёт не доделан'!$C$20,IF(I6757-'Расчёт не доделан'!$C$20&lt;1,J6757,I6757-'Расчёт не доделан'!$C$20),J6757)</f>
        <v>14</v>
      </c>
    </row>
    <row r="6758" spans="1:11" ht="11.1" customHeight="1" outlineLevel="1" x14ac:dyDescent="0.2">
      <c r="A6758" s="39" t="str">
        <f t="shared" si="315"/>
        <v>0019205445880</v>
      </c>
      <c r="B6758" s="39">
        <f t="shared" si="316"/>
        <v>2</v>
      </c>
      <c r="C6758" s="39" t="str">
        <f t="shared" si="317"/>
        <v>Чернова Евгения Михайловна2</v>
      </c>
      <c r="D6758" s="42" t="s">
        <v>6170</v>
      </c>
      <c r="E6758" s="43" t="s">
        <v>6171</v>
      </c>
      <c r="F6758" s="43" t="s">
        <v>233</v>
      </c>
      <c r="G6758" s="43" t="s">
        <v>230</v>
      </c>
      <c r="H6758" s="49">
        <v>45880</v>
      </c>
      <c r="I6758" s="49">
        <v>45883</v>
      </c>
      <c r="J6758" s="44">
        <v>4</v>
      </c>
      <c r="K6758" s="51">
        <f>IF(H6758&lt;='Расчёт не доделан'!$C$20,IF(I6758-'Расчёт не доделан'!$C$20&lt;1,J6758,I6758-'Расчёт не доделан'!$C$20),J6758)</f>
        <v>4</v>
      </c>
    </row>
    <row r="6759" spans="1:11" ht="23.1" customHeight="1" outlineLevel="1" x14ac:dyDescent="0.2">
      <c r="A6759" s="39" t="str">
        <f t="shared" si="315"/>
        <v>0019205445922</v>
      </c>
      <c r="B6759" s="39">
        <f t="shared" si="316"/>
        <v>3</v>
      </c>
      <c r="C6759" s="39" t="str">
        <f t="shared" si="317"/>
        <v>Чернова Евгения Михайловна3</v>
      </c>
      <c r="D6759" s="42" t="s">
        <v>6170</v>
      </c>
      <c r="E6759" s="43" t="s">
        <v>6171</v>
      </c>
      <c r="F6759" s="43" t="s">
        <v>233</v>
      </c>
      <c r="G6759" s="43" t="s">
        <v>230</v>
      </c>
      <c r="H6759" s="49">
        <v>45922</v>
      </c>
      <c r="I6759" s="49">
        <v>45926</v>
      </c>
      <c r="J6759" s="44">
        <v>5</v>
      </c>
      <c r="K6759" s="51">
        <f>IF(H6759&lt;='Расчёт не доделан'!$C$20,IF(I6759-'Расчёт не доделан'!$C$20&lt;1,J6759,I6759-'Расчёт не доделан'!$C$20),J6759)</f>
        <v>5</v>
      </c>
    </row>
    <row r="6760" spans="1:11" ht="23.1" customHeight="1" outlineLevel="1" x14ac:dyDescent="0.2">
      <c r="A6760" s="39" t="str">
        <f t="shared" si="315"/>
        <v>0020236545962</v>
      </c>
      <c r="B6760" s="39">
        <f t="shared" si="316"/>
        <v>1</v>
      </c>
      <c r="C6760" s="39" t="str">
        <f t="shared" si="317"/>
        <v>Чернова Мария Владиславовна1</v>
      </c>
      <c r="D6760" s="42" t="s">
        <v>6172</v>
      </c>
      <c r="E6760" s="43" t="s">
        <v>6173</v>
      </c>
      <c r="F6760" s="43" t="s">
        <v>225</v>
      </c>
      <c r="G6760" s="43" t="s">
        <v>299</v>
      </c>
      <c r="H6760" s="49">
        <v>45962</v>
      </c>
      <c r="I6760" s="49">
        <v>45962</v>
      </c>
      <c r="J6760" s="44">
        <v>1</v>
      </c>
      <c r="K6760" s="51">
        <f>IF(H6760&lt;='Расчёт не доделан'!$C$20,IF(I6760-'Расчёт не доделан'!$C$20&lt;1,J6760,I6760-'Расчёт не доделан'!$C$20),J6760)</f>
        <v>1</v>
      </c>
    </row>
    <row r="6761" spans="1:11" ht="23.1" customHeight="1" outlineLevel="1" x14ac:dyDescent="0.2">
      <c r="A6761" s="39" t="str">
        <f t="shared" si="315"/>
        <v>0020236545966</v>
      </c>
      <c r="B6761" s="39">
        <f t="shared" si="316"/>
        <v>2</v>
      </c>
      <c r="C6761" s="39" t="str">
        <f t="shared" si="317"/>
        <v>Чернова Мария Владиславовна2</v>
      </c>
      <c r="D6761" s="42" t="s">
        <v>6172</v>
      </c>
      <c r="E6761" s="43" t="s">
        <v>6173</v>
      </c>
      <c r="F6761" s="43" t="s">
        <v>225</v>
      </c>
      <c r="G6761" s="43" t="s">
        <v>299</v>
      </c>
      <c r="H6761" s="49">
        <v>45966</v>
      </c>
      <c r="I6761" s="49">
        <v>45966</v>
      </c>
      <c r="J6761" s="44">
        <v>1</v>
      </c>
      <c r="K6761" s="51">
        <f>IF(H6761&lt;='Расчёт не доделан'!$C$20,IF(I6761-'Расчёт не доделан'!$C$20&lt;1,J6761,I6761-'Расчёт не доделан'!$C$20),J6761)</f>
        <v>1</v>
      </c>
    </row>
    <row r="6762" spans="1:11" ht="11.1" customHeight="1" outlineLevel="1" x14ac:dyDescent="0.2">
      <c r="A6762" s="39" t="str">
        <f t="shared" si="315"/>
        <v>0020236545915</v>
      </c>
      <c r="B6762" s="39">
        <f t="shared" si="316"/>
        <v>3</v>
      </c>
      <c r="C6762" s="39" t="str">
        <f t="shared" si="317"/>
        <v>Чернова Мария Владиславовна3</v>
      </c>
      <c r="D6762" s="42" t="s">
        <v>6172</v>
      </c>
      <c r="E6762" s="43" t="s">
        <v>6173</v>
      </c>
      <c r="F6762" s="43" t="s">
        <v>225</v>
      </c>
      <c r="G6762" s="43" t="s">
        <v>299</v>
      </c>
      <c r="H6762" s="49">
        <v>45915</v>
      </c>
      <c r="I6762" s="49">
        <v>45928</v>
      </c>
      <c r="J6762" s="44">
        <v>14</v>
      </c>
      <c r="K6762" s="51">
        <f>IF(H6762&lt;='Расчёт не доделан'!$C$20,IF(I6762-'Расчёт не доделан'!$C$20&lt;1,J6762,I6762-'Расчёт не доделан'!$C$20),J6762)</f>
        <v>14</v>
      </c>
    </row>
    <row r="6763" spans="1:11" ht="11.1" customHeight="1" outlineLevel="1" x14ac:dyDescent="0.2">
      <c r="A6763" s="39" t="str">
        <f t="shared" si="315"/>
        <v>0021078845885</v>
      </c>
      <c r="B6763" s="39">
        <f t="shared" si="316"/>
        <v>1</v>
      </c>
      <c r="C6763" s="39" t="str">
        <f t="shared" si="317"/>
        <v>Черномырдина Наталья Юрьевна1</v>
      </c>
      <c r="D6763" s="42" t="s">
        <v>6174</v>
      </c>
      <c r="E6763" s="43" t="s">
        <v>6175</v>
      </c>
      <c r="F6763" s="43" t="s">
        <v>217</v>
      </c>
      <c r="G6763" s="43" t="s">
        <v>237</v>
      </c>
      <c r="H6763" s="49">
        <v>45885</v>
      </c>
      <c r="I6763" s="49">
        <v>45898</v>
      </c>
      <c r="J6763" s="44">
        <v>14</v>
      </c>
      <c r="K6763" s="51">
        <f>IF(H6763&lt;='Расчёт не доделан'!$C$20,IF(I6763-'Расчёт не доделан'!$C$20&lt;1,J6763,I6763-'Расчёт не доделан'!$C$20),J6763)</f>
        <v>14</v>
      </c>
    </row>
    <row r="6764" spans="1:11" ht="11.1" customHeight="1" outlineLevel="1" x14ac:dyDescent="0.2">
      <c r="A6764" s="39" t="str">
        <f t="shared" si="315"/>
        <v>0018436945847</v>
      </c>
      <c r="B6764" s="39">
        <f t="shared" si="316"/>
        <v>1</v>
      </c>
      <c r="C6764" s="39" t="str">
        <f t="shared" si="317"/>
        <v>Черноус Антон Владимирович1</v>
      </c>
      <c r="D6764" s="42" t="s">
        <v>6176</v>
      </c>
      <c r="E6764" s="43" t="s">
        <v>6177</v>
      </c>
      <c r="F6764" s="43" t="s">
        <v>268</v>
      </c>
      <c r="G6764" s="43" t="s">
        <v>218</v>
      </c>
      <c r="H6764" s="49">
        <v>45847</v>
      </c>
      <c r="I6764" s="49">
        <v>45849</v>
      </c>
      <c r="J6764" s="44">
        <v>3</v>
      </c>
      <c r="K6764" s="51">
        <f>IF(H6764&lt;='Расчёт не доделан'!$C$20,IF(I6764-'Расчёт не доделан'!$C$20&lt;1,J6764,I6764-'Расчёт не доделан'!$C$20),J6764)</f>
        <v>3</v>
      </c>
    </row>
    <row r="6765" spans="1:11" ht="11.1" customHeight="1" outlineLevel="1" x14ac:dyDescent="0.2">
      <c r="A6765" s="39" t="str">
        <f t="shared" si="315"/>
        <v>0018436945978</v>
      </c>
      <c r="B6765" s="39">
        <f t="shared" si="316"/>
        <v>2</v>
      </c>
      <c r="C6765" s="39" t="str">
        <f t="shared" si="317"/>
        <v>Черноус Антон Владимирович2</v>
      </c>
      <c r="D6765" s="42" t="s">
        <v>6176</v>
      </c>
      <c r="E6765" s="43" t="s">
        <v>6177</v>
      </c>
      <c r="F6765" s="43" t="s">
        <v>268</v>
      </c>
      <c r="G6765" s="43" t="s">
        <v>218</v>
      </c>
      <c r="H6765" s="49">
        <v>45978</v>
      </c>
      <c r="I6765" s="49">
        <v>45991</v>
      </c>
      <c r="J6765" s="44">
        <v>14</v>
      </c>
      <c r="K6765" s="51">
        <f>IF(H6765&lt;='Расчёт не доделан'!$C$20,IF(I6765-'Расчёт не доделан'!$C$20&lt;1,J6765,I6765-'Расчёт не доделан'!$C$20),J6765)</f>
        <v>14</v>
      </c>
    </row>
    <row r="6766" spans="1:11" ht="23.1" customHeight="1" outlineLevel="1" x14ac:dyDescent="0.2">
      <c r="A6766" s="39" t="str">
        <f t="shared" si="315"/>
        <v>0020949845992</v>
      </c>
      <c r="B6766" s="39">
        <f t="shared" si="316"/>
        <v>1</v>
      </c>
      <c r="C6766" s="39" t="str">
        <f t="shared" si="317"/>
        <v>Черноусов Артем Максимович1</v>
      </c>
      <c r="D6766" s="42" t="s">
        <v>6178</v>
      </c>
      <c r="E6766" s="43" t="s">
        <v>6179</v>
      </c>
      <c r="F6766" s="43" t="s">
        <v>221</v>
      </c>
      <c r="G6766" s="43" t="s">
        <v>318</v>
      </c>
      <c r="H6766" s="49">
        <v>45992</v>
      </c>
      <c r="I6766" s="49">
        <v>45995</v>
      </c>
      <c r="J6766" s="44">
        <v>4</v>
      </c>
      <c r="K6766" s="51">
        <f>IF(H6766&lt;='Расчёт не доделан'!$C$20,IF(I6766-'Расчёт не доделан'!$C$20&lt;1,J6766,I6766-'Расчёт не доделан'!$C$20),J6766)</f>
        <v>4</v>
      </c>
    </row>
    <row r="6767" spans="1:11" ht="23.1" customHeight="1" outlineLevel="1" x14ac:dyDescent="0.2">
      <c r="A6767" s="39" t="str">
        <f t="shared" si="315"/>
        <v>0020949845880</v>
      </c>
      <c r="B6767" s="39">
        <f t="shared" si="316"/>
        <v>2</v>
      </c>
      <c r="C6767" s="39" t="str">
        <f t="shared" si="317"/>
        <v>Черноусов Артем Максимович2</v>
      </c>
      <c r="D6767" s="42" t="s">
        <v>6178</v>
      </c>
      <c r="E6767" s="43" t="s">
        <v>6179</v>
      </c>
      <c r="F6767" s="43" t="s">
        <v>221</v>
      </c>
      <c r="G6767" s="43" t="s">
        <v>318</v>
      </c>
      <c r="H6767" s="49">
        <v>45880</v>
      </c>
      <c r="I6767" s="49">
        <v>45893</v>
      </c>
      <c r="J6767" s="44">
        <v>14</v>
      </c>
      <c r="K6767" s="51">
        <f>IF(H6767&lt;='Расчёт не доделан'!$C$20,IF(I6767-'Расчёт не доделан'!$C$20&lt;1,J6767,I6767-'Расчёт не доделан'!$C$20),J6767)</f>
        <v>14</v>
      </c>
    </row>
    <row r="6768" spans="1:11" ht="11.1" customHeight="1" outlineLevel="1" x14ac:dyDescent="0.2">
      <c r="A6768" s="39" t="str">
        <f t="shared" si="315"/>
        <v>0020949846020</v>
      </c>
      <c r="B6768" s="39">
        <f t="shared" si="316"/>
        <v>3</v>
      </c>
      <c r="C6768" s="39" t="str">
        <f t="shared" si="317"/>
        <v>Черноусов Артем Максимович3</v>
      </c>
      <c r="D6768" s="42" t="s">
        <v>6178</v>
      </c>
      <c r="E6768" s="43" t="s">
        <v>6179</v>
      </c>
      <c r="F6768" s="43" t="s">
        <v>221</v>
      </c>
      <c r="G6768" s="43" t="s">
        <v>318</v>
      </c>
      <c r="H6768" s="49">
        <v>46020</v>
      </c>
      <c r="I6768" s="49">
        <v>46021</v>
      </c>
      <c r="J6768" s="44">
        <v>2</v>
      </c>
      <c r="K6768" s="51">
        <f>IF(H6768&lt;='Расчёт не доделан'!$C$20,IF(I6768-'Расчёт не доделан'!$C$20&lt;1,J6768,I6768-'Расчёт не доделан'!$C$20),J6768)</f>
        <v>2</v>
      </c>
    </row>
    <row r="6769" spans="1:11" ht="11.1" customHeight="1" outlineLevel="1" x14ac:dyDescent="0.2">
      <c r="A6769" s="39" t="str">
        <f t="shared" si="315"/>
        <v>0015782845887</v>
      </c>
      <c r="B6769" s="39">
        <f t="shared" si="316"/>
        <v>1</v>
      </c>
      <c r="C6769" s="39" t="str">
        <f t="shared" si="317"/>
        <v>Чернышов Артём Александрович1</v>
      </c>
      <c r="D6769" s="42" t="s">
        <v>6180</v>
      </c>
      <c r="E6769" s="43" t="s">
        <v>6181</v>
      </c>
      <c r="F6769" s="43" t="s">
        <v>225</v>
      </c>
      <c r="G6769" s="43" t="s">
        <v>241</v>
      </c>
      <c r="H6769" s="49">
        <v>45887</v>
      </c>
      <c r="I6769" s="49">
        <v>45900</v>
      </c>
      <c r="J6769" s="44">
        <v>14</v>
      </c>
      <c r="K6769" s="51">
        <f>IF(H6769&lt;='Расчёт не доделан'!$C$20,IF(I6769-'Расчёт не доделан'!$C$20&lt;1,J6769,I6769-'Расчёт не доделан'!$C$20),J6769)</f>
        <v>14</v>
      </c>
    </row>
    <row r="6770" spans="1:11" ht="11.1" customHeight="1" outlineLevel="1" x14ac:dyDescent="0.2">
      <c r="A6770" s="39" t="str">
        <f t="shared" si="315"/>
        <v>0015891145845</v>
      </c>
      <c r="B6770" s="39">
        <f t="shared" si="316"/>
        <v>1</v>
      </c>
      <c r="C6770" s="39" t="str">
        <f t="shared" si="317"/>
        <v>Черняев Михаил Павлович1</v>
      </c>
      <c r="D6770" s="42" t="s">
        <v>6182</v>
      </c>
      <c r="E6770" s="43" t="s">
        <v>6183</v>
      </c>
      <c r="F6770" s="43" t="s">
        <v>240</v>
      </c>
      <c r="G6770" s="43" t="s">
        <v>302</v>
      </c>
      <c r="H6770" s="49">
        <v>45845</v>
      </c>
      <c r="I6770" s="49">
        <v>45863</v>
      </c>
      <c r="J6770" s="44">
        <v>19</v>
      </c>
      <c r="K6770" s="51">
        <f>IF(H6770&lt;='Расчёт не доделан'!$C$20,IF(I6770-'Расчёт не доделан'!$C$20&lt;1,J6770,I6770-'Расчёт не доделан'!$C$20),J6770)</f>
        <v>19</v>
      </c>
    </row>
    <row r="6771" spans="1:11" ht="11.1" customHeight="1" outlineLevel="1" x14ac:dyDescent="0.2">
      <c r="A6771" s="39" t="str">
        <f t="shared" si="315"/>
        <v>0020933046001</v>
      </c>
      <c r="B6771" s="39">
        <f t="shared" si="316"/>
        <v>1</v>
      </c>
      <c r="C6771" s="39" t="str">
        <f t="shared" si="317"/>
        <v>Черняк Игорь Александрович1</v>
      </c>
      <c r="D6771" s="42" t="s">
        <v>6184</v>
      </c>
      <c r="E6771" s="43" t="s">
        <v>6185</v>
      </c>
      <c r="F6771" s="43" t="s">
        <v>240</v>
      </c>
      <c r="G6771" s="43" t="s">
        <v>302</v>
      </c>
      <c r="H6771" s="49">
        <v>46001</v>
      </c>
      <c r="I6771" s="49">
        <v>46003</v>
      </c>
      <c r="J6771" s="44">
        <v>3</v>
      </c>
      <c r="K6771" s="51">
        <f>IF(H6771&lt;='Расчёт не доделан'!$C$20,IF(I6771-'Расчёт не доделан'!$C$20&lt;1,J6771,I6771-'Расчёт не доделан'!$C$20),J6771)</f>
        <v>3</v>
      </c>
    </row>
    <row r="6772" spans="1:11" ht="11.1" customHeight="1" outlineLevel="1" x14ac:dyDescent="0.2">
      <c r="A6772" s="39" t="str">
        <f t="shared" si="315"/>
        <v>0020933045852</v>
      </c>
      <c r="B6772" s="39">
        <f t="shared" si="316"/>
        <v>2</v>
      </c>
      <c r="C6772" s="39" t="str">
        <f t="shared" si="317"/>
        <v>Черняк Игорь Александрович2</v>
      </c>
      <c r="D6772" s="42" t="s">
        <v>6184</v>
      </c>
      <c r="E6772" s="43" t="s">
        <v>6185</v>
      </c>
      <c r="F6772" s="43" t="s">
        <v>240</v>
      </c>
      <c r="G6772" s="43" t="s">
        <v>302</v>
      </c>
      <c r="H6772" s="49">
        <v>45852</v>
      </c>
      <c r="I6772" s="49">
        <v>45865</v>
      </c>
      <c r="J6772" s="44">
        <v>14</v>
      </c>
      <c r="K6772" s="51">
        <f>IF(H6772&lt;='Расчёт не доделан'!$C$20,IF(I6772-'Расчёт не доделан'!$C$20&lt;1,J6772,I6772-'Расчёт не доделан'!$C$20),J6772)</f>
        <v>14</v>
      </c>
    </row>
    <row r="6773" spans="1:11" ht="11.1" customHeight="1" outlineLevel="1" x14ac:dyDescent="0.2">
      <c r="A6773" s="39" t="str">
        <f t="shared" si="315"/>
        <v>0020933045957</v>
      </c>
      <c r="B6773" s="39">
        <f t="shared" si="316"/>
        <v>3</v>
      </c>
      <c r="C6773" s="39" t="str">
        <f t="shared" si="317"/>
        <v>Черняк Игорь Александрович3</v>
      </c>
      <c r="D6773" s="42" t="s">
        <v>6184</v>
      </c>
      <c r="E6773" s="43" t="s">
        <v>6185</v>
      </c>
      <c r="F6773" s="43" t="s">
        <v>240</v>
      </c>
      <c r="G6773" s="43" t="s">
        <v>302</v>
      </c>
      <c r="H6773" s="49">
        <v>45957</v>
      </c>
      <c r="I6773" s="49">
        <v>45962</v>
      </c>
      <c r="J6773" s="44">
        <v>6</v>
      </c>
      <c r="K6773" s="51">
        <f>IF(H6773&lt;='Расчёт не доделан'!$C$20,IF(I6773-'Расчёт не доделан'!$C$20&lt;1,J6773,I6773-'Расчёт не доделан'!$C$20),J6773)</f>
        <v>6</v>
      </c>
    </row>
    <row r="6774" spans="1:11" ht="11.1" customHeight="1" outlineLevel="1" x14ac:dyDescent="0.2">
      <c r="A6774" s="39" t="str">
        <f t="shared" si="315"/>
        <v>0019632345894</v>
      </c>
      <c r="B6774" s="39">
        <f t="shared" si="316"/>
        <v>1</v>
      </c>
      <c r="C6774" s="39" t="str">
        <f t="shared" si="317"/>
        <v>Черткова Юлия Ивановна1</v>
      </c>
      <c r="D6774" s="42" t="s">
        <v>6186</v>
      </c>
      <c r="E6774" s="43" t="s">
        <v>6187</v>
      </c>
      <c r="F6774" s="43" t="s">
        <v>233</v>
      </c>
      <c r="G6774" s="43" t="s">
        <v>460</v>
      </c>
      <c r="H6774" s="49">
        <v>45894</v>
      </c>
      <c r="I6774" s="49">
        <v>45907</v>
      </c>
      <c r="J6774" s="44">
        <v>14</v>
      </c>
      <c r="K6774" s="51">
        <f>IF(H6774&lt;='Расчёт не доделан'!$C$20,IF(I6774-'Расчёт не доделан'!$C$20&lt;1,J6774,I6774-'Расчёт не доделан'!$C$20),J6774)</f>
        <v>14</v>
      </c>
    </row>
    <row r="6775" spans="1:11" ht="11.1" customHeight="1" outlineLevel="1" x14ac:dyDescent="0.2">
      <c r="A6775" s="39" t="str">
        <f t="shared" si="315"/>
        <v>0019632345961</v>
      </c>
      <c r="B6775" s="39">
        <f t="shared" si="316"/>
        <v>2</v>
      </c>
      <c r="C6775" s="39" t="str">
        <f t="shared" si="317"/>
        <v>Черткова Юлия Ивановна2</v>
      </c>
      <c r="D6775" s="42" t="s">
        <v>6186</v>
      </c>
      <c r="E6775" s="43" t="s">
        <v>6187</v>
      </c>
      <c r="F6775" s="43" t="s">
        <v>233</v>
      </c>
      <c r="G6775" s="43" t="s">
        <v>460</v>
      </c>
      <c r="H6775" s="49">
        <v>45961</v>
      </c>
      <c r="I6775" s="49">
        <v>45962</v>
      </c>
      <c r="J6775" s="44">
        <v>2</v>
      </c>
      <c r="K6775" s="51">
        <f>IF(H6775&lt;='Расчёт не доделан'!$C$20,IF(I6775-'Расчёт не доделан'!$C$20&lt;1,J6775,I6775-'Расчёт не доделан'!$C$20),J6775)</f>
        <v>2</v>
      </c>
    </row>
    <row r="6776" spans="1:11" ht="11.1" customHeight="1" outlineLevel="1" x14ac:dyDescent="0.2">
      <c r="A6776" s="39" t="str">
        <f t="shared" si="315"/>
        <v>0020221745873</v>
      </c>
      <c r="B6776" s="39">
        <f t="shared" si="316"/>
        <v>1</v>
      </c>
      <c r="C6776" s="39" t="str">
        <f t="shared" si="317"/>
        <v>Черярин Дмитрий Владимирович1</v>
      </c>
      <c r="D6776" s="42" t="s">
        <v>6188</v>
      </c>
      <c r="E6776" s="43" t="s">
        <v>6189</v>
      </c>
      <c r="F6776" s="43" t="s">
        <v>244</v>
      </c>
      <c r="G6776" s="43" t="s">
        <v>218</v>
      </c>
      <c r="H6776" s="49">
        <v>45873</v>
      </c>
      <c r="I6776" s="49">
        <v>45886</v>
      </c>
      <c r="J6776" s="44">
        <v>14</v>
      </c>
      <c r="K6776" s="51">
        <f>IF(H6776&lt;='Расчёт не доделан'!$C$20,IF(I6776-'Расчёт не доделан'!$C$20&lt;1,J6776,I6776-'Расчёт не доделан'!$C$20),J6776)</f>
        <v>14</v>
      </c>
    </row>
    <row r="6777" spans="1:11" ht="11.1" customHeight="1" outlineLevel="1" x14ac:dyDescent="0.2">
      <c r="A6777" s="39" t="str">
        <f t="shared" si="315"/>
        <v>0020221745957</v>
      </c>
      <c r="B6777" s="39">
        <f t="shared" si="316"/>
        <v>2</v>
      </c>
      <c r="C6777" s="39" t="str">
        <f t="shared" si="317"/>
        <v>Черярин Дмитрий Владимирович2</v>
      </c>
      <c r="D6777" s="42" t="s">
        <v>6188</v>
      </c>
      <c r="E6777" s="43" t="s">
        <v>6189</v>
      </c>
      <c r="F6777" s="43" t="s">
        <v>244</v>
      </c>
      <c r="G6777" s="43" t="s">
        <v>218</v>
      </c>
      <c r="H6777" s="49">
        <v>45957</v>
      </c>
      <c r="I6777" s="49">
        <v>45961</v>
      </c>
      <c r="J6777" s="44">
        <v>5</v>
      </c>
      <c r="K6777" s="51">
        <f>IF(H6777&lt;='Расчёт не доделан'!$C$20,IF(I6777-'Расчёт не доделан'!$C$20&lt;1,J6777,I6777-'Расчёт не доделан'!$C$20),J6777)</f>
        <v>5</v>
      </c>
    </row>
    <row r="6778" spans="1:11" ht="11.1" customHeight="1" outlineLevel="1" x14ac:dyDescent="0.2">
      <c r="A6778" s="39" t="str">
        <f t="shared" si="315"/>
        <v>0019389245845</v>
      </c>
      <c r="B6778" s="39">
        <f t="shared" si="316"/>
        <v>1</v>
      </c>
      <c r="C6778" s="39" t="str">
        <f t="shared" si="317"/>
        <v>Чеснов Антон Ефимович1</v>
      </c>
      <c r="D6778" s="42" t="s">
        <v>6190</v>
      </c>
      <c r="E6778" s="43" t="s">
        <v>6191</v>
      </c>
      <c r="F6778" s="43" t="s">
        <v>217</v>
      </c>
      <c r="G6778" s="43" t="s">
        <v>237</v>
      </c>
      <c r="H6778" s="49">
        <v>45845</v>
      </c>
      <c r="I6778" s="49">
        <v>45858</v>
      </c>
      <c r="J6778" s="44">
        <v>14</v>
      </c>
      <c r="K6778" s="51">
        <f>IF(H6778&lt;='Расчёт не доделан'!$C$20,IF(I6778-'Расчёт не доделан'!$C$20&lt;1,J6778,I6778-'Расчёт не доделан'!$C$20),J6778)</f>
        <v>14</v>
      </c>
    </row>
    <row r="6779" spans="1:11" ht="11.1" customHeight="1" outlineLevel="1" x14ac:dyDescent="0.2">
      <c r="A6779" s="39" t="str">
        <f t="shared" si="315"/>
        <v>0019389246006</v>
      </c>
      <c r="B6779" s="39">
        <f t="shared" si="316"/>
        <v>2</v>
      </c>
      <c r="C6779" s="39" t="str">
        <f t="shared" si="317"/>
        <v>Чеснов Антон Ефимович2</v>
      </c>
      <c r="D6779" s="42" t="s">
        <v>6190</v>
      </c>
      <c r="E6779" s="43" t="s">
        <v>6191</v>
      </c>
      <c r="F6779" s="43" t="s">
        <v>217</v>
      </c>
      <c r="G6779" s="43" t="s">
        <v>237</v>
      </c>
      <c r="H6779" s="49">
        <v>46006</v>
      </c>
      <c r="I6779" s="49">
        <v>46021</v>
      </c>
      <c r="J6779" s="44">
        <v>16</v>
      </c>
      <c r="K6779" s="51">
        <f>IF(H6779&lt;='Расчёт не доделан'!$C$20,IF(I6779-'Расчёт не доделан'!$C$20&lt;1,J6779,I6779-'Расчёт не доделан'!$C$20),J6779)</f>
        <v>16</v>
      </c>
    </row>
    <row r="6780" spans="1:11" ht="11.1" customHeight="1" outlineLevel="1" x14ac:dyDescent="0.2">
      <c r="A6780" s="39" t="str">
        <f t="shared" si="315"/>
        <v>0019533945932</v>
      </c>
      <c r="B6780" s="39">
        <f t="shared" si="316"/>
        <v>1</v>
      </c>
      <c r="C6780" s="39" t="str">
        <f t="shared" si="317"/>
        <v>Чесноков Владлен Олегович1</v>
      </c>
      <c r="D6780" s="42" t="s">
        <v>6192</v>
      </c>
      <c r="E6780" s="43" t="s">
        <v>6193</v>
      </c>
      <c r="F6780" s="43" t="s">
        <v>217</v>
      </c>
      <c r="G6780" s="43" t="s">
        <v>237</v>
      </c>
      <c r="H6780" s="49">
        <v>45932</v>
      </c>
      <c r="I6780" s="49">
        <v>45945</v>
      </c>
      <c r="J6780" s="44">
        <v>14</v>
      </c>
      <c r="K6780" s="51">
        <f>IF(H6780&lt;='Расчёт не доделан'!$C$20,IF(I6780-'Расчёт не доделан'!$C$20&lt;1,J6780,I6780-'Расчёт не доделан'!$C$20),J6780)</f>
        <v>14</v>
      </c>
    </row>
    <row r="6781" spans="1:11" ht="23.1" customHeight="1" outlineLevel="1" x14ac:dyDescent="0.2">
      <c r="A6781" s="39" t="str">
        <f t="shared" si="315"/>
        <v>0019533945846</v>
      </c>
      <c r="B6781" s="39">
        <f t="shared" si="316"/>
        <v>2</v>
      </c>
      <c r="C6781" s="39" t="str">
        <f t="shared" si="317"/>
        <v>Чесноков Владлен Олегович2</v>
      </c>
      <c r="D6781" s="42" t="s">
        <v>6192</v>
      </c>
      <c r="E6781" s="43" t="s">
        <v>6193</v>
      </c>
      <c r="F6781" s="43" t="s">
        <v>217</v>
      </c>
      <c r="G6781" s="43" t="s">
        <v>237</v>
      </c>
      <c r="H6781" s="49">
        <v>45846</v>
      </c>
      <c r="I6781" s="49">
        <v>45849</v>
      </c>
      <c r="J6781" s="44">
        <v>4</v>
      </c>
      <c r="K6781" s="51">
        <f>IF(H6781&lt;='Расчёт не доделан'!$C$20,IF(I6781-'Расчёт не доделан'!$C$20&lt;1,J6781,I6781-'Расчёт не доделан'!$C$20),J6781)</f>
        <v>4</v>
      </c>
    </row>
    <row r="6782" spans="1:11" ht="23.1" customHeight="1" outlineLevel="1" x14ac:dyDescent="0.2">
      <c r="A6782" s="39" t="str">
        <f t="shared" si="315"/>
        <v>0019533945852</v>
      </c>
      <c r="B6782" s="39">
        <f t="shared" si="316"/>
        <v>3</v>
      </c>
      <c r="C6782" s="39" t="str">
        <f t="shared" si="317"/>
        <v>Чесноков Владлен Олегович3</v>
      </c>
      <c r="D6782" s="42" t="s">
        <v>6192</v>
      </c>
      <c r="E6782" s="43" t="s">
        <v>6193</v>
      </c>
      <c r="F6782" s="43" t="s">
        <v>217</v>
      </c>
      <c r="G6782" s="43" t="s">
        <v>237</v>
      </c>
      <c r="H6782" s="49">
        <v>45852</v>
      </c>
      <c r="I6782" s="49">
        <v>45853</v>
      </c>
      <c r="J6782" s="44">
        <v>2</v>
      </c>
      <c r="K6782" s="51">
        <f>IF(H6782&lt;='Расчёт не доделан'!$C$20,IF(I6782-'Расчёт не доделан'!$C$20&lt;1,J6782,I6782-'Расчёт не доделан'!$C$20),J6782)</f>
        <v>2</v>
      </c>
    </row>
    <row r="6783" spans="1:11" ht="11.1" customHeight="1" outlineLevel="1" x14ac:dyDescent="0.2">
      <c r="A6783" s="39" t="str">
        <f t="shared" si="315"/>
        <v>0014988745908</v>
      </c>
      <c r="B6783" s="39">
        <f t="shared" si="316"/>
        <v>1</v>
      </c>
      <c r="C6783" s="39" t="str">
        <f t="shared" si="317"/>
        <v>Чесноков Дмитрий Сергеевич1</v>
      </c>
      <c r="D6783" s="42" t="s">
        <v>6194</v>
      </c>
      <c r="E6783" s="43" t="s">
        <v>6195</v>
      </c>
      <c r="F6783" s="43" t="s">
        <v>217</v>
      </c>
      <c r="G6783" s="43" t="s">
        <v>331</v>
      </c>
      <c r="H6783" s="49">
        <v>45908</v>
      </c>
      <c r="I6783" s="49">
        <v>45914</v>
      </c>
      <c r="J6783" s="44">
        <v>7</v>
      </c>
      <c r="K6783" s="51">
        <f>IF(H6783&lt;='Расчёт не доделан'!$C$20,IF(I6783-'Расчёт не доделан'!$C$20&lt;1,J6783,I6783-'Расчёт не доделан'!$C$20),J6783)</f>
        <v>7</v>
      </c>
    </row>
    <row r="6784" spans="1:11" ht="11.1" customHeight="1" outlineLevel="1" x14ac:dyDescent="0.2">
      <c r="A6784" s="39" t="str">
        <f t="shared" si="315"/>
        <v>0014988745852</v>
      </c>
      <c r="B6784" s="39">
        <f t="shared" si="316"/>
        <v>2</v>
      </c>
      <c r="C6784" s="39" t="str">
        <f t="shared" si="317"/>
        <v>Чесноков Дмитрий Сергеевич2</v>
      </c>
      <c r="D6784" s="42" t="s">
        <v>6194</v>
      </c>
      <c r="E6784" s="43" t="s">
        <v>6195</v>
      </c>
      <c r="F6784" s="43" t="s">
        <v>217</v>
      </c>
      <c r="G6784" s="43" t="s">
        <v>331</v>
      </c>
      <c r="H6784" s="49">
        <v>45852</v>
      </c>
      <c r="I6784" s="49">
        <v>45865</v>
      </c>
      <c r="J6784" s="44">
        <v>14</v>
      </c>
      <c r="K6784" s="51">
        <f>IF(H6784&lt;='Расчёт не доделан'!$C$20,IF(I6784-'Расчёт не доделан'!$C$20&lt;1,J6784,I6784-'Расчёт не доделан'!$C$20),J6784)</f>
        <v>14</v>
      </c>
    </row>
    <row r="6785" spans="1:11" ht="23.1" customHeight="1" outlineLevel="1" x14ac:dyDescent="0.2">
      <c r="A6785" s="39" t="str">
        <f t="shared" si="315"/>
        <v>0020947545880</v>
      </c>
      <c r="B6785" s="39">
        <f t="shared" si="316"/>
        <v>1</v>
      </c>
      <c r="C6785" s="39" t="str">
        <f t="shared" si="317"/>
        <v>Четырин Максим Владимирович1</v>
      </c>
      <c r="D6785" s="42" t="s">
        <v>6196</v>
      </c>
      <c r="E6785" s="43" t="s">
        <v>6197</v>
      </c>
      <c r="F6785" s="43" t="s">
        <v>286</v>
      </c>
      <c r="G6785" s="43" t="s">
        <v>2299</v>
      </c>
      <c r="H6785" s="49">
        <v>45880</v>
      </c>
      <c r="I6785" s="49">
        <v>45884</v>
      </c>
      <c r="J6785" s="44">
        <v>5</v>
      </c>
      <c r="K6785" s="51">
        <f>IF(H6785&lt;='Расчёт не доделан'!$C$20,IF(I6785-'Расчёт не доделан'!$C$20&lt;1,J6785,I6785-'Расчёт не доделан'!$C$20),J6785)</f>
        <v>5</v>
      </c>
    </row>
    <row r="6786" spans="1:11" ht="11.1" customHeight="1" outlineLevel="1" x14ac:dyDescent="0.2">
      <c r="A6786" s="39" t="str">
        <f t="shared" si="315"/>
        <v>0020947545887</v>
      </c>
      <c r="B6786" s="39">
        <f t="shared" si="316"/>
        <v>2</v>
      </c>
      <c r="C6786" s="39" t="str">
        <f t="shared" si="317"/>
        <v>Четырин Максим Владимирович2</v>
      </c>
      <c r="D6786" s="42" t="s">
        <v>6196</v>
      </c>
      <c r="E6786" s="43" t="s">
        <v>6197</v>
      </c>
      <c r="F6786" s="43" t="s">
        <v>286</v>
      </c>
      <c r="G6786" s="43" t="s">
        <v>2299</v>
      </c>
      <c r="H6786" s="49">
        <v>45887</v>
      </c>
      <c r="I6786" s="49">
        <v>45900</v>
      </c>
      <c r="J6786" s="44">
        <v>14</v>
      </c>
      <c r="K6786" s="51">
        <f>IF(H6786&lt;='Расчёт не доделан'!$C$20,IF(I6786-'Расчёт не доделан'!$C$20&lt;1,J6786,I6786-'Расчёт не доделан'!$C$20),J6786)</f>
        <v>14</v>
      </c>
    </row>
    <row r="6787" spans="1:11" ht="11.1" customHeight="1" outlineLevel="1" x14ac:dyDescent="0.2">
      <c r="A6787" s="39" t="str">
        <f t="shared" ref="A6787:A6850" si="318">D6787&amp;H6787</f>
        <v>0020947545957</v>
      </c>
      <c r="B6787" s="39">
        <f t="shared" ref="B6787:B6850" si="319">IF(E6786=E6787,B6786+1,1)</f>
        <v>3</v>
      </c>
      <c r="C6787" s="39" t="str">
        <f t="shared" ref="C6787:C6850" si="320">E6787&amp;B6787</f>
        <v>Четырин Максим Владимирович3</v>
      </c>
      <c r="D6787" s="42" t="s">
        <v>6196</v>
      </c>
      <c r="E6787" s="43" t="s">
        <v>6197</v>
      </c>
      <c r="F6787" s="43" t="s">
        <v>286</v>
      </c>
      <c r="G6787" s="43" t="s">
        <v>2299</v>
      </c>
      <c r="H6787" s="49">
        <v>45957</v>
      </c>
      <c r="I6787" s="49">
        <v>45962</v>
      </c>
      <c r="J6787" s="44">
        <v>6</v>
      </c>
      <c r="K6787" s="51">
        <f>IF(H6787&lt;='Расчёт не доделан'!$C$20,IF(I6787-'Расчёт не доделан'!$C$20&lt;1,J6787,I6787-'Расчёт не доделан'!$C$20),J6787)</f>
        <v>6</v>
      </c>
    </row>
    <row r="6788" spans="1:11" ht="23.1" customHeight="1" outlineLevel="1" x14ac:dyDescent="0.2">
      <c r="A6788" s="39" t="str">
        <f t="shared" si="318"/>
        <v>0017205845901</v>
      </c>
      <c r="B6788" s="39">
        <f t="shared" si="319"/>
        <v>1</v>
      </c>
      <c r="C6788" s="39" t="str">
        <f t="shared" si="320"/>
        <v>Чехович Ольга Юрьевна1</v>
      </c>
      <c r="D6788" s="42" t="s">
        <v>6198</v>
      </c>
      <c r="E6788" s="43" t="s">
        <v>6199</v>
      </c>
      <c r="F6788" s="43" t="s">
        <v>286</v>
      </c>
      <c r="G6788" s="43" t="s">
        <v>262</v>
      </c>
      <c r="H6788" s="49">
        <v>45901</v>
      </c>
      <c r="I6788" s="49">
        <v>45903</v>
      </c>
      <c r="J6788" s="44">
        <v>3</v>
      </c>
      <c r="K6788" s="51">
        <f>IF(H6788&lt;='Расчёт не доделан'!$C$20,IF(I6788-'Расчёт не доделан'!$C$20&lt;1,J6788,I6788-'Расчёт не доделан'!$C$20),J6788)</f>
        <v>3</v>
      </c>
    </row>
    <row r="6789" spans="1:11" ht="23.1" customHeight="1" outlineLevel="1" x14ac:dyDescent="0.2">
      <c r="A6789" s="39" t="str">
        <f t="shared" si="318"/>
        <v>0017205845966</v>
      </c>
      <c r="B6789" s="39">
        <f t="shared" si="319"/>
        <v>2</v>
      </c>
      <c r="C6789" s="39" t="str">
        <f t="shared" si="320"/>
        <v>Чехович Ольга Юрьевна2</v>
      </c>
      <c r="D6789" s="42" t="s">
        <v>6198</v>
      </c>
      <c r="E6789" s="43" t="s">
        <v>6199</v>
      </c>
      <c r="F6789" s="43" t="s">
        <v>286</v>
      </c>
      <c r="G6789" s="43" t="s">
        <v>262</v>
      </c>
      <c r="H6789" s="49">
        <v>45966</v>
      </c>
      <c r="I6789" s="49">
        <v>45968</v>
      </c>
      <c r="J6789" s="44">
        <v>3</v>
      </c>
      <c r="K6789" s="51">
        <f>IF(H6789&lt;='Расчёт не доделан'!$C$20,IF(I6789-'Расчёт не доделан'!$C$20&lt;1,J6789,I6789-'Расчёт не доделан'!$C$20),J6789)</f>
        <v>3</v>
      </c>
    </row>
    <row r="6790" spans="1:11" ht="11.1" customHeight="1" outlineLevel="1" x14ac:dyDescent="0.2">
      <c r="A6790" s="39" t="str">
        <f t="shared" si="318"/>
        <v>0017205845852</v>
      </c>
      <c r="B6790" s="39">
        <f t="shared" si="319"/>
        <v>3</v>
      </c>
      <c r="C6790" s="39" t="str">
        <f t="shared" si="320"/>
        <v>Чехович Ольга Юрьевна3</v>
      </c>
      <c r="D6790" s="42" t="s">
        <v>6198</v>
      </c>
      <c r="E6790" s="43" t="s">
        <v>6199</v>
      </c>
      <c r="F6790" s="43" t="s">
        <v>286</v>
      </c>
      <c r="G6790" s="43" t="s">
        <v>262</v>
      </c>
      <c r="H6790" s="49">
        <v>45852</v>
      </c>
      <c r="I6790" s="49">
        <v>45865</v>
      </c>
      <c r="J6790" s="44">
        <v>14</v>
      </c>
      <c r="K6790" s="51">
        <f>IF(H6790&lt;='Расчёт не доделан'!$C$20,IF(I6790-'Расчёт не доделан'!$C$20&lt;1,J6790,I6790-'Расчёт не доделан'!$C$20),J6790)</f>
        <v>14</v>
      </c>
    </row>
    <row r="6791" spans="1:11" ht="11.1" customHeight="1" outlineLevel="1" x14ac:dyDescent="0.2">
      <c r="A6791" s="39" t="str">
        <f t="shared" si="318"/>
        <v>0017205845894</v>
      </c>
      <c r="B6791" s="39">
        <f t="shared" si="319"/>
        <v>4</v>
      </c>
      <c r="C6791" s="39" t="str">
        <f t="shared" si="320"/>
        <v>Чехович Ольга Юрьевна4</v>
      </c>
      <c r="D6791" s="42" t="s">
        <v>6198</v>
      </c>
      <c r="E6791" s="43" t="s">
        <v>6199</v>
      </c>
      <c r="F6791" s="43" t="s">
        <v>286</v>
      </c>
      <c r="G6791" s="43" t="s">
        <v>262</v>
      </c>
      <c r="H6791" s="49">
        <v>45894</v>
      </c>
      <c r="I6791" s="49">
        <v>45898</v>
      </c>
      <c r="J6791" s="44">
        <v>5</v>
      </c>
      <c r="K6791" s="51">
        <f>IF(H6791&lt;='Расчёт не доделан'!$C$20,IF(I6791-'Расчёт не доделан'!$C$20&lt;1,J6791,I6791-'Расчёт не доделан'!$C$20),J6791)</f>
        <v>5</v>
      </c>
    </row>
    <row r="6792" spans="1:11" ht="11.1" customHeight="1" outlineLevel="1" x14ac:dyDescent="0.2">
      <c r="A6792" s="39" t="str">
        <f t="shared" si="318"/>
        <v>0020735945852</v>
      </c>
      <c r="B6792" s="39">
        <f t="shared" si="319"/>
        <v>1</v>
      </c>
      <c r="C6792" s="39" t="str">
        <f t="shared" si="320"/>
        <v>Чечик Стелла Андреевна1</v>
      </c>
      <c r="D6792" s="42" t="s">
        <v>6200</v>
      </c>
      <c r="E6792" s="43" t="s">
        <v>6201</v>
      </c>
      <c r="F6792" s="43" t="s">
        <v>229</v>
      </c>
      <c r="G6792" s="43" t="s">
        <v>237</v>
      </c>
      <c r="H6792" s="49">
        <v>45852</v>
      </c>
      <c r="I6792" s="49">
        <v>45865</v>
      </c>
      <c r="J6792" s="44">
        <v>14</v>
      </c>
      <c r="K6792" s="51">
        <f>IF(H6792&lt;='Расчёт не доделан'!$C$20,IF(I6792-'Расчёт не доделан'!$C$20&lt;1,J6792,I6792-'Расчёт не доделан'!$C$20),J6792)</f>
        <v>14</v>
      </c>
    </row>
    <row r="6793" spans="1:11" ht="11.1" customHeight="1" outlineLevel="1" x14ac:dyDescent="0.2">
      <c r="A6793" s="39" t="str">
        <f t="shared" si="318"/>
        <v>0020735945985</v>
      </c>
      <c r="B6793" s="39">
        <f t="shared" si="319"/>
        <v>2</v>
      </c>
      <c r="C6793" s="39" t="str">
        <f t="shared" si="320"/>
        <v>Чечик Стелла Андреевна2</v>
      </c>
      <c r="D6793" s="42" t="s">
        <v>6200</v>
      </c>
      <c r="E6793" s="43" t="s">
        <v>6201</v>
      </c>
      <c r="F6793" s="43" t="s">
        <v>229</v>
      </c>
      <c r="G6793" s="43" t="s">
        <v>237</v>
      </c>
      <c r="H6793" s="49">
        <v>45985</v>
      </c>
      <c r="I6793" s="49">
        <v>45998</v>
      </c>
      <c r="J6793" s="44">
        <v>14</v>
      </c>
      <c r="K6793" s="51">
        <f>IF(H6793&lt;='Расчёт не доделан'!$C$20,IF(I6793-'Расчёт не доделан'!$C$20&lt;1,J6793,I6793-'Расчёт не доделан'!$C$20),J6793)</f>
        <v>14</v>
      </c>
    </row>
    <row r="6794" spans="1:11" ht="23.1" customHeight="1" outlineLevel="1" x14ac:dyDescent="0.2">
      <c r="A6794" s="39" t="str">
        <f t="shared" si="318"/>
        <v>0017405145873</v>
      </c>
      <c r="B6794" s="39">
        <f t="shared" si="319"/>
        <v>1</v>
      </c>
      <c r="C6794" s="39" t="str">
        <f t="shared" si="320"/>
        <v>Чигажов Николай Николаевич1</v>
      </c>
      <c r="D6794" s="42" t="s">
        <v>6202</v>
      </c>
      <c r="E6794" s="43" t="s">
        <v>6203</v>
      </c>
      <c r="F6794" s="43" t="s">
        <v>240</v>
      </c>
      <c r="G6794" s="43" t="s">
        <v>302</v>
      </c>
      <c r="H6794" s="49">
        <v>45873</v>
      </c>
      <c r="I6794" s="49">
        <v>45877</v>
      </c>
      <c r="J6794" s="44">
        <v>5</v>
      </c>
      <c r="K6794" s="51">
        <f>IF(H6794&lt;='Расчёт не доделан'!$C$20,IF(I6794-'Расчёт не доделан'!$C$20&lt;1,J6794,I6794-'Расчёт не доделан'!$C$20),J6794)</f>
        <v>5</v>
      </c>
    </row>
    <row r="6795" spans="1:11" ht="23.1" customHeight="1" outlineLevel="1" x14ac:dyDescent="0.2">
      <c r="A6795" s="39" t="str">
        <f t="shared" si="318"/>
        <v>0017405145845</v>
      </c>
      <c r="B6795" s="39">
        <f t="shared" si="319"/>
        <v>2</v>
      </c>
      <c r="C6795" s="39" t="str">
        <f t="shared" si="320"/>
        <v>Чигажов Николай Николаевич2</v>
      </c>
      <c r="D6795" s="42" t="s">
        <v>6202</v>
      </c>
      <c r="E6795" s="43" t="s">
        <v>6203</v>
      </c>
      <c r="F6795" s="43" t="s">
        <v>240</v>
      </c>
      <c r="G6795" s="43" t="s">
        <v>302</v>
      </c>
      <c r="H6795" s="49">
        <v>45845</v>
      </c>
      <c r="I6795" s="49">
        <v>45849</v>
      </c>
      <c r="J6795" s="44">
        <v>5</v>
      </c>
      <c r="K6795" s="51">
        <f>IF(H6795&lt;='Расчёт не доделан'!$C$20,IF(I6795-'Расчёт не доделан'!$C$20&lt;1,J6795,I6795-'Расчёт не доделан'!$C$20),J6795)</f>
        <v>5</v>
      </c>
    </row>
    <row r="6796" spans="1:11" ht="23.1" customHeight="1" outlineLevel="1" x14ac:dyDescent="0.2">
      <c r="A6796" s="39" t="str">
        <f t="shared" si="318"/>
        <v>0017405145916</v>
      </c>
      <c r="B6796" s="39">
        <f t="shared" si="319"/>
        <v>3</v>
      </c>
      <c r="C6796" s="39" t="str">
        <f t="shared" si="320"/>
        <v>Чигажов Николай Николаевич3</v>
      </c>
      <c r="D6796" s="42" t="s">
        <v>6202</v>
      </c>
      <c r="E6796" s="43" t="s">
        <v>6203</v>
      </c>
      <c r="F6796" s="43" t="s">
        <v>240</v>
      </c>
      <c r="G6796" s="43" t="s">
        <v>302</v>
      </c>
      <c r="H6796" s="49">
        <v>45916</v>
      </c>
      <c r="I6796" s="49">
        <v>45919</v>
      </c>
      <c r="J6796" s="44">
        <v>4</v>
      </c>
      <c r="K6796" s="51">
        <f>IF(H6796&lt;='Расчёт не доделан'!$C$20,IF(I6796-'Расчёт не доделан'!$C$20&lt;1,J6796,I6796-'Расчёт не доделан'!$C$20),J6796)</f>
        <v>4</v>
      </c>
    </row>
    <row r="6797" spans="1:11" ht="23.1" customHeight="1" outlineLevel="1" x14ac:dyDescent="0.2">
      <c r="A6797" s="39" t="str">
        <f t="shared" si="318"/>
        <v>0020856345873</v>
      </c>
      <c r="B6797" s="39">
        <f t="shared" si="319"/>
        <v>1</v>
      </c>
      <c r="C6797" s="39" t="str">
        <f t="shared" si="320"/>
        <v>Чижов Алексей Сергеевич1</v>
      </c>
      <c r="D6797" s="42" t="s">
        <v>6204</v>
      </c>
      <c r="E6797" s="43" t="s">
        <v>6205</v>
      </c>
      <c r="F6797" s="43" t="s">
        <v>249</v>
      </c>
      <c r="G6797" s="43" t="s">
        <v>218</v>
      </c>
      <c r="H6797" s="49">
        <v>45873</v>
      </c>
      <c r="I6797" s="49">
        <v>45886</v>
      </c>
      <c r="J6797" s="44">
        <v>14</v>
      </c>
      <c r="K6797" s="51">
        <f>IF(H6797&lt;='Расчёт не доделан'!$C$20,IF(I6797-'Расчёт не доделан'!$C$20&lt;1,J6797,I6797-'Расчёт не доделан'!$C$20),J6797)</f>
        <v>14</v>
      </c>
    </row>
    <row r="6798" spans="1:11" ht="23.1" customHeight="1" outlineLevel="1" x14ac:dyDescent="0.2">
      <c r="A6798" s="39" t="str">
        <f t="shared" si="318"/>
        <v>0009215745887</v>
      </c>
      <c r="B6798" s="39">
        <f t="shared" si="319"/>
        <v>1</v>
      </c>
      <c r="C6798" s="39" t="str">
        <f t="shared" si="320"/>
        <v>Чижов Игорь Викторович1</v>
      </c>
      <c r="D6798" s="42" t="s">
        <v>6206</v>
      </c>
      <c r="E6798" s="43" t="s">
        <v>6207</v>
      </c>
      <c r="F6798" s="43" t="s">
        <v>217</v>
      </c>
      <c r="G6798" s="43" t="s">
        <v>218</v>
      </c>
      <c r="H6798" s="49">
        <v>45887</v>
      </c>
      <c r="I6798" s="49">
        <v>45900</v>
      </c>
      <c r="J6798" s="44">
        <v>14</v>
      </c>
      <c r="K6798" s="51">
        <f>IF(H6798&lt;='Расчёт не доделан'!$C$20,IF(I6798-'Расчёт не доделан'!$C$20&lt;1,J6798,I6798-'Расчёт не доделан'!$C$20),J6798)</f>
        <v>14</v>
      </c>
    </row>
    <row r="6799" spans="1:11" ht="23.1" customHeight="1" outlineLevel="1" x14ac:dyDescent="0.2">
      <c r="A6799" s="39" t="str">
        <f t="shared" si="318"/>
        <v>0015503146006</v>
      </c>
      <c r="B6799" s="39">
        <f t="shared" si="319"/>
        <v>1</v>
      </c>
      <c r="C6799" s="39" t="str">
        <f t="shared" si="320"/>
        <v>Чикин Михаил Юрьевич1</v>
      </c>
      <c r="D6799" s="42" t="s">
        <v>6208</v>
      </c>
      <c r="E6799" s="43" t="s">
        <v>6209</v>
      </c>
      <c r="F6799" s="43" t="s">
        <v>233</v>
      </c>
      <c r="G6799" s="43" t="s">
        <v>230</v>
      </c>
      <c r="H6799" s="49">
        <v>46006</v>
      </c>
      <c r="I6799" s="49">
        <v>46019</v>
      </c>
      <c r="J6799" s="44">
        <v>14</v>
      </c>
      <c r="K6799" s="51">
        <f>IF(H6799&lt;='Расчёт не доделан'!$C$20,IF(I6799-'Расчёт не доделан'!$C$20&lt;1,J6799,I6799-'Расчёт не доделан'!$C$20),J6799)</f>
        <v>14</v>
      </c>
    </row>
    <row r="6800" spans="1:11" ht="23.1" customHeight="1" outlineLevel="1" x14ac:dyDescent="0.2">
      <c r="A6800" s="39" t="str">
        <f t="shared" si="318"/>
        <v>0015503145885</v>
      </c>
      <c r="B6800" s="39">
        <f t="shared" si="319"/>
        <v>2</v>
      </c>
      <c r="C6800" s="39" t="str">
        <f t="shared" si="320"/>
        <v>Чикин Михаил Юрьевич2</v>
      </c>
      <c r="D6800" s="42" t="s">
        <v>6208</v>
      </c>
      <c r="E6800" s="43" t="s">
        <v>6209</v>
      </c>
      <c r="F6800" s="43" t="s">
        <v>233</v>
      </c>
      <c r="G6800" s="43" t="s">
        <v>230</v>
      </c>
      <c r="H6800" s="49">
        <v>45885</v>
      </c>
      <c r="I6800" s="49">
        <v>45898</v>
      </c>
      <c r="J6800" s="44">
        <v>14</v>
      </c>
      <c r="K6800" s="51">
        <f>IF(H6800&lt;='Расчёт не доделан'!$C$20,IF(I6800-'Расчёт не доделан'!$C$20&lt;1,J6800,I6800-'Расчёт не доделан'!$C$20),J6800)</f>
        <v>14</v>
      </c>
    </row>
    <row r="6801" spans="1:11" ht="23.1" customHeight="1" outlineLevel="1" x14ac:dyDescent="0.2">
      <c r="A6801" s="39" t="str">
        <f t="shared" si="318"/>
        <v>0015352045901</v>
      </c>
      <c r="B6801" s="39">
        <f t="shared" si="319"/>
        <v>1</v>
      </c>
      <c r="C6801" s="39" t="str">
        <f t="shared" si="320"/>
        <v>Чиркова Ольга Михайловна1</v>
      </c>
      <c r="D6801" s="42" t="s">
        <v>6210</v>
      </c>
      <c r="E6801" s="43" t="s">
        <v>6211</v>
      </c>
      <c r="F6801" s="43" t="s">
        <v>233</v>
      </c>
      <c r="G6801" s="43" t="s">
        <v>230</v>
      </c>
      <c r="H6801" s="49">
        <v>45901</v>
      </c>
      <c r="I6801" s="49">
        <v>45902</v>
      </c>
      <c r="J6801" s="44">
        <v>2</v>
      </c>
      <c r="K6801" s="51">
        <f>IF(H6801&lt;='Расчёт не доделан'!$C$20,IF(I6801-'Расчёт не доделан'!$C$20&lt;1,J6801,I6801-'Расчёт не доделан'!$C$20),J6801)</f>
        <v>2</v>
      </c>
    </row>
    <row r="6802" spans="1:11" ht="11.1" customHeight="1" outlineLevel="1" x14ac:dyDescent="0.2">
      <c r="A6802" s="39" t="str">
        <f t="shared" si="318"/>
        <v>0015352045859</v>
      </c>
      <c r="B6802" s="39">
        <f t="shared" si="319"/>
        <v>2</v>
      </c>
      <c r="C6802" s="39" t="str">
        <f t="shared" si="320"/>
        <v>Чиркова Ольга Михайловна2</v>
      </c>
      <c r="D6802" s="42" t="s">
        <v>6210</v>
      </c>
      <c r="E6802" s="43" t="s">
        <v>6211</v>
      </c>
      <c r="F6802" s="43" t="s">
        <v>233</v>
      </c>
      <c r="G6802" s="43" t="s">
        <v>230</v>
      </c>
      <c r="H6802" s="49">
        <v>45859</v>
      </c>
      <c r="I6802" s="49">
        <v>45872</v>
      </c>
      <c r="J6802" s="44">
        <v>14</v>
      </c>
      <c r="K6802" s="51">
        <f>IF(H6802&lt;='Расчёт не доделан'!$C$20,IF(I6802-'Расчёт не доделан'!$C$20&lt;1,J6802,I6802-'Расчёт не доделан'!$C$20),J6802)</f>
        <v>14</v>
      </c>
    </row>
    <row r="6803" spans="1:11" ht="23.1" customHeight="1" outlineLevel="1" x14ac:dyDescent="0.2">
      <c r="A6803" s="39" t="str">
        <f t="shared" si="318"/>
        <v>0018891245894</v>
      </c>
      <c r="B6803" s="39">
        <f t="shared" si="319"/>
        <v>1</v>
      </c>
      <c r="C6803" s="39" t="str">
        <f t="shared" si="320"/>
        <v>Чиркова Юлия Александровна (БОККВИ ПО)1</v>
      </c>
      <c r="D6803" s="42" t="s">
        <v>6212</v>
      </c>
      <c r="E6803" s="43" t="s">
        <v>6213</v>
      </c>
      <c r="F6803" s="43" t="s">
        <v>265</v>
      </c>
      <c r="G6803" s="43" t="s">
        <v>218</v>
      </c>
      <c r="H6803" s="49">
        <v>45894</v>
      </c>
      <c r="I6803" s="49">
        <v>45907</v>
      </c>
      <c r="J6803" s="44">
        <v>14</v>
      </c>
      <c r="K6803" s="51">
        <f>IF(H6803&lt;='Расчёт не доделан'!$C$20,IF(I6803-'Расчёт не доделан'!$C$20&lt;1,J6803,I6803-'Расчёт не доделан'!$C$20),J6803)</f>
        <v>14</v>
      </c>
    </row>
    <row r="6804" spans="1:11" ht="23.1" customHeight="1" outlineLevel="1" x14ac:dyDescent="0.2">
      <c r="A6804" s="39" t="str">
        <f t="shared" si="318"/>
        <v>0021351745901</v>
      </c>
      <c r="B6804" s="39">
        <f t="shared" si="319"/>
        <v>1</v>
      </c>
      <c r="C6804" s="39" t="str">
        <f t="shared" si="320"/>
        <v>Чиркова Юлия Александровна (БРП АБС)1</v>
      </c>
      <c r="D6804" s="42" t="s">
        <v>6214</v>
      </c>
      <c r="E6804" s="43" t="s">
        <v>6215</v>
      </c>
      <c r="F6804" s="43" t="s">
        <v>233</v>
      </c>
      <c r="G6804" s="43" t="s">
        <v>230</v>
      </c>
      <c r="H6804" s="49">
        <v>45901</v>
      </c>
      <c r="I6804" s="49">
        <v>45905</v>
      </c>
      <c r="J6804" s="44">
        <v>5</v>
      </c>
      <c r="K6804" s="51">
        <f>IF(H6804&lt;='Расчёт не доделан'!$C$20,IF(I6804-'Расчёт не доделан'!$C$20&lt;1,J6804,I6804-'Расчёт не доделан'!$C$20),J6804)</f>
        <v>5</v>
      </c>
    </row>
    <row r="6805" spans="1:11" ht="23.1" customHeight="1" outlineLevel="1" x14ac:dyDescent="0.2">
      <c r="A6805" s="39" t="str">
        <f t="shared" si="318"/>
        <v>0021351745962</v>
      </c>
      <c r="B6805" s="39">
        <f t="shared" si="319"/>
        <v>2</v>
      </c>
      <c r="C6805" s="39" t="str">
        <f t="shared" si="320"/>
        <v>Чиркова Юлия Александровна (БРП АБС)2</v>
      </c>
      <c r="D6805" s="42" t="s">
        <v>6214</v>
      </c>
      <c r="E6805" s="43" t="s">
        <v>6215</v>
      </c>
      <c r="F6805" s="43" t="s">
        <v>233</v>
      </c>
      <c r="G6805" s="43" t="s">
        <v>230</v>
      </c>
      <c r="H6805" s="49">
        <v>45962</v>
      </c>
      <c r="I6805" s="49">
        <v>45962</v>
      </c>
      <c r="J6805" s="44">
        <v>1</v>
      </c>
      <c r="K6805" s="51">
        <f>IF(H6805&lt;='Расчёт не доделан'!$C$20,IF(I6805-'Расчёт не доделан'!$C$20&lt;1,J6805,I6805-'Расчёт не доделан'!$C$20),J6805)</f>
        <v>1</v>
      </c>
    </row>
    <row r="6806" spans="1:11" ht="23.1" customHeight="1" outlineLevel="1" x14ac:dyDescent="0.2">
      <c r="A6806" s="39" t="str">
        <f t="shared" si="318"/>
        <v>0021351745966</v>
      </c>
      <c r="B6806" s="39">
        <f t="shared" si="319"/>
        <v>3</v>
      </c>
      <c r="C6806" s="39" t="str">
        <f t="shared" si="320"/>
        <v>Чиркова Юлия Александровна (БРП АБС)3</v>
      </c>
      <c r="D6806" s="42" t="s">
        <v>6214</v>
      </c>
      <c r="E6806" s="43" t="s">
        <v>6215</v>
      </c>
      <c r="F6806" s="43" t="s">
        <v>233</v>
      </c>
      <c r="G6806" s="43" t="s">
        <v>230</v>
      </c>
      <c r="H6806" s="49">
        <v>45966</v>
      </c>
      <c r="I6806" s="49">
        <v>45968</v>
      </c>
      <c r="J6806" s="44">
        <v>3</v>
      </c>
      <c r="K6806" s="51">
        <f>IF(H6806&lt;='Расчёт не доделан'!$C$20,IF(I6806-'Расчёт не доделан'!$C$20&lt;1,J6806,I6806-'Расчёт не доделан'!$C$20),J6806)</f>
        <v>3</v>
      </c>
    </row>
    <row r="6807" spans="1:11" ht="23.1" customHeight="1" outlineLevel="1" x14ac:dyDescent="0.2">
      <c r="A6807" s="39" t="str">
        <f t="shared" si="318"/>
        <v>0021351745908</v>
      </c>
      <c r="B6807" s="39">
        <f t="shared" si="319"/>
        <v>4</v>
      </c>
      <c r="C6807" s="39" t="str">
        <f t="shared" si="320"/>
        <v>Чиркова Юлия Александровна (БРП АБС)4</v>
      </c>
      <c r="D6807" s="42" t="s">
        <v>6214</v>
      </c>
      <c r="E6807" s="43" t="s">
        <v>6215</v>
      </c>
      <c r="F6807" s="43" t="s">
        <v>233</v>
      </c>
      <c r="G6807" s="43" t="s">
        <v>230</v>
      </c>
      <c r="H6807" s="49">
        <v>45908</v>
      </c>
      <c r="I6807" s="49">
        <v>45912</v>
      </c>
      <c r="J6807" s="44">
        <v>5</v>
      </c>
      <c r="K6807" s="51">
        <f>IF(H6807&lt;='Расчёт не доделан'!$C$20,IF(I6807-'Расчёт не доделан'!$C$20&lt;1,J6807,I6807-'Расчёт не доделан'!$C$20),J6807)</f>
        <v>5</v>
      </c>
    </row>
    <row r="6808" spans="1:11" ht="23.1" customHeight="1" outlineLevel="1" x14ac:dyDescent="0.2">
      <c r="A6808" s="39" t="str">
        <f t="shared" si="318"/>
        <v>0013972345852</v>
      </c>
      <c r="B6808" s="39">
        <f t="shared" si="319"/>
        <v>1</v>
      </c>
      <c r="C6808" s="39" t="str">
        <f t="shared" si="320"/>
        <v>Чистяков Сергей Вячеславович1</v>
      </c>
      <c r="D6808" s="42" t="s">
        <v>6216</v>
      </c>
      <c r="E6808" s="43" t="s">
        <v>6217</v>
      </c>
      <c r="F6808" s="43" t="s">
        <v>217</v>
      </c>
      <c r="G6808" s="43" t="s">
        <v>331</v>
      </c>
      <c r="H6808" s="49">
        <v>45852</v>
      </c>
      <c r="I6808" s="49">
        <v>45865</v>
      </c>
      <c r="J6808" s="44">
        <v>14</v>
      </c>
      <c r="K6808" s="51">
        <f>IF(H6808&lt;='Расчёт не доделан'!$C$20,IF(I6808-'Расчёт не доделан'!$C$20&lt;1,J6808,I6808-'Расчёт не доделан'!$C$20),J6808)</f>
        <v>14</v>
      </c>
    </row>
    <row r="6809" spans="1:11" ht="11.1" customHeight="1" outlineLevel="1" x14ac:dyDescent="0.2">
      <c r="A6809" s="39" t="str">
        <f t="shared" si="318"/>
        <v>0013972345930</v>
      </c>
      <c r="B6809" s="39">
        <f t="shared" si="319"/>
        <v>2</v>
      </c>
      <c r="C6809" s="39" t="str">
        <f t="shared" si="320"/>
        <v>Чистяков Сергей Вячеславович2</v>
      </c>
      <c r="D6809" s="42" t="s">
        <v>6216</v>
      </c>
      <c r="E6809" s="43" t="s">
        <v>6217</v>
      </c>
      <c r="F6809" s="43" t="s">
        <v>217</v>
      </c>
      <c r="G6809" s="43" t="s">
        <v>331</v>
      </c>
      <c r="H6809" s="49">
        <v>45930</v>
      </c>
      <c r="I6809" s="49">
        <v>45940</v>
      </c>
      <c r="J6809" s="44">
        <v>11</v>
      </c>
      <c r="K6809" s="51">
        <f>IF(H6809&lt;='Расчёт не доделан'!$C$20,IF(I6809-'Расчёт не доделан'!$C$20&lt;1,J6809,I6809-'Расчёт не доделан'!$C$20),J6809)</f>
        <v>11</v>
      </c>
    </row>
    <row r="6810" spans="1:11" ht="11.1" customHeight="1" outlineLevel="1" x14ac:dyDescent="0.2">
      <c r="A6810" s="39" t="str">
        <f t="shared" si="318"/>
        <v>0017575545901</v>
      </c>
      <c r="B6810" s="39">
        <f t="shared" si="319"/>
        <v>1</v>
      </c>
      <c r="C6810" s="39" t="str">
        <f t="shared" si="320"/>
        <v>Чихирева Анна Владимировна1</v>
      </c>
      <c r="D6810" s="42" t="s">
        <v>6218</v>
      </c>
      <c r="E6810" s="43" t="s">
        <v>6219</v>
      </c>
      <c r="F6810" s="43" t="s">
        <v>225</v>
      </c>
      <c r="G6810" s="43" t="s">
        <v>315</v>
      </c>
      <c r="H6810" s="49">
        <v>45901</v>
      </c>
      <c r="I6810" s="49">
        <v>45906</v>
      </c>
      <c r="J6810" s="44">
        <v>6</v>
      </c>
      <c r="K6810" s="51">
        <f>IF(H6810&lt;='Расчёт не доделан'!$C$20,IF(I6810-'Расчёт не доделан'!$C$20&lt;1,J6810,I6810-'Расчёт не доделан'!$C$20),J6810)</f>
        <v>6</v>
      </c>
    </row>
    <row r="6811" spans="1:11" ht="11.1" customHeight="1" outlineLevel="1" x14ac:dyDescent="0.2">
      <c r="A6811" s="39" t="str">
        <f t="shared" si="318"/>
        <v>0017575545873</v>
      </c>
      <c r="B6811" s="39">
        <f t="shared" si="319"/>
        <v>2</v>
      </c>
      <c r="C6811" s="39" t="str">
        <f t="shared" si="320"/>
        <v>Чихирева Анна Владимировна2</v>
      </c>
      <c r="D6811" s="42" t="s">
        <v>6218</v>
      </c>
      <c r="E6811" s="43" t="s">
        <v>6219</v>
      </c>
      <c r="F6811" s="43" t="s">
        <v>225</v>
      </c>
      <c r="G6811" s="43" t="s">
        <v>315</v>
      </c>
      <c r="H6811" s="49">
        <v>45873</v>
      </c>
      <c r="I6811" s="49">
        <v>45886</v>
      </c>
      <c r="J6811" s="44">
        <v>14</v>
      </c>
      <c r="K6811" s="51">
        <f>IF(H6811&lt;='Расчёт не доделан'!$C$20,IF(I6811-'Расчёт не доделан'!$C$20&lt;1,J6811,I6811-'Расчёт не доделан'!$C$20),J6811)</f>
        <v>14</v>
      </c>
    </row>
    <row r="6812" spans="1:11" ht="11.1" customHeight="1" outlineLevel="1" x14ac:dyDescent="0.2">
      <c r="A6812" s="39" t="str">
        <f t="shared" si="318"/>
        <v>0020090045901</v>
      </c>
      <c r="B6812" s="39">
        <f t="shared" si="319"/>
        <v>1</v>
      </c>
      <c r="C6812" s="39" t="str">
        <f t="shared" si="320"/>
        <v>Чичикова Надежда Николаевна1</v>
      </c>
      <c r="D6812" s="42" t="s">
        <v>6220</v>
      </c>
      <c r="E6812" s="43" t="s">
        <v>6221</v>
      </c>
      <c r="F6812" s="43" t="s">
        <v>286</v>
      </c>
      <c r="G6812" s="43" t="s">
        <v>6222</v>
      </c>
      <c r="H6812" s="49">
        <v>45901</v>
      </c>
      <c r="I6812" s="49">
        <v>45914</v>
      </c>
      <c r="J6812" s="44">
        <v>14</v>
      </c>
      <c r="K6812" s="51">
        <f>IF(H6812&lt;='Расчёт не доделан'!$C$20,IF(I6812-'Расчёт не доделан'!$C$20&lt;1,J6812,I6812-'Расчёт не доделан'!$C$20),J6812)</f>
        <v>14</v>
      </c>
    </row>
    <row r="6813" spans="1:11" ht="11.1" customHeight="1" outlineLevel="1" x14ac:dyDescent="0.2">
      <c r="A6813" s="39" t="str">
        <f t="shared" si="318"/>
        <v>0020090045943</v>
      </c>
      <c r="B6813" s="39">
        <f t="shared" si="319"/>
        <v>2</v>
      </c>
      <c r="C6813" s="39" t="str">
        <f t="shared" si="320"/>
        <v>Чичикова Надежда Николаевна2</v>
      </c>
      <c r="D6813" s="42" t="s">
        <v>6220</v>
      </c>
      <c r="E6813" s="43" t="s">
        <v>6221</v>
      </c>
      <c r="F6813" s="43" t="s">
        <v>286</v>
      </c>
      <c r="G6813" s="43" t="s">
        <v>6222</v>
      </c>
      <c r="H6813" s="49">
        <v>45943</v>
      </c>
      <c r="I6813" s="49">
        <v>45949</v>
      </c>
      <c r="J6813" s="44">
        <v>7</v>
      </c>
      <c r="K6813" s="51">
        <f>IF(H6813&lt;='Расчёт не доделан'!$C$20,IF(I6813-'Расчёт не доделан'!$C$20&lt;1,J6813,I6813-'Расчёт не доделан'!$C$20),J6813)</f>
        <v>4</v>
      </c>
    </row>
    <row r="6814" spans="1:11" ht="11.1" customHeight="1" outlineLevel="1" x14ac:dyDescent="0.2">
      <c r="A6814" s="39" t="str">
        <f t="shared" si="318"/>
        <v>0020090046013</v>
      </c>
      <c r="B6814" s="39">
        <f t="shared" si="319"/>
        <v>3</v>
      </c>
      <c r="C6814" s="39" t="str">
        <f t="shared" si="320"/>
        <v>Чичикова Надежда Николаевна3</v>
      </c>
      <c r="D6814" s="42" t="s">
        <v>6220</v>
      </c>
      <c r="E6814" s="43" t="s">
        <v>6221</v>
      </c>
      <c r="F6814" s="43" t="s">
        <v>286</v>
      </c>
      <c r="G6814" s="43" t="s">
        <v>6222</v>
      </c>
      <c r="H6814" s="49">
        <v>46013</v>
      </c>
      <c r="I6814" s="49">
        <v>46019</v>
      </c>
      <c r="J6814" s="44">
        <v>7</v>
      </c>
      <c r="K6814" s="51">
        <f>IF(H6814&lt;='Расчёт не доделан'!$C$20,IF(I6814-'Расчёт не доделан'!$C$20&lt;1,J6814,I6814-'Расчёт не доделан'!$C$20),J6814)</f>
        <v>7</v>
      </c>
    </row>
    <row r="6815" spans="1:11" ht="11.1" customHeight="1" outlineLevel="1" x14ac:dyDescent="0.2">
      <c r="A6815" s="39" t="str">
        <f t="shared" si="318"/>
        <v>0021087045859</v>
      </c>
      <c r="B6815" s="39">
        <f t="shared" si="319"/>
        <v>1</v>
      </c>
      <c r="C6815" s="39" t="str">
        <f t="shared" si="320"/>
        <v>Чмыхалов Виталий Сергеевич1</v>
      </c>
      <c r="D6815" s="42" t="s">
        <v>6223</v>
      </c>
      <c r="E6815" s="43" t="s">
        <v>6224</v>
      </c>
      <c r="F6815" s="43" t="s">
        <v>240</v>
      </c>
      <c r="G6815" s="43" t="s">
        <v>302</v>
      </c>
      <c r="H6815" s="49">
        <v>45859</v>
      </c>
      <c r="I6815" s="49">
        <v>45872</v>
      </c>
      <c r="J6815" s="44">
        <v>14</v>
      </c>
      <c r="K6815" s="51">
        <f>IF(H6815&lt;='Расчёт не доделан'!$C$20,IF(I6815-'Расчёт не доделан'!$C$20&lt;1,J6815,I6815-'Расчёт не доделан'!$C$20),J6815)</f>
        <v>14</v>
      </c>
    </row>
    <row r="6816" spans="1:11" ht="11.1" customHeight="1" outlineLevel="1" x14ac:dyDescent="0.2">
      <c r="A6816" s="39" t="str">
        <f t="shared" si="318"/>
        <v>0021087045929</v>
      </c>
      <c r="B6816" s="39">
        <f t="shared" si="319"/>
        <v>2</v>
      </c>
      <c r="C6816" s="39" t="str">
        <f t="shared" si="320"/>
        <v>Чмыхалов Виталий Сергеевич2</v>
      </c>
      <c r="D6816" s="42" t="s">
        <v>6223</v>
      </c>
      <c r="E6816" s="43" t="s">
        <v>6224</v>
      </c>
      <c r="F6816" s="43" t="s">
        <v>240</v>
      </c>
      <c r="G6816" s="43" t="s">
        <v>302</v>
      </c>
      <c r="H6816" s="49">
        <v>45929</v>
      </c>
      <c r="I6816" s="49">
        <v>45933</v>
      </c>
      <c r="J6816" s="44">
        <v>5</v>
      </c>
      <c r="K6816" s="51">
        <f>IF(H6816&lt;='Расчёт не доделан'!$C$20,IF(I6816-'Расчёт не доделан'!$C$20&lt;1,J6816,I6816-'Расчёт не доделан'!$C$20),J6816)</f>
        <v>5</v>
      </c>
    </row>
    <row r="6817" spans="1:11" ht="11.1" customHeight="1" outlineLevel="1" x14ac:dyDescent="0.2">
      <c r="A6817" s="39" t="str">
        <f t="shared" si="318"/>
        <v>0018301345943</v>
      </c>
      <c r="B6817" s="39">
        <f t="shared" si="319"/>
        <v>1</v>
      </c>
      <c r="C6817" s="39" t="str">
        <f t="shared" si="320"/>
        <v>Чобанян Владимир Гамлетович1</v>
      </c>
      <c r="D6817" s="42" t="s">
        <v>6225</v>
      </c>
      <c r="E6817" s="43" t="s">
        <v>6226</v>
      </c>
      <c r="F6817" s="43" t="s">
        <v>265</v>
      </c>
      <c r="G6817" s="43" t="s">
        <v>218</v>
      </c>
      <c r="H6817" s="49">
        <v>45943</v>
      </c>
      <c r="I6817" s="49">
        <v>45956</v>
      </c>
      <c r="J6817" s="44">
        <v>14</v>
      </c>
      <c r="K6817" s="51">
        <f>IF(H6817&lt;='Расчёт не доделан'!$C$20,IF(I6817-'Расчёт не доделан'!$C$20&lt;1,J6817,I6817-'Расчёт не доделан'!$C$20),J6817)</f>
        <v>11</v>
      </c>
    </row>
    <row r="6818" spans="1:11" ht="11.1" customHeight="1" outlineLevel="1" x14ac:dyDescent="0.2">
      <c r="A6818" s="39" t="str">
        <f t="shared" si="318"/>
        <v>0018301345894</v>
      </c>
      <c r="B6818" s="39">
        <f t="shared" si="319"/>
        <v>2</v>
      </c>
      <c r="C6818" s="39" t="str">
        <f t="shared" si="320"/>
        <v>Чобанян Владимир Гамлетович2</v>
      </c>
      <c r="D6818" s="42" t="s">
        <v>6225</v>
      </c>
      <c r="E6818" s="43" t="s">
        <v>6226</v>
      </c>
      <c r="F6818" s="43" t="s">
        <v>265</v>
      </c>
      <c r="G6818" s="43" t="s">
        <v>218</v>
      </c>
      <c r="H6818" s="49">
        <v>45894</v>
      </c>
      <c r="I6818" s="49">
        <v>45898</v>
      </c>
      <c r="J6818" s="44">
        <v>5</v>
      </c>
      <c r="K6818" s="51">
        <f>IF(H6818&lt;='Расчёт не доделан'!$C$20,IF(I6818-'Расчёт не доделан'!$C$20&lt;1,J6818,I6818-'Расчёт не доделан'!$C$20),J6818)</f>
        <v>5</v>
      </c>
    </row>
    <row r="6819" spans="1:11" ht="11.1" customHeight="1" outlineLevel="1" x14ac:dyDescent="0.2">
      <c r="A6819" s="39" t="str">
        <f t="shared" si="318"/>
        <v>0019333045846</v>
      </c>
      <c r="B6819" s="39">
        <f t="shared" si="319"/>
        <v>1</v>
      </c>
      <c r="C6819" s="39" t="str">
        <f t="shared" si="320"/>
        <v>Чон Наталья Николаевна1</v>
      </c>
      <c r="D6819" s="42" t="s">
        <v>6227</v>
      </c>
      <c r="E6819" s="43" t="s">
        <v>6228</v>
      </c>
      <c r="F6819" s="43" t="s">
        <v>286</v>
      </c>
      <c r="G6819" s="43" t="s">
        <v>302</v>
      </c>
      <c r="H6819" s="49">
        <v>45846</v>
      </c>
      <c r="I6819" s="49">
        <v>45859</v>
      </c>
      <c r="J6819" s="44">
        <v>14</v>
      </c>
      <c r="K6819" s="51">
        <f>IF(H6819&lt;='Расчёт не доделан'!$C$20,IF(I6819-'Расчёт не доделан'!$C$20&lt;1,J6819,I6819-'Расчёт не доделан'!$C$20),J6819)</f>
        <v>14</v>
      </c>
    </row>
    <row r="6820" spans="1:11" ht="11.1" customHeight="1" outlineLevel="1" x14ac:dyDescent="0.2">
      <c r="A6820" s="39" t="str">
        <f t="shared" si="318"/>
        <v>0017493745908</v>
      </c>
      <c r="B6820" s="39">
        <f t="shared" si="319"/>
        <v>1</v>
      </c>
      <c r="C6820" s="39" t="str">
        <f t="shared" si="320"/>
        <v>Чубко Виталий Васильевич1</v>
      </c>
      <c r="D6820" s="42" t="s">
        <v>6229</v>
      </c>
      <c r="E6820" s="43" t="s">
        <v>6230</v>
      </c>
      <c r="F6820" s="43" t="s">
        <v>217</v>
      </c>
      <c r="G6820" s="43" t="s">
        <v>218</v>
      </c>
      <c r="H6820" s="49">
        <v>45908</v>
      </c>
      <c r="I6820" s="49">
        <v>45921</v>
      </c>
      <c r="J6820" s="44">
        <v>14</v>
      </c>
      <c r="K6820" s="51">
        <f>IF(H6820&lt;='Расчёт не доделан'!$C$20,IF(I6820-'Расчёт не доделан'!$C$20&lt;1,J6820,I6820-'Расчёт не доделан'!$C$20),J6820)</f>
        <v>14</v>
      </c>
    </row>
    <row r="6821" spans="1:11" ht="11.1" customHeight="1" outlineLevel="1" x14ac:dyDescent="0.2">
      <c r="A6821" s="39" t="str">
        <f t="shared" si="318"/>
        <v>0016922845901</v>
      </c>
      <c r="B6821" s="39">
        <f t="shared" si="319"/>
        <v>1</v>
      </c>
      <c r="C6821" s="39" t="str">
        <f t="shared" si="320"/>
        <v>Чугуев Алексей Сергеевич1</v>
      </c>
      <c r="D6821" s="42" t="s">
        <v>6231</v>
      </c>
      <c r="E6821" s="43" t="s">
        <v>6232</v>
      </c>
      <c r="F6821" s="43" t="s">
        <v>249</v>
      </c>
      <c r="G6821" s="43" t="s">
        <v>237</v>
      </c>
      <c r="H6821" s="49">
        <v>45901</v>
      </c>
      <c r="I6821" s="49">
        <v>45906</v>
      </c>
      <c r="J6821" s="44">
        <v>6</v>
      </c>
      <c r="K6821" s="51">
        <f>IF(H6821&lt;='Расчёт не доделан'!$C$20,IF(I6821-'Расчёт не доделан'!$C$20&lt;1,J6821,I6821-'Расчёт не доделан'!$C$20),J6821)</f>
        <v>6</v>
      </c>
    </row>
    <row r="6822" spans="1:11" ht="11.1" customHeight="1" outlineLevel="1" x14ac:dyDescent="0.2">
      <c r="A6822" s="39" t="str">
        <f t="shared" si="318"/>
        <v>0016922845966</v>
      </c>
      <c r="B6822" s="39">
        <f t="shared" si="319"/>
        <v>2</v>
      </c>
      <c r="C6822" s="39" t="str">
        <f t="shared" si="320"/>
        <v>Чугуев Алексей Сергеевич2</v>
      </c>
      <c r="D6822" s="42" t="s">
        <v>6231</v>
      </c>
      <c r="E6822" s="43" t="s">
        <v>6232</v>
      </c>
      <c r="F6822" s="43" t="s">
        <v>249</v>
      </c>
      <c r="G6822" s="43" t="s">
        <v>237</v>
      </c>
      <c r="H6822" s="49">
        <v>45966</v>
      </c>
      <c r="I6822" s="49">
        <v>45968</v>
      </c>
      <c r="J6822" s="44">
        <v>3</v>
      </c>
      <c r="K6822" s="51">
        <f>IF(H6822&lt;='Расчёт не доделан'!$C$20,IF(I6822-'Расчёт не доделан'!$C$20&lt;1,J6822,I6822-'Расчёт не доделан'!$C$20),J6822)</f>
        <v>3</v>
      </c>
    </row>
    <row r="6823" spans="1:11" ht="23.1" customHeight="1" outlineLevel="1" x14ac:dyDescent="0.2">
      <c r="A6823" s="39" t="str">
        <f t="shared" si="318"/>
        <v>0016922845866</v>
      </c>
      <c r="B6823" s="39">
        <f t="shared" si="319"/>
        <v>3</v>
      </c>
      <c r="C6823" s="39" t="str">
        <f t="shared" si="320"/>
        <v>Чугуев Алексей Сергеевич3</v>
      </c>
      <c r="D6823" s="42" t="s">
        <v>6231</v>
      </c>
      <c r="E6823" s="43" t="s">
        <v>6232</v>
      </c>
      <c r="F6823" s="43" t="s">
        <v>249</v>
      </c>
      <c r="G6823" s="43" t="s">
        <v>237</v>
      </c>
      <c r="H6823" s="49">
        <v>45866</v>
      </c>
      <c r="I6823" s="49">
        <v>45879</v>
      </c>
      <c r="J6823" s="44">
        <v>14</v>
      </c>
      <c r="K6823" s="51">
        <f>IF(H6823&lt;='Расчёт не доделан'!$C$20,IF(I6823-'Расчёт не доделан'!$C$20&lt;1,J6823,I6823-'Расчёт не доделан'!$C$20),J6823)</f>
        <v>14</v>
      </c>
    </row>
    <row r="6824" spans="1:11" ht="23.1" customHeight="1" outlineLevel="1" x14ac:dyDescent="0.2">
      <c r="A6824" s="39" t="str">
        <f t="shared" si="318"/>
        <v>0015098145925</v>
      </c>
      <c r="B6824" s="39">
        <f t="shared" si="319"/>
        <v>1</v>
      </c>
      <c r="C6824" s="39" t="str">
        <f t="shared" si="320"/>
        <v>Чугункин Максим Алексеевич1</v>
      </c>
      <c r="D6824" s="42" t="s">
        <v>6233</v>
      </c>
      <c r="E6824" s="43" t="s">
        <v>6234</v>
      </c>
      <c r="F6824" s="43" t="s">
        <v>293</v>
      </c>
      <c r="G6824" s="43" t="s">
        <v>262</v>
      </c>
      <c r="H6824" s="49">
        <v>45925</v>
      </c>
      <c r="I6824" s="49">
        <v>45934</v>
      </c>
      <c r="J6824" s="44">
        <v>10</v>
      </c>
      <c r="K6824" s="51">
        <f>IF(H6824&lt;='Расчёт не доделан'!$C$20,IF(I6824-'Расчёт не доделан'!$C$20&lt;1,J6824,I6824-'Расчёт не доделан'!$C$20),J6824)</f>
        <v>10</v>
      </c>
    </row>
    <row r="6825" spans="1:11" ht="23.1" customHeight="1" outlineLevel="1" x14ac:dyDescent="0.2">
      <c r="A6825" s="39" t="str">
        <f t="shared" si="318"/>
        <v>0020465445992</v>
      </c>
      <c r="B6825" s="39">
        <f t="shared" si="319"/>
        <v>1</v>
      </c>
      <c r="C6825" s="39" t="str">
        <f t="shared" si="320"/>
        <v>Чугункина Анна Дмитриевна1</v>
      </c>
      <c r="D6825" s="42" t="s">
        <v>6235</v>
      </c>
      <c r="E6825" s="43" t="s">
        <v>6236</v>
      </c>
      <c r="F6825" s="43" t="s">
        <v>293</v>
      </c>
      <c r="G6825" s="43" t="s">
        <v>218</v>
      </c>
      <c r="H6825" s="49">
        <v>45992</v>
      </c>
      <c r="I6825" s="49">
        <v>46002</v>
      </c>
      <c r="J6825" s="44">
        <v>11</v>
      </c>
      <c r="K6825" s="51">
        <f>IF(H6825&lt;='Расчёт не доделан'!$C$20,IF(I6825-'Расчёт не доделан'!$C$20&lt;1,J6825,I6825-'Расчёт не доделан'!$C$20),J6825)</f>
        <v>11</v>
      </c>
    </row>
    <row r="6826" spans="1:11" ht="23.1" customHeight="1" outlineLevel="1" x14ac:dyDescent="0.2">
      <c r="A6826" s="39" t="str">
        <f t="shared" si="318"/>
        <v>0020465445925</v>
      </c>
      <c r="B6826" s="39">
        <f t="shared" si="319"/>
        <v>2</v>
      </c>
      <c r="C6826" s="39" t="str">
        <f t="shared" si="320"/>
        <v>Чугункина Анна Дмитриевна2</v>
      </c>
      <c r="D6826" s="42" t="s">
        <v>6235</v>
      </c>
      <c r="E6826" s="43" t="s">
        <v>6236</v>
      </c>
      <c r="F6826" s="43" t="s">
        <v>293</v>
      </c>
      <c r="G6826" s="43" t="s">
        <v>218</v>
      </c>
      <c r="H6826" s="49">
        <v>45925</v>
      </c>
      <c r="I6826" s="49">
        <v>45934</v>
      </c>
      <c r="J6826" s="44">
        <v>10</v>
      </c>
      <c r="K6826" s="51">
        <f>IF(H6826&lt;='Расчёт не доделан'!$C$20,IF(I6826-'Расчёт не доделан'!$C$20&lt;1,J6826,I6826-'Расчёт не доделан'!$C$20),J6826)</f>
        <v>10</v>
      </c>
    </row>
    <row r="6827" spans="1:11" ht="23.1" customHeight="1" outlineLevel="1" x14ac:dyDescent="0.2">
      <c r="A6827" s="39" t="str">
        <f t="shared" si="318"/>
        <v>0020120245866</v>
      </c>
      <c r="B6827" s="39">
        <f t="shared" si="319"/>
        <v>1</v>
      </c>
      <c r="C6827" s="39" t="str">
        <f t="shared" si="320"/>
        <v>Чугунов Евгений Александрович1</v>
      </c>
      <c r="D6827" s="42" t="s">
        <v>6237</v>
      </c>
      <c r="E6827" s="43" t="s">
        <v>6238</v>
      </c>
      <c r="F6827" s="43" t="s">
        <v>240</v>
      </c>
      <c r="G6827" s="43" t="s">
        <v>241</v>
      </c>
      <c r="H6827" s="49">
        <v>45866</v>
      </c>
      <c r="I6827" s="49">
        <v>45886</v>
      </c>
      <c r="J6827" s="44">
        <v>21</v>
      </c>
      <c r="K6827" s="51">
        <f>IF(H6827&lt;='Расчёт не доделан'!$C$20,IF(I6827-'Расчёт не доделан'!$C$20&lt;1,J6827,I6827-'Расчёт не доделан'!$C$20),J6827)</f>
        <v>21</v>
      </c>
    </row>
    <row r="6828" spans="1:11" ht="11.1" customHeight="1" outlineLevel="1" x14ac:dyDescent="0.2">
      <c r="A6828" s="39" t="str">
        <f t="shared" si="318"/>
        <v>0019859445845</v>
      </c>
      <c r="B6828" s="39">
        <f t="shared" si="319"/>
        <v>1</v>
      </c>
      <c r="C6828" s="39" t="str">
        <f t="shared" si="320"/>
        <v>Чуйкевич Сергей Викторович1</v>
      </c>
      <c r="D6828" s="42" t="s">
        <v>6239</v>
      </c>
      <c r="E6828" s="43" t="s">
        <v>6240</v>
      </c>
      <c r="F6828" s="43" t="s">
        <v>268</v>
      </c>
      <c r="G6828" s="43" t="s">
        <v>230</v>
      </c>
      <c r="H6828" s="49">
        <v>45845</v>
      </c>
      <c r="I6828" s="49">
        <v>45858</v>
      </c>
      <c r="J6828" s="44">
        <v>14</v>
      </c>
      <c r="K6828" s="51">
        <f>IF(H6828&lt;='Расчёт не доделан'!$C$20,IF(I6828-'Расчёт не доделан'!$C$20&lt;1,J6828,I6828-'Расчёт не доделан'!$C$20),J6828)</f>
        <v>14</v>
      </c>
    </row>
    <row r="6829" spans="1:11" ht="23.1" customHeight="1" outlineLevel="1" x14ac:dyDescent="0.2">
      <c r="A6829" s="39" t="str">
        <f t="shared" si="318"/>
        <v>0019859445922</v>
      </c>
      <c r="B6829" s="39">
        <f t="shared" si="319"/>
        <v>2</v>
      </c>
      <c r="C6829" s="39" t="str">
        <f t="shared" si="320"/>
        <v>Чуйкевич Сергей Викторович2</v>
      </c>
      <c r="D6829" s="42" t="s">
        <v>6239</v>
      </c>
      <c r="E6829" s="43" t="s">
        <v>6240</v>
      </c>
      <c r="F6829" s="43" t="s">
        <v>268</v>
      </c>
      <c r="G6829" s="43" t="s">
        <v>230</v>
      </c>
      <c r="H6829" s="49">
        <v>45922</v>
      </c>
      <c r="I6829" s="49">
        <v>45926</v>
      </c>
      <c r="J6829" s="44">
        <v>5</v>
      </c>
      <c r="K6829" s="51">
        <f>IF(H6829&lt;='Расчёт не доделан'!$C$20,IF(I6829-'Расчёт не доделан'!$C$20&lt;1,J6829,I6829-'Расчёт не доделан'!$C$20),J6829)</f>
        <v>5</v>
      </c>
    </row>
    <row r="6830" spans="1:11" ht="23.1" customHeight="1" outlineLevel="1" x14ac:dyDescent="0.2">
      <c r="A6830" s="39" t="str">
        <f t="shared" si="318"/>
        <v>0019859445894</v>
      </c>
      <c r="B6830" s="39">
        <f t="shared" si="319"/>
        <v>3</v>
      </c>
      <c r="C6830" s="39" t="str">
        <f t="shared" si="320"/>
        <v>Чуйкевич Сергей Викторович3</v>
      </c>
      <c r="D6830" s="42" t="s">
        <v>6239</v>
      </c>
      <c r="E6830" s="43" t="s">
        <v>6240</v>
      </c>
      <c r="F6830" s="43" t="s">
        <v>268</v>
      </c>
      <c r="G6830" s="43" t="s">
        <v>230</v>
      </c>
      <c r="H6830" s="49">
        <v>45894</v>
      </c>
      <c r="I6830" s="49">
        <v>45894</v>
      </c>
      <c r="J6830" s="44">
        <v>1</v>
      </c>
      <c r="K6830" s="51">
        <f>IF(H6830&lt;='Расчёт не доделан'!$C$20,IF(I6830-'Расчёт не доделан'!$C$20&lt;1,J6830,I6830-'Расчёт не доделан'!$C$20),J6830)</f>
        <v>1</v>
      </c>
    </row>
    <row r="6831" spans="1:11" ht="23.1" customHeight="1" outlineLevel="1" x14ac:dyDescent="0.2">
      <c r="A6831" s="39" t="str">
        <f t="shared" si="318"/>
        <v>0019859446020</v>
      </c>
      <c r="B6831" s="39">
        <f t="shared" si="319"/>
        <v>4</v>
      </c>
      <c r="C6831" s="39" t="str">
        <f t="shared" si="320"/>
        <v>Чуйкевич Сергей Викторович4</v>
      </c>
      <c r="D6831" s="42" t="s">
        <v>6239</v>
      </c>
      <c r="E6831" s="43" t="s">
        <v>6240</v>
      </c>
      <c r="F6831" s="43" t="s">
        <v>268</v>
      </c>
      <c r="G6831" s="43" t="s">
        <v>230</v>
      </c>
      <c r="H6831" s="49">
        <v>46020</v>
      </c>
      <c r="I6831" s="49">
        <v>46022</v>
      </c>
      <c r="J6831" s="44">
        <v>3</v>
      </c>
      <c r="K6831" s="51">
        <f>IF(H6831&lt;='Расчёт не доделан'!$C$20,IF(I6831-'Расчёт не доделан'!$C$20&lt;1,J6831,I6831-'Расчёт не доделан'!$C$20),J6831)</f>
        <v>3</v>
      </c>
    </row>
    <row r="6832" spans="1:11" ht="23.1" customHeight="1" outlineLevel="1" x14ac:dyDescent="0.2">
      <c r="A6832" s="39" t="str">
        <f t="shared" si="318"/>
        <v>0018811245852</v>
      </c>
      <c r="B6832" s="39">
        <f t="shared" si="319"/>
        <v>1</v>
      </c>
      <c r="C6832" s="39" t="str">
        <f t="shared" si="320"/>
        <v>Чулков Александр Владимирович1</v>
      </c>
      <c r="D6832" s="42" t="s">
        <v>6241</v>
      </c>
      <c r="E6832" s="43" t="s">
        <v>6242</v>
      </c>
      <c r="F6832" s="43" t="s">
        <v>244</v>
      </c>
      <c r="G6832" s="43" t="s">
        <v>230</v>
      </c>
      <c r="H6832" s="49">
        <v>45852</v>
      </c>
      <c r="I6832" s="49">
        <v>45858</v>
      </c>
      <c r="J6832" s="44">
        <v>7</v>
      </c>
      <c r="K6832" s="51">
        <f>IF(H6832&lt;='Расчёт не доделан'!$C$20,IF(I6832-'Расчёт не доделан'!$C$20&lt;1,J6832,I6832-'Расчёт не доделан'!$C$20),J6832)</f>
        <v>7</v>
      </c>
    </row>
    <row r="6833" spans="1:11" ht="23.1" customHeight="1" outlineLevel="1" x14ac:dyDescent="0.2">
      <c r="A6833" s="39" t="str">
        <f t="shared" si="318"/>
        <v>0018811246007</v>
      </c>
      <c r="B6833" s="39">
        <f t="shared" si="319"/>
        <v>2</v>
      </c>
      <c r="C6833" s="39" t="str">
        <f t="shared" si="320"/>
        <v>Чулков Александр Владимирович2</v>
      </c>
      <c r="D6833" s="42" t="s">
        <v>6241</v>
      </c>
      <c r="E6833" s="43" t="s">
        <v>6242</v>
      </c>
      <c r="F6833" s="43" t="s">
        <v>244</v>
      </c>
      <c r="G6833" s="43" t="s">
        <v>230</v>
      </c>
      <c r="H6833" s="49">
        <v>46007</v>
      </c>
      <c r="I6833" s="49">
        <v>46022</v>
      </c>
      <c r="J6833" s="44">
        <v>16</v>
      </c>
      <c r="K6833" s="51">
        <f>IF(H6833&lt;='Расчёт не доделан'!$C$20,IF(I6833-'Расчёт не доделан'!$C$20&lt;1,J6833,I6833-'Расчёт не доделан'!$C$20),J6833)</f>
        <v>16</v>
      </c>
    </row>
    <row r="6834" spans="1:11" ht="23.1" customHeight="1" outlineLevel="1" x14ac:dyDescent="0.2">
      <c r="A6834" s="39" t="str">
        <f t="shared" si="318"/>
        <v>0017342945966</v>
      </c>
      <c r="B6834" s="39">
        <f t="shared" si="319"/>
        <v>1</v>
      </c>
      <c r="C6834" s="39" t="str">
        <f t="shared" si="320"/>
        <v>Чумакова Анна Леонидовна1</v>
      </c>
      <c r="D6834" s="42" t="s">
        <v>6243</v>
      </c>
      <c r="E6834" s="43" t="s">
        <v>6244</v>
      </c>
      <c r="F6834" s="43" t="s">
        <v>286</v>
      </c>
      <c r="G6834" s="43" t="s">
        <v>331</v>
      </c>
      <c r="H6834" s="49">
        <v>45966</v>
      </c>
      <c r="I6834" s="49">
        <v>45979</v>
      </c>
      <c r="J6834" s="44">
        <v>14</v>
      </c>
      <c r="K6834" s="51">
        <f>IF(H6834&lt;='Расчёт не доделан'!$C$20,IF(I6834-'Расчёт не доделан'!$C$20&lt;1,J6834,I6834-'Расчёт не доделан'!$C$20),J6834)</f>
        <v>14</v>
      </c>
    </row>
    <row r="6835" spans="1:11" ht="11.1" customHeight="1" outlineLevel="1" x14ac:dyDescent="0.2">
      <c r="A6835" s="39" t="str">
        <f t="shared" si="318"/>
        <v>0017342945880</v>
      </c>
      <c r="B6835" s="39">
        <f t="shared" si="319"/>
        <v>2</v>
      </c>
      <c r="C6835" s="39" t="str">
        <f t="shared" si="320"/>
        <v>Чумакова Анна Леонидовна2</v>
      </c>
      <c r="D6835" s="42" t="s">
        <v>6243</v>
      </c>
      <c r="E6835" s="43" t="s">
        <v>6244</v>
      </c>
      <c r="F6835" s="43" t="s">
        <v>286</v>
      </c>
      <c r="G6835" s="43" t="s">
        <v>331</v>
      </c>
      <c r="H6835" s="49">
        <v>45880</v>
      </c>
      <c r="I6835" s="49">
        <v>45886</v>
      </c>
      <c r="J6835" s="44">
        <v>7</v>
      </c>
      <c r="K6835" s="51">
        <f>IF(H6835&lt;='Расчёт не доделан'!$C$20,IF(I6835-'Расчёт не доделан'!$C$20&lt;1,J6835,I6835-'Расчёт не доделан'!$C$20),J6835)</f>
        <v>7</v>
      </c>
    </row>
    <row r="6836" spans="1:11" ht="11.1" customHeight="1" outlineLevel="1" x14ac:dyDescent="0.2">
      <c r="A6836" s="39" t="str">
        <f t="shared" si="318"/>
        <v>0009183745839</v>
      </c>
      <c r="B6836" s="39">
        <f t="shared" si="319"/>
        <v>1</v>
      </c>
      <c r="C6836" s="39" t="str">
        <f t="shared" si="320"/>
        <v>Чуманов Леонид Сергеевич1</v>
      </c>
      <c r="D6836" s="42" t="s">
        <v>6245</v>
      </c>
      <c r="E6836" s="43" t="s">
        <v>6246</v>
      </c>
      <c r="F6836" s="43" t="s">
        <v>225</v>
      </c>
      <c r="G6836" s="43" t="s">
        <v>262</v>
      </c>
      <c r="H6836" s="49">
        <v>45839</v>
      </c>
      <c r="I6836" s="49">
        <v>45850</v>
      </c>
      <c r="J6836" s="44">
        <v>12</v>
      </c>
      <c r="K6836" s="51">
        <f>IF(H6836&lt;='Расчёт не доделан'!$C$20,IF(I6836-'Расчёт не доделан'!$C$20&lt;1,J6836,I6836-'Расчёт не доделан'!$C$20),J6836)</f>
        <v>12</v>
      </c>
    </row>
    <row r="6837" spans="1:11" ht="11.1" customHeight="1" outlineLevel="1" x14ac:dyDescent="0.2">
      <c r="A6837" s="39" t="str">
        <f t="shared" si="318"/>
        <v>0009183745908</v>
      </c>
      <c r="B6837" s="39">
        <f t="shared" si="319"/>
        <v>2</v>
      </c>
      <c r="C6837" s="39" t="str">
        <f t="shared" si="320"/>
        <v>Чуманов Леонид Сергеевич2</v>
      </c>
      <c r="D6837" s="42" t="s">
        <v>6245</v>
      </c>
      <c r="E6837" s="43" t="s">
        <v>6246</v>
      </c>
      <c r="F6837" s="43" t="s">
        <v>225</v>
      </c>
      <c r="G6837" s="43" t="s">
        <v>262</v>
      </c>
      <c r="H6837" s="49">
        <v>45908</v>
      </c>
      <c r="I6837" s="49">
        <v>45921</v>
      </c>
      <c r="J6837" s="44">
        <v>14</v>
      </c>
      <c r="K6837" s="51">
        <f>IF(H6837&lt;='Расчёт не доделан'!$C$20,IF(I6837-'Расчёт не доделан'!$C$20&lt;1,J6837,I6837-'Расчёт не доделан'!$C$20),J6837)</f>
        <v>14</v>
      </c>
    </row>
    <row r="6838" spans="1:11" ht="11.1" customHeight="1" outlineLevel="1" x14ac:dyDescent="0.2">
      <c r="A6838" s="39" t="str">
        <f t="shared" si="318"/>
        <v>0018128145901</v>
      </c>
      <c r="B6838" s="39">
        <f t="shared" si="319"/>
        <v>1</v>
      </c>
      <c r="C6838" s="39" t="str">
        <f t="shared" si="320"/>
        <v>Чунарёв Евгений Сергеевич1</v>
      </c>
      <c r="D6838" s="42" t="s">
        <v>6247</v>
      </c>
      <c r="E6838" s="43" t="s">
        <v>6248</v>
      </c>
      <c r="F6838" s="43" t="s">
        <v>265</v>
      </c>
      <c r="G6838" s="43" t="s">
        <v>230</v>
      </c>
      <c r="H6838" s="49">
        <v>45901</v>
      </c>
      <c r="I6838" s="49">
        <v>45905</v>
      </c>
      <c r="J6838" s="44">
        <v>5</v>
      </c>
      <c r="K6838" s="51">
        <f>IF(H6838&lt;='Расчёт не доделан'!$C$20,IF(I6838-'Расчёт не доделан'!$C$20&lt;1,J6838,I6838-'Расчёт не доделан'!$C$20),J6838)</f>
        <v>5</v>
      </c>
    </row>
    <row r="6839" spans="1:11" ht="23.1" customHeight="1" outlineLevel="1" x14ac:dyDescent="0.2">
      <c r="A6839" s="39" t="str">
        <f t="shared" si="318"/>
        <v>0018128145992</v>
      </c>
      <c r="B6839" s="39">
        <f t="shared" si="319"/>
        <v>2</v>
      </c>
      <c r="C6839" s="39" t="str">
        <f t="shared" si="320"/>
        <v>Чунарёв Евгений Сергеевич2</v>
      </c>
      <c r="D6839" s="42" t="s">
        <v>6247</v>
      </c>
      <c r="E6839" s="43" t="s">
        <v>6248</v>
      </c>
      <c r="F6839" s="43" t="s">
        <v>265</v>
      </c>
      <c r="G6839" s="43" t="s">
        <v>230</v>
      </c>
      <c r="H6839" s="49">
        <v>45992</v>
      </c>
      <c r="I6839" s="49">
        <v>45993</v>
      </c>
      <c r="J6839" s="44">
        <v>2</v>
      </c>
      <c r="K6839" s="51">
        <f>IF(H6839&lt;='Расчёт не доделан'!$C$20,IF(I6839-'Расчёт не доделан'!$C$20&lt;1,J6839,I6839-'Расчёт не доделан'!$C$20),J6839)</f>
        <v>2</v>
      </c>
    </row>
    <row r="6840" spans="1:11" ht="11.1" customHeight="1" outlineLevel="1" x14ac:dyDescent="0.2">
      <c r="A6840" s="39" t="str">
        <f t="shared" si="318"/>
        <v>0018128145852</v>
      </c>
      <c r="B6840" s="39">
        <f t="shared" si="319"/>
        <v>3</v>
      </c>
      <c r="C6840" s="39" t="str">
        <f t="shared" si="320"/>
        <v>Чунарёв Евгений Сергеевич3</v>
      </c>
      <c r="D6840" s="42" t="s">
        <v>6247</v>
      </c>
      <c r="E6840" s="43" t="s">
        <v>6248</v>
      </c>
      <c r="F6840" s="43" t="s">
        <v>265</v>
      </c>
      <c r="G6840" s="43" t="s">
        <v>230</v>
      </c>
      <c r="H6840" s="49">
        <v>45852</v>
      </c>
      <c r="I6840" s="49">
        <v>45865</v>
      </c>
      <c r="J6840" s="44">
        <v>14</v>
      </c>
      <c r="K6840" s="51">
        <f>IF(H6840&lt;='Расчёт не доделан'!$C$20,IF(I6840-'Расчёт не доделан'!$C$20&lt;1,J6840,I6840-'Расчёт не доделан'!$C$20),J6840)</f>
        <v>14</v>
      </c>
    </row>
    <row r="6841" spans="1:11" ht="11.1" customHeight="1" outlineLevel="1" x14ac:dyDescent="0.2">
      <c r="A6841" s="39" t="str">
        <f t="shared" si="318"/>
        <v>0018128146020</v>
      </c>
      <c r="B6841" s="39">
        <f t="shared" si="319"/>
        <v>4</v>
      </c>
      <c r="C6841" s="39" t="str">
        <f t="shared" si="320"/>
        <v>Чунарёв Евгений Сергеевич4</v>
      </c>
      <c r="D6841" s="42" t="s">
        <v>6247</v>
      </c>
      <c r="E6841" s="43" t="s">
        <v>6248</v>
      </c>
      <c r="F6841" s="43" t="s">
        <v>265</v>
      </c>
      <c r="G6841" s="43" t="s">
        <v>230</v>
      </c>
      <c r="H6841" s="49">
        <v>46020</v>
      </c>
      <c r="I6841" s="49">
        <v>46021</v>
      </c>
      <c r="J6841" s="44">
        <v>2</v>
      </c>
      <c r="K6841" s="51">
        <f>IF(H6841&lt;='Расчёт не доделан'!$C$20,IF(I6841-'Расчёт не доделан'!$C$20&lt;1,J6841,I6841-'Расчёт не доделан'!$C$20),J6841)</f>
        <v>2</v>
      </c>
    </row>
    <row r="6842" spans="1:11" ht="11.1" customHeight="1" outlineLevel="1" x14ac:dyDescent="0.2">
      <c r="A6842" s="39" t="str">
        <f t="shared" si="318"/>
        <v>0020949445901</v>
      </c>
      <c r="B6842" s="39">
        <f t="shared" si="319"/>
        <v>1</v>
      </c>
      <c r="C6842" s="39" t="str">
        <f t="shared" si="320"/>
        <v>Чупрыгин Максим Сергеевич1</v>
      </c>
      <c r="D6842" s="42" t="s">
        <v>6249</v>
      </c>
      <c r="E6842" s="43" t="s">
        <v>6250</v>
      </c>
      <c r="F6842" s="43" t="s">
        <v>229</v>
      </c>
      <c r="G6842" s="43" t="s">
        <v>230</v>
      </c>
      <c r="H6842" s="49">
        <v>45901</v>
      </c>
      <c r="I6842" s="49">
        <v>45907</v>
      </c>
      <c r="J6842" s="44">
        <v>7</v>
      </c>
      <c r="K6842" s="51">
        <f>IF(H6842&lt;='Расчёт не доделан'!$C$20,IF(I6842-'Расчёт не доделан'!$C$20&lt;1,J6842,I6842-'Расчёт не доделан'!$C$20),J6842)</f>
        <v>7</v>
      </c>
    </row>
    <row r="6843" spans="1:11" ht="11.1" customHeight="1" outlineLevel="1" x14ac:dyDescent="0.2">
      <c r="A6843" s="39" t="str">
        <f t="shared" si="318"/>
        <v>0020949445845</v>
      </c>
      <c r="B6843" s="39">
        <f t="shared" si="319"/>
        <v>2</v>
      </c>
      <c r="C6843" s="39" t="str">
        <f t="shared" si="320"/>
        <v>Чупрыгин Максим Сергеевич2</v>
      </c>
      <c r="D6843" s="42" t="s">
        <v>6249</v>
      </c>
      <c r="E6843" s="43" t="s">
        <v>6250</v>
      </c>
      <c r="F6843" s="43" t="s">
        <v>229</v>
      </c>
      <c r="G6843" s="43" t="s">
        <v>230</v>
      </c>
      <c r="H6843" s="49">
        <v>45845</v>
      </c>
      <c r="I6843" s="49">
        <v>45858</v>
      </c>
      <c r="J6843" s="44">
        <v>14</v>
      </c>
      <c r="K6843" s="51">
        <f>IF(H6843&lt;='Расчёт не доделан'!$C$20,IF(I6843-'Расчёт не доделан'!$C$20&lt;1,J6843,I6843-'Расчёт не доделан'!$C$20),J6843)</f>
        <v>14</v>
      </c>
    </row>
    <row r="6844" spans="1:11" ht="11.1" customHeight="1" outlineLevel="1" x14ac:dyDescent="0.2">
      <c r="A6844" s="39" t="str">
        <f t="shared" si="318"/>
        <v>0020949445971</v>
      </c>
      <c r="B6844" s="39">
        <f t="shared" si="319"/>
        <v>3</v>
      </c>
      <c r="C6844" s="39" t="str">
        <f t="shared" si="320"/>
        <v>Чупрыгин Максим Сергеевич3</v>
      </c>
      <c r="D6844" s="42" t="s">
        <v>6249</v>
      </c>
      <c r="E6844" s="43" t="s">
        <v>6250</v>
      </c>
      <c r="F6844" s="43" t="s">
        <v>229</v>
      </c>
      <c r="G6844" s="43" t="s">
        <v>230</v>
      </c>
      <c r="H6844" s="49">
        <v>45971</v>
      </c>
      <c r="I6844" s="49">
        <v>45977</v>
      </c>
      <c r="J6844" s="44">
        <v>7</v>
      </c>
      <c r="K6844" s="51">
        <f>IF(H6844&lt;='Расчёт не доделан'!$C$20,IF(I6844-'Расчёт не доделан'!$C$20&lt;1,J6844,I6844-'Расчёт не доделан'!$C$20),J6844)</f>
        <v>7</v>
      </c>
    </row>
    <row r="6845" spans="1:11" ht="23.1" customHeight="1" outlineLevel="1" x14ac:dyDescent="0.2">
      <c r="A6845" s="39" t="str">
        <f t="shared" si="318"/>
        <v>0014971145852</v>
      </c>
      <c r="B6845" s="39">
        <f t="shared" si="319"/>
        <v>1</v>
      </c>
      <c r="C6845" s="39" t="str">
        <f t="shared" si="320"/>
        <v>Чуркина Елена Ивановна1</v>
      </c>
      <c r="D6845" s="42" t="s">
        <v>6251</v>
      </c>
      <c r="E6845" s="43" t="s">
        <v>6252</v>
      </c>
      <c r="F6845" s="43" t="s">
        <v>221</v>
      </c>
      <c r="G6845" s="43" t="s">
        <v>241</v>
      </c>
      <c r="H6845" s="49">
        <v>45852</v>
      </c>
      <c r="I6845" s="49">
        <v>45865</v>
      </c>
      <c r="J6845" s="44">
        <v>14</v>
      </c>
      <c r="K6845" s="51">
        <f>IF(H6845&lt;='Расчёт не доделан'!$C$20,IF(I6845-'Расчёт не доделан'!$C$20&lt;1,J6845,I6845-'Расчёт не доделан'!$C$20),J6845)</f>
        <v>14</v>
      </c>
    </row>
    <row r="6846" spans="1:11" ht="23.1" customHeight="1" outlineLevel="1" x14ac:dyDescent="0.2">
      <c r="A6846" s="39" t="str">
        <f t="shared" si="318"/>
        <v>0014971145915</v>
      </c>
      <c r="B6846" s="39">
        <f t="shared" si="319"/>
        <v>2</v>
      </c>
      <c r="C6846" s="39" t="str">
        <f t="shared" si="320"/>
        <v>Чуркина Елена Ивановна2</v>
      </c>
      <c r="D6846" s="42" t="s">
        <v>6251</v>
      </c>
      <c r="E6846" s="43" t="s">
        <v>6252</v>
      </c>
      <c r="F6846" s="43" t="s">
        <v>221</v>
      </c>
      <c r="G6846" s="43" t="s">
        <v>241</v>
      </c>
      <c r="H6846" s="49">
        <v>45915</v>
      </c>
      <c r="I6846" s="49">
        <v>45919</v>
      </c>
      <c r="J6846" s="44">
        <v>5</v>
      </c>
      <c r="K6846" s="51">
        <f>IF(H6846&lt;='Расчёт не доделан'!$C$20,IF(I6846-'Расчёт не доделан'!$C$20&lt;1,J6846,I6846-'Расчёт не доделан'!$C$20),J6846)</f>
        <v>5</v>
      </c>
    </row>
    <row r="6847" spans="1:11" ht="23.1" customHeight="1" outlineLevel="1" x14ac:dyDescent="0.2">
      <c r="A6847" s="39" t="str">
        <f t="shared" si="318"/>
        <v>0014971145922</v>
      </c>
      <c r="B6847" s="39">
        <f t="shared" si="319"/>
        <v>3</v>
      </c>
      <c r="C6847" s="39" t="str">
        <f t="shared" si="320"/>
        <v>Чуркина Елена Ивановна3</v>
      </c>
      <c r="D6847" s="42" t="s">
        <v>6251</v>
      </c>
      <c r="E6847" s="43" t="s">
        <v>6252</v>
      </c>
      <c r="F6847" s="43" t="s">
        <v>221</v>
      </c>
      <c r="G6847" s="43" t="s">
        <v>241</v>
      </c>
      <c r="H6847" s="49">
        <v>45922</v>
      </c>
      <c r="I6847" s="49">
        <v>45922</v>
      </c>
      <c r="J6847" s="44">
        <v>1</v>
      </c>
      <c r="K6847" s="51">
        <f>IF(H6847&lt;='Расчёт не доделан'!$C$20,IF(I6847-'Расчёт не доделан'!$C$20&lt;1,J6847,I6847-'Расчёт не доделан'!$C$20),J6847)</f>
        <v>1</v>
      </c>
    </row>
    <row r="6848" spans="1:11" ht="11.1" customHeight="1" outlineLevel="1" x14ac:dyDescent="0.2">
      <c r="A6848" s="39" t="str">
        <f t="shared" si="318"/>
        <v>0020495345971</v>
      </c>
      <c r="B6848" s="39">
        <f t="shared" si="319"/>
        <v>1</v>
      </c>
      <c r="C6848" s="39" t="str">
        <f t="shared" si="320"/>
        <v>Чушев Сергей Александрович1</v>
      </c>
      <c r="D6848" s="42" t="s">
        <v>6253</v>
      </c>
      <c r="E6848" s="43" t="s">
        <v>6254</v>
      </c>
      <c r="F6848" s="43" t="s">
        <v>459</v>
      </c>
      <c r="G6848" s="43" t="s">
        <v>438</v>
      </c>
      <c r="H6848" s="49">
        <v>45971</v>
      </c>
      <c r="I6848" s="49">
        <v>45977</v>
      </c>
      <c r="J6848" s="44">
        <v>7</v>
      </c>
      <c r="K6848" s="51">
        <f>IF(H6848&lt;='Расчёт не доделан'!$C$20,IF(I6848-'Расчёт не доделан'!$C$20&lt;1,J6848,I6848-'Расчёт не доделан'!$C$20),J6848)</f>
        <v>7</v>
      </c>
    </row>
    <row r="6849" spans="1:11" ht="11.1" customHeight="1" outlineLevel="1" x14ac:dyDescent="0.2">
      <c r="A6849" s="39" t="str">
        <f t="shared" si="318"/>
        <v>0020495345866</v>
      </c>
      <c r="B6849" s="39">
        <f t="shared" si="319"/>
        <v>2</v>
      </c>
      <c r="C6849" s="39" t="str">
        <f t="shared" si="320"/>
        <v>Чушев Сергей Александрович2</v>
      </c>
      <c r="D6849" s="42" t="s">
        <v>6253</v>
      </c>
      <c r="E6849" s="43" t="s">
        <v>6254</v>
      </c>
      <c r="F6849" s="43" t="s">
        <v>459</v>
      </c>
      <c r="G6849" s="43" t="s">
        <v>438</v>
      </c>
      <c r="H6849" s="49">
        <v>45866</v>
      </c>
      <c r="I6849" s="49">
        <v>45879</v>
      </c>
      <c r="J6849" s="44">
        <v>14</v>
      </c>
      <c r="K6849" s="51">
        <f>IF(H6849&lt;='Расчёт не доделан'!$C$20,IF(I6849-'Расчёт не доделан'!$C$20&lt;1,J6849,I6849-'Расчёт не доделан'!$C$20),J6849)</f>
        <v>14</v>
      </c>
    </row>
    <row r="6850" spans="1:11" ht="11.1" customHeight="1" outlineLevel="1" x14ac:dyDescent="0.2">
      <c r="A6850" s="39" t="str">
        <f t="shared" si="318"/>
        <v>0020457445936</v>
      </c>
      <c r="B6850" s="39">
        <f t="shared" si="319"/>
        <v>1</v>
      </c>
      <c r="C6850" s="39" t="str">
        <f t="shared" si="320"/>
        <v>Шабалина Юлия Павловна1</v>
      </c>
      <c r="D6850" s="42" t="s">
        <v>6255</v>
      </c>
      <c r="E6850" s="43" t="s">
        <v>6256</v>
      </c>
      <c r="F6850" s="43" t="s">
        <v>217</v>
      </c>
      <c r="G6850" s="43" t="s">
        <v>237</v>
      </c>
      <c r="H6850" s="49">
        <v>45936</v>
      </c>
      <c r="I6850" s="49">
        <v>45942</v>
      </c>
      <c r="J6850" s="44">
        <v>7</v>
      </c>
      <c r="K6850" s="51">
        <f>IF(H6850&lt;='Расчёт не доделан'!$C$20,IF(I6850-'Расчёт не доделан'!$C$20&lt;1,J6850,I6850-'Расчёт не доделан'!$C$20),J6850)</f>
        <v>7</v>
      </c>
    </row>
    <row r="6851" spans="1:11" ht="11.1" customHeight="1" outlineLevel="1" x14ac:dyDescent="0.2">
      <c r="A6851" s="39" t="str">
        <f t="shared" ref="A6851:A6914" si="321">D6851&amp;H6851</f>
        <v>0020457445852</v>
      </c>
      <c r="B6851" s="39">
        <f t="shared" ref="B6851:B6914" si="322">IF(E6850=E6851,B6850+1,1)</f>
        <v>2</v>
      </c>
      <c r="C6851" s="39" t="str">
        <f t="shared" ref="C6851:C6914" si="323">E6851&amp;B6851</f>
        <v>Шабалина Юлия Павловна2</v>
      </c>
      <c r="D6851" s="42" t="s">
        <v>6255</v>
      </c>
      <c r="E6851" s="43" t="s">
        <v>6256</v>
      </c>
      <c r="F6851" s="43" t="s">
        <v>217</v>
      </c>
      <c r="G6851" s="43" t="s">
        <v>237</v>
      </c>
      <c r="H6851" s="49">
        <v>45852</v>
      </c>
      <c r="I6851" s="49">
        <v>45865</v>
      </c>
      <c r="J6851" s="44">
        <v>14</v>
      </c>
      <c r="K6851" s="51">
        <f>IF(H6851&lt;='Расчёт не доделан'!$C$20,IF(I6851-'Расчёт не доделан'!$C$20&lt;1,J6851,I6851-'Расчёт не доделан'!$C$20),J6851)</f>
        <v>14</v>
      </c>
    </row>
    <row r="6852" spans="1:11" ht="11.1" customHeight="1" outlineLevel="1" x14ac:dyDescent="0.2">
      <c r="A6852" s="39" t="str">
        <f t="shared" si="321"/>
        <v>0020909745858</v>
      </c>
      <c r="B6852" s="39">
        <f t="shared" si="322"/>
        <v>1</v>
      </c>
      <c r="C6852" s="39" t="str">
        <f t="shared" si="323"/>
        <v>Шабанов Антон Денисович1</v>
      </c>
      <c r="D6852" s="42" t="s">
        <v>6257</v>
      </c>
      <c r="E6852" s="43" t="s">
        <v>6258</v>
      </c>
      <c r="F6852" s="43" t="s">
        <v>244</v>
      </c>
      <c r="G6852" s="43" t="s">
        <v>253</v>
      </c>
      <c r="H6852" s="49">
        <v>45858</v>
      </c>
      <c r="I6852" s="49">
        <v>45871</v>
      </c>
      <c r="J6852" s="44">
        <v>14</v>
      </c>
      <c r="K6852" s="51">
        <f>IF(H6852&lt;='Расчёт не доделан'!$C$20,IF(I6852-'Расчёт не доделан'!$C$20&lt;1,J6852,I6852-'Расчёт не доделан'!$C$20),J6852)</f>
        <v>14</v>
      </c>
    </row>
    <row r="6853" spans="1:11" ht="11.1" customHeight="1" outlineLevel="1" x14ac:dyDescent="0.2">
      <c r="A6853" s="39" t="str">
        <f t="shared" si="321"/>
        <v>0020909745894</v>
      </c>
      <c r="B6853" s="39">
        <f t="shared" si="322"/>
        <v>2</v>
      </c>
      <c r="C6853" s="39" t="str">
        <f t="shared" si="323"/>
        <v>Шабанов Антон Денисович2</v>
      </c>
      <c r="D6853" s="42" t="s">
        <v>6257</v>
      </c>
      <c r="E6853" s="43" t="s">
        <v>6258</v>
      </c>
      <c r="F6853" s="43" t="s">
        <v>244</v>
      </c>
      <c r="G6853" s="43" t="s">
        <v>253</v>
      </c>
      <c r="H6853" s="49">
        <v>45894</v>
      </c>
      <c r="I6853" s="49">
        <v>45907</v>
      </c>
      <c r="J6853" s="44">
        <v>14</v>
      </c>
      <c r="K6853" s="51">
        <f>IF(H6853&lt;='Расчёт не доделан'!$C$20,IF(I6853-'Расчёт не доделан'!$C$20&lt;1,J6853,I6853-'Расчёт не доделан'!$C$20),J6853)</f>
        <v>14</v>
      </c>
    </row>
    <row r="6854" spans="1:11" ht="11.1" customHeight="1" outlineLevel="1" x14ac:dyDescent="0.2">
      <c r="A6854" s="39" t="str">
        <f t="shared" si="321"/>
        <v>0020316345894</v>
      </c>
      <c r="B6854" s="39">
        <f t="shared" si="322"/>
        <v>1</v>
      </c>
      <c r="C6854" s="39" t="str">
        <f t="shared" si="323"/>
        <v>Шабанова Александра Александровна1</v>
      </c>
      <c r="D6854" s="42" t="s">
        <v>6259</v>
      </c>
      <c r="E6854" s="43" t="s">
        <v>6260</v>
      </c>
      <c r="F6854" s="43" t="s">
        <v>286</v>
      </c>
      <c r="G6854" s="43" t="s">
        <v>302</v>
      </c>
      <c r="H6854" s="49">
        <v>45894</v>
      </c>
      <c r="I6854" s="49">
        <v>45907</v>
      </c>
      <c r="J6854" s="44">
        <v>14</v>
      </c>
      <c r="K6854" s="51">
        <f>IF(H6854&lt;='Расчёт не доделан'!$C$20,IF(I6854-'Расчёт не доделан'!$C$20&lt;1,J6854,I6854-'Расчёт не доделан'!$C$20),J6854)</f>
        <v>14</v>
      </c>
    </row>
    <row r="6855" spans="1:11" ht="11.1" customHeight="1" outlineLevel="1" x14ac:dyDescent="0.2">
      <c r="A6855" s="39" t="str">
        <f t="shared" si="321"/>
        <v>0020316345957</v>
      </c>
      <c r="B6855" s="39">
        <f t="shared" si="322"/>
        <v>2</v>
      </c>
      <c r="C6855" s="39" t="str">
        <f t="shared" si="323"/>
        <v>Шабанова Александра Александровна2</v>
      </c>
      <c r="D6855" s="42" t="s">
        <v>6259</v>
      </c>
      <c r="E6855" s="43" t="s">
        <v>6260</v>
      </c>
      <c r="F6855" s="43" t="s">
        <v>286</v>
      </c>
      <c r="G6855" s="43" t="s">
        <v>302</v>
      </c>
      <c r="H6855" s="49">
        <v>45957</v>
      </c>
      <c r="I6855" s="49">
        <v>45968</v>
      </c>
      <c r="J6855" s="44">
        <v>11</v>
      </c>
      <c r="K6855" s="51">
        <f>IF(H6855&lt;='Расчёт не доделан'!$C$20,IF(I6855-'Расчёт не доделан'!$C$20&lt;1,J6855,I6855-'Расчёт не доделан'!$C$20),J6855)</f>
        <v>11</v>
      </c>
    </row>
    <row r="6856" spans="1:11" ht="11.1" customHeight="1" outlineLevel="1" x14ac:dyDescent="0.2">
      <c r="A6856" s="39" t="str">
        <f t="shared" si="321"/>
        <v>0019257546006</v>
      </c>
      <c r="B6856" s="39">
        <f t="shared" si="322"/>
        <v>1</v>
      </c>
      <c r="C6856" s="39" t="str">
        <f t="shared" si="323"/>
        <v>Шабаркова Александра Олеговна1</v>
      </c>
      <c r="D6856" s="42" t="s">
        <v>6261</v>
      </c>
      <c r="E6856" s="43" t="s">
        <v>6262</v>
      </c>
      <c r="F6856" s="43" t="s">
        <v>229</v>
      </c>
      <c r="G6856" s="43" t="s">
        <v>269</v>
      </c>
      <c r="H6856" s="49">
        <v>46006</v>
      </c>
      <c r="I6856" s="49">
        <v>46010</v>
      </c>
      <c r="J6856" s="44">
        <v>5</v>
      </c>
      <c r="K6856" s="51">
        <f>IF(H6856&lt;='Расчёт не доделан'!$C$20,IF(I6856-'Расчёт не доделан'!$C$20&lt;1,J6856,I6856-'Расчёт не доделан'!$C$20),J6856)</f>
        <v>5</v>
      </c>
    </row>
    <row r="6857" spans="1:11" ht="11.1" customHeight="1" outlineLevel="1" x14ac:dyDescent="0.2">
      <c r="A6857" s="39" t="str">
        <f t="shared" si="321"/>
        <v>0019257546013</v>
      </c>
      <c r="B6857" s="39">
        <f t="shared" si="322"/>
        <v>2</v>
      </c>
      <c r="C6857" s="39" t="str">
        <f t="shared" si="323"/>
        <v>Шабаркова Александра Олеговна2</v>
      </c>
      <c r="D6857" s="42" t="s">
        <v>6261</v>
      </c>
      <c r="E6857" s="43" t="s">
        <v>6262</v>
      </c>
      <c r="F6857" s="43" t="s">
        <v>229</v>
      </c>
      <c r="G6857" s="43" t="s">
        <v>269</v>
      </c>
      <c r="H6857" s="49">
        <v>46013</v>
      </c>
      <c r="I6857" s="49">
        <v>46017</v>
      </c>
      <c r="J6857" s="44">
        <v>5</v>
      </c>
      <c r="K6857" s="51">
        <f>IF(H6857&lt;='Расчёт не доделан'!$C$20,IF(I6857-'Расчёт не доделан'!$C$20&lt;1,J6857,I6857-'Расчёт не доделан'!$C$20),J6857)</f>
        <v>5</v>
      </c>
    </row>
    <row r="6858" spans="1:11" ht="11.1" customHeight="1" outlineLevel="1" x14ac:dyDescent="0.2">
      <c r="A6858" s="39" t="str">
        <f t="shared" si="321"/>
        <v>0019257545897</v>
      </c>
      <c r="B6858" s="39">
        <f t="shared" si="322"/>
        <v>3</v>
      </c>
      <c r="C6858" s="39" t="str">
        <f t="shared" si="323"/>
        <v>Шабаркова Александра Олеговна3</v>
      </c>
      <c r="D6858" s="42" t="s">
        <v>6261</v>
      </c>
      <c r="E6858" s="43" t="s">
        <v>6262</v>
      </c>
      <c r="F6858" s="43" t="s">
        <v>229</v>
      </c>
      <c r="G6858" s="43" t="s">
        <v>269</v>
      </c>
      <c r="H6858" s="49">
        <v>45897</v>
      </c>
      <c r="I6858" s="49">
        <v>45898</v>
      </c>
      <c r="J6858" s="44">
        <v>2</v>
      </c>
      <c r="K6858" s="51">
        <f>IF(H6858&lt;='Расчёт не доделан'!$C$20,IF(I6858-'Расчёт не доделан'!$C$20&lt;1,J6858,I6858-'Расчёт не доделан'!$C$20),J6858)</f>
        <v>2</v>
      </c>
    </row>
    <row r="6859" spans="1:11" ht="11.1" customHeight="1" outlineLevel="1" x14ac:dyDescent="0.2">
      <c r="A6859" s="39" t="str">
        <f t="shared" si="321"/>
        <v>0019257546020</v>
      </c>
      <c r="B6859" s="39">
        <f t="shared" si="322"/>
        <v>4</v>
      </c>
      <c r="C6859" s="39" t="str">
        <f t="shared" si="323"/>
        <v>Шабаркова Александра Олеговна4</v>
      </c>
      <c r="D6859" s="42" t="s">
        <v>6261</v>
      </c>
      <c r="E6859" s="43" t="s">
        <v>6262</v>
      </c>
      <c r="F6859" s="43" t="s">
        <v>229</v>
      </c>
      <c r="G6859" s="43" t="s">
        <v>269</v>
      </c>
      <c r="H6859" s="49">
        <v>46020</v>
      </c>
      <c r="I6859" s="49">
        <v>46021</v>
      </c>
      <c r="J6859" s="44">
        <v>2</v>
      </c>
      <c r="K6859" s="51">
        <f>IF(H6859&lt;='Расчёт не доделан'!$C$20,IF(I6859-'Расчёт не доделан'!$C$20&lt;1,J6859,I6859-'Расчёт не доделан'!$C$20),J6859)</f>
        <v>2</v>
      </c>
    </row>
    <row r="6860" spans="1:11" ht="11.1" customHeight="1" outlineLevel="1" x14ac:dyDescent="0.2">
      <c r="A6860" s="39" t="str">
        <f t="shared" si="321"/>
        <v>0018637545936</v>
      </c>
      <c r="B6860" s="39">
        <f t="shared" si="322"/>
        <v>1</v>
      </c>
      <c r="C6860" s="39" t="str">
        <f t="shared" si="323"/>
        <v>Шавлохов Марат Константинович1</v>
      </c>
      <c r="D6860" s="42" t="s">
        <v>6263</v>
      </c>
      <c r="E6860" s="43" t="s">
        <v>6264</v>
      </c>
      <c r="F6860" s="43" t="s">
        <v>249</v>
      </c>
      <c r="G6860" s="43" t="s">
        <v>218</v>
      </c>
      <c r="H6860" s="49">
        <v>45936</v>
      </c>
      <c r="I6860" s="49">
        <v>45949</v>
      </c>
      <c r="J6860" s="44">
        <v>14</v>
      </c>
      <c r="K6860" s="51">
        <f>IF(H6860&lt;='Расчёт не доделан'!$C$20,IF(I6860-'Расчёт не доделан'!$C$20&lt;1,J6860,I6860-'Расчёт не доделан'!$C$20),J6860)</f>
        <v>4</v>
      </c>
    </row>
    <row r="6861" spans="1:11" ht="11.1" customHeight="1" outlineLevel="1" x14ac:dyDescent="0.2">
      <c r="A6861" s="39" t="str">
        <f t="shared" si="321"/>
        <v>0018637545866</v>
      </c>
      <c r="B6861" s="39">
        <f t="shared" si="322"/>
        <v>2</v>
      </c>
      <c r="C6861" s="39" t="str">
        <f t="shared" si="323"/>
        <v>Шавлохов Марат Константинович2</v>
      </c>
      <c r="D6861" s="42" t="s">
        <v>6263</v>
      </c>
      <c r="E6861" s="43" t="s">
        <v>6264</v>
      </c>
      <c r="F6861" s="43" t="s">
        <v>249</v>
      </c>
      <c r="G6861" s="43" t="s">
        <v>218</v>
      </c>
      <c r="H6861" s="49">
        <v>45866</v>
      </c>
      <c r="I6861" s="49">
        <v>45879</v>
      </c>
      <c r="J6861" s="44">
        <v>14</v>
      </c>
      <c r="K6861" s="51">
        <f>IF(H6861&lt;='Расчёт не доделан'!$C$20,IF(I6861-'Расчёт не доделан'!$C$20&lt;1,J6861,I6861-'Расчёт не доделан'!$C$20),J6861)</f>
        <v>14</v>
      </c>
    </row>
    <row r="6862" spans="1:11" ht="11.1" customHeight="1" outlineLevel="1" x14ac:dyDescent="0.2">
      <c r="A6862" s="39" t="str">
        <f t="shared" si="321"/>
        <v>0020274646000</v>
      </c>
      <c r="B6862" s="39">
        <f t="shared" si="322"/>
        <v>1</v>
      </c>
      <c r="C6862" s="39" t="str">
        <f t="shared" si="323"/>
        <v>Шагиева Аида Фаридовна1</v>
      </c>
      <c r="D6862" s="42" t="s">
        <v>6265</v>
      </c>
      <c r="E6862" s="43" t="s">
        <v>6266</v>
      </c>
      <c r="F6862" s="43" t="s">
        <v>272</v>
      </c>
      <c r="G6862" s="43" t="s">
        <v>237</v>
      </c>
      <c r="H6862" s="49">
        <v>46000</v>
      </c>
      <c r="I6862" s="49">
        <v>46000</v>
      </c>
      <c r="J6862" s="44">
        <v>1</v>
      </c>
      <c r="K6862" s="51">
        <f>IF(H6862&lt;='Расчёт не доделан'!$C$20,IF(I6862-'Расчёт не доделан'!$C$20&lt;1,J6862,I6862-'Расчёт не доделан'!$C$20),J6862)</f>
        <v>1</v>
      </c>
    </row>
    <row r="6863" spans="1:11" ht="11.1" customHeight="1" outlineLevel="1" x14ac:dyDescent="0.2">
      <c r="A6863" s="39" t="str">
        <f t="shared" si="321"/>
        <v>0020274645880</v>
      </c>
      <c r="B6863" s="39">
        <f t="shared" si="322"/>
        <v>2</v>
      </c>
      <c r="C6863" s="39" t="str">
        <f t="shared" si="323"/>
        <v>Шагиева Аида Фаридовна2</v>
      </c>
      <c r="D6863" s="42" t="s">
        <v>6265</v>
      </c>
      <c r="E6863" s="43" t="s">
        <v>6266</v>
      </c>
      <c r="F6863" s="43" t="s">
        <v>272</v>
      </c>
      <c r="G6863" s="43" t="s">
        <v>237</v>
      </c>
      <c r="H6863" s="49">
        <v>45880</v>
      </c>
      <c r="I6863" s="49">
        <v>45889</v>
      </c>
      <c r="J6863" s="44">
        <v>10</v>
      </c>
      <c r="K6863" s="51">
        <f>IF(H6863&lt;='Расчёт не доделан'!$C$20,IF(I6863-'Расчёт не доделан'!$C$20&lt;1,J6863,I6863-'Расчёт не доделан'!$C$20),J6863)</f>
        <v>10</v>
      </c>
    </row>
    <row r="6864" spans="1:11" ht="11.1" customHeight="1" outlineLevel="1" x14ac:dyDescent="0.2">
      <c r="A6864" s="39" t="str">
        <f t="shared" si="321"/>
        <v>0020274646013</v>
      </c>
      <c r="B6864" s="39">
        <f t="shared" si="322"/>
        <v>3</v>
      </c>
      <c r="C6864" s="39" t="str">
        <f t="shared" si="323"/>
        <v>Шагиева Аида Фаридовна3</v>
      </c>
      <c r="D6864" s="42" t="s">
        <v>6265</v>
      </c>
      <c r="E6864" s="43" t="s">
        <v>6266</v>
      </c>
      <c r="F6864" s="43" t="s">
        <v>272</v>
      </c>
      <c r="G6864" s="43" t="s">
        <v>237</v>
      </c>
      <c r="H6864" s="49">
        <v>46013</v>
      </c>
      <c r="I6864" s="49">
        <v>46018</v>
      </c>
      <c r="J6864" s="44">
        <v>6</v>
      </c>
      <c r="K6864" s="51">
        <f>IF(H6864&lt;='Расчёт не доделан'!$C$20,IF(I6864-'Расчёт не доделан'!$C$20&lt;1,J6864,I6864-'Расчёт не доделан'!$C$20),J6864)</f>
        <v>6</v>
      </c>
    </row>
    <row r="6865" spans="1:11" ht="11.1" customHeight="1" outlineLevel="1" x14ac:dyDescent="0.2">
      <c r="A6865" s="39" t="str">
        <f t="shared" si="321"/>
        <v>0020274645957</v>
      </c>
      <c r="B6865" s="39">
        <f t="shared" si="322"/>
        <v>4</v>
      </c>
      <c r="C6865" s="39" t="str">
        <f t="shared" si="323"/>
        <v>Шагиева Аида Фаридовна4</v>
      </c>
      <c r="D6865" s="42" t="s">
        <v>6265</v>
      </c>
      <c r="E6865" s="43" t="s">
        <v>6266</v>
      </c>
      <c r="F6865" s="43" t="s">
        <v>272</v>
      </c>
      <c r="G6865" s="43" t="s">
        <v>237</v>
      </c>
      <c r="H6865" s="49">
        <v>45957</v>
      </c>
      <c r="I6865" s="49">
        <v>45971</v>
      </c>
      <c r="J6865" s="44">
        <v>14</v>
      </c>
      <c r="K6865" s="51">
        <f>IF(H6865&lt;='Расчёт не доделан'!$C$20,IF(I6865-'Расчёт не доделан'!$C$20&lt;1,J6865,I6865-'Расчёт не доделан'!$C$20),J6865)</f>
        <v>14</v>
      </c>
    </row>
    <row r="6866" spans="1:11" ht="11.1" customHeight="1" outlineLevel="1" x14ac:dyDescent="0.2">
      <c r="A6866" s="39" t="str">
        <f t="shared" si="321"/>
        <v>0021019645901</v>
      </c>
      <c r="B6866" s="39">
        <f t="shared" si="322"/>
        <v>1</v>
      </c>
      <c r="C6866" s="39" t="str">
        <f t="shared" si="323"/>
        <v>Шагинян Алена Петросовна1</v>
      </c>
      <c r="D6866" s="42" t="s">
        <v>6267</v>
      </c>
      <c r="E6866" s="43" t="s">
        <v>6268</v>
      </c>
      <c r="F6866" s="43" t="s">
        <v>249</v>
      </c>
      <c r="G6866" s="43" t="s">
        <v>299</v>
      </c>
      <c r="H6866" s="49">
        <v>45901</v>
      </c>
      <c r="I6866" s="49">
        <v>45919</v>
      </c>
      <c r="J6866" s="44">
        <v>19</v>
      </c>
      <c r="K6866" s="51">
        <f>IF(H6866&lt;='Расчёт не доделан'!$C$20,IF(I6866-'Расчёт не доделан'!$C$20&lt;1,J6866,I6866-'Расчёт не доделан'!$C$20),J6866)</f>
        <v>19</v>
      </c>
    </row>
    <row r="6867" spans="1:11" ht="11.1" customHeight="1" outlineLevel="1" x14ac:dyDescent="0.2">
      <c r="A6867" s="39" t="str">
        <f t="shared" si="321"/>
        <v>0020462445873</v>
      </c>
      <c r="B6867" s="39">
        <f t="shared" si="322"/>
        <v>1</v>
      </c>
      <c r="C6867" s="39" t="str">
        <f t="shared" si="323"/>
        <v>Шагманов Вахид Халидович1</v>
      </c>
      <c r="D6867" s="42" t="s">
        <v>6269</v>
      </c>
      <c r="E6867" s="43" t="s">
        <v>6270</v>
      </c>
      <c r="F6867" s="43" t="s">
        <v>217</v>
      </c>
      <c r="G6867" s="43" t="s">
        <v>230</v>
      </c>
      <c r="H6867" s="49">
        <v>45873</v>
      </c>
      <c r="I6867" s="49">
        <v>45886</v>
      </c>
      <c r="J6867" s="44">
        <v>14</v>
      </c>
      <c r="K6867" s="51">
        <f>IF(H6867&lt;='Расчёт не доделан'!$C$20,IF(I6867-'Расчёт не доделан'!$C$20&lt;1,J6867,I6867-'Расчёт не доделан'!$C$20),J6867)</f>
        <v>14</v>
      </c>
    </row>
    <row r="6868" spans="1:11" ht="11.1" customHeight="1" outlineLevel="1" x14ac:dyDescent="0.2">
      <c r="A6868" s="39" t="str">
        <f t="shared" si="321"/>
        <v>0021353946009</v>
      </c>
      <c r="B6868" s="39">
        <f t="shared" si="322"/>
        <v>1</v>
      </c>
      <c r="C6868" s="39" t="str">
        <f t="shared" si="323"/>
        <v>Шадрин Даниил Романович1</v>
      </c>
      <c r="D6868" s="42" t="s">
        <v>6271</v>
      </c>
      <c r="E6868" s="43" t="s">
        <v>6272</v>
      </c>
      <c r="F6868" s="43" t="s">
        <v>240</v>
      </c>
      <c r="G6868" s="43" t="s">
        <v>302</v>
      </c>
      <c r="H6868" s="49">
        <v>46009</v>
      </c>
      <c r="I6868" s="49">
        <v>46022</v>
      </c>
      <c r="J6868" s="44">
        <v>14</v>
      </c>
      <c r="K6868" s="51">
        <f>IF(H6868&lt;='Расчёт не доделан'!$C$20,IF(I6868-'Расчёт не доделан'!$C$20&lt;1,J6868,I6868-'Расчёт не доделан'!$C$20),J6868)</f>
        <v>14</v>
      </c>
    </row>
    <row r="6869" spans="1:11" ht="11.1" customHeight="1" outlineLevel="1" x14ac:dyDescent="0.2">
      <c r="A6869" s="39" t="str">
        <f t="shared" si="321"/>
        <v>0018185245978</v>
      </c>
      <c r="B6869" s="39">
        <f t="shared" si="322"/>
        <v>1</v>
      </c>
      <c r="C6869" s="39" t="str">
        <f t="shared" si="323"/>
        <v>Шаиров Александр Викторович1</v>
      </c>
      <c r="D6869" s="42" t="s">
        <v>6273</v>
      </c>
      <c r="E6869" s="43" t="s">
        <v>6274</v>
      </c>
      <c r="F6869" s="43" t="s">
        <v>240</v>
      </c>
      <c r="G6869" s="43" t="s">
        <v>302</v>
      </c>
      <c r="H6869" s="49">
        <v>45978</v>
      </c>
      <c r="I6869" s="49">
        <v>45982</v>
      </c>
      <c r="J6869" s="44">
        <v>5</v>
      </c>
      <c r="K6869" s="51">
        <f>IF(H6869&lt;='Расчёт не доделан'!$C$20,IF(I6869-'Расчёт не доделан'!$C$20&lt;1,J6869,I6869-'Расчёт не доделан'!$C$20),J6869)</f>
        <v>5</v>
      </c>
    </row>
    <row r="6870" spans="1:11" ht="11.1" customHeight="1" outlineLevel="1" x14ac:dyDescent="0.2">
      <c r="A6870" s="39" t="str">
        <f t="shared" si="321"/>
        <v>0018185245895</v>
      </c>
      <c r="B6870" s="39">
        <f t="shared" si="322"/>
        <v>2</v>
      </c>
      <c r="C6870" s="39" t="str">
        <f t="shared" si="323"/>
        <v>Шаиров Александр Викторович2</v>
      </c>
      <c r="D6870" s="42" t="s">
        <v>6273</v>
      </c>
      <c r="E6870" s="43" t="s">
        <v>6274</v>
      </c>
      <c r="F6870" s="43" t="s">
        <v>240</v>
      </c>
      <c r="G6870" s="43" t="s">
        <v>302</v>
      </c>
      <c r="H6870" s="49">
        <v>45895</v>
      </c>
      <c r="I6870" s="49">
        <v>45898</v>
      </c>
      <c r="J6870" s="44">
        <v>4</v>
      </c>
      <c r="K6870" s="51">
        <f>IF(H6870&lt;='Расчёт не доделан'!$C$20,IF(I6870-'Расчёт не доделан'!$C$20&lt;1,J6870,I6870-'Расчёт не доделан'!$C$20),J6870)</f>
        <v>4</v>
      </c>
    </row>
    <row r="6871" spans="1:11" ht="23.1" customHeight="1" outlineLevel="1" x14ac:dyDescent="0.2">
      <c r="A6871" s="39" t="str">
        <f t="shared" si="321"/>
        <v>0020222545852</v>
      </c>
      <c r="B6871" s="39">
        <f t="shared" si="322"/>
        <v>1</v>
      </c>
      <c r="C6871" s="39" t="str">
        <f t="shared" si="323"/>
        <v>Шайбакова Аделия Рустемовна1</v>
      </c>
      <c r="D6871" s="42" t="s">
        <v>6275</v>
      </c>
      <c r="E6871" s="43" t="s">
        <v>6276</v>
      </c>
      <c r="F6871" s="43" t="s">
        <v>265</v>
      </c>
      <c r="G6871" s="43" t="s">
        <v>230</v>
      </c>
      <c r="H6871" s="49">
        <v>45852</v>
      </c>
      <c r="I6871" s="49">
        <v>45865</v>
      </c>
      <c r="J6871" s="44">
        <v>14</v>
      </c>
      <c r="K6871" s="51">
        <f>IF(H6871&lt;='Расчёт не доделан'!$C$20,IF(I6871-'Расчёт не доделан'!$C$20&lt;1,J6871,I6871-'Расчёт не доделан'!$C$20),J6871)</f>
        <v>14</v>
      </c>
    </row>
    <row r="6872" spans="1:11" ht="23.1" customHeight="1" outlineLevel="1" x14ac:dyDescent="0.2">
      <c r="A6872" s="39" t="str">
        <f t="shared" si="321"/>
        <v>0011869045887</v>
      </c>
      <c r="B6872" s="39">
        <f t="shared" si="322"/>
        <v>1</v>
      </c>
      <c r="C6872" s="39" t="str">
        <f t="shared" si="323"/>
        <v>Шакиров Вадим Данилович1</v>
      </c>
      <c r="D6872" s="42" t="s">
        <v>6277</v>
      </c>
      <c r="E6872" s="43" t="s">
        <v>6278</v>
      </c>
      <c r="F6872" s="43" t="s">
        <v>265</v>
      </c>
      <c r="G6872" s="43" t="s">
        <v>218</v>
      </c>
      <c r="H6872" s="49">
        <v>45887</v>
      </c>
      <c r="I6872" s="49">
        <v>45900</v>
      </c>
      <c r="J6872" s="44">
        <v>14</v>
      </c>
      <c r="K6872" s="51">
        <f>IF(H6872&lt;='Расчёт не доделан'!$C$20,IF(I6872-'Расчёт не доделан'!$C$20&lt;1,J6872,I6872-'Расчёт не доделан'!$C$20),J6872)</f>
        <v>14</v>
      </c>
    </row>
    <row r="6873" spans="1:11" ht="23.1" customHeight="1" outlineLevel="1" x14ac:dyDescent="0.2">
      <c r="A6873" s="39" t="str">
        <f t="shared" si="321"/>
        <v>0020986945845</v>
      </c>
      <c r="B6873" s="39">
        <f t="shared" si="322"/>
        <v>1</v>
      </c>
      <c r="C6873" s="39" t="str">
        <f t="shared" si="323"/>
        <v>Шалдаев Георгий Русланович1</v>
      </c>
      <c r="D6873" s="42" t="s">
        <v>6279</v>
      </c>
      <c r="E6873" s="43" t="s">
        <v>6280</v>
      </c>
      <c r="F6873" s="43" t="s">
        <v>568</v>
      </c>
      <c r="G6873" s="43" t="s">
        <v>241</v>
      </c>
      <c r="H6873" s="49">
        <v>45845</v>
      </c>
      <c r="I6873" s="49">
        <v>45867</v>
      </c>
      <c r="J6873" s="44">
        <v>23</v>
      </c>
      <c r="K6873" s="51">
        <f>IF(H6873&lt;='Расчёт не доделан'!$C$20,IF(I6873-'Расчёт не доделан'!$C$20&lt;1,J6873,I6873-'Расчёт не доделан'!$C$20),J6873)</f>
        <v>23</v>
      </c>
    </row>
    <row r="6874" spans="1:11" ht="23.1" customHeight="1" outlineLevel="1" x14ac:dyDescent="0.2">
      <c r="A6874" s="39" t="str">
        <f t="shared" si="321"/>
        <v>0015493645950</v>
      </c>
      <c r="B6874" s="39">
        <f t="shared" si="322"/>
        <v>1</v>
      </c>
      <c r="C6874" s="39" t="str">
        <f t="shared" si="323"/>
        <v>Шалин Сергей Александрович1</v>
      </c>
      <c r="D6874" s="42" t="s">
        <v>6281</v>
      </c>
      <c r="E6874" s="43" t="s">
        <v>6282</v>
      </c>
      <c r="F6874" s="43" t="s">
        <v>229</v>
      </c>
      <c r="G6874" s="43" t="s">
        <v>218</v>
      </c>
      <c r="H6874" s="49">
        <v>45950</v>
      </c>
      <c r="I6874" s="49">
        <v>45963</v>
      </c>
      <c r="J6874" s="44">
        <v>14</v>
      </c>
      <c r="K6874" s="51">
        <f>IF(H6874&lt;='Расчёт не доделан'!$C$20,IF(I6874-'Расчёт не доделан'!$C$20&lt;1,J6874,I6874-'Расчёт не доделан'!$C$20),J6874)</f>
        <v>14</v>
      </c>
    </row>
    <row r="6875" spans="1:11" ht="11.1" customHeight="1" outlineLevel="1" x14ac:dyDescent="0.2">
      <c r="A6875" s="39" t="str">
        <f t="shared" si="321"/>
        <v>0012212046013</v>
      </c>
      <c r="B6875" s="39">
        <f t="shared" si="322"/>
        <v>1</v>
      </c>
      <c r="C6875" s="39" t="str">
        <f t="shared" si="323"/>
        <v>Шальнев Иван Сергеевич1</v>
      </c>
      <c r="D6875" s="42" t="s">
        <v>6283</v>
      </c>
      <c r="E6875" s="43" t="s">
        <v>6284</v>
      </c>
      <c r="F6875" s="43" t="s">
        <v>233</v>
      </c>
      <c r="G6875" s="43" t="s">
        <v>262</v>
      </c>
      <c r="H6875" s="49">
        <v>46013</v>
      </c>
      <c r="I6875" s="49">
        <v>46017</v>
      </c>
      <c r="J6875" s="44">
        <v>5</v>
      </c>
      <c r="K6875" s="51">
        <f>IF(H6875&lt;='Расчёт не доделан'!$C$20,IF(I6875-'Расчёт не доделан'!$C$20&lt;1,J6875,I6875-'Расчёт не доделан'!$C$20),J6875)</f>
        <v>5</v>
      </c>
    </row>
    <row r="6876" spans="1:11" ht="11.1" customHeight="1" outlineLevel="1" x14ac:dyDescent="0.2">
      <c r="A6876" s="39" t="str">
        <f t="shared" si="321"/>
        <v>0012212045862</v>
      </c>
      <c r="B6876" s="39">
        <f t="shared" si="322"/>
        <v>2</v>
      </c>
      <c r="C6876" s="39" t="str">
        <f t="shared" si="323"/>
        <v>Шальнев Иван Сергеевич2</v>
      </c>
      <c r="D6876" s="42" t="s">
        <v>6283</v>
      </c>
      <c r="E6876" s="43" t="s">
        <v>6284</v>
      </c>
      <c r="F6876" s="43" t="s">
        <v>233</v>
      </c>
      <c r="G6876" s="43" t="s">
        <v>262</v>
      </c>
      <c r="H6876" s="49">
        <v>45862</v>
      </c>
      <c r="I6876" s="49">
        <v>45863</v>
      </c>
      <c r="J6876" s="44">
        <v>2</v>
      </c>
      <c r="K6876" s="51">
        <f>IF(H6876&lt;='Расчёт не доделан'!$C$20,IF(I6876-'Расчёт не доделан'!$C$20&lt;1,J6876,I6876-'Расчёт не доделан'!$C$20),J6876)</f>
        <v>2</v>
      </c>
    </row>
    <row r="6877" spans="1:11" ht="23.1" customHeight="1" outlineLevel="1" x14ac:dyDescent="0.2">
      <c r="A6877" s="39" t="str">
        <f t="shared" si="321"/>
        <v>0012212045957</v>
      </c>
      <c r="B6877" s="39">
        <f t="shared" si="322"/>
        <v>3</v>
      </c>
      <c r="C6877" s="39" t="str">
        <f t="shared" si="323"/>
        <v>Шальнев Иван Сергеевич3</v>
      </c>
      <c r="D6877" s="42" t="s">
        <v>6283</v>
      </c>
      <c r="E6877" s="43" t="s">
        <v>6284</v>
      </c>
      <c r="F6877" s="43" t="s">
        <v>233</v>
      </c>
      <c r="G6877" s="43" t="s">
        <v>262</v>
      </c>
      <c r="H6877" s="49">
        <v>45957</v>
      </c>
      <c r="I6877" s="49">
        <v>45957</v>
      </c>
      <c r="J6877" s="44">
        <v>1</v>
      </c>
      <c r="K6877" s="51">
        <f>IF(H6877&lt;='Расчёт не доделан'!$C$20,IF(I6877-'Расчёт не доделан'!$C$20&lt;1,J6877,I6877-'Расчёт не доделан'!$C$20),J6877)</f>
        <v>1</v>
      </c>
    </row>
    <row r="6878" spans="1:11" ht="23.1" customHeight="1" outlineLevel="1" x14ac:dyDescent="0.2">
      <c r="A6878" s="39" t="str">
        <f t="shared" si="321"/>
        <v>0012212045866</v>
      </c>
      <c r="B6878" s="39">
        <f t="shared" si="322"/>
        <v>4</v>
      </c>
      <c r="C6878" s="39" t="str">
        <f t="shared" si="323"/>
        <v>Шальнев Иван Сергеевич4</v>
      </c>
      <c r="D6878" s="42" t="s">
        <v>6283</v>
      </c>
      <c r="E6878" s="43" t="s">
        <v>6284</v>
      </c>
      <c r="F6878" s="43" t="s">
        <v>233</v>
      </c>
      <c r="G6878" s="43" t="s">
        <v>262</v>
      </c>
      <c r="H6878" s="49">
        <v>45866</v>
      </c>
      <c r="I6878" s="49">
        <v>45879</v>
      </c>
      <c r="J6878" s="44">
        <v>14</v>
      </c>
      <c r="K6878" s="51">
        <f>IF(H6878&lt;='Расчёт не доделан'!$C$20,IF(I6878-'Расчёт не доделан'!$C$20&lt;1,J6878,I6878-'Расчёт не доделан'!$C$20),J6878)</f>
        <v>14</v>
      </c>
    </row>
    <row r="6879" spans="1:11" ht="11.1" customHeight="1" outlineLevel="1" x14ac:dyDescent="0.2">
      <c r="A6879" s="39" t="str">
        <f t="shared" si="321"/>
        <v>0012212046020</v>
      </c>
      <c r="B6879" s="39">
        <f t="shared" si="322"/>
        <v>5</v>
      </c>
      <c r="C6879" s="39" t="str">
        <f t="shared" si="323"/>
        <v>Шальнев Иван Сергеевич5</v>
      </c>
      <c r="D6879" s="42" t="s">
        <v>6283</v>
      </c>
      <c r="E6879" s="43" t="s">
        <v>6284</v>
      </c>
      <c r="F6879" s="43" t="s">
        <v>233</v>
      </c>
      <c r="G6879" s="43" t="s">
        <v>262</v>
      </c>
      <c r="H6879" s="49">
        <v>46020</v>
      </c>
      <c r="I6879" s="49">
        <v>46021</v>
      </c>
      <c r="J6879" s="44">
        <v>2</v>
      </c>
      <c r="K6879" s="51">
        <f>IF(H6879&lt;='Расчёт не доделан'!$C$20,IF(I6879-'Расчёт не доделан'!$C$20&lt;1,J6879,I6879-'Расчёт не доделан'!$C$20),J6879)</f>
        <v>2</v>
      </c>
    </row>
    <row r="6880" spans="1:11" ht="11.1" customHeight="1" outlineLevel="1" x14ac:dyDescent="0.2">
      <c r="A6880" s="39" t="str">
        <f t="shared" si="321"/>
        <v>0016807845901</v>
      </c>
      <c r="B6880" s="39">
        <f t="shared" si="322"/>
        <v>1</v>
      </c>
      <c r="C6880" s="39" t="str">
        <f t="shared" si="323"/>
        <v>Шамилова Альфия Рафисовна1</v>
      </c>
      <c r="D6880" s="42" t="s">
        <v>6285</v>
      </c>
      <c r="E6880" s="43" t="s">
        <v>6286</v>
      </c>
      <c r="F6880" s="43" t="s">
        <v>221</v>
      </c>
      <c r="G6880" s="43" t="s">
        <v>241</v>
      </c>
      <c r="H6880" s="49">
        <v>45901</v>
      </c>
      <c r="I6880" s="49">
        <v>45914</v>
      </c>
      <c r="J6880" s="44">
        <v>14</v>
      </c>
      <c r="K6880" s="51">
        <f>IF(H6880&lt;='Расчёт не доделан'!$C$20,IF(I6880-'Расчёт не доделан'!$C$20&lt;1,J6880,I6880-'Расчёт не доделан'!$C$20),J6880)</f>
        <v>14</v>
      </c>
    </row>
    <row r="6881" spans="1:11" ht="11.1" customHeight="1" outlineLevel="1" x14ac:dyDescent="0.2">
      <c r="A6881" s="39" t="str">
        <f t="shared" si="321"/>
        <v>0016807845950</v>
      </c>
      <c r="B6881" s="39">
        <f t="shared" si="322"/>
        <v>2</v>
      </c>
      <c r="C6881" s="39" t="str">
        <f t="shared" si="323"/>
        <v>Шамилова Альфия Рафисовна2</v>
      </c>
      <c r="D6881" s="42" t="s">
        <v>6285</v>
      </c>
      <c r="E6881" s="43" t="s">
        <v>6286</v>
      </c>
      <c r="F6881" s="43" t="s">
        <v>221</v>
      </c>
      <c r="G6881" s="43" t="s">
        <v>241</v>
      </c>
      <c r="H6881" s="49">
        <v>45950</v>
      </c>
      <c r="I6881" s="49">
        <v>45956</v>
      </c>
      <c r="J6881" s="44">
        <v>7</v>
      </c>
      <c r="K6881" s="51">
        <f>IF(H6881&lt;='Расчёт не доделан'!$C$20,IF(I6881-'Расчёт не доделан'!$C$20&lt;1,J6881,I6881-'Расчёт не доделан'!$C$20),J6881)</f>
        <v>7</v>
      </c>
    </row>
    <row r="6882" spans="1:11" ht="23.1" customHeight="1" outlineLevel="1" x14ac:dyDescent="0.2">
      <c r="A6882" s="39" t="str">
        <f t="shared" si="321"/>
        <v>0016807846020</v>
      </c>
      <c r="B6882" s="39">
        <f t="shared" si="322"/>
        <v>3</v>
      </c>
      <c r="C6882" s="39" t="str">
        <f t="shared" si="323"/>
        <v>Шамилова Альфия Рафисовна3</v>
      </c>
      <c r="D6882" s="42" t="s">
        <v>6285</v>
      </c>
      <c r="E6882" s="43" t="s">
        <v>6286</v>
      </c>
      <c r="F6882" s="43" t="s">
        <v>221</v>
      </c>
      <c r="G6882" s="43" t="s">
        <v>241</v>
      </c>
      <c r="H6882" s="49">
        <v>46020</v>
      </c>
      <c r="I6882" s="49">
        <v>46021</v>
      </c>
      <c r="J6882" s="44">
        <v>2</v>
      </c>
      <c r="K6882" s="51">
        <f>IF(H6882&lt;='Расчёт не доделан'!$C$20,IF(I6882-'Расчёт не доделан'!$C$20&lt;1,J6882,I6882-'Расчёт не доделан'!$C$20),J6882)</f>
        <v>2</v>
      </c>
    </row>
    <row r="6883" spans="1:11" ht="11.1" customHeight="1" outlineLevel="1" x14ac:dyDescent="0.2">
      <c r="A6883" s="39" t="str">
        <f t="shared" si="321"/>
        <v>0020004045852</v>
      </c>
      <c r="B6883" s="39">
        <f t="shared" si="322"/>
        <v>1</v>
      </c>
      <c r="C6883" s="39" t="str">
        <f t="shared" si="323"/>
        <v>Шамин Александр Александрович1</v>
      </c>
      <c r="D6883" s="42" t="s">
        <v>6287</v>
      </c>
      <c r="E6883" s="43" t="s">
        <v>6288</v>
      </c>
      <c r="F6883" s="43" t="s">
        <v>293</v>
      </c>
      <c r="G6883" s="43" t="s">
        <v>599</v>
      </c>
      <c r="H6883" s="49">
        <v>45852</v>
      </c>
      <c r="I6883" s="49">
        <v>45865</v>
      </c>
      <c r="J6883" s="44">
        <v>14</v>
      </c>
      <c r="K6883" s="51">
        <f>IF(H6883&lt;='Расчёт не доделан'!$C$20,IF(I6883-'Расчёт не доделан'!$C$20&lt;1,J6883,I6883-'Расчёт не доделан'!$C$20),J6883)</f>
        <v>14</v>
      </c>
    </row>
    <row r="6884" spans="1:11" ht="11.1" customHeight="1" outlineLevel="1" x14ac:dyDescent="0.2">
      <c r="A6884" s="39" t="str">
        <f t="shared" si="321"/>
        <v>0020004045957</v>
      </c>
      <c r="B6884" s="39">
        <f t="shared" si="322"/>
        <v>2</v>
      </c>
      <c r="C6884" s="39" t="str">
        <f t="shared" si="323"/>
        <v>Шамин Александр Александрович2</v>
      </c>
      <c r="D6884" s="42" t="s">
        <v>6287</v>
      </c>
      <c r="E6884" s="43" t="s">
        <v>6288</v>
      </c>
      <c r="F6884" s="43" t="s">
        <v>293</v>
      </c>
      <c r="G6884" s="43" t="s">
        <v>599</v>
      </c>
      <c r="H6884" s="49">
        <v>45957</v>
      </c>
      <c r="I6884" s="49">
        <v>45963</v>
      </c>
      <c r="J6884" s="44">
        <v>7</v>
      </c>
      <c r="K6884" s="51">
        <f>IF(H6884&lt;='Расчёт не доделан'!$C$20,IF(I6884-'Расчёт не доделан'!$C$20&lt;1,J6884,I6884-'Расчёт не доделан'!$C$20),J6884)</f>
        <v>7</v>
      </c>
    </row>
    <row r="6885" spans="1:11" ht="11.1" customHeight="1" outlineLevel="1" x14ac:dyDescent="0.2">
      <c r="A6885" s="39" t="str">
        <f t="shared" si="321"/>
        <v>0021145845845</v>
      </c>
      <c r="B6885" s="39">
        <f t="shared" si="322"/>
        <v>1</v>
      </c>
      <c r="C6885" s="39" t="str">
        <f t="shared" si="323"/>
        <v>Шамин Даниил Андреевич1</v>
      </c>
      <c r="D6885" s="42" t="s">
        <v>6289</v>
      </c>
      <c r="E6885" s="43" t="s">
        <v>6290</v>
      </c>
      <c r="F6885" s="43" t="s">
        <v>240</v>
      </c>
      <c r="G6885" s="43" t="s">
        <v>241</v>
      </c>
      <c r="H6885" s="49">
        <v>45845</v>
      </c>
      <c r="I6885" s="49">
        <v>45859</v>
      </c>
      <c r="J6885" s="44">
        <v>15</v>
      </c>
      <c r="K6885" s="51">
        <f>IF(H6885&lt;='Расчёт не доделан'!$C$20,IF(I6885-'Расчёт не доделан'!$C$20&lt;1,J6885,I6885-'Расчёт не доделан'!$C$20),J6885)</f>
        <v>15</v>
      </c>
    </row>
    <row r="6886" spans="1:11" ht="11.1" customHeight="1" outlineLevel="1" x14ac:dyDescent="0.2">
      <c r="A6886" s="39" t="str">
        <f t="shared" si="321"/>
        <v>0021145846015</v>
      </c>
      <c r="B6886" s="39">
        <f t="shared" si="322"/>
        <v>2</v>
      </c>
      <c r="C6886" s="39" t="str">
        <f t="shared" si="323"/>
        <v>Шамин Даниил Андреевич2</v>
      </c>
      <c r="D6886" s="42" t="s">
        <v>6289</v>
      </c>
      <c r="E6886" s="43" t="s">
        <v>6290</v>
      </c>
      <c r="F6886" s="43" t="s">
        <v>240</v>
      </c>
      <c r="G6886" s="43" t="s">
        <v>241</v>
      </c>
      <c r="H6886" s="49">
        <v>46015</v>
      </c>
      <c r="I6886" s="49">
        <v>46021</v>
      </c>
      <c r="J6886" s="44">
        <v>7</v>
      </c>
      <c r="K6886" s="51">
        <f>IF(H6886&lt;='Расчёт не доделан'!$C$20,IF(I6886-'Расчёт не доделан'!$C$20&lt;1,J6886,I6886-'Расчёт не доделан'!$C$20),J6886)</f>
        <v>7</v>
      </c>
    </row>
    <row r="6887" spans="1:11" ht="11.1" customHeight="1" outlineLevel="1" x14ac:dyDescent="0.2">
      <c r="A6887" s="39" t="str">
        <f t="shared" si="321"/>
        <v>0020929545842</v>
      </c>
      <c r="B6887" s="39">
        <f t="shared" si="322"/>
        <v>1</v>
      </c>
      <c r="C6887" s="39" t="str">
        <f t="shared" si="323"/>
        <v>Шамсутдинов Ильнур Азатович1</v>
      </c>
      <c r="D6887" s="42" t="s">
        <v>6291</v>
      </c>
      <c r="E6887" s="43" t="s">
        <v>6292</v>
      </c>
      <c r="F6887" s="43" t="s">
        <v>233</v>
      </c>
      <c r="G6887" s="43" t="s">
        <v>218</v>
      </c>
      <c r="H6887" s="49">
        <v>45842</v>
      </c>
      <c r="I6887" s="49">
        <v>45856</v>
      </c>
      <c r="J6887" s="44">
        <v>15</v>
      </c>
      <c r="K6887" s="51">
        <f>IF(H6887&lt;='Расчёт не доделан'!$C$20,IF(I6887-'Расчёт не доделан'!$C$20&lt;1,J6887,I6887-'Расчёт не доделан'!$C$20),J6887)</f>
        <v>15</v>
      </c>
    </row>
    <row r="6888" spans="1:11" ht="11.1" customHeight="1" outlineLevel="1" x14ac:dyDescent="0.2">
      <c r="A6888" s="39" t="str">
        <f t="shared" si="321"/>
        <v>0020929545999</v>
      </c>
      <c r="B6888" s="39">
        <f t="shared" si="322"/>
        <v>2</v>
      </c>
      <c r="C6888" s="39" t="str">
        <f t="shared" si="323"/>
        <v>Шамсутдинов Ильнур Азатович2</v>
      </c>
      <c r="D6888" s="42" t="s">
        <v>6291</v>
      </c>
      <c r="E6888" s="43" t="s">
        <v>6292</v>
      </c>
      <c r="F6888" s="43" t="s">
        <v>233</v>
      </c>
      <c r="G6888" s="43" t="s">
        <v>218</v>
      </c>
      <c r="H6888" s="49">
        <v>45999</v>
      </c>
      <c r="I6888" s="49">
        <v>46003</v>
      </c>
      <c r="J6888" s="44">
        <v>5</v>
      </c>
      <c r="K6888" s="51">
        <f>IF(H6888&lt;='Расчёт не доделан'!$C$20,IF(I6888-'Расчёт не доделан'!$C$20&lt;1,J6888,I6888-'Расчёт не доделан'!$C$20),J6888)</f>
        <v>5</v>
      </c>
    </row>
    <row r="6889" spans="1:11" ht="11.1" customHeight="1" outlineLevel="1" x14ac:dyDescent="0.2">
      <c r="A6889" s="39" t="str">
        <f t="shared" si="321"/>
        <v>0017080645943</v>
      </c>
      <c r="B6889" s="39">
        <f t="shared" si="322"/>
        <v>1</v>
      </c>
      <c r="C6889" s="39" t="str">
        <f t="shared" si="323"/>
        <v>Шаповалов Алексей Борисович1</v>
      </c>
      <c r="D6889" s="42" t="s">
        <v>6293</v>
      </c>
      <c r="E6889" s="43" t="s">
        <v>6294</v>
      </c>
      <c r="F6889" s="43" t="s">
        <v>249</v>
      </c>
      <c r="G6889" s="43" t="s">
        <v>218</v>
      </c>
      <c r="H6889" s="49">
        <v>45943</v>
      </c>
      <c r="I6889" s="49">
        <v>45956</v>
      </c>
      <c r="J6889" s="44">
        <v>14</v>
      </c>
      <c r="K6889" s="51">
        <f>IF(H6889&lt;='Расчёт не доделан'!$C$20,IF(I6889-'Расчёт не доделан'!$C$20&lt;1,J6889,I6889-'Расчёт не доделан'!$C$20),J6889)</f>
        <v>11</v>
      </c>
    </row>
    <row r="6890" spans="1:11" ht="11.1" customHeight="1" outlineLevel="1" x14ac:dyDescent="0.2">
      <c r="A6890" s="39" t="str">
        <f t="shared" si="321"/>
        <v>0017080645866</v>
      </c>
      <c r="B6890" s="39">
        <f t="shared" si="322"/>
        <v>2</v>
      </c>
      <c r="C6890" s="39" t="str">
        <f t="shared" si="323"/>
        <v>Шаповалов Алексей Борисович2</v>
      </c>
      <c r="D6890" s="42" t="s">
        <v>6293</v>
      </c>
      <c r="E6890" s="43" t="s">
        <v>6294</v>
      </c>
      <c r="F6890" s="43" t="s">
        <v>249</v>
      </c>
      <c r="G6890" s="43" t="s">
        <v>218</v>
      </c>
      <c r="H6890" s="49">
        <v>45866</v>
      </c>
      <c r="I6890" s="49">
        <v>45879</v>
      </c>
      <c r="J6890" s="44">
        <v>14</v>
      </c>
      <c r="K6890" s="51">
        <f>IF(H6890&lt;='Расчёт не доделан'!$C$20,IF(I6890-'Расчёт не доделан'!$C$20&lt;1,J6890,I6890-'Расчёт не доделан'!$C$20),J6890)</f>
        <v>14</v>
      </c>
    </row>
    <row r="6891" spans="1:11" ht="11.1" customHeight="1" outlineLevel="1" x14ac:dyDescent="0.2">
      <c r="A6891" s="39" t="str">
        <f t="shared" si="321"/>
        <v>0021016645908</v>
      </c>
      <c r="B6891" s="39">
        <f t="shared" si="322"/>
        <v>1</v>
      </c>
      <c r="C6891" s="39" t="str">
        <f t="shared" si="323"/>
        <v>Шаповалов Николай Борисович1</v>
      </c>
      <c r="D6891" s="42" t="s">
        <v>6295</v>
      </c>
      <c r="E6891" s="43" t="s">
        <v>6296</v>
      </c>
      <c r="F6891" s="43" t="s">
        <v>249</v>
      </c>
      <c r="G6891" s="43" t="s">
        <v>604</v>
      </c>
      <c r="H6891" s="49">
        <v>45908</v>
      </c>
      <c r="I6891" s="49">
        <v>45923</v>
      </c>
      <c r="J6891" s="44">
        <v>16</v>
      </c>
      <c r="K6891" s="51">
        <f>IF(H6891&lt;='Расчёт не доделан'!$C$20,IF(I6891-'Расчёт не доделан'!$C$20&lt;1,J6891,I6891-'Расчёт не доделан'!$C$20),J6891)</f>
        <v>16</v>
      </c>
    </row>
    <row r="6892" spans="1:11" ht="23.1" customHeight="1" outlineLevel="1" x14ac:dyDescent="0.2">
      <c r="A6892" s="39" t="str">
        <f t="shared" si="321"/>
        <v>0021016645971</v>
      </c>
      <c r="B6892" s="39">
        <f t="shared" si="322"/>
        <v>2</v>
      </c>
      <c r="C6892" s="39" t="str">
        <f t="shared" si="323"/>
        <v>Шаповалов Николай Борисович2</v>
      </c>
      <c r="D6892" s="42" t="s">
        <v>6295</v>
      </c>
      <c r="E6892" s="43" t="s">
        <v>6296</v>
      </c>
      <c r="F6892" s="43" t="s">
        <v>249</v>
      </c>
      <c r="G6892" s="43" t="s">
        <v>604</v>
      </c>
      <c r="H6892" s="49">
        <v>45971</v>
      </c>
      <c r="I6892" s="49">
        <v>45977</v>
      </c>
      <c r="J6892" s="44">
        <v>7</v>
      </c>
      <c r="K6892" s="51">
        <f>IF(H6892&lt;='Расчёт не доделан'!$C$20,IF(I6892-'Расчёт не доделан'!$C$20&lt;1,J6892,I6892-'Расчёт не доделан'!$C$20),J6892)</f>
        <v>7</v>
      </c>
    </row>
    <row r="6893" spans="1:11" ht="11.1" customHeight="1" outlineLevel="1" x14ac:dyDescent="0.2">
      <c r="A6893" s="39" t="str">
        <f t="shared" si="321"/>
        <v>0021016645868</v>
      </c>
      <c r="B6893" s="39">
        <f t="shared" si="322"/>
        <v>3</v>
      </c>
      <c r="C6893" s="39" t="str">
        <f t="shared" si="323"/>
        <v>Шаповалов Николай Борисович3</v>
      </c>
      <c r="D6893" s="42" t="s">
        <v>6295</v>
      </c>
      <c r="E6893" s="43" t="s">
        <v>6296</v>
      </c>
      <c r="F6893" s="43" t="s">
        <v>249</v>
      </c>
      <c r="G6893" s="43" t="s">
        <v>604</v>
      </c>
      <c r="H6893" s="49">
        <v>45868</v>
      </c>
      <c r="I6893" s="49">
        <v>45872</v>
      </c>
      <c r="J6893" s="44">
        <v>5</v>
      </c>
      <c r="K6893" s="51">
        <f>IF(H6893&lt;='Расчёт не доделан'!$C$20,IF(I6893-'Расчёт не доделан'!$C$20&lt;1,J6893,I6893-'Расчёт не доделан'!$C$20),J6893)</f>
        <v>5</v>
      </c>
    </row>
    <row r="6894" spans="1:11" ht="11.1" customHeight="1" outlineLevel="1" x14ac:dyDescent="0.2">
      <c r="A6894" s="39" t="str">
        <f t="shared" si="321"/>
        <v>0020746245873</v>
      </c>
      <c r="B6894" s="39">
        <f t="shared" si="322"/>
        <v>1</v>
      </c>
      <c r="C6894" s="39" t="str">
        <f t="shared" si="323"/>
        <v>Шарабрин Олег Георгиевич1</v>
      </c>
      <c r="D6894" s="42" t="s">
        <v>6297</v>
      </c>
      <c r="E6894" s="43" t="s">
        <v>6298</v>
      </c>
      <c r="F6894" s="43" t="s">
        <v>240</v>
      </c>
      <c r="G6894" s="43" t="s">
        <v>299</v>
      </c>
      <c r="H6894" s="49">
        <v>45873</v>
      </c>
      <c r="I6894" s="49">
        <v>45879</v>
      </c>
      <c r="J6894" s="44">
        <v>7</v>
      </c>
      <c r="K6894" s="51">
        <f>IF(H6894&lt;='Расчёт не доделан'!$C$20,IF(I6894-'Расчёт не доделан'!$C$20&lt;1,J6894,I6894-'Расчёт не доделан'!$C$20),J6894)</f>
        <v>7</v>
      </c>
    </row>
    <row r="6895" spans="1:11" ht="11.1" customHeight="1" outlineLevel="1" x14ac:dyDescent="0.2">
      <c r="A6895" s="39" t="str">
        <f t="shared" si="321"/>
        <v>0020746245978</v>
      </c>
      <c r="B6895" s="39">
        <f t="shared" si="322"/>
        <v>2</v>
      </c>
      <c r="C6895" s="39" t="str">
        <f t="shared" si="323"/>
        <v>Шарабрин Олег Георгиевич2</v>
      </c>
      <c r="D6895" s="42" t="s">
        <v>6297</v>
      </c>
      <c r="E6895" s="43" t="s">
        <v>6298</v>
      </c>
      <c r="F6895" s="43" t="s">
        <v>240</v>
      </c>
      <c r="G6895" s="43" t="s">
        <v>299</v>
      </c>
      <c r="H6895" s="49">
        <v>45978</v>
      </c>
      <c r="I6895" s="49">
        <v>45984</v>
      </c>
      <c r="J6895" s="44">
        <v>7</v>
      </c>
      <c r="K6895" s="51">
        <f>IF(H6895&lt;='Расчёт не доделан'!$C$20,IF(I6895-'Расчёт не доделан'!$C$20&lt;1,J6895,I6895-'Расчёт не доделан'!$C$20),J6895)</f>
        <v>7</v>
      </c>
    </row>
    <row r="6896" spans="1:11" ht="11.1" customHeight="1" outlineLevel="1" x14ac:dyDescent="0.2">
      <c r="A6896" s="39" t="str">
        <f t="shared" si="321"/>
        <v>0021361045936</v>
      </c>
      <c r="B6896" s="39">
        <f t="shared" si="322"/>
        <v>1</v>
      </c>
      <c r="C6896" s="39" t="str">
        <f t="shared" si="323"/>
        <v>Шарапов Александр Юрьевич1</v>
      </c>
      <c r="D6896" s="42" t="s">
        <v>6299</v>
      </c>
      <c r="E6896" s="43" t="s">
        <v>6300</v>
      </c>
      <c r="F6896" s="43" t="s">
        <v>217</v>
      </c>
      <c r="G6896" s="43" t="s">
        <v>218</v>
      </c>
      <c r="H6896" s="49">
        <v>45936</v>
      </c>
      <c r="I6896" s="49">
        <v>45949</v>
      </c>
      <c r="J6896" s="44">
        <v>14</v>
      </c>
      <c r="K6896" s="51">
        <f>IF(H6896&lt;='Расчёт не доделан'!$C$20,IF(I6896-'Расчёт не доделан'!$C$20&lt;1,J6896,I6896-'Расчёт не доделан'!$C$20),J6896)</f>
        <v>4</v>
      </c>
    </row>
    <row r="6897" spans="1:11" ht="11.1" customHeight="1" outlineLevel="1" x14ac:dyDescent="0.2">
      <c r="A6897" s="39" t="str">
        <f t="shared" si="321"/>
        <v>0021361045867</v>
      </c>
      <c r="B6897" s="39">
        <f t="shared" si="322"/>
        <v>2</v>
      </c>
      <c r="C6897" s="39" t="str">
        <f t="shared" si="323"/>
        <v>Шарапов Александр Юрьевич2</v>
      </c>
      <c r="D6897" s="42" t="s">
        <v>6299</v>
      </c>
      <c r="E6897" s="43" t="s">
        <v>6300</v>
      </c>
      <c r="F6897" s="43" t="s">
        <v>217</v>
      </c>
      <c r="G6897" s="43" t="s">
        <v>218</v>
      </c>
      <c r="H6897" s="49">
        <v>45867</v>
      </c>
      <c r="I6897" s="49">
        <v>45880</v>
      </c>
      <c r="J6897" s="44">
        <v>14</v>
      </c>
      <c r="K6897" s="51">
        <f>IF(H6897&lt;='Расчёт не доделан'!$C$20,IF(I6897-'Расчёт не доделан'!$C$20&lt;1,J6897,I6897-'Расчёт не доделан'!$C$20),J6897)</f>
        <v>14</v>
      </c>
    </row>
    <row r="6898" spans="1:11" ht="11.1" customHeight="1" outlineLevel="1" x14ac:dyDescent="0.2">
      <c r="A6898" s="39" t="str">
        <f t="shared" si="321"/>
        <v>0018706245880</v>
      </c>
      <c r="B6898" s="39">
        <f t="shared" si="322"/>
        <v>1</v>
      </c>
      <c r="C6898" s="39" t="str">
        <f t="shared" si="323"/>
        <v>Шарафетдинов Ришат Дамирович1</v>
      </c>
      <c r="D6898" s="42" t="s">
        <v>6301</v>
      </c>
      <c r="E6898" s="43" t="s">
        <v>6302</v>
      </c>
      <c r="F6898" s="43" t="s">
        <v>293</v>
      </c>
      <c r="G6898" s="43" t="s">
        <v>218</v>
      </c>
      <c r="H6898" s="49">
        <v>45880</v>
      </c>
      <c r="I6898" s="49">
        <v>45893</v>
      </c>
      <c r="J6898" s="44">
        <v>14</v>
      </c>
      <c r="K6898" s="51">
        <f>IF(H6898&lt;='Расчёт не доделан'!$C$20,IF(I6898-'Расчёт не доделан'!$C$20&lt;1,J6898,I6898-'Расчёт не доделан'!$C$20),J6898)</f>
        <v>14</v>
      </c>
    </row>
    <row r="6899" spans="1:11" ht="11.1" customHeight="1" outlineLevel="1" x14ac:dyDescent="0.2">
      <c r="A6899" s="39" t="str">
        <f t="shared" si="321"/>
        <v>0018706245957</v>
      </c>
      <c r="B6899" s="39">
        <f t="shared" si="322"/>
        <v>2</v>
      </c>
      <c r="C6899" s="39" t="str">
        <f t="shared" si="323"/>
        <v>Шарафетдинов Ришат Дамирович2</v>
      </c>
      <c r="D6899" s="42" t="s">
        <v>6301</v>
      </c>
      <c r="E6899" s="43" t="s">
        <v>6302</v>
      </c>
      <c r="F6899" s="43" t="s">
        <v>293</v>
      </c>
      <c r="G6899" s="43" t="s">
        <v>218</v>
      </c>
      <c r="H6899" s="49">
        <v>45957</v>
      </c>
      <c r="I6899" s="49">
        <v>45963</v>
      </c>
      <c r="J6899" s="44">
        <v>7</v>
      </c>
      <c r="K6899" s="51">
        <f>IF(H6899&lt;='Расчёт не доделан'!$C$20,IF(I6899-'Расчёт не доделан'!$C$20&lt;1,J6899,I6899-'Расчёт не доделан'!$C$20),J6899)</f>
        <v>7</v>
      </c>
    </row>
    <row r="6900" spans="1:11" ht="11.1" customHeight="1" outlineLevel="1" x14ac:dyDescent="0.2">
      <c r="A6900" s="39" t="str">
        <f t="shared" si="321"/>
        <v>0015168445901</v>
      </c>
      <c r="B6900" s="39">
        <f t="shared" si="322"/>
        <v>1</v>
      </c>
      <c r="C6900" s="39" t="str">
        <f t="shared" si="323"/>
        <v>Шаробаев Вадим Леонидович1</v>
      </c>
      <c r="D6900" s="42" t="s">
        <v>6303</v>
      </c>
      <c r="E6900" s="43" t="s">
        <v>6304</v>
      </c>
      <c r="F6900" s="43" t="s">
        <v>240</v>
      </c>
      <c r="G6900" s="43" t="s">
        <v>1136</v>
      </c>
      <c r="H6900" s="49">
        <v>45901</v>
      </c>
      <c r="I6900" s="49">
        <v>45907</v>
      </c>
      <c r="J6900" s="44">
        <v>7</v>
      </c>
      <c r="K6900" s="51">
        <f>IF(H6900&lt;='Расчёт не доделан'!$C$20,IF(I6900-'Расчёт не доделан'!$C$20&lt;1,J6900,I6900-'Расчёт не доделан'!$C$20),J6900)</f>
        <v>7</v>
      </c>
    </row>
    <row r="6901" spans="1:11" ht="11.1" customHeight="1" outlineLevel="1" x14ac:dyDescent="0.2">
      <c r="A6901" s="39" t="str">
        <f t="shared" si="321"/>
        <v>0015168445964</v>
      </c>
      <c r="B6901" s="39">
        <f t="shared" si="322"/>
        <v>2</v>
      </c>
      <c r="C6901" s="39" t="str">
        <f t="shared" si="323"/>
        <v>Шаробаев Вадим Леонидович2</v>
      </c>
      <c r="D6901" s="42" t="s">
        <v>6303</v>
      </c>
      <c r="E6901" s="43" t="s">
        <v>6304</v>
      </c>
      <c r="F6901" s="43" t="s">
        <v>240</v>
      </c>
      <c r="G6901" s="43" t="s">
        <v>1136</v>
      </c>
      <c r="H6901" s="49">
        <v>45964</v>
      </c>
      <c r="I6901" s="49">
        <v>45964</v>
      </c>
      <c r="J6901" s="44">
        <v>1</v>
      </c>
      <c r="K6901" s="51">
        <f>IF(H6901&lt;='Расчёт не доделан'!$C$20,IF(I6901-'Расчёт не доделан'!$C$20&lt;1,J6901,I6901-'Расчёт не доделан'!$C$20),J6901)</f>
        <v>1</v>
      </c>
    </row>
    <row r="6902" spans="1:11" ht="11.1" customHeight="1" outlineLevel="1" x14ac:dyDescent="0.2">
      <c r="A6902" s="39" t="str">
        <f t="shared" si="321"/>
        <v>0015168445966</v>
      </c>
      <c r="B6902" s="39">
        <f t="shared" si="322"/>
        <v>3</v>
      </c>
      <c r="C6902" s="39" t="str">
        <f t="shared" si="323"/>
        <v>Шаробаев Вадим Леонидович3</v>
      </c>
      <c r="D6902" s="42" t="s">
        <v>6303</v>
      </c>
      <c r="E6902" s="43" t="s">
        <v>6304</v>
      </c>
      <c r="F6902" s="43" t="s">
        <v>240</v>
      </c>
      <c r="G6902" s="43" t="s">
        <v>1136</v>
      </c>
      <c r="H6902" s="49">
        <v>45966</v>
      </c>
      <c r="I6902" s="49">
        <v>45968</v>
      </c>
      <c r="J6902" s="44">
        <v>3</v>
      </c>
      <c r="K6902" s="51">
        <f>IF(H6902&lt;='Расчёт не доделан'!$C$20,IF(I6902-'Расчёт не доделан'!$C$20&lt;1,J6902,I6902-'Расчёт не доделан'!$C$20),J6902)</f>
        <v>3</v>
      </c>
    </row>
    <row r="6903" spans="1:11" ht="11.1" customHeight="1" outlineLevel="1" x14ac:dyDescent="0.2">
      <c r="A6903" s="39" t="str">
        <f t="shared" si="321"/>
        <v>0015168445857</v>
      </c>
      <c r="B6903" s="39">
        <f t="shared" si="322"/>
        <v>4</v>
      </c>
      <c r="C6903" s="39" t="str">
        <f t="shared" si="323"/>
        <v>Шаробаев Вадим Леонидович4</v>
      </c>
      <c r="D6903" s="42" t="s">
        <v>6303</v>
      </c>
      <c r="E6903" s="43" t="s">
        <v>6304</v>
      </c>
      <c r="F6903" s="43" t="s">
        <v>240</v>
      </c>
      <c r="G6903" s="43" t="s">
        <v>1136</v>
      </c>
      <c r="H6903" s="49">
        <v>45857</v>
      </c>
      <c r="I6903" s="49">
        <v>45870</v>
      </c>
      <c r="J6903" s="44">
        <v>14</v>
      </c>
      <c r="K6903" s="51">
        <f>IF(H6903&lt;='Расчёт не доделан'!$C$20,IF(I6903-'Расчёт не доделан'!$C$20&lt;1,J6903,I6903-'Расчёт не доделан'!$C$20),J6903)</f>
        <v>14</v>
      </c>
    </row>
    <row r="6904" spans="1:11" ht="11.1" customHeight="1" outlineLevel="1" x14ac:dyDescent="0.2">
      <c r="A6904" s="39" t="str">
        <f t="shared" si="321"/>
        <v>0015785445936</v>
      </c>
      <c r="B6904" s="39">
        <f t="shared" si="322"/>
        <v>1</v>
      </c>
      <c r="C6904" s="39" t="str">
        <f t="shared" si="323"/>
        <v>Шаров Евгений Павлович1</v>
      </c>
      <c r="D6904" s="42" t="s">
        <v>6305</v>
      </c>
      <c r="E6904" s="43" t="s">
        <v>6306</v>
      </c>
      <c r="F6904" s="43" t="s">
        <v>244</v>
      </c>
      <c r="G6904" s="43" t="s">
        <v>262</v>
      </c>
      <c r="H6904" s="49">
        <v>45936</v>
      </c>
      <c r="I6904" s="49">
        <v>45942</v>
      </c>
      <c r="J6904" s="44">
        <v>7</v>
      </c>
      <c r="K6904" s="51">
        <f>IF(H6904&lt;='Расчёт не доделан'!$C$20,IF(I6904-'Расчёт не доделан'!$C$20&lt;1,J6904,I6904-'Расчёт не доделан'!$C$20),J6904)</f>
        <v>7</v>
      </c>
    </row>
    <row r="6905" spans="1:11" ht="11.1" customHeight="1" outlineLevel="1" x14ac:dyDescent="0.2">
      <c r="A6905" s="39" t="str">
        <f t="shared" si="321"/>
        <v>0021302045966</v>
      </c>
      <c r="B6905" s="39">
        <f t="shared" si="322"/>
        <v>1</v>
      </c>
      <c r="C6905" s="39" t="str">
        <f t="shared" si="323"/>
        <v>Шахов Александр Михайлович1</v>
      </c>
      <c r="D6905" s="42" t="s">
        <v>6307</v>
      </c>
      <c r="E6905" s="43" t="s">
        <v>6308</v>
      </c>
      <c r="F6905" s="43" t="s">
        <v>293</v>
      </c>
      <c r="G6905" s="43" t="s">
        <v>237</v>
      </c>
      <c r="H6905" s="49">
        <v>45966</v>
      </c>
      <c r="I6905" s="49">
        <v>45968</v>
      </c>
      <c r="J6905" s="44">
        <v>3</v>
      </c>
      <c r="K6905" s="51">
        <f>IF(H6905&lt;='Расчёт не доделан'!$C$20,IF(I6905-'Расчёт не доделан'!$C$20&lt;1,J6905,I6905-'Расчёт не доделан'!$C$20),J6905)</f>
        <v>3</v>
      </c>
    </row>
    <row r="6906" spans="1:11" ht="11.1" customHeight="1" outlineLevel="1" x14ac:dyDescent="0.2">
      <c r="A6906" s="39" t="str">
        <f t="shared" si="321"/>
        <v>0021302045887</v>
      </c>
      <c r="B6906" s="39">
        <f t="shared" si="322"/>
        <v>2</v>
      </c>
      <c r="C6906" s="39" t="str">
        <f t="shared" si="323"/>
        <v>Шахов Александр Михайлович2</v>
      </c>
      <c r="D6906" s="42" t="s">
        <v>6307</v>
      </c>
      <c r="E6906" s="43" t="s">
        <v>6308</v>
      </c>
      <c r="F6906" s="43" t="s">
        <v>293</v>
      </c>
      <c r="G6906" s="43" t="s">
        <v>237</v>
      </c>
      <c r="H6906" s="49">
        <v>45887</v>
      </c>
      <c r="I6906" s="49">
        <v>45898</v>
      </c>
      <c r="J6906" s="44">
        <v>12</v>
      </c>
      <c r="K6906" s="51">
        <f>IF(H6906&lt;='Расчёт не доделан'!$C$20,IF(I6906-'Расчёт не доделан'!$C$20&lt;1,J6906,I6906-'Расчёт не доделан'!$C$20),J6906)</f>
        <v>12</v>
      </c>
    </row>
    <row r="6907" spans="1:11" ht="11.1" customHeight="1" outlineLevel="1" x14ac:dyDescent="0.2">
      <c r="A6907" s="39" t="str">
        <f t="shared" si="321"/>
        <v>0021302045859</v>
      </c>
      <c r="B6907" s="39">
        <f t="shared" si="322"/>
        <v>3</v>
      </c>
      <c r="C6907" s="39" t="str">
        <f t="shared" si="323"/>
        <v>Шахов Александр Михайлович3</v>
      </c>
      <c r="D6907" s="42" t="s">
        <v>6307</v>
      </c>
      <c r="E6907" s="43" t="s">
        <v>6308</v>
      </c>
      <c r="F6907" s="43" t="s">
        <v>293</v>
      </c>
      <c r="G6907" s="43" t="s">
        <v>237</v>
      </c>
      <c r="H6907" s="49">
        <v>45859</v>
      </c>
      <c r="I6907" s="49">
        <v>45872</v>
      </c>
      <c r="J6907" s="44">
        <v>14</v>
      </c>
      <c r="K6907" s="51">
        <f>IF(H6907&lt;='Расчёт не доделан'!$C$20,IF(I6907-'Расчёт не доделан'!$C$20&lt;1,J6907,I6907-'Расчёт не доделан'!$C$20),J6907)</f>
        <v>14</v>
      </c>
    </row>
    <row r="6908" spans="1:11" ht="11.1" customHeight="1" outlineLevel="1" x14ac:dyDescent="0.2">
      <c r="A6908" s="39" t="str">
        <f t="shared" si="321"/>
        <v>0019529245852</v>
      </c>
      <c r="B6908" s="39">
        <f t="shared" si="322"/>
        <v>1</v>
      </c>
      <c r="C6908" s="39" t="str">
        <f t="shared" si="323"/>
        <v>Шахов Андрей Сергеевич1</v>
      </c>
      <c r="D6908" s="42" t="s">
        <v>6309</v>
      </c>
      <c r="E6908" s="43" t="s">
        <v>6310</v>
      </c>
      <c r="F6908" s="43" t="s">
        <v>249</v>
      </c>
      <c r="G6908" s="43" t="s">
        <v>253</v>
      </c>
      <c r="H6908" s="49">
        <v>45852</v>
      </c>
      <c r="I6908" s="49">
        <v>45865</v>
      </c>
      <c r="J6908" s="44">
        <v>14</v>
      </c>
      <c r="K6908" s="51">
        <f>IF(H6908&lt;='Расчёт не доделан'!$C$20,IF(I6908-'Расчёт не доделан'!$C$20&lt;1,J6908,I6908-'Расчёт не доделан'!$C$20),J6908)</f>
        <v>14</v>
      </c>
    </row>
    <row r="6909" spans="1:11" ht="11.1" customHeight="1" outlineLevel="1" x14ac:dyDescent="0.2">
      <c r="A6909" s="39" t="str">
        <f t="shared" si="321"/>
        <v>0019529246017</v>
      </c>
      <c r="B6909" s="39">
        <f t="shared" si="322"/>
        <v>2</v>
      </c>
      <c r="C6909" s="39" t="str">
        <f t="shared" si="323"/>
        <v>Шахов Андрей Сергеевич2</v>
      </c>
      <c r="D6909" s="42" t="s">
        <v>6309</v>
      </c>
      <c r="E6909" s="43" t="s">
        <v>6310</v>
      </c>
      <c r="F6909" s="43" t="s">
        <v>249</v>
      </c>
      <c r="G6909" s="43" t="s">
        <v>253</v>
      </c>
      <c r="H6909" s="49">
        <v>46017</v>
      </c>
      <c r="I6909" s="49">
        <v>46017</v>
      </c>
      <c r="J6909" s="44">
        <v>1</v>
      </c>
      <c r="K6909" s="51">
        <f>IF(H6909&lt;='Расчёт не доделан'!$C$20,IF(I6909-'Расчёт не доделан'!$C$20&lt;1,J6909,I6909-'Расчёт не доделан'!$C$20),J6909)</f>
        <v>1</v>
      </c>
    </row>
    <row r="6910" spans="1:11" ht="11.1" customHeight="1" outlineLevel="1" x14ac:dyDescent="0.2">
      <c r="A6910" s="39" t="str">
        <f t="shared" si="321"/>
        <v>0019529246020</v>
      </c>
      <c r="B6910" s="39">
        <f t="shared" si="322"/>
        <v>3</v>
      </c>
      <c r="C6910" s="39" t="str">
        <f t="shared" si="323"/>
        <v>Шахов Андрей Сергеевич3</v>
      </c>
      <c r="D6910" s="42" t="s">
        <v>6309</v>
      </c>
      <c r="E6910" s="43" t="s">
        <v>6310</v>
      </c>
      <c r="F6910" s="43" t="s">
        <v>249</v>
      </c>
      <c r="G6910" s="43" t="s">
        <v>253</v>
      </c>
      <c r="H6910" s="49">
        <v>46020</v>
      </c>
      <c r="I6910" s="49">
        <v>46021</v>
      </c>
      <c r="J6910" s="44">
        <v>2</v>
      </c>
      <c r="K6910" s="51">
        <f>IF(H6910&lt;='Расчёт не доделан'!$C$20,IF(I6910-'Расчёт не доделан'!$C$20&lt;1,J6910,I6910-'Расчёт не доделан'!$C$20),J6910)</f>
        <v>2</v>
      </c>
    </row>
    <row r="6911" spans="1:11" ht="11.1" customHeight="1" outlineLevel="1" x14ac:dyDescent="0.2">
      <c r="A6911" s="39" t="str">
        <f t="shared" si="321"/>
        <v>0019972145966</v>
      </c>
      <c r="B6911" s="39">
        <f t="shared" si="322"/>
        <v>1</v>
      </c>
      <c r="C6911" s="39" t="str">
        <f t="shared" si="323"/>
        <v>Шацков Владимир Георгиевич1</v>
      </c>
      <c r="D6911" s="42" t="s">
        <v>6311</v>
      </c>
      <c r="E6911" s="43" t="s">
        <v>6312</v>
      </c>
      <c r="F6911" s="43" t="s">
        <v>293</v>
      </c>
      <c r="G6911" s="43" t="s">
        <v>222</v>
      </c>
      <c r="H6911" s="49">
        <v>45966</v>
      </c>
      <c r="I6911" s="49">
        <v>45968</v>
      </c>
      <c r="J6911" s="44">
        <v>3</v>
      </c>
      <c r="K6911" s="51">
        <f>IF(H6911&lt;='Расчёт не доделан'!$C$20,IF(I6911-'Расчёт не доделан'!$C$20&lt;1,J6911,I6911-'Расчёт не доделан'!$C$20),J6911)</f>
        <v>3</v>
      </c>
    </row>
    <row r="6912" spans="1:11" ht="11.1" customHeight="1" outlineLevel="1" x14ac:dyDescent="0.2">
      <c r="A6912" s="39" t="str">
        <f t="shared" si="321"/>
        <v>0019972145908</v>
      </c>
      <c r="B6912" s="39">
        <f t="shared" si="322"/>
        <v>2</v>
      </c>
      <c r="C6912" s="39" t="str">
        <f t="shared" si="323"/>
        <v>Шацков Владимир Георгиевич2</v>
      </c>
      <c r="D6912" s="42" t="s">
        <v>6311</v>
      </c>
      <c r="E6912" s="43" t="s">
        <v>6312</v>
      </c>
      <c r="F6912" s="43" t="s">
        <v>293</v>
      </c>
      <c r="G6912" s="43" t="s">
        <v>222</v>
      </c>
      <c r="H6912" s="49">
        <v>45908</v>
      </c>
      <c r="I6912" s="49">
        <v>45921</v>
      </c>
      <c r="J6912" s="44">
        <v>14</v>
      </c>
      <c r="K6912" s="51">
        <f>IF(H6912&lt;='Расчёт не доделан'!$C$20,IF(I6912-'Расчёт не доделан'!$C$20&lt;1,J6912,I6912-'Расчёт не доделан'!$C$20),J6912)</f>
        <v>14</v>
      </c>
    </row>
    <row r="6913" spans="1:11" ht="11.1" customHeight="1" outlineLevel="1" x14ac:dyDescent="0.2">
      <c r="A6913" s="39" t="str">
        <f t="shared" si="321"/>
        <v>0019972146021</v>
      </c>
      <c r="B6913" s="39">
        <f t="shared" si="322"/>
        <v>3</v>
      </c>
      <c r="C6913" s="39" t="str">
        <f t="shared" si="323"/>
        <v>Шацков Владимир Георгиевич3</v>
      </c>
      <c r="D6913" s="42" t="s">
        <v>6311</v>
      </c>
      <c r="E6913" s="43" t="s">
        <v>6312</v>
      </c>
      <c r="F6913" s="43" t="s">
        <v>293</v>
      </c>
      <c r="G6913" s="43" t="s">
        <v>222</v>
      </c>
      <c r="H6913" s="49">
        <v>46021</v>
      </c>
      <c r="I6913" s="49">
        <v>46022</v>
      </c>
      <c r="J6913" s="44">
        <v>2</v>
      </c>
      <c r="K6913" s="51">
        <f>IF(H6913&lt;='Расчёт не доделан'!$C$20,IF(I6913-'Расчёт не доделан'!$C$20&lt;1,J6913,I6913-'Расчёт не доделан'!$C$20),J6913)</f>
        <v>2</v>
      </c>
    </row>
    <row r="6914" spans="1:11" ht="11.1" customHeight="1" outlineLevel="1" x14ac:dyDescent="0.2">
      <c r="A6914" s="39" t="str">
        <f t="shared" si="321"/>
        <v>0019972145869</v>
      </c>
      <c r="B6914" s="39">
        <f t="shared" si="322"/>
        <v>4</v>
      </c>
      <c r="C6914" s="39" t="str">
        <f t="shared" si="323"/>
        <v>Шацков Владимир Георгиевич4</v>
      </c>
      <c r="D6914" s="42" t="s">
        <v>6311</v>
      </c>
      <c r="E6914" s="43" t="s">
        <v>6312</v>
      </c>
      <c r="F6914" s="43" t="s">
        <v>293</v>
      </c>
      <c r="G6914" s="43" t="s">
        <v>222</v>
      </c>
      <c r="H6914" s="49">
        <v>45869</v>
      </c>
      <c r="I6914" s="49">
        <v>45869</v>
      </c>
      <c r="J6914" s="44">
        <v>1</v>
      </c>
      <c r="K6914" s="51">
        <f>IF(H6914&lt;='Расчёт не доделан'!$C$20,IF(I6914-'Расчёт не доделан'!$C$20&lt;1,J6914,I6914-'Расчёт не доделан'!$C$20),J6914)</f>
        <v>1</v>
      </c>
    </row>
    <row r="6915" spans="1:11" ht="11.1" customHeight="1" outlineLevel="1" x14ac:dyDescent="0.2">
      <c r="A6915" s="39" t="str">
        <f t="shared" ref="A6915:A6978" si="324">D6915&amp;H6915</f>
        <v>0019308145845</v>
      </c>
      <c r="B6915" s="39">
        <f t="shared" ref="B6915:B6978" si="325">IF(E6914=E6915,B6914+1,1)</f>
        <v>1</v>
      </c>
      <c r="C6915" s="39" t="str">
        <f t="shared" ref="C6915:C6978" si="326">E6915&amp;B6915</f>
        <v>Шашлов Илья Тимурович1</v>
      </c>
      <c r="D6915" s="42" t="s">
        <v>6313</v>
      </c>
      <c r="E6915" s="43" t="s">
        <v>6314</v>
      </c>
      <c r="F6915" s="43" t="s">
        <v>217</v>
      </c>
      <c r="G6915" s="43" t="s">
        <v>230</v>
      </c>
      <c r="H6915" s="49">
        <v>45845</v>
      </c>
      <c r="I6915" s="49">
        <v>45858</v>
      </c>
      <c r="J6915" s="44">
        <v>14</v>
      </c>
      <c r="K6915" s="51">
        <f>IF(H6915&lt;='Расчёт не доделан'!$C$20,IF(I6915-'Расчёт не доделан'!$C$20&lt;1,J6915,I6915-'Расчёт не доделан'!$C$20),J6915)</f>
        <v>14</v>
      </c>
    </row>
    <row r="6916" spans="1:11" ht="11.1" customHeight="1" outlineLevel="1" x14ac:dyDescent="0.2">
      <c r="A6916" s="39" t="str">
        <f t="shared" si="324"/>
        <v>0014835545859</v>
      </c>
      <c r="B6916" s="39">
        <f t="shared" si="325"/>
        <v>1</v>
      </c>
      <c r="C6916" s="39" t="str">
        <f t="shared" si="326"/>
        <v>Шаяхметов Азамат Газизович1</v>
      </c>
      <c r="D6916" s="42" t="s">
        <v>6315</v>
      </c>
      <c r="E6916" s="43" t="s">
        <v>6316</v>
      </c>
      <c r="F6916" s="43" t="s">
        <v>229</v>
      </c>
      <c r="G6916" s="43" t="s">
        <v>262</v>
      </c>
      <c r="H6916" s="49">
        <v>45859</v>
      </c>
      <c r="I6916" s="49">
        <v>45872</v>
      </c>
      <c r="J6916" s="44">
        <v>14</v>
      </c>
      <c r="K6916" s="51">
        <f>IF(H6916&lt;='Расчёт не доделан'!$C$20,IF(I6916-'Расчёт не доделан'!$C$20&lt;1,J6916,I6916-'Расчёт не доделан'!$C$20),J6916)</f>
        <v>14</v>
      </c>
    </row>
    <row r="6917" spans="1:11" ht="11.1" customHeight="1" outlineLevel="1" x14ac:dyDescent="0.2">
      <c r="A6917" s="39" t="str">
        <f t="shared" si="324"/>
        <v>0014835545985</v>
      </c>
      <c r="B6917" s="39">
        <f t="shared" si="325"/>
        <v>2</v>
      </c>
      <c r="C6917" s="39" t="str">
        <f t="shared" si="326"/>
        <v>Шаяхметов Азамат Газизович2</v>
      </c>
      <c r="D6917" s="42" t="s">
        <v>6315</v>
      </c>
      <c r="E6917" s="43" t="s">
        <v>6316</v>
      </c>
      <c r="F6917" s="43" t="s">
        <v>229</v>
      </c>
      <c r="G6917" s="43" t="s">
        <v>262</v>
      </c>
      <c r="H6917" s="49">
        <v>45985</v>
      </c>
      <c r="I6917" s="49">
        <v>45991</v>
      </c>
      <c r="J6917" s="44">
        <v>7</v>
      </c>
      <c r="K6917" s="51">
        <f>IF(H6917&lt;='Расчёт не доделан'!$C$20,IF(I6917-'Расчёт не доделан'!$C$20&lt;1,J6917,I6917-'Расчёт не доделан'!$C$20),J6917)</f>
        <v>7</v>
      </c>
    </row>
    <row r="6918" spans="1:11" ht="11.1" customHeight="1" outlineLevel="1" x14ac:dyDescent="0.2">
      <c r="A6918" s="39" t="str">
        <f t="shared" si="324"/>
        <v>0017311145880</v>
      </c>
      <c r="B6918" s="39">
        <f t="shared" si="325"/>
        <v>1</v>
      </c>
      <c r="C6918" s="39" t="str">
        <f t="shared" si="326"/>
        <v>Шаяхметов Артур Маратович1</v>
      </c>
      <c r="D6918" s="42" t="s">
        <v>6317</v>
      </c>
      <c r="E6918" s="43" t="s">
        <v>6318</v>
      </c>
      <c r="F6918" s="43" t="s">
        <v>249</v>
      </c>
      <c r="G6918" s="43" t="s">
        <v>218</v>
      </c>
      <c r="H6918" s="49">
        <v>45880</v>
      </c>
      <c r="I6918" s="49">
        <v>45893</v>
      </c>
      <c r="J6918" s="44">
        <v>14</v>
      </c>
      <c r="K6918" s="51">
        <f>IF(H6918&lt;='Расчёт не доделан'!$C$20,IF(I6918-'Расчёт не доделан'!$C$20&lt;1,J6918,I6918-'Расчёт не доделан'!$C$20),J6918)</f>
        <v>14</v>
      </c>
    </row>
    <row r="6919" spans="1:11" ht="11.1" customHeight="1" outlineLevel="1" x14ac:dyDescent="0.2">
      <c r="A6919" s="39" t="str">
        <f t="shared" si="324"/>
        <v>0017311146020</v>
      </c>
      <c r="B6919" s="39">
        <f t="shared" si="325"/>
        <v>2</v>
      </c>
      <c r="C6919" s="39" t="str">
        <f t="shared" si="326"/>
        <v>Шаяхметов Артур Маратович2</v>
      </c>
      <c r="D6919" s="42" t="s">
        <v>6317</v>
      </c>
      <c r="E6919" s="43" t="s">
        <v>6318</v>
      </c>
      <c r="F6919" s="43" t="s">
        <v>249</v>
      </c>
      <c r="G6919" s="43" t="s">
        <v>218</v>
      </c>
      <c r="H6919" s="49">
        <v>46020</v>
      </c>
      <c r="I6919" s="49">
        <v>46021</v>
      </c>
      <c r="J6919" s="44">
        <v>2</v>
      </c>
      <c r="K6919" s="51">
        <f>IF(H6919&lt;='Расчёт не доделан'!$C$20,IF(I6919-'Расчёт не доделан'!$C$20&lt;1,J6919,I6919-'Расчёт не доделан'!$C$20),J6919)</f>
        <v>2</v>
      </c>
    </row>
    <row r="6920" spans="1:11" ht="11.1" customHeight="1" outlineLevel="1" x14ac:dyDescent="0.2">
      <c r="A6920" s="39" t="str">
        <f t="shared" si="324"/>
        <v>0020727945869</v>
      </c>
      <c r="B6920" s="39">
        <f t="shared" si="325"/>
        <v>1</v>
      </c>
      <c r="C6920" s="39" t="str">
        <f t="shared" si="326"/>
        <v>Шаяхметова Алия Разяповна1</v>
      </c>
      <c r="D6920" s="42" t="s">
        <v>6319</v>
      </c>
      <c r="E6920" s="43" t="s">
        <v>6320</v>
      </c>
      <c r="F6920" s="43" t="s">
        <v>217</v>
      </c>
      <c r="G6920" s="43" t="s">
        <v>302</v>
      </c>
      <c r="H6920" s="49">
        <v>45869</v>
      </c>
      <c r="I6920" s="49">
        <v>45882</v>
      </c>
      <c r="J6920" s="44">
        <v>14</v>
      </c>
      <c r="K6920" s="51">
        <f>IF(H6920&lt;='Расчёт не доделан'!$C$20,IF(I6920-'Расчёт не доделан'!$C$20&lt;1,J6920,I6920-'Расчёт не доделан'!$C$20),J6920)</f>
        <v>14</v>
      </c>
    </row>
    <row r="6921" spans="1:11" ht="11.1" customHeight="1" outlineLevel="1" x14ac:dyDescent="0.2">
      <c r="A6921" s="39" t="str">
        <f t="shared" si="324"/>
        <v>0021400445873</v>
      </c>
      <c r="B6921" s="39">
        <f t="shared" si="325"/>
        <v>1</v>
      </c>
      <c r="C6921" s="39" t="str">
        <f t="shared" si="326"/>
        <v>Швалев Артем Федорович1</v>
      </c>
      <c r="D6921" s="42" t="s">
        <v>6321</v>
      </c>
      <c r="E6921" s="43" t="s">
        <v>6322</v>
      </c>
      <c r="F6921" s="43" t="s">
        <v>249</v>
      </c>
      <c r="G6921" s="43" t="s">
        <v>218</v>
      </c>
      <c r="H6921" s="49">
        <v>45873</v>
      </c>
      <c r="I6921" s="49">
        <v>45886</v>
      </c>
      <c r="J6921" s="44">
        <v>14</v>
      </c>
      <c r="K6921" s="51">
        <f>IF(H6921&lt;='Расчёт не доделан'!$C$20,IF(I6921-'Расчёт не доделан'!$C$20&lt;1,J6921,I6921-'Расчёт не доделан'!$C$20),J6921)</f>
        <v>14</v>
      </c>
    </row>
    <row r="6922" spans="1:11" ht="11.1" customHeight="1" outlineLevel="1" x14ac:dyDescent="0.2">
      <c r="A6922" s="39" t="str">
        <f t="shared" si="324"/>
        <v>0021400445966</v>
      </c>
      <c r="B6922" s="39">
        <f t="shared" si="325"/>
        <v>2</v>
      </c>
      <c r="C6922" s="39" t="str">
        <f t="shared" si="326"/>
        <v>Швалев Артем Федорович2</v>
      </c>
      <c r="D6922" s="42" t="s">
        <v>6321</v>
      </c>
      <c r="E6922" s="43" t="s">
        <v>6322</v>
      </c>
      <c r="F6922" s="43" t="s">
        <v>249</v>
      </c>
      <c r="G6922" s="43" t="s">
        <v>218</v>
      </c>
      <c r="H6922" s="49">
        <v>45966</v>
      </c>
      <c r="I6922" s="49">
        <v>45968</v>
      </c>
      <c r="J6922" s="44">
        <v>3</v>
      </c>
      <c r="K6922" s="51">
        <f>IF(H6922&lt;='Расчёт не доделан'!$C$20,IF(I6922-'Расчёт не доделан'!$C$20&lt;1,J6922,I6922-'Расчёт не доделан'!$C$20),J6922)</f>
        <v>3</v>
      </c>
    </row>
    <row r="6923" spans="1:11" ht="11.1" customHeight="1" outlineLevel="1" x14ac:dyDescent="0.2">
      <c r="A6923" s="39" t="str">
        <f t="shared" si="324"/>
        <v>0021400445969</v>
      </c>
      <c r="B6923" s="39">
        <f t="shared" si="325"/>
        <v>3</v>
      </c>
      <c r="C6923" s="39" t="str">
        <f t="shared" si="326"/>
        <v>Швалев Артем Федорович3</v>
      </c>
      <c r="D6923" s="42" t="s">
        <v>6321</v>
      </c>
      <c r="E6923" s="43" t="s">
        <v>6322</v>
      </c>
      <c r="F6923" s="43" t="s">
        <v>249</v>
      </c>
      <c r="G6923" s="43" t="s">
        <v>218</v>
      </c>
      <c r="H6923" s="49">
        <v>45969</v>
      </c>
      <c r="I6923" s="49">
        <v>45972</v>
      </c>
      <c r="J6923" s="44">
        <v>4</v>
      </c>
      <c r="K6923" s="51">
        <f>IF(H6923&lt;='Расчёт не доделан'!$C$20,IF(I6923-'Расчёт не доделан'!$C$20&lt;1,J6923,I6923-'Расчёт не доделан'!$C$20),J6923)</f>
        <v>4</v>
      </c>
    </row>
    <row r="6924" spans="1:11" ht="11.1" customHeight="1" outlineLevel="1" x14ac:dyDescent="0.2">
      <c r="A6924" s="39" t="str">
        <f t="shared" si="324"/>
        <v>0021400445852</v>
      </c>
      <c r="B6924" s="39">
        <f t="shared" si="325"/>
        <v>4</v>
      </c>
      <c r="C6924" s="39" t="str">
        <f t="shared" si="326"/>
        <v>Швалев Артем Федорович4</v>
      </c>
      <c r="D6924" s="42" t="s">
        <v>6321</v>
      </c>
      <c r="E6924" s="43" t="s">
        <v>6322</v>
      </c>
      <c r="F6924" s="43" t="s">
        <v>249</v>
      </c>
      <c r="G6924" s="43" t="s">
        <v>218</v>
      </c>
      <c r="H6924" s="49">
        <v>45852</v>
      </c>
      <c r="I6924" s="49">
        <v>45857</v>
      </c>
      <c r="J6924" s="44">
        <v>6</v>
      </c>
      <c r="K6924" s="51">
        <f>IF(H6924&lt;='Расчёт не доделан'!$C$20,IF(I6924-'Расчёт не доделан'!$C$20&lt;1,J6924,I6924-'Расчёт не доделан'!$C$20),J6924)</f>
        <v>6</v>
      </c>
    </row>
    <row r="6925" spans="1:11" ht="11.1" customHeight="1" outlineLevel="1" x14ac:dyDescent="0.2">
      <c r="A6925" s="39" t="str">
        <f t="shared" si="324"/>
        <v>0021400445858</v>
      </c>
      <c r="B6925" s="39">
        <f t="shared" si="325"/>
        <v>5</v>
      </c>
      <c r="C6925" s="39" t="str">
        <f t="shared" si="326"/>
        <v>Швалев Артем Федорович5</v>
      </c>
      <c r="D6925" s="42" t="s">
        <v>6321</v>
      </c>
      <c r="E6925" s="43" t="s">
        <v>6322</v>
      </c>
      <c r="F6925" s="43" t="s">
        <v>249</v>
      </c>
      <c r="G6925" s="43" t="s">
        <v>218</v>
      </c>
      <c r="H6925" s="49">
        <v>45858</v>
      </c>
      <c r="I6925" s="49">
        <v>45858</v>
      </c>
      <c r="J6925" s="44">
        <v>1</v>
      </c>
      <c r="K6925" s="51">
        <f>IF(H6925&lt;='Расчёт не доделан'!$C$20,IF(I6925-'Расчёт не доделан'!$C$20&lt;1,J6925,I6925-'Расчёт не доделан'!$C$20),J6925)</f>
        <v>1</v>
      </c>
    </row>
    <row r="6926" spans="1:11" ht="11.1" customHeight="1" outlineLevel="1" x14ac:dyDescent="0.2">
      <c r="A6926" s="39" t="str">
        <f t="shared" si="324"/>
        <v>0015660745936</v>
      </c>
      <c r="B6926" s="39">
        <f t="shared" si="325"/>
        <v>1</v>
      </c>
      <c r="C6926" s="39" t="str">
        <f t="shared" si="326"/>
        <v>Шевашкевич Дмитрий Александрович1</v>
      </c>
      <c r="D6926" s="42" t="s">
        <v>6323</v>
      </c>
      <c r="E6926" s="43" t="s">
        <v>6324</v>
      </c>
      <c r="F6926" s="43" t="s">
        <v>233</v>
      </c>
      <c r="G6926" s="43" t="s">
        <v>218</v>
      </c>
      <c r="H6926" s="49">
        <v>45936</v>
      </c>
      <c r="I6926" s="49">
        <v>45949</v>
      </c>
      <c r="J6926" s="44">
        <v>14</v>
      </c>
      <c r="K6926" s="51">
        <f>IF(H6926&lt;='Расчёт не доделан'!$C$20,IF(I6926-'Расчёт не доделан'!$C$20&lt;1,J6926,I6926-'Расчёт не доделан'!$C$20),J6926)</f>
        <v>4</v>
      </c>
    </row>
    <row r="6927" spans="1:11" ht="11.1" customHeight="1" outlineLevel="1" x14ac:dyDescent="0.2">
      <c r="A6927" s="39" t="str">
        <f t="shared" si="324"/>
        <v>0015660745894</v>
      </c>
      <c r="B6927" s="39">
        <f t="shared" si="325"/>
        <v>2</v>
      </c>
      <c r="C6927" s="39" t="str">
        <f t="shared" si="326"/>
        <v>Шевашкевич Дмитрий Александрович2</v>
      </c>
      <c r="D6927" s="42" t="s">
        <v>6323</v>
      </c>
      <c r="E6927" s="43" t="s">
        <v>6324</v>
      </c>
      <c r="F6927" s="43" t="s">
        <v>233</v>
      </c>
      <c r="G6927" s="43" t="s">
        <v>218</v>
      </c>
      <c r="H6927" s="49">
        <v>45894</v>
      </c>
      <c r="I6927" s="49">
        <v>45897</v>
      </c>
      <c r="J6927" s="44">
        <v>4</v>
      </c>
      <c r="K6927" s="51">
        <f>IF(H6927&lt;='Расчёт не доделан'!$C$20,IF(I6927-'Расчёт не доделан'!$C$20&lt;1,J6927,I6927-'Расчёт не доделан'!$C$20),J6927)</f>
        <v>4</v>
      </c>
    </row>
    <row r="6928" spans="1:11" ht="11.1" customHeight="1" outlineLevel="1" x14ac:dyDescent="0.2">
      <c r="A6928" s="39" t="str">
        <f t="shared" si="324"/>
        <v>0017790145859</v>
      </c>
      <c r="B6928" s="39">
        <f t="shared" si="325"/>
        <v>1</v>
      </c>
      <c r="C6928" s="39" t="str">
        <f t="shared" si="326"/>
        <v>Шевкун Сергей Александрович1</v>
      </c>
      <c r="D6928" s="42" t="s">
        <v>6325</v>
      </c>
      <c r="E6928" s="43" t="s">
        <v>6326</v>
      </c>
      <c r="F6928" s="43" t="s">
        <v>537</v>
      </c>
      <c r="G6928" s="43" t="s">
        <v>218</v>
      </c>
      <c r="H6928" s="49">
        <v>45859</v>
      </c>
      <c r="I6928" s="49">
        <v>45877</v>
      </c>
      <c r="J6928" s="44">
        <v>19</v>
      </c>
      <c r="K6928" s="51">
        <f>IF(H6928&lt;='Расчёт не доделан'!$C$20,IF(I6928-'Расчёт не доделан'!$C$20&lt;1,J6928,I6928-'Расчёт не доделан'!$C$20),J6928)</f>
        <v>19</v>
      </c>
    </row>
    <row r="6929" spans="1:11" ht="11.1" customHeight="1" outlineLevel="1" x14ac:dyDescent="0.2">
      <c r="A6929" s="39" t="str">
        <f t="shared" si="324"/>
        <v>0017790145894</v>
      </c>
      <c r="B6929" s="39">
        <f t="shared" si="325"/>
        <v>2</v>
      </c>
      <c r="C6929" s="39" t="str">
        <f t="shared" si="326"/>
        <v>Шевкун Сергей Александрович2</v>
      </c>
      <c r="D6929" s="42" t="s">
        <v>6325</v>
      </c>
      <c r="E6929" s="43" t="s">
        <v>6326</v>
      </c>
      <c r="F6929" s="43" t="s">
        <v>537</v>
      </c>
      <c r="G6929" s="43" t="s">
        <v>218</v>
      </c>
      <c r="H6929" s="49">
        <v>45894</v>
      </c>
      <c r="I6929" s="49">
        <v>45898</v>
      </c>
      <c r="J6929" s="44">
        <v>5</v>
      </c>
      <c r="K6929" s="51">
        <f>IF(H6929&lt;='Расчёт не доделан'!$C$20,IF(I6929-'Расчёт не доделан'!$C$20&lt;1,J6929,I6929-'Расчёт не доделан'!$C$20),J6929)</f>
        <v>5</v>
      </c>
    </row>
    <row r="6930" spans="1:11" ht="11.1" customHeight="1" outlineLevel="1" x14ac:dyDescent="0.2">
      <c r="A6930" s="39" t="str">
        <f t="shared" si="324"/>
        <v>0015569645880</v>
      </c>
      <c r="B6930" s="39">
        <f t="shared" si="325"/>
        <v>1</v>
      </c>
      <c r="C6930" s="39" t="str">
        <f t="shared" si="326"/>
        <v>Шевцов Ярослав Владимирович1</v>
      </c>
      <c r="D6930" s="42" t="s">
        <v>6327</v>
      </c>
      <c r="E6930" s="43" t="s">
        <v>6328</v>
      </c>
      <c r="F6930" s="43" t="s">
        <v>240</v>
      </c>
      <c r="G6930" s="43" t="s">
        <v>230</v>
      </c>
      <c r="H6930" s="49">
        <v>45880</v>
      </c>
      <c r="I6930" s="49">
        <v>45893</v>
      </c>
      <c r="J6930" s="44">
        <v>14</v>
      </c>
      <c r="K6930" s="51">
        <f>IF(H6930&lt;='Расчёт не доделан'!$C$20,IF(I6930-'Расчёт не доделан'!$C$20&lt;1,J6930,I6930-'Расчёт не доделан'!$C$20),J6930)</f>
        <v>14</v>
      </c>
    </row>
    <row r="6931" spans="1:11" ht="11.1" customHeight="1" outlineLevel="1" x14ac:dyDescent="0.2">
      <c r="A6931" s="39" t="str">
        <f t="shared" si="324"/>
        <v>0015569645950</v>
      </c>
      <c r="B6931" s="39">
        <f t="shared" si="325"/>
        <v>2</v>
      </c>
      <c r="C6931" s="39" t="str">
        <f t="shared" si="326"/>
        <v>Шевцов Ярослав Владимирович2</v>
      </c>
      <c r="D6931" s="42" t="s">
        <v>6327</v>
      </c>
      <c r="E6931" s="43" t="s">
        <v>6328</v>
      </c>
      <c r="F6931" s="43" t="s">
        <v>240</v>
      </c>
      <c r="G6931" s="43" t="s">
        <v>230</v>
      </c>
      <c r="H6931" s="49">
        <v>45950</v>
      </c>
      <c r="I6931" s="49">
        <v>45963</v>
      </c>
      <c r="J6931" s="44">
        <v>14</v>
      </c>
      <c r="K6931" s="51">
        <f>IF(H6931&lt;='Расчёт не доделан'!$C$20,IF(I6931-'Расчёт не доделан'!$C$20&lt;1,J6931,I6931-'Расчёт не доделан'!$C$20),J6931)</f>
        <v>14</v>
      </c>
    </row>
    <row r="6932" spans="1:11" ht="11.1" customHeight="1" outlineLevel="1" x14ac:dyDescent="0.2">
      <c r="A6932" s="39" t="str">
        <f t="shared" si="324"/>
        <v>0021421345859</v>
      </c>
      <c r="B6932" s="39">
        <f t="shared" si="325"/>
        <v>1</v>
      </c>
      <c r="C6932" s="39" t="str">
        <f t="shared" si="326"/>
        <v>Шевченко Дмитрий Валерьевич1</v>
      </c>
      <c r="D6932" s="42" t="s">
        <v>6329</v>
      </c>
      <c r="E6932" s="43" t="s">
        <v>6330</v>
      </c>
      <c r="F6932" s="43" t="s">
        <v>293</v>
      </c>
      <c r="G6932" s="43" t="s">
        <v>237</v>
      </c>
      <c r="H6932" s="49">
        <v>45859</v>
      </c>
      <c r="I6932" s="49">
        <v>45879</v>
      </c>
      <c r="J6932" s="44">
        <v>21</v>
      </c>
      <c r="K6932" s="51">
        <f>IF(H6932&lt;='Расчёт не доделан'!$C$20,IF(I6932-'Расчёт не доделан'!$C$20&lt;1,J6932,I6932-'Расчёт не доделан'!$C$20),J6932)</f>
        <v>21</v>
      </c>
    </row>
    <row r="6933" spans="1:11" ht="11.1" customHeight="1" outlineLevel="1" x14ac:dyDescent="0.2">
      <c r="A6933" s="39" t="str">
        <f t="shared" si="324"/>
        <v>0021421345922</v>
      </c>
      <c r="B6933" s="39">
        <f t="shared" si="325"/>
        <v>2</v>
      </c>
      <c r="C6933" s="39" t="str">
        <f t="shared" si="326"/>
        <v>Шевченко Дмитрий Валерьевич2</v>
      </c>
      <c r="D6933" s="42" t="s">
        <v>6329</v>
      </c>
      <c r="E6933" s="43" t="s">
        <v>6330</v>
      </c>
      <c r="F6933" s="43" t="s">
        <v>293</v>
      </c>
      <c r="G6933" s="43" t="s">
        <v>237</v>
      </c>
      <c r="H6933" s="49">
        <v>45922</v>
      </c>
      <c r="I6933" s="49">
        <v>45928</v>
      </c>
      <c r="J6933" s="44">
        <v>7</v>
      </c>
      <c r="K6933" s="51">
        <f>IF(H6933&lt;='Расчёт не доделан'!$C$20,IF(I6933-'Расчёт не доделан'!$C$20&lt;1,J6933,I6933-'Расчёт не доделан'!$C$20),J6933)</f>
        <v>7</v>
      </c>
    </row>
    <row r="6934" spans="1:11" ht="11.1" customHeight="1" outlineLevel="1" x14ac:dyDescent="0.2">
      <c r="A6934" s="39" t="str">
        <f t="shared" si="324"/>
        <v>0020145946015</v>
      </c>
      <c r="B6934" s="39">
        <f t="shared" si="325"/>
        <v>1</v>
      </c>
      <c r="C6934" s="39" t="str">
        <f t="shared" si="326"/>
        <v>Шевченко Евгений Андреевич1</v>
      </c>
      <c r="D6934" s="42" t="s">
        <v>6331</v>
      </c>
      <c r="E6934" s="43" t="s">
        <v>6332</v>
      </c>
      <c r="F6934" s="43" t="s">
        <v>293</v>
      </c>
      <c r="G6934" s="43" t="s">
        <v>438</v>
      </c>
      <c r="H6934" s="49">
        <v>46015</v>
      </c>
      <c r="I6934" s="49">
        <v>46021</v>
      </c>
      <c r="J6934" s="44">
        <v>7</v>
      </c>
      <c r="K6934" s="51">
        <f>IF(H6934&lt;='Расчёт не доделан'!$C$20,IF(I6934-'Расчёт не доделан'!$C$20&lt;1,J6934,I6934-'Расчёт не доделан'!$C$20),J6934)</f>
        <v>7</v>
      </c>
    </row>
    <row r="6935" spans="1:11" ht="11.1" customHeight="1" outlineLevel="1" x14ac:dyDescent="0.2">
      <c r="A6935" s="39" t="str">
        <f t="shared" si="324"/>
        <v>0020145945866</v>
      </c>
      <c r="B6935" s="39">
        <f t="shared" si="325"/>
        <v>2</v>
      </c>
      <c r="C6935" s="39" t="str">
        <f t="shared" si="326"/>
        <v>Шевченко Евгений Андреевич2</v>
      </c>
      <c r="D6935" s="42" t="s">
        <v>6331</v>
      </c>
      <c r="E6935" s="43" t="s">
        <v>6332</v>
      </c>
      <c r="F6935" s="43" t="s">
        <v>293</v>
      </c>
      <c r="G6935" s="43" t="s">
        <v>438</v>
      </c>
      <c r="H6935" s="49">
        <v>45866</v>
      </c>
      <c r="I6935" s="49">
        <v>45879</v>
      </c>
      <c r="J6935" s="44">
        <v>14</v>
      </c>
      <c r="K6935" s="51">
        <f>IF(H6935&lt;='Расчёт не доделан'!$C$20,IF(I6935-'Расчёт не доделан'!$C$20&lt;1,J6935,I6935-'Расчёт не доделан'!$C$20),J6935)</f>
        <v>14</v>
      </c>
    </row>
    <row r="6936" spans="1:11" ht="11.1" customHeight="1" outlineLevel="1" x14ac:dyDescent="0.2">
      <c r="A6936" s="39" t="str">
        <f t="shared" si="324"/>
        <v>0016396645966</v>
      </c>
      <c r="B6936" s="39">
        <f t="shared" si="325"/>
        <v>1</v>
      </c>
      <c r="C6936" s="39" t="str">
        <f t="shared" si="326"/>
        <v>Шегурова Полина Викторовна1</v>
      </c>
      <c r="D6936" s="42" t="s">
        <v>6333</v>
      </c>
      <c r="E6936" s="43" t="s">
        <v>6334</v>
      </c>
      <c r="F6936" s="43" t="s">
        <v>240</v>
      </c>
      <c r="G6936" s="43" t="s">
        <v>302</v>
      </c>
      <c r="H6936" s="49">
        <v>45966</v>
      </c>
      <c r="I6936" s="49">
        <v>45968</v>
      </c>
      <c r="J6936" s="44">
        <v>3</v>
      </c>
      <c r="K6936" s="51">
        <f>IF(H6936&lt;='Расчёт не доделан'!$C$20,IF(I6936-'Расчёт не доделан'!$C$20&lt;1,J6936,I6936-'Расчёт не доделан'!$C$20),J6936)</f>
        <v>3</v>
      </c>
    </row>
    <row r="6937" spans="1:11" ht="11.1" customHeight="1" outlineLevel="1" x14ac:dyDescent="0.2">
      <c r="A6937" s="39" t="str">
        <f t="shared" si="324"/>
        <v>0016396645859</v>
      </c>
      <c r="B6937" s="39">
        <f t="shared" si="325"/>
        <v>2</v>
      </c>
      <c r="C6937" s="39" t="str">
        <f t="shared" si="326"/>
        <v>Шегурова Полина Викторовна2</v>
      </c>
      <c r="D6937" s="42" t="s">
        <v>6333</v>
      </c>
      <c r="E6937" s="43" t="s">
        <v>6334</v>
      </c>
      <c r="F6937" s="43" t="s">
        <v>240</v>
      </c>
      <c r="G6937" s="43" t="s">
        <v>302</v>
      </c>
      <c r="H6937" s="49">
        <v>45859</v>
      </c>
      <c r="I6937" s="49">
        <v>45875</v>
      </c>
      <c r="J6937" s="44">
        <v>17</v>
      </c>
      <c r="K6937" s="51">
        <f>IF(H6937&lt;='Расчёт не доделан'!$C$20,IF(I6937-'Расчёт не доделан'!$C$20&lt;1,J6937,I6937-'Расчёт не доделан'!$C$20),J6937)</f>
        <v>17</v>
      </c>
    </row>
    <row r="6938" spans="1:11" ht="11.1" customHeight="1" outlineLevel="1" x14ac:dyDescent="0.2">
      <c r="A6938" s="39" t="str">
        <f t="shared" si="324"/>
        <v>0016396646020</v>
      </c>
      <c r="B6938" s="39">
        <f t="shared" si="325"/>
        <v>3</v>
      </c>
      <c r="C6938" s="39" t="str">
        <f t="shared" si="326"/>
        <v>Шегурова Полина Викторовна3</v>
      </c>
      <c r="D6938" s="42" t="s">
        <v>6333</v>
      </c>
      <c r="E6938" s="43" t="s">
        <v>6334</v>
      </c>
      <c r="F6938" s="43" t="s">
        <v>240</v>
      </c>
      <c r="G6938" s="43" t="s">
        <v>302</v>
      </c>
      <c r="H6938" s="49">
        <v>46020</v>
      </c>
      <c r="I6938" s="49">
        <v>46021</v>
      </c>
      <c r="J6938" s="44">
        <v>2</v>
      </c>
      <c r="K6938" s="51">
        <f>IF(H6938&lt;='Расчёт не доделан'!$C$20,IF(I6938-'Расчёт не доделан'!$C$20&lt;1,J6938,I6938-'Расчёт не доделан'!$C$20),J6938)</f>
        <v>2</v>
      </c>
    </row>
    <row r="6939" spans="1:11" ht="11.1" customHeight="1" outlineLevel="1" x14ac:dyDescent="0.2">
      <c r="A6939" s="39" t="str">
        <f t="shared" si="324"/>
        <v>0017405245966</v>
      </c>
      <c r="B6939" s="39">
        <f t="shared" si="325"/>
        <v>1</v>
      </c>
      <c r="C6939" s="39" t="str">
        <f t="shared" si="326"/>
        <v>Шеин Александр Александрович1</v>
      </c>
      <c r="D6939" s="42" t="s">
        <v>6335</v>
      </c>
      <c r="E6939" s="43" t="s">
        <v>6336</v>
      </c>
      <c r="F6939" s="43" t="s">
        <v>272</v>
      </c>
      <c r="G6939" s="43" t="s">
        <v>237</v>
      </c>
      <c r="H6939" s="49">
        <v>45966</v>
      </c>
      <c r="I6939" s="49">
        <v>45968</v>
      </c>
      <c r="J6939" s="44">
        <v>3</v>
      </c>
      <c r="K6939" s="51">
        <f>IF(H6939&lt;='Расчёт не доделан'!$C$20,IF(I6939-'Расчёт не доделан'!$C$20&lt;1,J6939,I6939-'Расчёт не доделан'!$C$20),J6939)</f>
        <v>3</v>
      </c>
    </row>
    <row r="6940" spans="1:11" ht="11.1" customHeight="1" outlineLevel="1" x14ac:dyDescent="0.2">
      <c r="A6940" s="39" t="str">
        <f t="shared" si="324"/>
        <v>0017405245887</v>
      </c>
      <c r="B6940" s="39">
        <f t="shared" si="325"/>
        <v>2</v>
      </c>
      <c r="C6940" s="39" t="str">
        <f t="shared" si="326"/>
        <v>Шеин Александр Александрович2</v>
      </c>
      <c r="D6940" s="42" t="s">
        <v>6335</v>
      </c>
      <c r="E6940" s="43" t="s">
        <v>6336</v>
      </c>
      <c r="F6940" s="43" t="s">
        <v>272</v>
      </c>
      <c r="G6940" s="43" t="s">
        <v>237</v>
      </c>
      <c r="H6940" s="49">
        <v>45887</v>
      </c>
      <c r="I6940" s="49">
        <v>45900</v>
      </c>
      <c r="J6940" s="44">
        <v>14</v>
      </c>
      <c r="K6940" s="51">
        <f>IF(H6940&lt;='Расчёт не доделан'!$C$20,IF(I6940-'Расчёт не доделан'!$C$20&lt;1,J6940,I6940-'Расчёт не доделан'!$C$20),J6940)</f>
        <v>14</v>
      </c>
    </row>
    <row r="6941" spans="1:11" ht="11.1" customHeight="1" outlineLevel="1" x14ac:dyDescent="0.2">
      <c r="A6941" s="39" t="str">
        <f t="shared" si="324"/>
        <v>0017405246021</v>
      </c>
      <c r="B6941" s="39">
        <f t="shared" si="325"/>
        <v>3</v>
      </c>
      <c r="C6941" s="39" t="str">
        <f t="shared" si="326"/>
        <v>Шеин Александр Александрович3</v>
      </c>
      <c r="D6941" s="42" t="s">
        <v>6335</v>
      </c>
      <c r="E6941" s="43" t="s">
        <v>6336</v>
      </c>
      <c r="F6941" s="43" t="s">
        <v>272</v>
      </c>
      <c r="G6941" s="43" t="s">
        <v>237</v>
      </c>
      <c r="H6941" s="49">
        <v>46021</v>
      </c>
      <c r="I6941" s="49">
        <v>46021</v>
      </c>
      <c r="J6941" s="44">
        <v>1</v>
      </c>
      <c r="K6941" s="51">
        <f>IF(H6941&lt;='Расчёт не доделан'!$C$20,IF(I6941-'Расчёт не доделан'!$C$20&lt;1,J6941,I6941-'Расчёт не доделан'!$C$20),J6941)</f>
        <v>1</v>
      </c>
    </row>
    <row r="6942" spans="1:11" ht="11.1" customHeight="1" outlineLevel="1" x14ac:dyDescent="0.2">
      <c r="A6942" s="39" t="str">
        <f t="shared" si="324"/>
        <v>0020143245957</v>
      </c>
      <c r="B6942" s="39">
        <f t="shared" si="325"/>
        <v>1</v>
      </c>
      <c r="C6942" s="39" t="str">
        <f t="shared" si="326"/>
        <v>Шейдин Эдвард Надирович1</v>
      </c>
      <c r="D6942" s="42" t="s">
        <v>6337</v>
      </c>
      <c r="E6942" s="43" t="s">
        <v>6338</v>
      </c>
      <c r="F6942" s="43" t="s">
        <v>240</v>
      </c>
      <c r="G6942" s="43" t="s">
        <v>253</v>
      </c>
      <c r="H6942" s="49">
        <v>45957</v>
      </c>
      <c r="I6942" s="49">
        <v>45962</v>
      </c>
      <c r="J6942" s="44">
        <v>6</v>
      </c>
      <c r="K6942" s="51">
        <f>IF(H6942&lt;='Расчёт не доделан'!$C$20,IF(I6942-'Расчёт не доделан'!$C$20&lt;1,J6942,I6942-'Расчёт не доделан'!$C$20),J6942)</f>
        <v>6</v>
      </c>
    </row>
    <row r="6943" spans="1:11" ht="11.1" customHeight="1" outlineLevel="1" x14ac:dyDescent="0.2">
      <c r="A6943" s="39" t="str">
        <f t="shared" si="324"/>
        <v>0020143245866</v>
      </c>
      <c r="B6943" s="39">
        <f t="shared" si="325"/>
        <v>2</v>
      </c>
      <c r="C6943" s="39" t="str">
        <f t="shared" si="326"/>
        <v>Шейдин Эдвард Надирович2</v>
      </c>
      <c r="D6943" s="42" t="s">
        <v>6337</v>
      </c>
      <c r="E6943" s="43" t="s">
        <v>6338</v>
      </c>
      <c r="F6943" s="43" t="s">
        <v>240</v>
      </c>
      <c r="G6943" s="43" t="s">
        <v>253</v>
      </c>
      <c r="H6943" s="49">
        <v>45866</v>
      </c>
      <c r="I6943" s="49">
        <v>45873</v>
      </c>
      <c r="J6943" s="44">
        <v>8</v>
      </c>
      <c r="K6943" s="51">
        <f>IF(H6943&lt;='Расчёт не доделан'!$C$20,IF(I6943-'Расчёт не доделан'!$C$20&lt;1,J6943,I6943-'Расчёт не доделан'!$C$20),J6943)</f>
        <v>8</v>
      </c>
    </row>
    <row r="6944" spans="1:11" ht="11.1" customHeight="1" outlineLevel="1" x14ac:dyDescent="0.2">
      <c r="A6944" s="39" t="str">
        <f t="shared" si="324"/>
        <v>0017481545880</v>
      </c>
      <c r="B6944" s="39">
        <f t="shared" si="325"/>
        <v>1</v>
      </c>
      <c r="C6944" s="39" t="str">
        <f t="shared" si="326"/>
        <v>Шелыгин Павел Владимирович1</v>
      </c>
      <c r="D6944" s="42" t="s">
        <v>6339</v>
      </c>
      <c r="E6944" s="43" t="s">
        <v>6340</v>
      </c>
      <c r="F6944" s="43" t="s">
        <v>217</v>
      </c>
      <c r="G6944" s="43" t="s">
        <v>218</v>
      </c>
      <c r="H6944" s="49">
        <v>45880</v>
      </c>
      <c r="I6944" s="49">
        <v>45893</v>
      </c>
      <c r="J6944" s="44">
        <v>14</v>
      </c>
      <c r="K6944" s="51">
        <f>IF(H6944&lt;='Расчёт не доделан'!$C$20,IF(I6944-'Расчёт не доделан'!$C$20&lt;1,J6944,I6944-'Расчёт не доделан'!$C$20),J6944)</f>
        <v>14</v>
      </c>
    </row>
    <row r="6945" spans="1:11" ht="11.1" customHeight="1" outlineLevel="1" x14ac:dyDescent="0.2">
      <c r="A6945" s="39" t="str">
        <f t="shared" si="324"/>
        <v>0017481545959</v>
      </c>
      <c r="B6945" s="39">
        <f t="shared" si="325"/>
        <v>2</v>
      </c>
      <c r="C6945" s="39" t="str">
        <f t="shared" si="326"/>
        <v>Шелыгин Павел Владимирович2</v>
      </c>
      <c r="D6945" s="42" t="s">
        <v>6339</v>
      </c>
      <c r="E6945" s="43" t="s">
        <v>6340</v>
      </c>
      <c r="F6945" s="43" t="s">
        <v>217</v>
      </c>
      <c r="G6945" s="43" t="s">
        <v>218</v>
      </c>
      <c r="H6945" s="49">
        <v>45959</v>
      </c>
      <c r="I6945" s="49">
        <v>45962</v>
      </c>
      <c r="J6945" s="44">
        <v>4</v>
      </c>
      <c r="K6945" s="51">
        <f>IF(H6945&lt;='Расчёт не доделан'!$C$20,IF(I6945-'Расчёт не доделан'!$C$20&lt;1,J6945,I6945-'Расчёт не доделан'!$C$20),J6945)</f>
        <v>4</v>
      </c>
    </row>
    <row r="6946" spans="1:11" ht="11.1" customHeight="1" outlineLevel="1" x14ac:dyDescent="0.2">
      <c r="A6946" s="39" t="str">
        <f t="shared" si="324"/>
        <v>0020924645880</v>
      </c>
      <c r="B6946" s="39">
        <f t="shared" si="325"/>
        <v>1</v>
      </c>
      <c r="C6946" s="39" t="str">
        <f t="shared" si="326"/>
        <v>Шеляг Эрнест Геннадьевич1</v>
      </c>
      <c r="D6946" s="42" t="s">
        <v>6341</v>
      </c>
      <c r="E6946" s="43" t="s">
        <v>6342</v>
      </c>
      <c r="F6946" s="43" t="s">
        <v>240</v>
      </c>
      <c r="G6946" s="43" t="s">
        <v>302</v>
      </c>
      <c r="H6946" s="49">
        <v>45880</v>
      </c>
      <c r="I6946" s="49">
        <v>45893</v>
      </c>
      <c r="J6946" s="44">
        <v>14</v>
      </c>
      <c r="K6946" s="51">
        <f>IF(H6946&lt;='Расчёт не доделан'!$C$20,IF(I6946-'Расчёт не доделан'!$C$20&lt;1,J6946,I6946-'Расчёт не доделан'!$C$20),J6946)</f>
        <v>14</v>
      </c>
    </row>
    <row r="6947" spans="1:11" ht="11.1" customHeight="1" outlineLevel="1" x14ac:dyDescent="0.2">
      <c r="A6947" s="39" t="str">
        <f t="shared" si="324"/>
        <v>0019313945901</v>
      </c>
      <c r="B6947" s="39">
        <f t="shared" si="325"/>
        <v>1</v>
      </c>
      <c r="C6947" s="39" t="str">
        <f t="shared" si="326"/>
        <v>Шенгальц Наталья Владимировна1</v>
      </c>
      <c r="D6947" s="42" t="s">
        <v>6343</v>
      </c>
      <c r="E6947" s="43" t="s">
        <v>6344</v>
      </c>
      <c r="F6947" s="43" t="s">
        <v>240</v>
      </c>
      <c r="G6947" s="43" t="s">
        <v>253</v>
      </c>
      <c r="H6947" s="49">
        <v>45901</v>
      </c>
      <c r="I6947" s="49">
        <v>45911</v>
      </c>
      <c r="J6947" s="44">
        <v>11</v>
      </c>
      <c r="K6947" s="51">
        <f>IF(H6947&lt;='Расчёт не доделан'!$C$20,IF(I6947-'Расчёт не доделан'!$C$20&lt;1,J6947,I6947-'Расчёт не доделан'!$C$20),J6947)</f>
        <v>11</v>
      </c>
    </row>
    <row r="6948" spans="1:11" ht="23.1" customHeight="1" outlineLevel="1" x14ac:dyDescent="0.2">
      <c r="A6948" s="39" t="str">
        <f t="shared" si="324"/>
        <v>0012747645873</v>
      </c>
      <c r="B6948" s="39">
        <f t="shared" si="325"/>
        <v>1</v>
      </c>
      <c r="C6948" s="39" t="str">
        <f t="shared" si="326"/>
        <v>Шенина Надежда Владимировна1</v>
      </c>
      <c r="D6948" s="42" t="s">
        <v>6345</v>
      </c>
      <c r="E6948" s="43" t="s">
        <v>6346</v>
      </c>
      <c r="F6948" s="43" t="s">
        <v>221</v>
      </c>
      <c r="G6948" s="43" t="s">
        <v>283</v>
      </c>
      <c r="H6948" s="49">
        <v>45873</v>
      </c>
      <c r="I6948" s="49">
        <v>45886</v>
      </c>
      <c r="J6948" s="44">
        <v>14</v>
      </c>
      <c r="K6948" s="51">
        <f>IF(H6948&lt;='Расчёт не доделан'!$C$20,IF(I6948-'Расчёт не доделан'!$C$20&lt;1,J6948,I6948-'Расчёт не доделан'!$C$20),J6948)</f>
        <v>14</v>
      </c>
    </row>
    <row r="6949" spans="1:11" ht="11.1" customHeight="1" outlineLevel="1" x14ac:dyDescent="0.2">
      <c r="A6949" s="39" t="str">
        <f t="shared" si="324"/>
        <v>0012747645943</v>
      </c>
      <c r="B6949" s="39">
        <f t="shared" si="325"/>
        <v>2</v>
      </c>
      <c r="C6949" s="39" t="str">
        <f t="shared" si="326"/>
        <v>Шенина Надежда Владимировна2</v>
      </c>
      <c r="D6949" s="42" t="s">
        <v>6345</v>
      </c>
      <c r="E6949" s="43" t="s">
        <v>6346</v>
      </c>
      <c r="F6949" s="43" t="s">
        <v>221</v>
      </c>
      <c r="G6949" s="43" t="s">
        <v>283</v>
      </c>
      <c r="H6949" s="49">
        <v>45943</v>
      </c>
      <c r="I6949" s="49">
        <v>45949</v>
      </c>
      <c r="J6949" s="44">
        <v>7</v>
      </c>
      <c r="K6949" s="51">
        <f>IF(H6949&lt;='Расчёт не доделан'!$C$20,IF(I6949-'Расчёт не доделан'!$C$20&lt;1,J6949,I6949-'Расчёт не доделан'!$C$20),J6949)</f>
        <v>4</v>
      </c>
    </row>
    <row r="6950" spans="1:11" ht="11.1" customHeight="1" outlineLevel="1" x14ac:dyDescent="0.2">
      <c r="A6950" s="39" t="str">
        <f t="shared" si="324"/>
        <v>0012747645950</v>
      </c>
      <c r="B6950" s="39">
        <f t="shared" si="325"/>
        <v>3</v>
      </c>
      <c r="C6950" s="39" t="str">
        <f t="shared" si="326"/>
        <v>Шенина Надежда Владимировна3</v>
      </c>
      <c r="D6950" s="42" t="s">
        <v>6345</v>
      </c>
      <c r="E6950" s="43" t="s">
        <v>6346</v>
      </c>
      <c r="F6950" s="43" t="s">
        <v>221</v>
      </c>
      <c r="G6950" s="43" t="s">
        <v>283</v>
      </c>
      <c r="H6950" s="49">
        <v>45950</v>
      </c>
      <c r="I6950" s="49">
        <v>45953</v>
      </c>
      <c r="J6950" s="44">
        <v>4</v>
      </c>
      <c r="K6950" s="51">
        <f>IF(H6950&lt;='Расчёт не доделан'!$C$20,IF(I6950-'Расчёт не доделан'!$C$20&lt;1,J6950,I6950-'Расчёт не доделан'!$C$20),J6950)</f>
        <v>4</v>
      </c>
    </row>
    <row r="6951" spans="1:11" ht="11.1" customHeight="1" outlineLevel="1" x14ac:dyDescent="0.2">
      <c r="A6951" s="39" t="str">
        <f t="shared" si="324"/>
        <v>0016182145936</v>
      </c>
      <c r="B6951" s="39">
        <f t="shared" si="325"/>
        <v>1</v>
      </c>
      <c r="C6951" s="39" t="str">
        <f t="shared" si="326"/>
        <v>Шентеряков Сергей Николаевич1</v>
      </c>
      <c r="D6951" s="42" t="s">
        <v>6347</v>
      </c>
      <c r="E6951" s="43" t="s">
        <v>6348</v>
      </c>
      <c r="F6951" s="43" t="s">
        <v>244</v>
      </c>
      <c r="G6951" s="43" t="s">
        <v>331</v>
      </c>
      <c r="H6951" s="49">
        <v>45936</v>
      </c>
      <c r="I6951" s="49">
        <v>45944</v>
      </c>
      <c r="J6951" s="44">
        <v>9</v>
      </c>
      <c r="K6951" s="51">
        <f>IF(H6951&lt;='Расчёт не доделан'!$C$20,IF(I6951-'Расчёт не доделан'!$C$20&lt;1,J6951,I6951-'Расчёт не доделан'!$C$20),J6951)</f>
        <v>9</v>
      </c>
    </row>
    <row r="6952" spans="1:11" ht="11.1" customHeight="1" outlineLevel="1" x14ac:dyDescent="0.2">
      <c r="A6952" s="39" t="str">
        <f t="shared" si="324"/>
        <v>0016182145845</v>
      </c>
      <c r="B6952" s="39">
        <f t="shared" si="325"/>
        <v>2</v>
      </c>
      <c r="C6952" s="39" t="str">
        <f t="shared" si="326"/>
        <v>Шентеряков Сергей Николаевич2</v>
      </c>
      <c r="D6952" s="42" t="s">
        <v>6347</v>
      </c>
      <c r="E6952" s="43" t="s">
        <v>6348</v>
      </c>
      <c r="F6952" s="43" t="s">
        <v>244</v>
      </c>
      <c r="G6952" s="43" t="s">
        <v>331</v>
      </c>
      <c r="H6952" s="49">
        <v>45845</v>
      </c>
      <c r="I6952" s="49">
        <v>45858</v>
      </c>
      <c r="J6952" s="44">
        <v>14</v>
      </c>
      <c r="K6952" s="51">
        <f>IF(H6952&lt;='Расчёт не доделан'!$C$20,IF(I6952-'Расчёт не доделан'!$C$20&lt;1,J6952,I6952-'Расчёт не доделан'!$C$20),J6952)</f>
        <v>14</v>
      </c>
    </row>
    <row r="6953" spans="1:11" ht="11.1" customHeight="1" outlineLevel="1" x14ac:dyDescent="0.2">
      <c r="A6953" s="39" t="str">
        <f t="shared" si="324"/>
        <v>0016182146020</v>
      </c>
      <c r="B6953" s="39">
        <f t="shared" si="325"/>
        <v>3</v>
      </c>
      <c r="C6953" s="39" t="str">
        <f t="shared" si="326"/>
        <v>Шентеряков Сергей Николаевич3</v>
      </c>
      <c r="D6953" s="42" t="s">
        <v>6347</v>
      </c>
      <c r="E6953" s="43" t="s">
        <v>6348</v>
      </c>
      <c r="F6953" s="43" t="s">
        <v>244</v>
      </c>
      <c r="G6953" s="43" t="s">
        <v>331</v>
      </c>
      <c r="H6953" s="49">
        <v>46020</v>
      </c>
      <c r="I6953" s="49">
        <v>46021</v>
      </c>
      <c r="J6953" s="44">
        <v>2</v>
      </c>
      <c r="K6953" s="51">
        <f>IF(H6953&lt;='Расчёт не доделан'!$C$20,IF(I6953-'Расчёт не доделан'!$C$20&lt;1,J6953,I6953-'Расчёт не доделан'!$C$20),J6953)</f>
        <v>2</v>
      </c>
    </row>
    <row r="6954" spans="1:11" ht="11.1" customHeight="1" outlineLevel="1" x14ac:dyDescent="0.2">
      <c r="A6954" s="39" t="str">
        <f t="shared" si="324"/>
        <v>0013563745851</v>
      </c>
      <c r="B6954" s="39">
        <f t="shared" si="325"/>
        <v>1</v>
      </c>
      <c r="C6954" s="39" t="str">
        <f t="shared" si="326"/>
        <v>Шершов Андрей Евгеньевич1</v>
      </c>
      <c r="D6954" s="42" t="s">
        <v>6349</v>
      </c>
      <c r="E6954" s="43" t="s">
        <v>6350</v>
      </c>
      <c r="F6954" s="43" t="s">
        <v>244</v>
      </c>
      <c r="G6954" s="43" t="s">
        <v>262</v>
      </c>
      <c r="H6954" s="49">
        <v>45851</v>
      </c>
      <c r="I6954" s="49">
        <v>45861</v>
      </c>
      <c r="J6954" s="44">
        <v>11</v>
      </c>
      <c r="K6954" s="51">
        <f>IF(H6954&lt;='Расчёт не доделан'!$C$20,IF(I6954-'Расчёт не доделан'!$C$20&lt;1,J6954,I6954-'Расчёт не доделан'!$C$20),J6954)</f>
        <v>11</v>
      </c>
    </row>
    <row r="6955" spans="1:11" ht="11.1" customHeight="1" outlineLevel="1" x14ac:dyDescent="0.2">
      <c r="A6955" s="39" t="str">
        <f t="shared" si="324"/>
        <v>0013563745950</v>
      </c>
      <c r="B6955" s="39">
        <f t="shared" si="325"/>
        <v>2</v>
      </c>
      <c r="C6955" s="39" t="str">
        <f t="shared" si="326"/>
        <v>Шершов Андрей Евгеньевич2</v>
      </c>
      <c r="D6955" s="42" t="s">
        <v>6349</v>
      </c>
      <c r="E6955" s="43" t="s">
        <v>6350</v>
      </c>
      <c r="F6955" s="43" t="s">
        <v>244</v>
      </c>
      <c r="G6955" s="43" t="s">
        <v>262</v>
      </c>
      <c r="H6955" s="49">
        <v>45950</v>
      </c>
      <c r="I6955" s="49">
        <v>45963</v>
      </c>
      <c r="J6955" s="44">
        <v>14</v>
      </c>
      <c r="K6955" s="51">
        <f>IF(H6955&lt;='Расчёт не доделан'!$C$20,IF(I6955-'Расчёт не доделан'!$C$20&lt;1,J6955,I6955-'Расчёт не доделан'!$C$20),J6955)</f>
        <v>14</v>
      </c>
    </row>
    <row r="6956" spans="1:11" ht="11.1" customHeight="1" outlineLevel="1" x14ac:dyDescent="0.2">
      <c r="A6956" s="39" t="str">
        <f t="shared" si="324"/>
        <v>0020275645853</v>
      </c>
      <c r="B6956" s="39">
        <f t="shared" si="325"/>
        <v>1</v>
      </c>
      <c r="C6956" s="39" t="str">
        <f t="shared" si="326"/>
        <v>Шестаков Даниил Владимирович1</v>
      </c>
      <c r="D6956" s="42" t="s">
        <v>6351</v>
      </c>
      <c r="E6956" s="43" t="s">
        <v>6352</v>
      </c>
      <c r="F6956" s="43" t="s">
        <v>244</v>
      </c>
      <c r="G6956" s="43" t="s">
        <v>230</v>
      </c>
      <c r="H6956" s="49">
        <v>45853</v>
      </c>
      <c r="I6956" s="49">
        <v>45866</v>
      </c>
      <c r="J6956" s="44">
        <v>14</v>
      </c>
      <c r="K6956" s="51">
        <f>IF(H6956&lt;='Расчёт не доделан'!$C$20,IF(I6956-'Расчёт не доделан'!$C$20&lt;1,J6956,I6956-'Расчёт не доделан'!$C$20),J6956)</f>
        <v>14</v>
      </c>
    </row>
    <row r="6957" spans="1:11" ht="11.1" customHeight="1" outlineLevel="1" x14ac:dyDescent="0.2">
      <c r="A6957" s="39" t="str">
        <f t="shared" si="324"/>
        <v>0020275645915</v>
      </c>
      <c r="B6957" s="39">
        <f t="shared" si="325"/>
        <v>2</v>
      </c>
      <c r="C6957" s="39" t="str">
        <f t="shared" si="326"/>
        <v>Шестаков Даниил Владимирович2</v>
      </c>
      <c r="D6957" s="42" t="s">
        <v>6351</v>
      </c>
      <c r="E6957" s="43" t="s">
        <v>6352</v>
      </c>
      <c r="F6957" s="43" t="s">
        <v>244</v>
      </c>
      <c r="G6957" s="43" t="s">
        <v>230</v>
      </c>
      <c r="H6957" s="49">
        <v>45915</v>
      </c>
      <c r="I6957" s="49">
        <v>45921</v>
      </c>
      <c r="J6957" s="44">
        <v>7</v>
      </c>
      <c r="K6957" s="51">
        <f>IF(H6957&lt;='Расчёт не доделан'!$C$20,IF(I6957-'Расчёт не доделан'!$C$20&lt;1,J6957,I6957-'Расчёт не доделан'!$C$20),J6957)</f>
        <v>7</v>
      </c>
    </row>
    <row r="6958" spans="1:11" ht="11.1" customHeight="1" outlineLevel="1" x14ac:dyDescent="0.2">
      <c r="A6958" s="39" t="str">
        <f t="shared" si="324"/>
        <v>0011991746006</v>
      </c>
      <c r="B6958" s="39">
        <f t="shared" si="325"/>
        <v>1</v>
      </c>
      <c r="C6958" s="39" t="str">
        <f t="shared" si="326"/>
        <v>Шестаков Игорь Александрович1</v>
      </c>
      <c r="D6958" s="42" t="s">
        <v>6353</v>
      </c>
      <c r="E6958" s="43" t="s">
        <v>6354</v>
      </c>
      <c r="F6958" s="43" t="s">
        <v>265</v>
      </c>
      <c r="G6958" s="43" t="s">
        <v>296</v>
      </c>
      <c r="H6958" s="49">
        <v>46006</v>
      </c>
      <c r="I6958" s="49">
        <v>46019</v>
      </c>
      <c r="J6958" s="44">
        <v>14</v>
      </c>
      <c r="K6958" s="51">
        <f>IF(H6958&lt;='Расчёт не доделан'!$C$20,IF(I6958-'Расчёт не доделан'!$C$20&lt;1,J6958,I6958-'Расчёт не доделан'!$C$20),J6958)</f>
        <v>14</v>
      </c>
    </row>
    <row r="6959" spans="1:11" ht="11.1" customHeight="1" outlineLevel="1" x14ac:dyDescent="0.2">
      <c r="A6959" s="39" t="str">
        <f t="shared" si="324"/>
        <v>0011991745922</v>
      </c>
      <c r="B6959" s="39">
        <f t="shared" si="325"/>
        <v>2</v>
      </c>
      <c r="C6959" s="39" t="str">
        <f t="shared" si="326"/>
        <v>Шестаков Игорь Александрович2</v>
      </c>
      <c r="D6959" s="42" t="s">
        <v>6353</v>
      </c>
      <c r="E6959" s="43" t="s">
        <v>6354</v>
      </c>
      <c r="F6959" s="43" t="s">
        <v>265</v>
      </c>
      <c r="G6959" s="43" t="s">
        <v>296</v>
      </c>
      <c r="H6959" s="49">
        <v>45922</v>
      </c>
      <c r="I6959" s="49">
        <v>45926</v>
      </c>
      <c r="J6959" s="44">
        <v>5</v>
      </c>
      <c r="K6959" s="51">
        <f>IF(H6959&lt;='Расчёт не доделан'!$C$20,IF(I6959-'Расчёт не доделан'!$C$20&lt;1,J6959,I6959-'Расчёт не доделан'!$C$20),J6959)</f>
        <v>5</v>
      </c>
    </row>
    <row r="6960" spans="1:11" ht="11.1" customHeight="1" outlineLevel="1" x14ac:dyDescent="0.2">
      <c r="A6960" s="39" t="str">
        <f t="shared" si="324"/>
        <v>0011991745986</v>
      </c>
      <c r="B6960" s="39">
        <f t="shared" si="325"/>
        <v>3</v>
      </c>
      <c r="C6960" s="39" t="str">
        <f t="shared" si="326"/>
        <v>Шестаков Игорь Александрович3</v>
      </c>
      <c r="D6960" s="42" t="s">
        <v>6353</v>
      </c>
      <c r="E6960" s="43" t="s">
        <v>6354</v>
      </c>
      <c r="F6960" s="43" t="s">
        <v>265</v>
      </c>
      <c r="G6960" s="43" t="s">
        <v>296</v>
      </c>
      <c r="H6960" s="49">
        <v>45986</v>
      </c>
      <c r="I6960" s="49">
        <v>45990</v>
      </c>
      <c r="J6960" s="44">
        <v>5</v>
      </c>
      <c r="K6960" s="51">
        <f>IF(H6960&lt;='Расчёт не доделан'!$C$20,IF(I6960-'Расчёт не доделан'!$C$20&lt;1,J6960,I6960-'Расчёт не доделан'!$C$20),J6960)</f>
        <v>5</v>
      </c>
    </row>
    <row r="6961" spans="1:11" ht="11.1" customHeight="1" outlineLevel="1" x14ac:dyDescent="0.2">
      <c r="A6961" s="39" t="str">
        <f t="shared" si="324"/>
        <v>0011991745958</v>
      </c>
      <c r="B6961" s="39">
        <f t="shared" si="325"/>
        <v>4</v>
      </c>
      <c r="C6961" s="39" t="str">
        <f t="shared" si="326"/>
        <v>Шестаков Игорь Александрович4</v>
      </c>
      <c r="D6961" s="42" t="s">
        <v>6353</v>
      </c>
      <c r="E6961" s="43" t="s">
        <v>6354</v>
      </c>
      <c r="F6961" s="43" t="s">
        <v>265</v>
      </c>
      <c r="G6961" s="43" t="s">
        <v>296</v>
      </c>
      <c r="H6961" s="49">
        <v>45958</v>
      </c>
      <c r="I6961" s="49">
        <v>45961</v>
      </c>
      <c r="J6961" s="44">
        <v>4</v>
      </c>
      <c r="K6961" s="51">
        <f>IF(H6961&lt;='Расчёт не доделан'!$C$20,IF(I6961-'Расчёт не доделан'!$C$20&lt;1,J6961,I6961-'Расчёт не доделан'!$C$20),J6961)</f>
        <v>4</v>
      </c>
    </row>
    <row r="6962" spans="1:11" ht="11.1" customHeight="1" outlineLevel="1" x14ac:dyDescent="0.2">
      <c r="A6962" s="39" t="str">
        <f t="shared" si="324"/>
        <v>0019263745894</v>
      </c>
      <c r="B6962" s="39">
        <f t="shared" si="325"/>
        <v>1</v>
      </c>
      <c r="C6962" s="39" t="str">
        <f t="shared" si="326"/>
        <v>Шестаков Игорь Олегович1</v>
      </c>
      <c r="D6962" s="42" t="s">
        <v>6355</v>
      </c>
      <c r="E6962" s="43" t="s">
        <v>6356</v>
      </c>
      <c r="F6962" s="43" t="s">
        <v>240</v>
      </c>
      <c r="G6962" s="43" t="s">
        <v>302</v>
      </c>
      <c r="H6962" s="49">
        <v>45894</v>
      </c>
      <c r="I6962" s="49">
        <v>45907</v>
      </c>
      <c r="J6962" s="44">
        <v>14</v>
      </c>
      <c r="K6962" s="51">
        <f>IF(H6962&lt;='Расчёт не доделан'!$C$20,IF(I6962-'Расчёт не доделан'!$C$20&lt;1,J6962,I6962-'Расчёт не доделан'!$C$20),J6962)</f>
        <v>14</v>
      </c>
    </row>
    <row r="6963" spans="1:11" ht="11.1" customHeight="1" outlineLevel="1" x14ac:dyDescent="0.2">
      <c r="A6963" s="39" t="str">
        <f t="shared" si="324"/>
        <v>0019263745869</v>
      </c>
      <c r="B6963" s="39">
        <f t="shared" si="325"/>
        <v>2</v>
      </c>
      <c r="C6963" s="39" t="str">
        <f t="shared" si="326"/>
        <v>Шестаков Игорь Олегович2</v>
      </c>
      <c r="D6963" s="42" t="s">
        <v>6355</v>
      </c>
      <c r="E6963" s="43" t="s">
        <v>6356</v>
      </c>
      <c r="F6963" s="43" t="s">
        <v>240</v>
      </c>
      <c r="G6963" s="43" t="s">
        <v>302</v>
      </c>
      <c r="H6963" s="49">
        <v>45869</v>
      </c>
      <c r="I6963" s="49">
        <v>45882</v>
      </c>
      <c r="J6963" s="44">
        <v>14</v>
      </c>
      <c r="K6963" s="51">
        <f>IF(H6963&lt;='Расчёт не доделан'!$C$20,IF(I6963-'Расчёт не доделан'!$C$20&lt;1,J6963,I6963-'Расчёт не доделан'!$C$20),J6963)</f>
        <v>14</v>
      </c>
    </row>
    <row r="6964" spans="1:11" ht="11.1" customHeight="1" outlineLevel="1" x14ac:dyDescent="0.2">
      <c r="A6964" s="39" t="str">
        <f t="shared" si="324"/>
        <v>0009333745908</v>
      </c>
      <c r="B6964" s="39">
        <f t="shared" si="325"/>
        <v>1</v>
      </c>
      <c r="C6964" s="39" t="str">
        <f t="shared" si="326"/>
        <v>Шестаков Сергей Валерьевич1</v>
      </c>
      <c r="D6964" s="42" t="s">
        <v>6357</v>
      </c>
      <c r="E6964" s="43" t="s">
        <v>6358</v>
      </c>
      <c r="F6964" s="43" t="s">
        <v>244</v>
      </c>
      <c r="G6964" s="43" t="s">
        <v>262</v>
      </c>
      <c r="H6964" s="49">
        <v>45908</v>
      </c>
      <c r="I6964" s="49">
        <v>45921</v>
      </c>
      <c r="J6964" s="44">
        <v>14</v>
      </c>
      <c r="K6964" s="51">
        <f>IF(H6964&lt;='Расчёт не доделан'!$C$20,IF(I6964-'Расчёт не доделан'!$C$20&lt;1,J6964,I6964-'Расчёт не доделан'!$C$20),J6964)</f>
        <v>14</v>
      </c>
    </row>
    <row r="6965" spans="1:11" ht="11.1" customHeight="1" outlineLevel="1" x14ac:dyDescent="0.2">
      <c r="A6965" s="39" t="str">
        <f t="shared" si="324"/>
        <v>0009333745880</v>
      </c>
      <c r="B6965" s="39">
        <f t="shared" si="325"/>
        <v>2</v>
      </c>
      <c r="C6965" s="39" t="str">
        <f t="shared" si="326"/>
        <v>Шестаков Сергей Валерьевич2</v>
      </c>
      <c r="D6965" s="42" t="s">
        <v>6357</v>
      </c>
      <c r="E6965" s="43" t="s">
        <v>6358</v>
      </c>
      <c r="F6965" s="43" t="s">
        <v>244</v>
      </c>
      <c r="G6965" s="43" t="s">
        <v>262</v>
      </c>
      <c r="H6965" s="49">
        <v>45880</v>
      </c>
      <c r="I6965" s="49">
        <v>45886</v>
      </c>
      <c r="J6965" s="44">
        <v>7</v>
      </c>
      <c r="K6965" s="51">
        <f>IF(H6965&lt;='Расчёт не доделан'!$C$20,IF(I6965-'Расчёт не доделан'!$C$20&lt;1,J6965,I6965-'Расчёт не доделан'!$C$20),J6965)</f>
        <v>7</v>
      </c>
    </row>
    <row r="6966" spans="1:11" ht="11.1" customHeight="1" outlineLevel="1" x14ac:dyDescent="0.2">
      <c r="A6966" s="39" t="str">
        <f t="shared" si="324"/>
        <v>0015337845887</v>
      </c>
      <c r="B6966" s="39">
        <f t="shared" si="325"/>
        <v>1</v>
      </c>
      <c r="C6966" s="39" t="str">
        <f t="shared" si="326"/>
        <v>Шестакова Ирина Николаевна1</v>
      </c>
      <c r="D6966" s="42" t="s">
        <v>6359</v>
      </c>
      <c r="E6966" s="43" t="s">
        <v>6360</v>
      </c>
      <c r="F6966" s="43" t="s">
        <v>249</v>
      </c>
      <c r="G6966" s="43" t="s">
        <v>253</v>
      </c>
      <c r="H6966" s="49">
        <v>45887</v>
      </c>
      <c r="I6966" s="49">
        <v>45901</v>
      </c>
      <c r="J6966" s="44">
        <v>15</v>
      </c>
      <c r="K6966" s="51">
        <f>IF(H6966&lt;='Расчёт не доделан'!$C$20,IF(I6966-'Расчёт не доделан'!$C$20&lt;1,J6966,I6966-'Расчёт не доделан'!$C$20),J6966)</f>
        <v>15</v>
      </c>
    </row>
    <row r="6967" spans="1:11" ht="11.1" customHeight="1" outlineLevel="1" x14ac:dyDescent="0.2">
      <c r="A6967" s="39" t="str">
        <f t="shared" si="324"/>
        <v>0015337846020</v>
      </c>
      <c r="B6967" s="39">
        <f t="shared" si="325"/>
        <v>2</v>
      </c>
      <c r="C6967" s="39" t="str">
        <f t="shared" si="326"/>
        <v>Шестакова Ирина Николаевна2</v>
      </c>
      <c r="D6967" s="42" t="s">
        <v>6359</v>
      </c>
      <c r="E6967" s="43" t="s">
        <v>6360</v>
      </c>
      <c r="F6967" s="43" t="s">
        <v>249</v>
      </c>
      <c r="G6967" s="43" t="s">
        <v>253</v>
      </c>
      <c r="H6967" s="49">
        <v>46020</v>
      </c>
      <c r="I6967" s="49">
        <v>46021</v>
      </c>
      <c r="J6967" s="44">
        <v>2</v>
      </c>
      <c r="K6967" s="51">
        <f>IF(H6967&lt;='Расчёт не доделан'!$C$20,IF(I6967-'Расчёт не доделан'!$C$20&lt;1,J6967,I6967-'Расчёт не доделан'!$C$20),J6967)</f>
        <v>2</v>
      </c>
    </row>
    <row r="6968" spans="1:11" ht="11.1" customHeight="1" outlineLevel="1" x14ac:dyDescent="0.2">
      <c r="A6968" s="39" t="str">
        <f t="shared" si="324"/>
        <v>0015337845960</v>
      </c>
      <c r="B6968" s="39">
        <f t="shared" si="325"/>
        <v>3</v>
      </c>
      <c r="C6968" s="39" t="str">
        <f t="shared" si="326"/>
        <v>Шестакова Ирина Николаевна3</v>
      </c>
      <c r="D6968" s="42" t="s">
        <v>6359</v>
      </c>
      <c r="E6968" s="43" t="s">
        <v>6360</v>
      </c>
      <c r="F6968" s="43" t="s">
        <v>249</v>
      </c>
      <c r="G6968" s="43" t="s">
        <v>253</v>
      </c>
      <c r="H6968" s="49">
        <v>45960</v>
      </c>
      <c r="I6968" s="49">
        <v>45962</v>
      </c>
      <c r="J6968" s="44">
        <v>3</v>
      </c>
      <c r="K6968" s="51">
        <f>IF(H6968&lt;='Расчёт не доделан'!$C$20,IF(I6968-'Расчёт не доделан'!$C$20&lt;1,J6968,I6968-'Расчёт не доделан'!$C$20),J6968)</f>
        <v>3</v>
      </c>
    </row>
    <row r="6969" spans="1:11" ht="11.1" customHeight="1" outlineLevel="1" x14ac:dyDescent="0.2">
      <c r="A6969" s="39" t="str">
        <f t="shared" si="324"/>
        <v>0019391045908</v>
      </c>
      <c r="B6969" s="39">
        <f t="shared" si="325"/>
        <v>1</v>
      </c>
      <c r="C6969" s="39" t="str">
        <f t="shared" si="326"/>
        <v>Шестакова Наталья Георгиевна1</v>
      </c>
      <c r="D6969" s="42" t="s">
        <v>6361</v>
      </c>
      <c r="E6969" s="43" t="s">
        <v>6362</v>
      </c>
      <c r="F6969" s="43" t="s">
        <v>249</v>
      </c>
      <c r="G6969" s="43" t="s">
        <v>241</v>
      </c>
      <c r="H6969" s="49">
        <v>45908</v>
      </c>
      <c r="I6969" s="49">
        <v>45921</v>
      </c>
      <c r="J6969" s="44">
        <v>14</v>
      </c>
      <c r="K6969" s="51">
        <f>IF(H6969&lt;='Расчёт не доделан'!$C$20,IF(I6969-'Расчёт не доделан'!$C$20&lt;1,J6969,I6969-'Расчёт не доделан'!$C$20),J6969)</f>
        <v>14</v>
      </c>
    </row>
    <row r="6970" spans="1:11" ht="11.1" customHeight="1" outlineLevel="1" x14ac:dyDescent="0.2">
      <c r="A6970" s="39" t="str">
        <f t="shared" si="324"/>
        <v>0019391045880</v>
      </c>
      <c r="B6970" s="39">
        <f t="shared" si="325"/>
        <v>2</v>
      </c>
      <c r="C6970" s="39" t="str">
        <f t="shared" si="326"/>
        <v>Шестакова Наталья Георгиевна2</v>
      </c>
      <c r="D6970" s="42" t="s">
        <v>6361</v>
      </c>
      <c r="E6970" s="43" t="s">
        <v>6362</v>
      </c>
      <c r="F6970" s="43" t="s">
        <v>249</v>
      </c>
      <c r="G6970" s="43" t="s">
        <v>241</v>
      </c>
      <c r="H6970" s="49">
        <v>45880</v>
      </c>
      <c r="I6970" s="49">
        <v>45886</v>
      </c>
      <c r="J6970" s="44">
        <v>7</v>
      </c>
      <c r="K6970" s="51">
        <f>IF(H6970&lt;='Расчёт не доделан'!$C$20,IF(I6970-'Расчёт не доделан'!$C$20&lt;1,J6970,I6970-'Расчёт не доделан'!$C$20),J6970)</f>
        <v>7</v>
      </c>
    </row>
    <row r="6971" spans="1:11" ht="11.1" customHeight="1" outlineLevel="1" x14ac:dyDescent="0.2">
      <c r="A6971" s="39" t="str">
        <f t="shared" si="324"/>
        <v>0018544545936</v>
      </c>
      <c r="B6971" s="39">
        <f t="shared" si="325"/>
        <v>1</v>
      </c>
      <c r="C6971" s="39" t="str">
        <f t="shared" si="326"/>
        <v>Шехов Никита Александрович1</v>
      </c>
      <c r="D6971" s="42" t="s">
        <v>6363</v>
      </c>
      <c r="E6971" s="43" t="s">
        <v>6364</v>
      </c>
      <c r="F6971" s="43" t="s">
        <v>293</v>
      </c>
      <c r="G6971" s="43" t="s">
        <v>296</v>
      </c>
      <c r="H6971" s="49">
        <v>45936</v>
      </c>
      <c r="I6971" s="49">
        <v>45949</v>
      </c>
      <c r="J6971" s="44">
        <v>14</v>
      </c>
      <c r="K6971" s="51">
        <f>IF(H6971&lt;='Расчёт не доделан'!$C$20,IF(I6971-'Расчёт не доделан'!$C$20&lt;1,J6971,I6971-'Расчёт не доделан'!$C$20),J6971)</f>
        <v>4</v>
      </c>
    </row>
    <row r="6972" spans="1:11" ht="11.1" customHeight="1" outlineLevel="1" x14ac:dyDescent="0.2">
      <c r="A6972" s="39" t="str">
        <f t="shared" si="324"/>
        <v>0018544545852</v>
      </c>
      <c r="B6972" s="39">
        <f t="shared" si="325"/>
        <v>2</v>
      </c>
      <c r="C6972" s="39" t="str">
        <f t="shared" si="326"/>
        <v>Шехов Никита Александрович2</v>
      </c>
      <c r="D6972" s="42" t="s">
        <v>6363</v>
      </c>
      <c r="E6972" s="43" t="s">
        <v>6364</v>
      </c>
      <c r="F6972" s="43" t="s">
        <v>293</v>
      </c>
      <c r="G6972" s="43" t="s">
        <v>296</v>
      </c>
      <c r="H6972" s="49">
        <v>45852</v>
      </c>
      <c r="I6972" s="49">
        <v>45858</v>
      </c>
      <c r="J6972" s="44">
        <v>7</v>
      </c>
      <c r="K6972" s="51">
        <f>IF(H6972&lt;='Расчёт не доделан'!$C$20,IF(I6972-'Расчёт не доделан'!$C$20&lt;1,J6972,I6972-'Расчёт не доделан'!$C$20),J6972)</f>
        <v>7</v>
      </c>
    </row>
    <row r="6973" spans="1:11" ht="11.1" customHeight="1" outlineLevel="1" x14ac:dyDescent="0.2">
      <c r="A6973" s="39" t="str">
        <f t="shared" si="324"/>
        <v>0019568145839</v>
      </c>
      <c r="B6973" s="39">
        <f t="shared" si="325"/>
        <v>1</v>
      </c>
      <c r="C6973" s="39" t="str">
        <f t="shared" si="326"/>
        <v>Шибаршин Кирилл Алексеевич1</v>
      </c>
      <c r="D6973" s="42" t="s">
        <v>6365</v>
      </c>
      <c r="E6973" s="43" t="s">
        <v>6366</v>
      </c>
      <c r="F6973" s="43" t="s">
        <v>225</v>
      </c>
      <c r="G6973" s="43" t="s">
        <v>253</v>
      </c>
      <c r="H6973" s="49">
        <v>45839</v>
      </c>
      <c r="I6973" s="49">
        <v>45859</v>
      </c>
      <c r="J6973" s="44">
        <v>21</v>
      </c>
      <c r="K6973" s="51">
        <f>IF(H6973&lt;='Расчёт не доделан'!$C$20,IF(I6973-'Расчёт не доделан'!$C$20&lt;1,J6973,I6973-'Расчёт не доделан'!$C$20),J6973)</f>
        <v>21</v>
      </c>
    </row>
    <row r="6974" spans="1:11" ht="11.1" customHeight="1" outlineLevel="1" x14ac:dyDescent="0.2">
      <c r="A6974" s="39" t="str">
        <f t="shared" si="324"/>
        <v>0019568145992</v>
      </c>
      <c r="B6974" s="39">
        <f t="shared" si="325"/>
        <v>2</v>
      </c>
      <c r="C6974" s="39" t="str">
        <f t="shared" si="326"/>
        <v>Шибаршин Кирилл Алексеевич2</v>
      </c>
      <c r="D6974" s="42" t="s">
        <v>6365</v>
      </c>
      <c r="E6974" s="43" t="s">
        <v>6366</v>
      </c>
      <c r="F6974" s="43" t="s">
        <v>225</v>
      </c>
      <c r="G6974" s="43" t="s">
        <v>253</v>
      </c>
      <c r="H6974" s="49">
        <v>45992</v>
      </c>
      <c r="I6974" s="49">
        <v>45998</v>
      </c>
      <c r="J6974" s="44">
        <v>7</v>
      </c>
      <c r="K6974" s="51">
        <f>IF(H6974&lt;='Расчёт не доделан'!$C$20,IF(I6974-'Расчёт не доделан'!$C$20&lt;1,J6974,I6974-'Расчёт не доделан'!$C$20),J6974)</f>
        <v>7</v>
      </c>
    </row>
    <row r="6975" spans="1:11" ht="11.1" customHeight="1" outlineLevel="1" x14ac:dyDescent="0.2">
      <c r="A6975" s="39" t="str">
        <f t="shared" si="324"/>
        <v>0018923445884</v>
      </c>
      <c r="B6975" s="39">
        <f t="shared" si="325"/>
        <v>1</v>
      </c>
      <c r="C6975" s="39" t="str">
        <f t="shared" si="326"/>
        <v>Шидиев Заур Маисович1</v>
      </c>
      <c r="D6975" s="42" t="s">
        <v>6367</v>
      </c>
      <c r="E6975" s="43" t="s">
        <v>6368</v>
      </c>
      <c r="F6975" s="43" t="s">
        <v>244</v>
      </c>
      <c r="G6975" s="43" t="s">
        <v>230</v>
      </c>
      <c r="H6975" s="49">
        <v>45884</v>
      </c>
      <c r="I6975" s="49">
        <v>45897</v>
      </c>
      <c r="J6975" s="44">
        <v>14</v>
      </c>
      <c r="K6975" s="51">
        <f>IF(H6975&lt;='Расчёт не доделан'!$C$20,IF(I6975-'Расчёт не доделан'!$C$20&lt;1,J6975,I6975-'Расчёт не доделан'!$C$20),J6975)</f>
        <v>14</v>
      </c>
    </row>
    <row r="6976" spans="1:11" ht="11.1" customHeight="1" outlineLevel="1" x14ac:dyDescent="0.2">
      <c r="A6976" s="39" t="str">
        <f t="shared" si="324"/>
        <v>0018923445981</v>
      </c>
      <c r="B6976" s="39">
        <f t="shared" si="325"/>
        <v>2</v>
      </c>
      <c r="C6976" s="39" t="str">
        <f t="shared" si="326"/>
        <v>Шидиев Заур Маисович2</v>
      </c>
      <c r="D6976" s="42" t="s">
        <v>6367</v>
      </c>
      <c r="E6976" s="43" t="s">
        <v>6368</v>
      </c>
      <c r="F6976" s="43" t="s">
        <v>244</v>
      </c>
      <c r="G6976" s="43" t="s">
        <v>230</v>
      </c>
      <c r="H6976" s="49">
        <v>45981</v>
      </c>
      <c r="I6976" s="49">
        <v>45982</v>
      </c>
      <c r="J6976" s="44">
        <v>2</v>
      </c>
      <c r="K6976" s="51">
        <f>IF(H6976&lt;='Расчёт не доделан'!$C$20,IF(I6976-'Расчёт не доделан'!$C$20&lt;1,J6976,I6976-'Расчёт не доделан'!$C$20),J6976)</f>
        <v>2</v>
      </c>
    </row>
    <row r="6977" spans="1:11" ht="11.1" customHeight="1" outlineLevel="1" x14ac:dyDescent="0.2">
      <c r="A6977" s="39" t="str">
        <f t="shared" si="324"/>
        <v>0018923445985</v>
      </c>
      <c r="B6977" s="39">
        <f t="shared" si="325"/>
        <v>3</v>
      </c>
      <c r="C6977" s="39" t="str">
        <f t="shared" si="326"/>
        <v>Шидиев Заур Маисович3</v>
      </c>
      <c r="D6977" s="42" t="s">
        <v>6367</v>
      </c>
      <c r="E6977" s="43" t="s">
        <v>6368</v>
      </c>
      <c r="F6977" s="43" t="s">
        <v>244</v>
      </c>
      <c r="G6977" s="43" t="s">
        <v>230</v>
      </c>
      <c r="H6977" s="49">
        <v>45985</v>
      </c>
      <c r="I6977" s="49">
        <v>45989</v>
      </c>
      <c r="J6977" s="44">
        <v>5</v>
      </c>
      <c r="K6977" s="51">
        <f>IF(H6977&lt;='Расчёт не доделан'!$C$20,IF(I6977-'Расчёт не доделан'!$C$20&lt;1,J6977,I6977-'Расчёт не доделан'!$C$20),J6977)</f>
        <v>5</v>
      </c>
    </row>
    <row r="6978" spans="1:11" ht="11.1" customHeight="1" outlineLevel="1" x14ac:dyDescent="0.2">
      <c r="A6978" s="39" t="str">
        <f t="shared" si="324"/>
        <v>0019098545966</v>
      </c>
      <c r="B6978" s="39">
        <f t="shared" si="325"/>
        <v>1</v>
      </c>
      <c r="C6978" s="39" t="str">
        <f t="shared" si="326"/>
        <v>Шилкин Александр Александрович1</v>
      </c>
      <c r="D6978" s="42" t="s">
        <v>6369</v>
      </c>
      <c r="E6978" s="43" t="s">
        <v>6370</v>
      </c>
      <c r="F6978" s="43" t="s">
        <v>217</v>
      </c>
      <c r="G6978" s="43" t="s">
        <v>237</v>
      </c>
      <c r="H6978" s="49">
        <v>45966</v>
      </c>
      <c r="I6978" s="49">
        <v>45968</v>
      </c>
      <c r="J6978" s="44">
        <v>3</v>
      </c>
      <c r="K6978" s="51">
        <f>IF(H6978&lt;='Расчёт не доделан'!$C$20,IF(I6978-'Расчёт не доделан'!$C$20&lt;1,J6978,I6978-'Расчёт не доделан'!$C$20),J6978)</f>
        <v>3</v>
      </c>
    </row>
    <row r="6979" spans="1:11" ht="11.1" customHeight="1" outlineLevel="1" x14ac:dyDescent="0.2">
      <c r="A6979" s="39" t="str">
        <f t="shared" ref="A6979:A7042" si="327">D6979&amp;H6979</f>
        <v>0019098545859</v>
      </c>
      <c r="B6979" s="39">
        <f t="shared" ref="B6979:B7042" si="328">IF(E6978=E6979,B6978+1,1)</f>
        <v>2</v>
      </c>
      <c r="C6979" s="39" t="str">
        <f t="shared" ref="C6979:C7042" si="329">E6979&amp;B6979</f>
        <v>Шилкин Александр Александрович2</v>
      </c>
      <c r="D6979" s="42" t="s">
        <v>6369</v>
      </c>
      <c r="E6979" s="43" t="s">
        <v>6370</v>
      </c>
      <c r="F6979" s="43" t="s">
        <v>217</v>
      </c>
      <c r="G6979" s="43" t="s">
        <v>237</v>
      </c>
      <c r="H6979" s="49">
        <v>45859</v>
      </c>
      <c r="I6979" s="49">
        <v>45872</v>
      </c>
      <c r="J6979" s="44">
        <v>14</v>
      </c>
      <c r="K6979" s="51">
        <f>IF(H6979&lt;='Расчёт не доделан'!$C$20,IF(I6979-'Расчёт не доделан'!$C$20&lt;1,J6979,I6979-'Расчёт не доделан'!$C$20),J6979)</f>
        <v>14</v>
      </c>
    </row>
    <row r="6980" spans="1:11" ht="11.1" customHeight="1" outlineLevel="1" x14ac:dyDescent="0.2">
      <c r="A6980" s="39" t="str">
        <f t="shared" si="327"/>
        <v>0020004245871</v>
      </c>
      <c r="B6980" s="39">
        <f t="shared" si="328"/>
        <v>1</v>
      </c>
      <c r="C6980" s="39" t="str">
        <f t="shared" si="329"/>
        <v>Шиловская Оксана Владимировна1</v>
      </c>
      <c r="D6980" s="42" t="s">
        <v>6371</v>
      </c>
      <c r="E6980" s="43" t="s">
        <v>6372</v>
      </c>
      <c r="F6980" s="43" t="s">
        <v>217</v>
      </c>
      <c r="G6980" s="43" t="s">
        <v>237</v>
      </c>
      <c r="H6980" s="49">
        <v>45871</v>
      </c>
      <c r="I6980" s="49">
        <v>45884</v>
      </c>
      <c r="J6980" s="44">
        <v>14</v>
      </c>
      <c r="K6980" s="51">
        <f>IF(H6980&lt;='Расчёт не доделан'!$C$20,IF(I6980-'Расчёт не доделан'!$C$20&lt;1,J6980,I6980-'Расчёт не доделан'!$C$20),J6980)</f>
        <v>14</v>
      </c>
    </row>
    <row r="6981" spans="1:11" ht="11.1" customHeight="1" outlineLevel="1" x14ac:dyDescent="0.2">
      <c r="A6981" s="39" t="str">
        <f t="shared" si="327"/>
        <v>0020004245845</v>
      </c>
      <c r="B6981" s="39">
        <f t="shared" si="328"/>
        <v>2</v>
      </c>
      <c r="C6981" s="39" t="str">
        <f t="shared" si="329"/>
        <v>Шиловская Оксана Владимировна2</v>
      </c>
      <c r="D6981" s="42" t="s">
        <v>6371</v>
      </c>
      <c r="E6981" s="43" t="s">
        <v>6372</v>
      </c>
      <c r="F6981" s="43" t="s">
        <v>217</v>
      </c>
      <c r="G6981" s="43" t="s">
        <v>237</v>
      </c>
      <c r="H6981" s="49">
        <v>45845</v>
      </c>
      <c r="I6981" s="49">
        <v>45849</v>
      </c>
      <c r="J6981" s="44">
        <v>5</v>
      </c>
      <c r="K6981" s="51">
        <f>IF(H6981&lt;='Расчёт не доделан'!$C$20,IF(I6981-'Расчёт не доделан'!$C$20&lt;1,J6981,I6981-'Расчёт не доделан'!$C$20),J6981)</f>
        <v>5</v>
      </c>
    </row>
    <row r="6982" spans="1:11" ht="11.1" customHeight="1" outlineLevel="1" x14ac:dyDescent="0.2">
      <c r="A6982" s="39" t="str">
        <f t="shared" si="327"/>
        <v>0020004245908</v>
      </c>
      <c r="B6982" s="39">
        <f t="shared" si="328"/>
        <v>3</v>
      </c>
      <c r="C6982" s="39" t="str">
        <f t="shared" si="329"/>
        <v>Шиловская Оксана Владимировна3</v>
      </c>
      <c r="D6982" s="42" t="s">
        <v>6371</v>
      </c>
      <c r="E6982" s="43" t="s">
        <v>6372</v>
      </c>
      <c r="F6982" s="43" t="s">
        <v>217</v>
      </c>
      <c r="G6982" s="43" t="s">
        <v>237</v>
      </c>
      <c r="H6982" s="49">
        <v>45908</v>
      </c>
      <c r="I6982" s="49">
        <v>45912</v>
      </c>
      <c r="J6982" s="44">
        <v>5</v>
      </c>
      <c r="K6982" s="51">
        <f>IF(H6982&lt;='Расчёт не доделан'!$C$20,IF(I6982-'Расчёт не доделан'!$C$20&lt;1,J6982,I6982-'Расчёт не доделан'!$C$20),J6982)</f>
        <v>5</v>
      </c>
    </row>
    <row r="6983" spans="1:11" ht="11.1" customHeight="1" outlineLevel="1" x14ac:dyDescent="0.2">
      <c r="A6983" s="39" t="str">
        <f t="shared" si="327"/>
        <v>0020004245915</v>
      </c>
      <c r="B6983" s="39">
        <f t="shared" si="328"/>
        <v>4</v>
      </c>
      <c r="C6983" s="39" t="str">
        <f t="shared" si="329"/>
        <v>Шиловская Оксана Владимировна4</v>
      </c>
      <c r="D6983" s="42" t="s">
        <v>6371</v>
      </c>
      <c r="E6983" s="43" t="s">
        <v>6372</v>
      </c>
      <c r="F6983" s="43" t="s">
        <v>217</v>
      </c>
      <c r="G6983" s="43" t="s">
        <v>237</v>
      </c>
      <c r="H6983" s="49">
        <v>45915</v>
      </c>
      <c r="I6983" s="49">
        <v>45918</v>
      </c>
      <c r="J6983" s="44">
        <v>4</v>
      </c>
      <c r="K6983" s="51">
        <f>IF(H6983&lt;='Расчёт не доделан'!$C$20,IF(I6983-'Расчёт не доделан'!$C$20&lt;1,J6983,I6983-'Расчёт не доделан'!$C$20),J6983)</f>
        <v>4</v>
      </c>
    </row>
    <row r="6984" spans="1:11" ht="11.1" customHeight="1" outlineLevel="1" x14ac:dyDescent="0.2">
      <c r="A6984" s="39" t="str">
        <f t="shared" si="327"/>
        <v>0014072245839</v>
      </c>
      <c r="B6984" s="39">
        <f t="shared" si="328"/>
        <v>1</v>
      </c>
      <c r="C6984" s="39" t="str">
        <f t="shared" si="329"/>
        <v>Ширманов Василий Владимирович1</v>
      </c>
      <c r="D6984" s="42" t="s">
        <v>6373</v>
      </c>
      <c r="E6984" s="43" t="s">
        <v>6374</v>
      </c>
      <c r="F6984" s="43" t="s">
        <v>293</v>
      </c>
      <c r="G6984" s="43" t="s">
        <v>262</v>
      </c>
      <c r="H6984" s="49">
        <v>45839</v>
      </c>
      <c r="I6984" s="49">
        <v>45852</v>
      </c>
      <c r="J6984" s="44">
        <v>14</v>
      </c>
      <c r="K6984" s="51">
        <f>IF(H6984&lt;='Расчёт не доделан'!$C$20,IF(I6984-'Расчёт не доделан'!$C$20&lt;1,J6984,I6984-'Расчёт не доделан'!$C$20),J6984)</f>
        <v>14</v>
      </c>
    </row>
    <row r="6985" spans="1:11" ht="11.1" customHeight="1" outlineLevel="1" x14ac:dyDescent="0.2">
      <c r="A6985" s="39" t="str">
        <f t="shared" si="327"/>
        <v>0014072245901</v>
      </c>
      <c r="B6985" s="39">
        <f t="shared" si="328"/>
        <v>2</v>
      </c>
      <c r="C6985" s="39" t="str">
        <f t="shared" si="329"/>
        <v>Ширманов Василий Владимирович2</v>
      </c>
      <c r="D6985" s="42" t="s">
        <v>6373</v>
      </c>
      <c r="E6985" s="43" t="s">
        <v>6374</v>
      </c>
      <c r="F6985" s="43" t="s">
        <v>293</v>
      </c>
      <c r="G6985" s="43" t="s">
        <v>262</v>
      </c>
      <c r="H6985" s="49">
        <v>45901</v>
      </c>
      <c r="I6985" s="49">
        <v>45905</v>
      </c>
      <c r="J6985" s="44">
        <v>5</v>
      </c>
      <c r="K6985" s="51">
        <f>IF(H6985&lt;='Расчёт не доделан'!$C$20,IF(I6985-'Расчёт не доделан'!$C$20&lt;1,J6985,I6985-'Расчёт не доделан'!$C$20),J6985)</f>
        <v>5</v>
      </c>
    </row>
    <row r="6986" spans="1:11" ht="11.1" customHeight="1" outlineLevel="1" x14ac:dyDescent="0.2">
      <c r="A6986" s="39" t="str">
        <f t="shared" si="327"/>
        <v>0014072245962</v>
      </c>
      <c r="B6986" s="39">
        <f t="shared" si="328"/>
        <v>3</v>
      </c>
      <c r="C6986" s="39" t="str">
        <f t="shared" si="329"/>
        <v>Ширманов Василий Владимирович3</v>
      </c>
      <c r="D6986" s="42" t="s">
        <v>6373</v>
      </c>
      <c r="E6986" s="43" t="s">
        <v>6374</v>
      </c>
      <c r="F6986" s="43" t="s">
        <v>293</v>
      </c>
      <c r="G6986" s="43" t="s">
        <v>262</v>
      </c>
      <c r="H6986" s="49">
        <v>45962</v>
      </c>
      <c r="I6986" s="49">
        <v>45962</v>
      </c>
      <c r="J6986" s="44">
        <v>1</v>
      </c>
      <c r="K6986" s="51">
        <f>IF(H6986&lt;='Расчёт не доделан'!$C$20,IF(I6986-'Расчёт не доделан'!$C$20&lt;1,J6986,I6986-'Расчёт не доделан'!$C$20),J6986)</f>
        <v>1</v>
      </c>
    </row>
    <row r="6987" spans="1:11" ht="11.1" customHeight="1" outlineLevel="1" x14ac:dyDescent="0.2">
      <c r="A6987" s="39" t="str">
        <f t="shared" si="327"/>
        <v>0014072245943</v>
      </c>
      <c r="B6987" s="39">
        <f t="shared" si="328"/>
        <v>4</v>
      </c>
      <c r="C6987" s="39" t="str">
        <f t="shared" si="329"/>
        <v>Ширманов Василий Владимирович4</v>
      </c>
      <c r="D6987" s="42" t="s">
        <v>6373</v>
      </c>
      <c r="E6987" s="43" t="s">
        <v>6374</v>
      </c>
      <c r="F6987" s="43" t="s">
        <v>293</v>
      </c>
      <c r="G6987" s="43" t="s">
        <v>262</v>
      </c>
      <c r="H6987" s="49">
        <v>45943</v>
      </c>
      <c r="I6987" s="49">
        <v>45947</v>
      </c>
      <c r="J6987" s="44">
        <v>5</v>
      </c>
      <c r="K6987" s="51">
        <f>IF(H6987&lt;='Расчёт не доделан'!$C$20,IF(I6987-'Расчёт не доделан'!$C$20&lt;1,J6987,I6987-'Расчёт не доделан'!$C$20),J6987)</f>
        <v>2</v>
      </c>
    </row>
    <row r="6988" spans="1:11" ht="11.1" customHeight="1" outlineLevel="1" x14ac:dyDescent="0.2">
      <c r="A6988" s="39" t="str">
        <f t="shared" si="327"/>
        <v>0014072245957</v>
      </c>
      <c r="B6988" s="39">
        <f t="shared" si="328"/>
        <v>5</v>
      </c>
      <c r="C6988" s="39" t="str">
        <f t="shared" si="329"/>
        <v>Ширманов Василий Владимирович5</v>
      </c>
      <c r="D6988" s="42" t="s">
        <v>6373</v>
      </c>
      <c r="E6988" s="43" t="s">
        <v>6374</v>
      </c>
      <c r="F6988" s="43" t="s">
        <v>293</v>
      </c>
      <c r="G6988" s="43" t="s">
        <v>262</v>
      </c>
      <c r="H6988" s="49">
        <v>45957</v>
      </c>
      <c r="I6988" s="49">
        <v>45961</v>
      </c>
      <c r="J6988" s="44">
        <v>5</v>
      </c>
      <c r="K6988" s="51">
        <f>IF(H6988&lt;='Расчёт не доделан'!$C$20,IF(I6988-'Расчёт не доделан'!$C$20&lt;1,J6988,I6988-'Расчёт не доделан'!$C$20),J6988)</f>
        <v>5</v>
      </c>
    </row>
    <row r="6989" spans="1:11" ht="11.1" customHeight="1" outlineLevel="1" x14ac:dyDescent="0.2">
      <c r="A6989" s="39" t="str">
        <f t="shared" si="327"/>
        <v>0017193445971</v>
      </c>
      <c r="B6989" s="39">
        <f t="shared" si="328"/>
        <v>1</v>
      </c>
      <c r="C6989" s="39" t="str">
        <f t="shared" si="329"/>
        <v>Ширяев Алексей Владимирович1</v>
      </c>
      <c r="D6989" s="42" t="s">
        <v>6375</v>
      </c>
      <c r="E6989" s="43" t="s">
        <v>6376</v>
      </c>
      <c r="F6989" s="43" t="s">
        <v>249</v>
      </c>
      <c r="G6989" s="43" t="s">
        <v>604</v>
      </c>
      <c r="H6989" s="49">
        <v>45971</v>
      </c>
      <c r="I6989" s="49">
        <v>45984</v>
      </c>
      <c r="J6989" s="44">
        <v>14</v>
      </c>
      <c r="K6989" s="51">
        <f>IF(H6989&lt;='Расчёт не доделан'!$C$20,IF(I6989-'Расчёт не доделан'!$C$20&lt;1,J6989,I6989-'Расчёт не доделан'!$C$20),J6989)</f>
        <v>14</v>
      </c>
    </row>
    <row r="6990" spans="1:11" ht="11.1" customHeight="1" outlineLevel="1" x14ac:dyDescent="0.2">
      <c r="A6990" s="39" t="str">
        <f t="shared" si="327"/>
        <v>0017193445887</v>
      </c>
      <c r="B6990" s="39">
        <f t="shared" si="328"/>
        <v>2</v>
      </c>
      <c r="C6990" s="39" t="str">
        <f t="shared" si="329"/>
        <v>Ширяев Алексей Владимирович2</v>
      </c>
      <c r="D6990" s="42" t="s">
        <v>6375</v>
      </c>
      <c r="E6990" s="43" t="s">
        <v>6376</v>
      </c>
      <c r="F6990" s="43" t="s">
        <v>249</v>
      </c>
      <c r="G6990" s="43" t="s">
        <v>604</v>
      </c>
      <c r="H6990" s="49">
        <v>45887</v>
      </c>
      <c r="I6990" s="49">
        <v>45900</v>
      </c>
      <c r="J6990" s="44">
        <v>14</v>
      </c>
      <c r="K6990" s="51">
        <f>IF(H6990&lt;='Расчёт не доделан'!$C$20,IF(I6990-'Расчёт не доделан'!$C$20&lt;1,J6990,I6990-'Расчёт не доделан'!$C$20),J6990)</f>
        <v>14</v>
      </c>
    </row>
    <row r="6991" spans="1:11" ht="11.1" customHeight="1" outlineLevel="1" x14ac:dyDescent="0.2">
      <c r="A6991" s="39" t="str">
        <f t="shared" si="327"/>
        <v>0019080245944</v>
      </c>
      <c r="B6991" s="39">
        <f t="shared" si="328"/>
        <v>1</v>
      </c>
      <c r="C6991" s="39" t="str">
        <f t="shared" si="329"/>
        <v>Ширяев Дмитрий Викторович1</v>
      </c>
      <c r="D6991" s="42" t="s">
        <v>6377</v>
      </c>
      <c r="E6991" s="43" t="s">
        <v>6378</v>
      </c>
      <c r="F6991" s="43" t="s">
        <v>233</v>
      </c>
      <c r="G6991" s="43" t="s">
        <v>218</v>
      </c>
      <c r="H6991" s="49">
        <v>45944</v>
      </c>
      <c r="I6991" s="49">
        <v>45952</v>
      </c>
      <c r="J6991" s="44">
        <v>9</v>
      </c>
      <c r="K6991" s="51">
        <f>IF(H6991&lt;='Расчёт не доделан'!$C$20,IF(I6991-'Расчёт не доделан'!$C$20&lt;1,J6991,I6991-'Расчёт не доделан'!$C$20),J6991)</f>
        <v>7</v>
      </c>
    </row>
    <row r="6992" spans="1:11" ht="23.1" customHeight="1" outlineLevel="1" x14ac:dyDescent="0.2">
      <c r="A6992" s="39" t="str">
        <f t="shared" si="327"/>
        <v>0019080245859</v>
      </c>
      <c r="B6992" s="39">
        <f t="shared" si="328"/>
        <v>2</v>
      </c>
      <c r="C6992" s="39" t="str">
        <f t="shared" si="329"/>
        <v>Ширяев Дмитрий Викторович2</v>
      </c>
      <c r="D6992" s="42" t="s">
        <v>6377</v>
      </c>
      <c r="E6992" s="43" t="s">
        <v>6378</v>
      </c>
      <c r="F6992" s="43" t="s">
        <v>233</v>
      </c>
      <c r="G6992" s="43" t="s">
        <v>218</v>
      </c>
      <c r="H6992" s="49">
        <v>45859</v>
      </c>
      <c r="I6992" s="49">
        <v>45872</v>
      </c>
      <c r="J6992" s="44">
        <v>14</v>
      </c>
      <c r="K6992" s="51">
        <f>IF(H6992&lt;='Расчёт не доделан'!$C$20,IF(I6992-'Расчёт не доделан'!$C$20&lt;1,J6992,I6992-'Расчёт не доделан'!$C$20),J6992)</f>
        <v>14</v>
      </c>
    </row>
    <row r="6993" spans="1:11" ht="23.1" customHeight="1" outlineLevel="1" x14ac:dyDescent="0.2">
      <c r="A6993" s="39" t="str">
        <f t="shared" si="327"/>
        <v>0017247645933</v>
      </c>
      <c r="B6993" s="39">
        <f t="shared" si="328"/>
        <v>1</v>
      </c>
      <c r="C6993" s="39" t="str">
        <f t="shared" si="329"/>
        <v>Шитов Андрей Геннадьевич1</v>
      </c>
      <c r="D6993" s="42" t="s">
        <v>6379</v>
      </c>
      <c r="E6993" s="43" t="s">
        <v>6380</v>
      </c>
      <c r="F6993" s="43" t="s">
        <v>240</v>
      </c>
      <c r="G6993" s="43" t="s">
        <v>262</v>
      </c>
      <c r="H6993" s="49">
        <v>45933</v>
      </c>
      <c r="I6993" s="49">
        <v>45933</v>
      </c>
      <c r="J6993" s="44">
        <v>1</v>
      </c>
      <c r="K6993" s="51">
        <f>IF(H6993&lt;='Расчёт не доделан'!$C$20,IF(I6993-'Расчёт не доделан'!$C$20&lt;1,J6993,I6993-'Расчёт не доделан'!$C$20),J6993)</f>
        <v>1</v>
      </c>
    </row>
    <row r="6994" spans="1:11" ht="11.1" customHeight="1" outlineLevel="1" x14ac:dyDescent="0.2">
      <c r="A6994" s="39" t="str">
        <f t="shared" si="327"/>
        <v>0017247645936</v>
      </c>
      <c r="B6994" s="39">
        <f t="shared" si="328"/>
        <v>2</v>
      </c>
      <c r="C6994" s="39" t="str">
        <f t="shared" si="329"/>
        <v>Шитов Андрей Геннадьевич2</v>
      </c>
      <c r="D6994" s="42" t="s">
        <v>6379</v>
      </c>
      <c r="E6994" s="43" t="s">
        <v>6380</v>
      </c>
      <c r="F6994" s="43" t="s">
        <v>240</v>
      </c>
      <c r="G6994" s="43" t="s">
        <v>262</v>
      </c>
      <c r="H6994" s="49">
        <v>45936</v>
      </c>
      <c r="I6994" s="49">
        <v>45940</v>
      </c>
      <c r="J6994" s="44">
        <v>5</v>
      </c>
      <c r="K6994" s="51">
        <f>IF(H6994&lt;='Расчёт не доделан'!$C$20,IF(I6994-'Расчёт не доделан'!$C$20&lt;1,J6994,I6994-'Расчёт не доделан'!$C$20),J6994)</f>
        <v>5</v>
      </c>
    </row>
    <row r="6995" spans="1:11" ht="11.1" customHeight="1" outlineLevel="1" x14ac:dyDescent="0.2">
      <c r="A6995" s="39" t="str">
        <f t="shared" si="327"/>
        <v>0017247645852</v>
      </c>
      <c r="B6995" s="39">
        <f t="shared" si="328"/>
        <v>3</v>
      </c>
      <c r="C6995" s="39" t="str">
        <f t="shared" si="329"/>
        <v>Шитов Андрей Геннадьевич3</v>
      </c>
      <c r="D6995" s="42" t="s">
        <v>6379</v>
      </c>
      <c r="E6995" s="43" t="s">
        <v>6380</v>
      </c>
      <c r="F6995" s="43" t="s">
        <v>240</v>
      </c>
      <c r="G6995" s="43" t="s">
        <v>262</v>
      </c>
      <c r="H6995" s="49">
        <v>45852</v>
      </c>
      <c r="I6995" s="49">
        <v>45865</v>
      </c>
      <c r="J6995" s="44">
        <v>14</v>
      </c>
      <c r="K6995" s="51">
        <f>IF(H6995&lt;='Расчёт не доделан'!$C$20,IF(I6995-'Расчёт не доделан'!$C$20&lt;1,J6995,I6995-'Расчёт не доделан'!$C$20),J6995)</f>
        <v>14</v>
      </c>
    </row>
    <row r="6996" spans="1:11" ht="11.1" customHeight="1" outlineLevel="1" x14ac:dyDescent="0.2">
      <c r="A6996" s="39" t="str">
        <f t="shared" si="327"/>
        <v>0016306046006</v>
      </c>
      <c r="B6996" s="39">
        <f t="shared" si="328"/>
        <v>1</v>
      </c>
      <c r="C6996" s="39" t="str">
        <f t="shared" si="329"/>
        <v>Шитов Марат Васильевич1</v>
      </c>
      <c r="D6996" s="42" t="s">
        <v>6381</v>
      </c>
      <c r="E6996" s="43" t="s">
        <v>6382</v>
      </c>
      <c r="F6996" s="43" t="s">
        <v>244</v>
      </c>
      <c r="G6996" s="43" t="s">
        <v>218</v>
      </c>
      <c r="H6996" s="49">
        <v>46006</v>
      </c>
      <c r="I6996" s="49">
        <v>46012</v>
      </c>
      <c r="J6996" s="44">
        <v>7</v>
      </c>
      <c r="K6996" s="51">
        <f>IF(H6996&lt;='Расчёт не доделан'!$C$20,IF(I6996-'Расчёт не доделан'!$C$20&lt;1,J6996,I6996-'Расчёт не доделан'!$C$20),J6996)</f>
        <v>7</v>
      </c>
    </row>
    <row r="6997" spans="1:11" ht="11.1" customHeight="1" outlineLevel="1" x14ac:dyDescent="0.2">
      <c r="A6997" s="39" t="str">
        <f t="shared" si="327"/>
        <v>0016306045887</v>
      </c>
      <c r="B6997" s="39">
        <f t="shared" si="328"/>
        <v>2</v>
      </c>
      <c r="C6997" s="39" t="str">
        <f t="shared" si="329"/>
        <v>Шитов Марат Васильевич2</v>
      </c>
      <c r="D6997" s="42" t="s">
        <v>6381</v>
      </c>
      <c r="E6997" s="43" t="s">
        <v>6382</v>
      </c>
      <c r="F6997" s="43" t="s">
        <v>244</v>
      </c>
      <c r="G6997" s="43" t="s">
        <v>218</v>
      </c>
      <c r="H6997" s="49">
        <v>45887</v>
      </c>
      <c r="I6997" s="49">
        <v>45900</v>
      </c>
      <c r="J6997" s="44">
        <v>14</v>
      </c>
      <c r="K6997" s="51">
        <f>IF(H6997&lt;='Расчёт не доделан'!$C$20,IF(I6997-'Расчёт не доделан'!$C$20&lt;1,J6997,I6997-'Расчёт не доделан'!$C$20),J6997)</f>
        <v>14</v>
      </c>
    </row>
    <row r="6998" spans="1:11" ht="11.1" customHeight="1" outlineLevel="1" x14ac:dyDescent="0.2">
      <c r="A6998" s="39" t="str">
        <f t="shared" si="327"/>
        <v>0009094445859</v>
      </c>
      <c r="B6998" s="39">
        <f t="shared" si="328"/>
        <v>1</v>
      </c>
      <c r="C6998" s="39" t="str">
        <f t="shared" si="329"/>
        <v>Шитова Юлия Николаевна1</v>
      </c>
      <c r="D6998" s="42" t="s">
        <v>6383</v>
      </c>
      <c r="E6998" s="43" t="s">
        <v>6384</v>
      </c>
      <c r="F6998" s="43" t="s">
        <v>221</v>
      </c>
      <c r="G6998" s="43" t="s">
        <v>241</v>
      </c>
      <c r="H6998" s="49">
        <v>45859</v>
      </c>
      <c r="I6998" s="49">
        <v>45865</v>
      </c>
      <c r="J6998" s="44">
        <v>7</v>
      </c>
      <c r="K6998" s="51">
        <f>IF(H6998&lt;='Расчёт не доделан'!$C$20,IF(I6998-'Расчёт не доделан'!$C$20&lt;1,J6998,I6998-'Расчёт не доделан'!$C$20),J6998)</f>
        <v>7</v>
      </c>
    </row>
    <row r="6999" spans="1:11" ht="11.1" customHeight="1" outlineLevel="1" x14ac:dyDescent="0.2">
      <c r="A6999" s="39" t="str">
        <f t="shared" si="327"/>
        <v>0009094445922</v>
      </c>
      <c r="B6999" s="39">
        <f t="shared" si="328"/>
        <v>2</v>
      </c>
      <c r="C6999" s="39" t="str">
        <f t="shared" si="329"/>
        <v>Шитова Юлия Николаевна2</v>
      </c>
      <c r="D6999" s="42" t="s">
        <v>6383</v>
      </c>
      <c r="E6999" s="43" t="s">
        <v>6384</v>
      </c>
      <c r="F6999" s="43" t="s">
        <v>221</v>
      </c>
      <c r="G6999" s="43" t="s">
        <v>241</v>
      </c>
      <c r="H6999" s="49">
        <v>45922</v>
      </c>
      <c r="I6999" s="49">
        <v>45935</v>
      </c>
      <c r="J6999" s="44">
        <v>14</v>
      </c>
      <c r="K6999" s="51">
        <f>IF(H6999&lt;='Расчёт не доделан'!$C$20,IF(I6999-'Расчёт не доделан'!$C$20&lt;1,J6999,I6999-'Расчёт не доделан'!$C$20),J6999)</f>
        <v>14</v>
      </c>
    </row>
    <row r="7000" spans="1:11" ht="11.1" customHeight="1" outlineLevel="1" x14ac:dyDescent="0.2">
      <c r="A7000" s="39" t="str">
        <f t="shared" si="327"/>
        <v>0020575445971</v>
      </c>
      <c r="B7000" s="39">
        <f t="shared" si="328"/>
        <v>1</v>
      </c>
      <c r="C7000" s="39" t="str">
        <f t="shared" si="329"/>
        <v>Шихвелиев Расул Гереевич1</v>
      </c>
      <c r="D7000" s="42" t="s">
        <v>6385</v>
      </c>
      <c r="E7000" s="43" t="s">
        <v>6386</v>
      </c>
      <c r="F7000" s="43" t="s">
        <v>244</v>
      </c>
      <c r="G7000" s="43" t="s">
        <v>230</v>
      </c>
      <c r="H7000" s="49">
        <v>45971</v>
      </c>
      <c r="I7000" s="49">
        <v>45977</v>
      </c>
      <c r="J7000" s="44">
        <v>7</v>
      </c>
      <c r="K7000" s="51">
        <f>IF(H7000&lt;='Расчёт не доделан'!$C$20,IF(I7000-'Расчёт не доделан'!$C$20&lt;1,J7000,I7000-'Расчёт не доделан'!$C$20),J7000)</f>
        <v>7</v>
      </c>
    </row>
    <row r="7001" spans="1:11" ht="11.1" customHeight="1" outlineLevel="1" x14ac:dyDescent="0.2">
      <c r="A7001" s="39" t="str">
        <f t="shared" si="327"/>
        <v>0020575445943</v>
      </c>
      <c r="B7001" s="39">
        <f t="shared" si="328"/>
        <v>2</v>
      </c>
      <c r="C7001" s="39" t="str">
        <f t="shared" si="329"/>
        <v>Шихвелиев Расул Гереевич2</v>
      </c>
      <c r="D7001" s="42" t="s">
        <v>6385</v>
      </c>
      <c r="E7001" s="43" t="s">
        <v>6386</v>
      </c>
      <c r="F7001" s="43" t="s">
        <v>244</v>
      </c>
      <c r="G7001" s="43" t="s">
        <v>230</v>
      </c>
      <c r="H7001" s="49">
        <v>45943</v>
      </c>
      <c r="I7001" s="49">
        <v>45949</v>
      </c>
      <c r="J7001" s="44">
        <v>7</v>
      </c>
      <c r="K7001" s="51">
        <f>IF(H7001&lt;='Расчёт не доделан'!$C$20,IF(I7001-'Расчёт не доделан'!$C$20&lt;1,J7001,I7001-'Расчёт не доделан'!$C$20),J7001)</f>
        <v>4</v>
      </c>
    </row>
    <row r="7002" spans="1:11" ht="11.1" customHeight="1" outlineLevel="1" x14ac:dyDescent="0.2">
      <c r="A7002" s="39" t="str">
        <f t="shared" si="327"/>
        <v>0020575445915</v>
      </c>
      <c r="B7002" s="39">
        <f t="shared" si="328"/>
        <v>3</v>
      </c>
      <c r="C7002" s="39" t="str">
        <f t="shared" si="329"/>
        <v>Шихвелиев Расул Гереевич3</v>
      </c>
      <c r="D7002" s="42" t="s">
        <v>6385</v>
      </c>
      <c r="E7002" s="43" t="s">
        <v>6386</v>
      </c>
      <c r="F7002" s="43" t="s">
        <v>244</v>
      </c>
      <c r="G7002" s="43" t="s">
        <v>230</v>
      </c>
      <c r="H7002" s="49">
        <v>45915</v>
      </c>
      <c r="I7002" s="49">
        <v>45921</v>
      </c>
      <c r="J7002" s="44">
        <v>7</v>
      </c>
      <c r="K7002" s="51">
        <f>IF(H7002&lt;='Расчёт не доделан'!$C$20,IF(I7002-'Расчёт не доделан'!$C$20&lt;1,J7002,I7002-'Расчёт не доделан'!$C$20),J7002)</f>
        <v>7</v>
      </c>
    </row>
    <row r="7003" spans="1:11" ht="11.1" customHeight="1" outlineLevel="1" x14ac:dyDescent="0.2">
      <c r="A7003" s="39" t="str">
        <f t="shared" si="327"/>
        <v>0020240645880</v>
      </c>
      <c r="B7003" s="39">
        <f t="shared" si="328"/>
        <v>1</v>
      </c>
      <c r="C7003" s="39" t="str">
        <f t="shared" si="329"/>
        <v>Шишикина Ольга Леонидовна1</v>
      </c>
      <c r="D7003" s="42" t="s">
        <v>6387</v>
      </c>
      <c r="E7003" s="43" t="s">
        <v>6388</v>
      </c>
      <c r="F7003" s="43" t="s">
        <v>217</v>
      </c>
      <c r="G7003" s="43" t="s">
        <v>218</v>
      </c>
      <c r="H7003" s="49">
        <v>45880</v>
      </c>
      <c r="I7003" s="49">
        <v>45886</v>
      </c>
      <c r="J7003" s="44">
        <v>7</v>
      </c>
      <c r="K7003" s="51">
        <f>IF(H7003&lt;='Расчёт не доделан'!$C$20,IF(I7003-'Расчёт не доделан'!$C$20&lt;1,J7003,I7003-'Расчёт не доделан'!$C$20),J7003)</f>
        <v>7</v>
      </c>
    </row>
    <row r="7004" spans="1:11" ht="11.1" customHeight="1" outlineLevel="1" x14ac:dyDescent="0.2">
      <c r="A7004" s="39" t="str">
        <f t="shared" si="327"/>
        <v>0020240645978</v>
      </c>
      <c r="B7004" s="39">
        <f t="shared" si="328"/>
        <v>2</v>
      </c>
      <c r="C7004" s="39" t="str">
        <f t="shared" si="329"/>
        <v>Шишикина Ольга Леонидовна2</v>
      </c>
      <c r="D7004" s="42" t="s">
        <v>6387</v>
      </c>
      <c r="E7004" s="43" t="s">
        <v>6388</v>
      </c>
      <c r="F7004" s="43" t="s">
        <v>217</v>
      </c>
      <c r="G7004" s="43" t="s">
        <v>218</v>
      </c>
      <c r="H7004" s="49">
        <v>45978</v>
      </c>
      <c r="I7004" s="49">
        <v>45991</v>
      </c>
      <c r="J7004" s="44">
        <v>14</v>
      </c>
      <c r="K7004" s="51">
        <f>IF(H7004&lt;='Расчёт не доделан'!$C$20,IF(I7004-'Расчёт не доделан'!$C$20&lt;1,J7004,I7004-'Расчёт не доделан'!$C$20),J7004)</f>
        <v>14</v>
      </c>
    </row>
    <row r="7005" spans="1:11" ht="11.1" customHeight="1" outlineLevel="1" x14ac:dyDescent="0.2">
      <c r="A7005" s="39" t="str">
        <f t="shared" si="327"/>
        <v>0020455346006</v>
      </c>
      <c r="B7005" s="39">
        <f t="shared" si="328"/>
        <v>1</v>
      </c>
      <c r="C7005" s="39" t="str">
        <f t="shared" si="329"/>
        <v>Шишкин Алексей Владимирович1</v>
      </c>
      <c r="D7005" s="42" t="s">
        <v>6389</v>
      </c>
      <c r="E7005" s="43" t="s">
        <v>6390</v>
      </c>
      <c r="F7005" s="43" t="s">
        <v>272</v>
      </c>
      <c r="G7005" s="43" t="s">
        <v>262</v>
      </c>
      <c r="H7005" s="49">
        <v>46006</v>
      </c>
      <c r="I7005" s="49">
        <v>46022</v>
      </c>
      <c r="J7005" s="44">
        <v>17</v>
      </c>
      <c r="K7005" s="51">
        <f>IF(H7005&lt;='Расчёт не доделан'!$C$20,IF(I7005-'Расчёт не доделан'!$C$20&lt;1,J7005,I7005-'Расчёт не доделан'!$C$20),J7005)</f>
        <v>17</v>
      </c>
    </row>
    <row r="7006" spans="1:11" ht="11.1" customHeight="1" outlineLevel="1" x14ac:dyDescent="0.2">
      <c r="A7006" s="39" t="str">
        <f t="shared" si="327"/>
        <v>0021035645894</v>
      </c>
      <c r="B7006" s="39">
        <f t="shared" si="328"/>
        <v>1</v>
      </c>
      <c r="C7006" s="39" t="str">
        <f t="shared" si="329"/>
        <v>Шишов Валерий Константинович1</v>
      </c>
      <c r="D7006" s="42" t="s">
        <v>6391</v>
      </c>
      <c r="E7006" s="43" t="s">
        <v>6392</v>
      </c>
      <c r="F7006" s="43" t="s">
        <v>217</v>
      </c>
      <c r="G7006" s="43" t="s">
        <v>237</v>
      </c>
      <c r="H7006" s="49">
        <v>45894</v>
      </c>
      <c r="I7006" s="49">
        <v>45907</v>
      </c>
      <c r="J7006" s="44">
        <v>14</v>
      </c>
      <c r="K7006" s="51">
        <f>IF(H7006&lt;='Расчёт не доделан'!$C$20,IF(I7006-'Расчёт не доделан'!$C$20&lt;1,J7006,I7006-'Расчёт не доделан'!$C$20),J7006)</f>
        <v>14</v>
      </c>
    </row>
    <row r="7007" spans="1:11" ht="11.1" customHeight="1" outlineLevel="1" x14ac:dyDescent="0.2">
      <c r="A7007" s="39" t="str">
        <f t="shared" si="327"/>
        <v>0015410345876</v>
      </c>
      <c r="B7007" s="39">
        <f t="shared" si="328"/>
        <v>1</v>
      </c>
      <c r="C7007" s="39" t="str">
        <f t="shared" si="329"/>
        <v>Шишова Юлия Александровна1</v>
      </c>
      <c r="D7007" s="42" t="s">
        <v>6393</v>
      </c>
      <c r="E7007" s="43" t="s">
        <v>6394</v>
      </c>
      <c r="F7007" s="43" t="s">
        <v>221</v>
      </c>
      <c r="G7007" s="43" t="s">
        <v>262</v>
      </c>
      <c r="H7007" s="49">
        <v>45876</v>
      </c>
      <c r="I7007" s="49">
        <v>45884</v>
      </c>
      <c r="J7007" s="44">
        <v>9</v>
      </c>
      <c r="K7007" s="51">
        <f>IF(H7007&lt;='Расчёт не доделан'!$C$20,IF(I7007-'Расчёт не доделан'!$C$20&lt;1,J7007,I7007-'Расчёт не доделан'!$C$20),J7007)</f>
        <v>9</v>
      </c>
    </row>
    <row r="7008" spans="1:11" ht="11.1" customHeight="1" outlineLevel="1" x14ac:dyDescent="0.2">
      <c r="A7008" s="39" t="str">
        <f t="shared" si="327"/>
        <v>0015410345929</v>
      </c>
      <c r="B7008" s="39">
        <f t="shared" si="328"/>
        <v>2</v>
      </c>
      <c r="C7008" s="39" t="str">
        <f t="shared" si="329"/>
        <v>Шишова Юлия Александровна2</v>
      </c>
      <c r="D7008" s="42" t="s">
        <v>6393</v>
      </c>
      <c r="E7008" s="43" t="s">
        <v>6394</v>
      </c>
      <c r="F7008" s="43" t="s">
        <v>221</v>
      </c>
      <c r="G7008" s="43" t="s">
        <v>262</v>
      </c>
      <c r="H7008" s="49">
        <v>45929</v>
      </c>
      <c r="I7008" s="49">
        <v>45933</v>
      </c>
      <c r="J7008" s="44">
        <v>5</v>
      </c>
      <c r="K7008" s="51">
        <f>IF(H7008&lt;='Расчёт не доделан'!$C$20,IF(I7008-'Расчёт не доделан'!$C$20&lt;1,J7008,I7008-'Расчёт не доделан'!$C$20),J7008)</f>
        <v>5</v>
      </c>
    </row>
    <row r="7009" spans="1:11" ht="11.1" customHeight="1" outlineLevel="1" x14ac:dyDescent="0.2">
      <c r="A7009" s="39" t="str">
        <f t="shared" si="327"/>
        <v>0010339745962</v>
      </c>
      <c r="B7009" s="39">
        <f t="shared" si="328"/>
        <v>1</v>
      </c>
      <c r="C7009" s="39" t="str">
        <f t="shared" si="329"/>
        <v>Школьников Герман Эдуардович1</v>
      </c>
      <c r="D7009" s="42" t="s">
        <v>6395</v>
      </c>
      <c r="E7009" s="43" t="s">
        <v>6396</v>
      </c>
      <c r="F7009" s="43" t="s">
        <v>225</v>
      </c>
      <c r="G7009" s="43" t="s">
        <v>296</v>
      </c>
      <c r="H7009" s="49">
        <v>45962</v>
      </c>
      <c r="I7009" s="49">
        <v>45962</v>
      </c>
      <c r="J7009" s="44">
        <v>1</v>
      </c>
      <c r="K7009" s="51">
        <f>IF(H7009&lt;='Расчёт не доделан'!$C$20,IF(I7009-'Расчёт не доделан'!$C$20&lt;1,J7009,I7009-'Расчёт не доделан'!$C$20),J7009)</f>
        <v>1</v>
      </c>
    </row>
    <row r="7010" spans="1:11" ht="11.1" customHeight="1" outlineLevel="1" x14ac:dyDescent="0.2">
      <c r="A7010" s="39" t="str">
        <f t="shared" si="327"/>
        <v>0010339745966</v>
      </c>
      <c r="B7010" s="39">
        <f t="shared" si="328"/>
        <v>2</v>
      </c>
      <c r="C7010" s="39" t="str">
        <f t="shared" si="329"/>
        <v>Школьников Герман Эдуардович2</v>
      </c>
      <c r="D7010" s="42" t="s">
        <v>6395</v>
      </c>
      <c r="E7010" s="43" t="s">
        <v>6396</v>
      </c>
      <c r="F7010" s="43" t="s">
        <v>225</v>
      </c>
      <c r="G7010" s="43" t="s">
        <v>296</v>
      </c>
      <c r="H7010" s="49">
        <v>45966</v>
      </c>
      <c r="I7010" s="49">
        <v>45968</v>
      </c>
      <c r="J7010" s="44">
        <v>3</v>
      </c>
      <c r="K7010" s="51">
        <f>IF(H7010&lt;='Расчёт не доделан'!$C$20,IF(I7010-'Расчёт не доделан'!$C$20&lt;1,J7010,I7010-'Расчёт не доделан'!$C$20),J7010)</f>
        <v>3</v>
      </c>
    </row>
    <row r="7011" spans="1:11" ht="23.1" customHeight="1" outlineLevel="1" x14ac:dyDescent="0.2">
      <c r="A7011" s="39" t="str">
        <f t="shared" si="327"/>
        <v>0010339745915</v>
      </c>
      <c r="B7011" s="39">
        <f t="shared" si="328"/>
        <v>3</v>
      </c>
      <c r="C7011" s="39" t="str">
        <f t="shared" si="329"/>
        <v>Школьников Герман Эдуардович3</v>
      </c>
      <c r="D7011" s="42" t="s">
        <v>6395</v>
      </c>
      <c r="E7011" s="43" t="s">
        <v>6396</v>
      </c>
      <c r="F7011" s="43" t="s">
        <v>225</v>
      </c>
      <c r="G7011" s="43" t="s">
        <v>296</v>
      </c>
      <c r="H7011" s="49">
        <v>45915</v>
      </c>
      <c r="I7011" s="49">
        <v>45928</v>
      </c>
      <c r="J7011" s="44">
        <v>14</v>
      </c>
      <c r="K7011" s="51">
        <f>IF(H7011&lt;='Расчёт не доделан'!$C$20,IF(I7011-'Расчёт не доделан'!$C$20&lt;1,J7011,I7011-'Расчёт не доделан'!$C$20),J7011)</f>
        <v>14</v>
      </c>
    </row>
    <row r="7012" spans="1:11" ht="11.1" customHeight="1" outlineLevel="1" x14ac:dyDescent="0.2">
      <c r="A7012" s="39" t="str">
        <f t="shared" si="327"/>
        <v>0014251745992</v>
      </c>
      <c r="B7012" s="39">
        <f t="shared" si="328"/>
        <v>1</v>
      </c>
      <c r="C7012" s="39" t="str">
        <f t="shared" si="329"/>
        <v>Шкуратов Руслан Артурович1</v>
      </c>
      <c r="D7012" s="42" t="s">
        <v>6397</v>
      </c>
      <c r="E7012" s="43" t="s">
        <v>6398</v>
      </c>
      <c r="F7012" s="43" t="s">
        <v>240</v>
      </c>
      <c r="G7012" s="43" t="s">
        <v>302</v>
      </c>
      <c r="H7012" s="49">
        <v>45992</v>
      </c>
      <c r="I7012" s="49">
        <v>45998</v>
      </c>
      <c r="J7012" s="44">
        <v>7</v>
      </c>
      <c r="K7012" s="51">
        <f>IF(H7012&lt;='Расчёт не доделан'!$C$20,IF(I7012-'Расчёт не доделан'!$C$20&lt;1,J7012,I7012-'Расчёт не доделан'!$C$20),J7012)</f>
        <v>7</v>
      </c>
    </row>
    <row r="7013" spans="1:11" ht="11.1" customHeight="1" outlineLevel="1" x14ac:dyDescent="0.2">
      <c r="A7013" s="39" t="str">
        <f t="shared" si="327"/>
        <v>0014251745908</v>
      </c>
      <c r="B7013" s="39">
        <f t="shared" si="328"/>
        <v>2</v>
      </c>
      <c r="C7013" s="39" t="str">
        <f t="shared" si="329"/>
        <v>Шкуратов Руслан Артурович2</v>
      </c>
      <c r="D7013" s="42" t="s">
        <v>6397</v>
      </c>
      <c r="E7013" s="43" t="s">
        <v>6398</v>
      </c>
      <c r="F7013" s="43" t="s">
        <v>240</v>
      </c>
      <c r="G7013" s="43" t="s">
        <v>302</v>
      </c>
      <c r="H7013" s="49">
        <v>45908</v>
      </c>
      <c r="I7013" s="49">
        <v>45921</v>
      </c>
      <c r="J7013" s="44">
        <v>14</v>
      </c>
      <c r="K7013" s="51">
        <f>IF(H7013&lt;='Расчёт не доделан'!$C$20,IF(I7013-'Расчёт не доделан'!$C$20&lt;1,J7013,I7013-'Расчёт не доделан'!$C$20),J7013)</f>
        <v>14</v>
      </c>
    </row>
    <row r="7014" spans="1:11" ht="11.1" customHeight="1" outlineLevel="1" x14ac:dyDescent="0.2">
      <c r="A7014" s="39" t="str">
        <f t="shared" si="327"/>
        <v>0018662445978</v>
      </c>
      <c r="B7014" s="39">
        <f t="shared" si="328"/>
        <v>1</v>
      </c>
      <c r="C7014" s="39" t="str">
        <f t="shared" si="329"/>
        <v>Шкурко Константин Юрьевич1</v>
      </c>
      <c r="D7014" s="42" t="s">
        <v>6399</v>
      </c>
      <c r="E7014" s="43" t="s">
        <v>6400</v>
      </c>
      <c r="F7014" s="43" t="s">
        <v>244</v>
      </c>
      <c r="G7014" s="43" t="s">
        <v>269</v>
      </c>
      <c r="H7014" s="49">
        <v>45978</v>
      </c>
      <c r="I7014" s="49">
        <v>45991</v>
      </c>
      <c r="J7014" s="44">
        <v>14</v>
      </c>
      <c r="K7014" s="51">
        <f>IF(H7014&lt;='Расчёт не доделан'!$C$20,IF(I7014-'Расчёт не доделан'!$C$20&lt;1,J7014,I7014-'Расчёт не доделан'!$C$20),J7014)</f>
        <v>14</v>
      </c>
    </row>
    <row r="7015" spans="1:11" ht="11.1" customHeight="1" outlineLevel="1" x14ac:dyDescent="0.2">
      <c r="A7015" s="39" t="str">
        <f t="shared" si="327"/>
        <v>0018681845901</v>
      </c>
      <c r="B7015" s="39">
        <f t="shared" si="328"/>
        <v>1</v>
      </c>
      <c r="C7015" s="39" t="str">
        <f t="shared" si="329"/>
        <v>Шляпин Александр Владимирович1</v>
      </c>
      <c r="D7015" s="42" t="s">
        <v>6401</v>
      </c>
      <c r="E7015" s="43" t="s">
        <v>6402</v>
      </c>
      <c r="F7015" s="43" t="s">
        <v>240</v>
      </c>
      <c r="G7015" s="43" t="s">
        <v>302</v>
      </c>
      <c r="H7015" s="49">
        <v>45901</v>
      </c>
      <c r="I7015" s="49">
        <v>45906</v>
      </c>
      <c r="J7015" s="44">
        <v>6</v>
      </c>
      <c r="K7015" s="51">
        <f>IF(H7015&lt;='Расчёт не доделан'!$C$20,IF(I7015-'Расчёт не доделан'!$C$20&lt;1,J7015,I7015-'Расчёт не доделан'!$C$20),J7015)</f>
        <v>6</v>
      </c>
    </row>
    <row r="7016" spans="1:11" ht="11.1" customHeight="1" outlineLevel="1" x14ac:dyDescent="0.2">
      <c r="A7016" s="39" t="str">
        <f t="shared" si="327"/>
        <v>0018681845966</v>
      </c>
      <c r="B7016" s="39">
        <f t="shared" si="328"/>
        <v>2</v>
      </c>
      <c r="C7016" s="39" t="str">
        <f t="shared" si="329"/>
        <v>Шляпин Александр Владимирович2</v>
      </c>
      <c r="D7016" s="42" t="s">
        <v>6401</v>
      </c>
      <c r="E7016" s="43" t="s">
        <v>6402</v>
      </c>
      <c r="F7016" s="43" t="s">
        <v>240</v>
      </c>
      <c r="G7016" s="43" t="s">
        <v>302</v>
      </c>
      <c r="H7016" s="49">
        <v>45966</v>
      </c>
      <c r="I7016" s="49">
        <v>45968</v>
      </c>
      <c r="J7016" s="44">
        <v>3</v>
      </c>
      <c r="K7016" s="51">
        <f>IF(H7016&lt;='Расчёт не доделан'!$C$20,IF(I7016-'Расчёт не доделан'!$C$20&lt;1,J7016,I7016-'Расчёт не доделан'!$C$20),J7016)</f>
        <v>3</v>
      </c>
    </row>
    <row r="7017" spans="1:11" ht="11.1" customHeight="1" outlineLevel="1" x14ac:dyDescent="0.2">
      <c r="A7017" s="39" t="str">
        <f t="shared" si="327"/>
        <v>0018681845852</v>
      </c>
      <c r="B7017" s="39">
        <f t="shared" si="328"/>
        <v>3</v>
      </c>
      <c r="C7017" s="39" t="str">
        <f t="shared" si="329"/>
        <v>Шляпин Александр Владимирович3</v>
      </c>
      <c r="D7017" s="42" t="s">
        <v>6401</v>
      </c>
      <c r="E7017" s="43" t="s">
        <v>6402</v>
      </c>
      <c r="F7017" s="43" t="s">
        <v>240</v>
      </c>
      <c r="G7017" s="43" t="s">
        <v>302</v>
      </c>
      <c r="H7017" s="49">
        <v>45852</v>
      </c>
      <c r="I7017" s="49">
        <v>45865</v>
      </c>
      <c r="J7017" s="44">
        <v>14</v>
      </c>
      <c r="K7017" s="51">
        <f>IF(H7017&lt;='Расчёт не доделан'!$C$20,IF(I7017-'Расчёт не доделан'!$C$20&lt;1,J7017,I7017-'Расчёт не доделан'!$C$20),J7017)</f>
        <v>14</v>
      </c>
    </row>
    <row r="7018" spans="1:11" ht="11.1" customHeight="1" outlineLevel="1" x14ac:dyDescent="0.2">
      <c r="A7018" s="39" t="str">
        <f t="shared" si="327"/>
        <v>0020153545859</v>
      </c>
      <c r="B7018" s="39">
        <f t="shared" si="328"/>
        <v>1</v>
      </c>
      <c r="C7018" s="39" t="str">
        <f t="shared" si="329"/>
        <v>Шмакова Анна Георгиевна1</v>
      </c>
      <c r="D7018" s="42" t="s">
        <v>6403</v>
      </c>
      <c r="E7018" s="43" t="s">
        <v>6404</v>
      </c>
      <c r="F7018" s="43" t="s">
        <v>286</v>
      </c>
      <c r="G7018" s="43" t="s">
        <v>262</v>
      </c>
      <c r="H7018" s="49">
        <v>45859</v>
      </c>
      <c r="I7018" s="49">
        <v>45872</v>
      </c>
      <c r="J7018" s="44">
        <v>14</v>
      </c>
      <c r="K7018" s="51">
        <f>IF(H7018&lt;='Расчёт не доделан'!$C$20,IF(I7018-'Расчёт не доделан'!$C$20&lt;1,J7018,I7018-'Расчёт не доделан'!$C$20),J7018)</f>
        <v>14</v>
      </c>
    </row>
    <row r="7019" spans="1:11" ht="11.1" customHeight="1" outlineLevel="1" x14ac:dyDescent="0.2">
      <c r="A7019" s="39" t="str">
        <f t="shared" si="327"/>
        <v>0019229245845</v>
      </c>
      <c r="B7019" s="39">
        <f t="shared" si="328"/>
        <v>1</v>
      </c>
      <c r="C7019" s="39" t="str">
        <f t="shared" si="329"/>
        <v>Шмалько Максим Юрьевич1</v>
      </c>
      <c r="D7019" s="42" t="s">
        <v>6405</v>
      </c>
      <c r="E7019" s="43" t="s">
        <v>6406</v>
      </c>
      <c r="F7019" s="43" t="s">
        <v>265</v>
      </c>
      <c r="G7019" s="43" t="s">
        <v>230</v>
      </c>
      <c r="H7019" s="49">
        <v>45845</v>
      </c>
      <c r="I7019" s="49">
        <v>45858</v>
      </c>
      <c r="J7019" s="44">
        <v>14</v>
      </c>
      <c r="K7019" s="51">
        <f>IF(H7019&lt;='Расчёт не доделан'!$C$20,IF(I7019-'Расчёт не доделан'!$C$20&lt;1,J7019,I7019-'Расчёт не доделан'!$C$20),J7019)</f>
        <v>14</v>
      </c>
    </row>
    <row r="7020" spans="1:11" ht="11.1" customHeight="1" outlineLevel="1" x14ac:dyDescent="0.2">
      <c r="A7020" s="39" t="str">
        <f t="shared" si="327"/>
        <v>0019229245950</v>
      </c>
      <c r="B7020" s="39">
        <f t="shared" si="328"/>
        <v>2</v>
      </c>
      <c r="C7020" s="39" t="str">
        <f t="shared" si="329"/>
        <v>Шмалько Максим Юрьевич2</v>
      </c>
      <c r="D7020" s="42" t="s">
        <v>6405</v>
      </c>
      <c r="E7020" s="43" t="s">
        <v>6406</v>
      </c>
      <c r="F7020" s="43" t="s">
        <v>265</v>
      </c>
      <c r="G7020" s="43" t="s">
        <v>230</v>
      </c>
      <c r="H7020" s="49">
        <v>45950</v>
      </c>
      <c r="I7020" s="49">
        <v>45956</v>
      </c>
      <c r="J7020" s="44">
        <v>7</v>
      </c>
      <c r="K7020" s="51">
        <f>IF(H7020&lt;='Расчёт не доделан'!$C$20,IF(I7020-'Расчёт не доделан'!$C$20&lt;1,J7020,I7020-'Расчёт не доделан'!$C$20),J7020)</f>
        <v>7</v>
      </c>
    </row>
    <row r="7021" spans="1:11" ht="11.1" customHeight="1" outlineLevel="1" x14ac:dyDescent="0.2">
      <c r="A7021" s="39" t="str">
        <f t="shared" si="327"/>
        <v>0019229245894</v>
      </c>
      <c r="B7021" s="39">
        <f t="shared" si="328"/>
        <v>3</v>
      </c>
      <c r="C7021" s="39" t="str">
        <f t="shared" si="329"/>
        <v>Шмалько Максим Юрьевич3</v>
      </c>
      <c r="D7021" s="42" t="s">
        <v>6405</v>
      </c>
      <c r="E7021" s="43" t="s">
        <v>6406</v>
      </c>
      <c r="F7021" s="43" t="s">
        <v>265</v>
      </c>
      <c r="G7021" s="43" t="s">
        <v>230</v>
      </c>
      <c r="H7021" s="49">
        <v>45894</v>
      </c>
      <c r="I7021" s="49">
        <v>45900</v>
      </c>
      <c r="J7021" s="44">
        <v>7</v>
      </c>
      <c r="K7021" s="51">
        <f>IF(H7021&lt;='Расчёт не доделан'!$C$20,IF(I7021-'Расчёт не доделан'!$C$20&lt;1,J7021,I7021-'Расчёт не доделан'!$C$20),J7021)</f>
        <v>7</v>
      </c>
    </row>
    <row r="7022" spans="1:11" ht="11.1" customHeight="1" outlineLevel="1" x14ac:dyDescent="0.2">
      <c r="A7022" s="39" t="str">
        <f t="shared" si="327"/>
        <v>0020757745845</v>
      </c>
      <c r="B7022" s="39">
        <f t="shared" si="328"/>
        <v>1</v>
      </c>
      <c r="C7022" s="39" t="str">
        <f t="shared" si="329"/>
        <v>Шмалько Юлия Алексеевна1</v>
      </c>
      <c r="D7022" s="42" t="s">
        <v>6407</v>
      </c>
      <c r="E7022" s="43" t="s">
        <v>6408</v>
      </c>
      <c r="F7022" s="43" t="s">
        <v>265</v>
      </c>
      <c r="G7022" s="43" t="s">
        <v>218</v>
      </c>
      <c r="H7022" s="49">
        <v>45845</v>
      </c>
      <c r="I7022" s="49">
        <v>45858</v>
      </c>
      <c r="J7022" s="44">
        <v>14</v>
      </c>
      <c r="K7022" s="51">
        <f>IF(H7022&lt;='Расчёт не доделан'!$C$20,IF(I7022-'Расчёт не доделан'!$C$20&lt;1,J7022,I7022-'Расчёт не доделан'!$C$20),J7022)</f>
        <v>14</v>
      </c>
    </row>
    <row r="7023" spans="1:11" ht="11.1" customHeight="1" outlineLevel="1" x14ac:dyDescent="0.2">
      <c r="A7023" s="39" t="str">
        <f t="shared" si="327"/>
        <v>0020757745950</v>
      </c>
      <c r="B7023" s="39">
        <f t="shared" si="328"/>
        <v>2</v>
      </c>
      <c r="C7023" s="39" t="str">
        <f t="shared" si="329"/>
        <v>Шмалько Юлия Алексеевна2</v>
      </c>
      <c r="D7023" s="42" t="s">
        <v>6407</v>
      </c>
      <c r="E7023" s="43" t="s">
        <v>6408</v>
      </c>
      <c r="F7023" s="43" t="s">
        <v>265</v>
      </c>
      <c r="G7023" s="43" t="s">
        <v>218</v>
      </c>
      <c r="H7023" s="49">
        <v>45950</v>
      </c>
      <c r="I7023" s="49">
        <v>45956</v>
      </c>
      <c r="J7023" s="44">
        <v>7</v>
      </c>
      <c r="K7023" s="51">
        <f>IF(H7023&lt;='Расчёт не доделан'!$C$20,IF(I7023-'Расчёт не доделан'!$C$20&lt;1,J7023,I7023-'Расчёт не доделан'!$C$20),J7023)</f>
        <v>7</v>
      </c>
    </row>
    <row r="7024" spans="1:11" ht="11.1" customHeight="1" outlineLevel="1" x14ac:dyDescent="0.2">
      <c r="A7024" s="39" t="str">
        <f t="shared" si="327"/>
        <v>0020757745894</v>
      </c>
      <c r="B7024" s="39">
        <f t="shared" si="328"/>
        <v>3</v>
      </c>
      <c r="C7024" s="39" t="str">
        <f t="shared" si="329"/>
        <v>Шмалько Юлия Алексеевна3</v>
      </c>
      <c r="D7024" s="42" t="s">
        <v>6407</v>
      </c>
      <c r="E7024" s="43" t="s">
        <v>6408</v>
      </c>
      <c r="F7024" s="43" t="s">
        <v>265</v>
      </c>
      <c r="G7024" s="43" t="s">
        <v>218</v>
      </c>
      <c r="H7024" s="49">
        <v>45894</v>
      </c>
      <c r="I7024" s="49">
        <v>45900</v>
      </c>
      <c r="J7024" s="44">
        <v>7</v>
      </c>
      <c r="K7024" s="51">
        <f>IF(H7024&lt;='Расчёт не доделан'!$C$20,IF(I7024-'Расчёт не доделан'!$C$20&lt;1,J7024,I7024-'Расчёт не доделан'!$C$20),J7024)</f>
        <v>7</v>
      </c>
    </row>
    <row r="7025" spans="1:11" ht="11.1" customHeight="1" outlineLevel="1" x14ac:dyDescent="0.2">
      <c r="A7025" s="39" t="str">
        <f t="shared" si="327"/>
        <v>0020483445880</v>
      </c>
      <c r="B7025" s="39">
        <f t="shared" si="328"/>
        <v>1</v>
      </c>
      <c r="C7025" s="39" t="str">
        <f t="shared" si="329"/>
        <v>Шмаргун Анастасия Игоревна1</v>
      </c>
      <c r="D7025" s="42" t="s">
        <v>6409</v>
      </c>
      <c r="E7025" s="43" t="s">
        <v>6410</v>
      </c>
      <c r="F7025" s="43" t="s">
        <v>286</v>
      </c>
      <c r="G7025" s="43" t="s">
        <v>262</v>
      </c>
      <c r="H7025" s="49">
        <v>45880</v>
      </c>
      <c r="I7025" s="49">
        <v>45893</v>
      </c>
      <c r="J7025" s="44">
        <v>14</v>
      </c>
      <c r="K7025" s="51">
        <f>IF(H7025&lt;='Расчёт не доделан'!$C$20,IF(I7025-'Расчёт не доделан'!$C$20&lt;1,J7025,I7025-'Расчёт не доделан'!$C$20),J7025)</f>
        <v>14</v>
      </c>
    </row>
    <row r="7026" spans="1:11" ht="11.1" customHeight="1" outlineLevel="1" x14ac:dyDescent="0.2">
      <c r="A7026" s="39" t="str">
        <f t="shared" si="327"/>
        <v>0020483445922</v>
      </c>
      <c r="B7026" s="39">
        <f t="shared" si="328"/>
        <v>2</v>
      </c>
      <c r="C7026" s="39" t="str">
        <f t="shared" si="329"/>
        <v>Шмаргун Анастасия Игоревна2</v>
      </c>
      <c r="D7026" s="42" t="s">
        <v>6409</v>
      </c>
      <c r="E7026" s="43" t="s">
        <v>6410</v>
      </c>
      <c r="F7026" s="43" t="s">
        <v>286</v>
      </c>
      <c r="G7026" s="43" t="s">
        <v>262</v>
      </c>
      <c r="H7026" s="49">
        <v>45922</v>
      </c>
      <c r="I7026" s="49">
        <v>45926</v>
      </c>
      <c r="J7026" s="44">
        <v>5</v>
      </c>
      <c r="K7026" s="51">
        <f>IF(H7026&lt;='Расчёт не доделан'!$C$20,IF(I7026-'Расчёт не доделан'!$C$20&lt;1,J7026,I7026-'Расчёт не доделан'!$C$20),J7026)</f>
        <v>5</v>
      </c>
    </row>
    <row r="7027" spans="1:11" ht="11.1" customHeight="1" outlineLevel="1" x14ac:dyDescent="0.2">
      <c r="A7027" s="39" t="str">
        <f t="shared" si="327"/>
        <v>0020483446020</v>
      </c>
      <c r="B7027" s="39">
        <f t="shared" si="328"/>
        <v>3</v>
      </c>
      <c r="C7027" s="39" t="str">
        <f t="shared" si="329"/>
        <v>Шмаргун Анастасия Игоревна3</v>
      </c>
      <c r="D7027" s="42" t="s">
        <v>6409</v>
      </c>
      <c r="E7027" s="43" t="s">
        <v>6410</v>
      </c>
      <c r="F7027" s="43" t="s">
        <v>286</v>
      </c>
      <c r="G7027" s="43" t="s">
        <v>262</v>
      </c>
      <c r="H7027" s="49">
        <v>46020</v>
      </c>
      <c r="I7027" s="49">
        <v>46020</v>
      </c>
      <c r="J7027" s="44">
        <v>1</v>
      </c>
      <c r="K7027" s="51">
        <f>IF(H7027&lt;='Расчёт не доделан'!$C$20,IF(I7027-'Расчёт не доделан'!$C$20&lt;1,J7027,I7027-'Расчёт не доделан'!$C$20),J7027)</f>
        <v>1</v>
      </c>
    </row>
    <row r="7028" spans="1:11" ht="11.1" customHeight="1" outlineLevel="1" x14ac:dyDescent="0.2">
      <c r="A7028" s="39" t="str">
        <f t="shared" si="327"/>
        <v>0013801445845</v>
      </c>
      <c r="B7028" s="39">
        <f t="shared" si="328"/>
        <v>1</v>
      </c>
      <c r="C7028" s="39" t="str">
        <f t="shared" si="329"/>
        <v>Шмелев Александр Сергеевич1</v>
      </c>
      <c r="D7028" s="42" t="s">
        <v>6411</v>
      </c>
      <c r="E7028" s="43" t="s">
        <v>6412</v>
      </c>
      <c r="F7028" s="43" t="s">
        <v>240</v>
      </c>
      <c r="G7028" s="43" t="s">
        <v>302</v>
      </c>
      <c r="H7028" s="49">
        <v>45845</v>
      </c>
      <c r="I7028" s="49">
        <v>45858</v>
      </c>
      <c r="J7028" s="44">
        <v>14</v>
      </c>
      <c r="K7028" s="51">
        <f>IF(H7028&lt;='Расчёт не доделан'!$C$20,IF(I7028-'Расчёт не доделан'!$C$20&lt;1,J7028,I7028-'Расчёт не доделан'!$C$20),J7028)</f>
        <v>14</v>
      </c>
    </row>
    <row r="7029" spans="1:11" ht="11.1" customHeight="1" outlineLevel="1" x14ac:dyDescent="0.2">
      <c r="A7029" s="39" t="str">
        <f t="shared" si="327"/>
        <v>0020937945971</v>
      </c>
      <c r="B7029" s="39">
        <f t="shared" si="328"/>
        <v>1</v>
      </c>
      <c r="C7029" s="39" t="str">
        <f t="shared" si="329"/>
        <v>Шмелёв Кирилл Евгеньевич1</v>
      </c>
      <c r="D7029" s="42" t="s">
        <v>6413</v>
      </c>
      <c r="E7029" s="43" t="s">
        <v>6414</v>
      </c>
      <c r="F7029" s="43" t="s">
        <v>240</v>
      </c>
      <c r="G7029" s="43" t="s">
        <v>299</v>
      </c>
      <c r="H7029" s="49">
        <v>45971</v>
      </c>
      <c r="I7029" s="49">
        <v>45978</v>
      </c>
      <c r="J7029" s="44">
        <v>8</v>
      </c>
      <c r="K7029" s="51">
        <f>IF(H7029&lt;='Расчёт не доделан'!$C$20,IF(I7029-'Расчёт не доделан'!$C$20&lt;1,J7029,I7029-'Расчёт не доделан'!$C$20),J7029)</f>
        <v>8</v>
      </c>
    </row>
    <row r="7030" spans="1:11" ht="11.1" customHeight="1" outlineLevel="1" x14ac:dyDescent="0.2">
      <c r="A7030" s="39" t="str">
        <f t="shared" si="327"/>
        <v>0020937945884</v>
      </c>
      <c r="B7030" s="39">
        <f t="shared" si="328"/>
        <v>2</v>
      </c>
      <c r="C7030" s="39" t="str">
        <f t="shared" si="329"/>
        <v>Шмелёв Кирилл Евгеньевич2</v>
      </c>
      <c r="D7030" s="42" t="s">
        <v>6413</v>
      </c>
      <c r="E7030" s="43" t="s">
        <v>6414</v>
      </c>
      <c r="F7030" s="43" t="s">
        <v>240</v>
      </c>
      <c r="G7030" s="43" t="s">
        <v>299</v>
      </c>
      <c r="H7030" s="49">
        <v>45884</v>
      </c>
      <c r="I7030" s="49">
        <v>45897</v>
      </c>
      <c r="J7030" s="44">
        <v>14</v>
      </c>
      <c r="K7030" s="51">
        <f>IF(H7030&lt;='Расчёт не доделан'!$C$20,IF(I7030-'Расчёт не доделан'!$C$20&lt;1,J7030,I7030-'Расчёт не доделан'!$C$20),J7030)</f>
        <v>14</v>
      </c>
    </row>
    <row r="7031" spans="1:11" ht="11.1" customHeight="1" outlineLevel="1" x14ac:dyDescent="0.2">
      <c r="A7031" s="39" t="str">
        <f t="shared" si="327"/>
        <v>0017638945901</v>
      </c>
      <c r="B7031" s="39">
        <f t="shared" si="328"/>
        <v>1</v>
      </c>
      <c r="C7031" s="39" t="str">
        <f t="shared" si="329"/>
        <v>Шолина Анастасия Викторовна1</v>
      </c>
      <c r="D7031" s="42" t="s">
        <v>6415</v>
      </c>
      <c r="E7031" s="43" t="s">
        <v>6416</v>
      </c>
      <c r="F7031" s="43" t="s">
        <v>217</v>
      </c>
      <c r="G7031" s="43" t="s">
        <v>222</v>
      </c>
      <c r="H7031" s="49">
        <v>45901</v>
      </c>
      <c r="I7031" s="49">
        <v>45905</v>
      </c>
      <c r="J7031" s="44">
        <v>5</v>
      </c>
      <c r="K7031" s="51">
        <f>IF(H7031&lt;='Расчёт не доделан'!$C$20,IF(I7031-'Расчёт не доделан'!$C$20&lt;1,J7031,I7031-'Расчёт не доделан'!$C$20),J7031)</f>
        <v>5</v>
      </c>
    </row>
    <row r="7032" spans="1:11" ht="11.1" customHeight="1" outlineLevel="1" x14ac:dyDescent="0.2">
      <c r="A7032" s="39" t="str">
        <f t="shared" si="327"/>
        <v>0017638945957</v>
      </c>
      <c r="B7032" s="39">
        <f t="shared" si="328"/>
        <v>2</v>
      </c>
      <c r="C7032" s="39" t="str">
        <f t="shared" si="329"/>
        <v>Шолина Анастасия Викторовна2</v>
      </c>
      <c r="D7032" s="42" t="s">
        <v>6415</v>
      </c>
      <c r="E7032" s="43" t="s">
        <v>6416</v>
      </c>
      <c r="F7032" s="43" t="s">
        <v>217</v>
      </c>
      <c r="G7032" s="43" t="s">
        <v>222</v>
      </c>
      <c r="H7032" s="49">
        <v>45957</v>
      </c>
      <c r="I7032" s="49">
        <v>45961</v>
      </c>
      <c r="J7032" s="44">
        <v>5</v>
      </c>
      <c r="K7032" s="51">
        <f>IF(H7032&lt;='Расчёт не доделан'!$C$20,IF(I7032-'Расчёт не доделан'!$C$20&lt;1,J7032,I7032-'Расчёт не доделан'!$C$20),J7032)</f>
        <v>5</v>
      </c>
    </row>
    <row r="7033" spans="1:11" ht="11.1" customHeight="1" outlineLevel="1" x14ac:dyDescent="0.2">
      <c r="A7033" s="39" t="str">
        <f t="shared" si="327"/>
        <v>0021126745931</v>
      </c>
      <c r="B7033" s="39">
        <f t="shared" si="328"/>
        <v>1</v>
      </c>
      <c r="C7033" s="39" t="str">
        <f t="shared" si="329"/>
        <v>Шолина Екатерина Андреевна1</v>
      </c>
      <c r="D7033" s="42" t="s">
        <v>6417</v>
      </c>
      <c r="E7033" s="43" t="s">
        <v>6418</v>
      </c>
      <c r="F7033" s="43" t="s">
        <v>240</v>
      </c>
      <c r="G7033" s="43" t="s">
        <v>318</v>
      </c>
      <c r="H7033" s="49">
        <v>45931</v>
      </c>
      <c r="I7033" s="49">
        <v>45958</v>
      </c>
      <c r="J7033" s="44">
        <v>28</v>
      </c>
      <c r="K7033" s="51">
        <f>IF(H7033&lt;='Расчёт не доделан'!$C$20,IF(I7033-'Расчёт не доделан'!$C$20&lt;1,J7033,I7033-'Расчёт не доделан'!$C$20),J7033)</f>
        <v>13</v>
      </c>
    </row>
    <row r="7034" spans="1:11" ht="11.1" customHeight="1" outlineLevel="1" x14ac:dyDescent="0.2">
      <c r="A7034" s="39" t="str">
        <f t="shared" si="327"/>
        <v>0021257745839</v>
      </c>
      <c r="B7034" s="39">
        <f t="shared" si="328"/>
        <v>1</v>
      </c>
      <c r="C7034" s="39" t="str">
        <f t="shared" si="329"/>
        <v>Шошин Евгений Александрович1</v>
      </c>
      <c r="D7034" s="42" t="s">
        <v>6419</v>
      </c>
      <c r="E7034" s="43" t="s">
        <v>6420</v>
      </c>
      <c r="F7034" s="43" t="s">
        <v>240</v>
      </c>
      <c r="G7034" s="43" t="s">
        <v>241</v>
      </c>
      <c r="H7034" s="49">
        <v>45839</v>
      </c>
      <c r="I7034" s="49">
        <v>45852</v>
      </c>
      <c r="J7034" s="44">
        <v>14</v>
      </c>
      <c r="K7034" s="51">
        <f>IF(H7034&lt;='Расчёт не доделан'!$C$20,IF(I7034-'Расчёт не доделан'!$C$20&lt;1,J7034,I7034-'Расчёт не доделан'!$C$20),J7034)</f>
        <v>14</v>
      </c>
    </row>
    <row r="7035" spans="1:11" ht="11.1" customHeight="1" outlineLevel="1" x14ac:dyDescent="0.2">
      <c r="A7035" s="39" t="str">
        <f t="shared" si="327"/>
        <v>0021257745880</v>
      </c>
      <c r="B7035" s="39">
        <f t="shared" si="328"/>
        <v>2</v>
      </c>
      <c r="C7035" s="39" t="str">
        <f t="shared" si="329"/>
        <v>Шошин Евгений Александрович2</v>
      </c>
      <c r="D7035" s="42" t="s">
        <v>6419</v>
      </c>
      <c r="E7035" s="43" t="s">
        <v>6420</v>
      </c>
      <c r="F7035" s="43" t="s">
        <v>240</v>
      </c>
      <c r="G7035" s="43" t="s">
        <v>241</v>
      </c>
      <c r="H7035" s="49">
        <v>45880</v>
      </c>
      <c r="I7035" s="49">
        <v>45891</v>
      </c>
      <c r="J7035" s="44">
        <v>12</v>
      </c>
      <c r="K7035" s="51">
        <f>IF(H7035&lt;='Расчёт не доделан'!$C$20,IF(I7035-'Расчёт не доделан'!$C$20&lt;1,J7035,I7035-'Расчёт не доделан'!$C$20),J7035)</f>
        <v>12</v>
      </c>
    </row>
    <row r="7036" spans="1:11" ht="11.1" customHeight="1" outlineLevel="1" x14ac:dyDescent="0.2">
      <c r="A7036" s="39" t="str">
        <f t="shared" si="327"/>
        <v>0017696345873</v>
      </c>
      <c r="B7036" s="39">
        <f t="shared" si="328"/>
        <v>1</v>
      </c>
      <c r="C7036" s="39" t="str">
        <f t="shared" si="329"/>
        <v>Шпаков Константин Максимович1</v>
      </c>
      <c r="D7036" s="42" t="s">
        <v>6421</v>
      </c>
      <c r="E7036" s="43" t="s">
        <v>6422</v>
      </c>
      <c r="F7036" s="43" t="s">
        <v>265</v>
      </c>
      <c r="G7036" s="43" t="s">
        <v>262</v>
      </c>
      <c r="H7036" s="49">
        <v>45873</v>
      </c>
      <c r="I7036" s="49">
        <v>45886</v>
      </c>
      <c r="J7036" s="44">
        <v>14</v>
      </c>
      <c r="K7036" s="51">
        <f>IF(H7036&lt;='Расчёт не доделан'!$C$20,IF(I7036-'Расчёт не доделан'!$C$20&lt;1,J7036,I7036-'Расчёт не доделан'!$C$20),J7036)</f>
        <v>14</v>
      </c>
    </row>
    <row r="7037" spans="1:11" ht="11.1" customHeight="1" outlineLevel="1" x14ac:dyDescent="0.2">
      <c r="A7037" s="39" t="str">
        <f t="shared" si="327"/>
        <v>0017696345943</v>
      </c>
      <c r="B7037" s="39">
        <f t="shared" si="328"/>
        <v>2</v>
      </c>
      <c r="C7037" s="39" t="str">
        <f t="shared" si="329"/>
        <v>Шпаков Константин Максимович2</v>
      </c>
      <c r="D7037" s="42" t="s">
        <v>6421</v>
      </c>
      <c r="E7037" s="43" t="s">
        <v>6422</v>
      </c>
      <c r="F7037" s="43" t="s">
        <v>265</v>
      </c>
      <c r="G7037" s="43" t="s">
        <v>262</v>
      </c>
      <c r="H7037" s="49">
        <v>45943</v>
      </c>
      <c r="I7037" s="49">
        <v>45956</v>
      </c>
      <c r="J7037" s="44">
        <v>14</v>
      </c>
      <c r="K7037" s="51">
        <f>IF(H7037&lt;='Расчёт не доделан'!$C$20,IF(I7037-'Расчёт не доделан'!$C$20&lt;1,J7037,I7037-'Расчёт не доделан'!$C$20),J7037)</f>
        <v>11</v>
      </c>
    </row>
    <row r="7038" spans="1:11" ht="11.1" customHeight="1" outlineLevel="1" x14ac:dyDescent="0.2">
      <c r="A7038" s="39" t="str">
        <f t="shared" si="327"/>
        <v>0020088345839</v>
      </c>
      <c r="B7038" s="39">
        <f t="shared" si="328"/>
        <v>1</v>
      </c>
      <c r="C7038" s="39" t="str">
        <f t="shared" si="329"/>
        <v>Шпакович Иван Викторович1</v>
      </c>
      <c r="D7038" s="42" t="s">
        <v>6423</v>
      </c>
      <c r="E7038" s="43" t="s">
        <v>6424</v>
      </c>
      <c r="F7038" s="43" t="s">
        <v>244</v>
      </c>
      <c r="G7038" s="43" t="s">
        <v>253</v>
      </c>
      <c r="H7038" s="49">
        <v>45839</v>
      </c>
      <c r="I7038" s="49">
        <v>45852</v>
      </c>
      <c r="J7038" s="44">
        <v>14</v>
      </c>
      <c r="K7038" s="51">
        <f>IF(H7038&lt;='Расчёт не доделан'!$C$20,IF(I7038-'Расчёт не доделан'!$C$20&lt;1,J7038,I7038-'Расчёт не доделан'!$C$20),J7038)</f>
        <v>14</v>
      </c>
    </row>
    <row r="7039" spans="1:11" ht="11.1" customHeight="1" outlineLevel="1" x14ac:dyDescent="0.2">
      <c r="A7039" s="39" t="str">
        <f t="shared" si="327"/>
        <v>0020088345966</v>
      </c>
      <c r="B7039" s="39">
        <f t="shared" si="328"/>
        <v>2</v>
      </c>
      <c r="C7039" s="39" t="str">
        <f t="shared" si="329"/>
        <v>Шпакович Иван Викторович2</v>
      </c>
      <c r="D7039" s="42" t="s">
        <v>6423</v>
      </c>
      <c r="E7039" s="43" t="s">
        <v>6424</v>
      </c>
      <c r="F7039" s="43" t="s">
        <v>244</v>
      </c>
      <c r="G7039" s="43" t="s">
        <v>253</v>
      </c>
      <c r="H7039" s="49">
        <v>45966</v>
      </c>
      <c r="I7039" s="49">
        <v>45970</v>
      </c>
      <c r="J7039" s="44">
        <v>5</v>
      </c>
      <c r="K7039" s="51">
        <f>IF(H7039&lt;='Расчёт не доделан'!$C$20,IF(I7039-'Расчёт не доделан'!$C$20&lt;1,J7039,I7039-'Расчёт не доделан'!$C$20),J7039)</f>
        <v>5</v>
      </c>
    </row>
    <row r="7040" spans="1:11" ht="11.1" customHeight="1" outlineLevel="1" x14ac:dyDescent="0.2">
      <c r="A7040" s="39" t="str">
        <f t="shared" si="327"/>
        <v>0020088345937</v>
      </c>
      <c r="B7040" s="39">
        <f t="shared" si="328"/>
        <v>3</v>
      </c>
      <c r="C7040" s="39" t="str">
        <f t="shared" si="329"/>
        <v>Шпакович Иван Викторович3</v>
      </c>
      <c r="D7040" s="42" t="s">
        <v>6423</v>
      </c>
      <c r="E7040" s="43" t="s">
        <v>6424</v>
      </c>
      <c r="F7040" s="43" t="s">
        <v>244</v>
      </c>
      <c r="G7040" s="43" t="s">
        <v>253</v>
      </c>
      <c r="H7040" s="49">
        <v>45937</v>
      </c>
      <c r="I7040" s="49">
        <v>45940</v>
      </c>
      <c r="J7040" s="44">
        <v>4</v>
      </c>
      <c r="K7040" s="51">
        <f>IF(H7040&lt;='Расчёт не доделан'!$C$20,IF(I7040-'Расчёт не доделан'!$C$20&lt;1,J7040,I7040-'Расчёт не доделан'!$C$20),J7040)</f>
        <v>4</v>
      </c>
    </row>
    <row r="7041" spans="1:11" ht="11.1" customHeight="1" outlineLevel="1" x14ac:dyDescent="0.2">
      <c r="A7041" s="39" t="str">
        <f t="shared" si="327"/>
        <v>0019502545901</v>
      </c>
      <c r="B7041" s="39">
        <f t="shared" si="328"/>
        <v>1</v>
      </c>
      <c r="C7041" s="39" t="str">
        <f t="shared" si="329"/>
        <v>Шпенев Андрей Алексеевич1</v>
      </c>
      <c r="D7041" s="42" t="s">
        <v>6425</v>
      </c>
      <c r="E7041" s="43" t="s">
        <v>6426</v>
      </c>
      <c r="F7041" s="43" t="s">
        <v>233</v>
      </c>
      <c r="G7041" s="43" t="s">
        <v>218</v>
      </c>
      <c r="H7041" s="49">
        <v>45901</v>
      </c>
      <c r="I7041" s="49">
        <v>45914</v>
      </c>
      <c r="J7041" s="44">
        <v>14</v>
      </c>
      <c r="K7041" s="51">
        <f>IF(H7041&lt;='Расчёт не доделан'!$C$20,IF(I7041-'Расчёт не доделан'!$C$20&lt;1,J7041,I7041-'Расчёт не доделан'!$C$20),J7041)</f>
        <v>14</v>
      </c>
    </row>
    <row r="7042" spans="1:11" ht="11.1" customHeight="1" outlineLevel="1" x14ac:dyDescent="0.2">
      <c r="A7042" s="39" t="str">
        <f t="shared" si="327"/>
        <v>0015359845966</v>
      </c>
      <c r="B7042" s="39">
        <f t="shared" si="328"/>
        <v>1</v>
      </c>
      <c r="C7042" s="39" t="str">
        <f t="shared" si="329"/>
        <v>Штань Антон Юрьевич1</v>
      </c>
      <c r="D7042" s="42" t="s">
        <v>6427</v>
      </c>
      <c r="E7042" s="43" t="s">
        <v>6428</v>
      </c>
      <c r="F7042" s="43" t="s">
        <v>233</v>
      </c>
      <c r="G7042" s="43" t="s">
        <v>230</v>
      </c>
      <c r="H7042" s="49">
        <v>45966</v>
      </c>
      <c r="I7042" s="49">
        <v>45968</v>
      </c>
      <c r="J7042" s="44">
        <v>3</v>
      </c>
      <c r="K7042" s="51">
        <f>IF(H7042&lt;='Расчёт не доделан'!$C$20,IF(I7042-'Расчёт не доделан'!$C$20&lt;1,J7042,I7042-'Расчёт не доделан'!$C$20),J7042)</f>
        <v>3</v>
      </c>
    </row>
    <row r="7043" spans="1:11" ht="11.1" customHeight="1" outlineLevel="1" x14ac:dyDescent="0.2">
      <c r="A7043" s="39" t="str">
        <f t="shared" ref="A7043:A7106" si="330">D7043&amp;H7043</f>
        <v>0015359845908</v>
      </c>
      <c r="B7043" s="39">
        <f t="shared" ref="B7043:B7106" si="331">IF(E7042=E7043,B7042+1,1)</f>
        <v>2</v>
      </c>
      <c r="C7043" s="39" t="str">
        <f t="shared" ref="C7043:C7106" si="332">E7043&amp;B7043</f>
        <v>Штань Антон Юрьевич2</v>
      </c>
      <c r="D7043" s="42" t="s">
        <v>6427</v>
      </c>
      <c r="E7043" s="43" t="s">
        <v>6428</v>
      </c>
      <c r="F7043" s="43" t="s">
        <v>233</v>
      </c>
      <c r="G7043" s="43" t="s">
        <v>230</v>
      </c>
      <c r="H7043" s="49">
        <v>45908</v>
      </c>
      <c r="I7043" s="49">
        <v>45921</v>
      </c>
      <c r="J7043" s="44">
        <v>14</v>
      </c>
      <c r="K7043" s="51">
        <f>IF(H7043&lt;='Расчёт не доделан'!$C$20,IF(I7043-'Расчёт не доделан'!$C$20&lt;1,J7043,I7043-'Расчёт не доделан'!$C$20),J7043)</f>
        <v>14</v>
      </c>
    </row>
    <row r="7044" spans="1:11" ht="11.1" customHeight="1" outlineLevel="1" x14ac:dyDescent="0.2">
      <c r="A7044" s="39" t="str">
        <f t="shared" si="330"/>
        <v>0015359846013</v>
      </c>
      <c r="B7044" s="39">
        <f t="shared" si="331"/>
        <v>3</v>
      </c>
      <c r="C7044" s="39" t="str">
        <f t="shared" si="332"/>
        <v>Штань Антон Юрьевич3</v>
      </c>
      <c r="D7044" s="42" t="s">
        <v>6427</v>
      </c>
      <c r="E7044" s="43" t="s">
        <v>6428</v>
      </c>
      <c r="F7044" s="43" t="s">
        <v>233</v>
      </c>
      <c r="G7044" s="43" t="s">
        <v>230</v>
      </c>
      <c r="H7044" s="49">
        <v>46013</v>
      </c>
      <c r="I7044" s="49">
        <v>46017</v>
      </c>
      <c r="J7044" s="44">
        <v>5</v>
      </c>
      <c r="K7044" s="51">
        <f>IF(H7044&lt;='Расчёт не доделан'!$C$20,IF(I7044-'Расчёт не доделан'!$C$20&lt;1,J7044,I7044-'Расчёт не доделан'!$C$20),J7044)</f>
        <v>5</v>
      </c>
    </row>
    <row r="7045" spans="1:11" ht="11.1" customHeight="1" outlineLevel="1" x14ac:dyDescent="0.2">
      <c r="A7045" s="39" t="str">
        <f t="shared" si="330"/>
        <v>0015359846020</v>
      </c>
      <c r="B7045" s="39">
        <f t="shared" si="331"/>
        <v>4</v>
      </c>
      <c r="C7045" s="39" t="str">
        <f t="shared" si="332"/>
        <v>Штань Антон Юрьевич4</v>
      </c>
      <c r="D7045" s="42" t="s">
        <v>6427</v>
      </c>
      <c r="E7045" s="43" t="s">
        <v>6428</v>
      </c>
      <c r="F7045" s="43" t="s">
        <v>233</v>
      </c>
      <c r="G7045" s="43" t="s">
        <v>230</v>
      </c>
      <c r="H7045" s="49">
        <v>46020</v>
      </c>
      <c r="I7045" s="49">
        <v>46022</v>
      </c>
      <c r="J7045" s="44">
        <v>3</v>
      </c>
      <c r="K7045" s="51">
        <f>IF(H7045&lt;='Расчёт не доделан'!$C$20,IF(I7045-'Расчёт не доделан'!$C$20&lt;1,J7045,I7045-'Расчёт не доделан'!$C$20),J7045)</f>
        <v>3</v>
      </c>
    </row>
    <row r="7046" spans="1:11" ht="11.1" customHeight="1" outlineLevel="1" x14ac:dyDescent="0.2">
      <c r="A7046" s="39" t="str">
        <f t="shared" si="330"/>
        <v>0015360045966</v>
      </c>
      <c r="B7046" s="39">
        <f t="shared" si="331"/>
        <v>1</v>
      </c>
      <c r="C7046" s="39" t="str">
        <f t="shared" si="332"/>
        <v>Штань Яна Петровна1</v>
      </c>
      <c r="D7046" s="42" t="s">
        <v>6429</v>
      </c>
      <c r="E7046" s="43" t="s">
        <v>6430</v>
      </c>
      <c r="F7046" s="43" t="s">
        <v>233</v>
      </c>
      <c r="G7046" s="43" t="s">
        <v>262</v>
      </c>
      <c r="H7046" s="49">
        <v>45966</v>
      </c>
      <c r="I7046" s="49">
        <v>45968</v>
      </c>
      <c r="J7046" s="44">
        <v>3</v>
      </c>
      <c r="K7046" s="51">
        <f>IF(H7046&lt;='Расчёт не доделан'!$C$20,IF(I7046-'Расчёт не доделан'!$C$20&lt;1,J7046,I7046-'Расчёт не доделан'!$C$20),J7046)</f>
        <v>3</v>
      </c>
    </row>
    <row r="7047" spans="1:11" ht="11.1" customHeight="1" outlineLevel="1" x14ac:dyDescent="0.2">
      <c r="A7047" s="39" t="str">
        <f t="shared" si="330"/>
        <v>0015360045908</v>
      </c>
      <c r="B7047" s="39">
        <f t="shared" si="331"/>
        <v>2</v>
      </c>
      <c r="C7047" s="39" t="str">
        <f t="shared" si="332"/>
        <v>Штань Яна Петровна2</v>
      </c>
      <c r="D7047" s="42" t="s">
        <v>6429</v>
      </c>
      <c r="E7047" s="43" t="s">
        <v>6430</v>
      </c>
      <c r="F7047" s="43" t="s">
        <v>233</v>
      </c>
      <c r="G7047" s="43" t="s">
        <v>262</v>
      </c>
      <c r="H7047" s="49">
        <v>45908</v>
      </c>
      <c r="I7047" s="49">
        <v>45921</v>
      </c>
      <c r="J7047" s="44">
        <v>14</v>
      </c>
      <c r="K7047" s="51">
        <f>IF(H7047&lt;='Расчёт не доделан'!$C$20,IF(I7047-'Расчёт не доделан'!$C$20&lt;1,J7047,I7047-'Расчёт не доделан'!$C$20),J7047)</f>
        <v>14</v>
      </c>
    </row>
    <row r="7048" spans="1:11" ht="11.1" customHeight="1" outlineLevel="1" x14ac:dyDescent="0.2">
      <c r="A7048" s="39" t="str">
        <f t="shared" si="330"/>
        <v>0015360046013</v>
      </c>
      <c r="B7048" s="39">
        <f t="shared" si="331"/>
        <v>3</v>
      </c>
      <c r="C7048" s="39" t="str">
        <f t="shared" si="332"/>
        <v>Штань Яна Петровна3</v>
      </c>
      <c r="D7048" s="42" t="s">
        <v>6429</v>
      </c>
      <c r="E7048" s="43" t="s">
        <v>6430</v>
      </c>
      <c r="F7048" s="43" t="s">
        <v>233</v>
      </c>
      <c r="G7048" s="43" t="s">
        <v>262</v>
      </c>
      <c r="H7048" s="49">
        <v>46013</v>
      </c>
      <c r="I7048" s="49">
        <v>46017</v>
      </c>
      <c r="J7048" s="44">
        <v>5</v>
      </c>
      <c r="K7048" s="51">
        <f>IF(H7048&lt;='Расчёт не доделан'!$C$20,IF(I7048-'Расчёт не доделан'!$C$20&lt;1,J7048,I7048-'Расчёт не доделан'!$C$20),J7048)</f>
        <v>5</v>
      </c>
    </row>
    <row r="7049" spans="1:11" ht="11.1" customHeight="1" outlineLevel="1" x14ac:dyDescent="0.2">
      <c r="A7049" s="39" t="str">
        <f t="shared" si="330"/>
        <v>0015360046020</v>
      </c>
      <c r="B7049" s="39">
        <f t="shared" si="331"/>
        <v>4</v>
      </c>
      <c r="C7049" s="39" t="str">
        <f t="shared" si="332"/>
        <v>Штань Яна Петровна4</v>
      </c>
      <c r="D7049" s="42" t="s">
        <v>6429</v>
      </c>
      <c r="E7049" s="43" t="s">
        <v>6430</v>
      </c>
      <c r="F7049" s="43" t="s">
        <v>233</v>
      </c>
      <c r="G7049" s="43" t="s">
        <v>262</v>
      </c>
      <c r="H7049" s="49">
        <v>46020</v>
      </c>
      <c r="I7049" s="49">
        <v>46022</v>
      </c>
      <c r="J7049" s="44">
        <v>3</v>
      </c>
      <c r="K7049" s="51">
        <f>IF(H7049&lt;='Расчёт не доделан'!$C$20,IF(I7049-'Расчёт не доделан'!$C$20&lt;1,J7049,I7049-'Расчёт не доделан'!$C$20),J7049)</f>
        <v>3</v>
      </c>
    </row>
    <row r="7050" spans="1:11" ht="23.1" customHeight="1" outlineLevel="1" x14ac:dyDescent="0.2">
      <c r="A7050" s="39" t="str">
        <f t="shared" si="330"/>
        <v>0020142745916</v>
      </c>
      <c r="B7050" s="39">
        <f t="shared" si="331"/>
        <v>1</v>
      </c>
      <c r="C7050" s="39" t="str">
        <f t="shared" si="332"/>
        <v>Штатнов Илья Антонович1</v>
      </c>
      <c r="D7050" s="42" t="s">
        <v>6431</v>
      </c>
      <c r="E7050" s="43" t="s">
        <v>6432</v>
      </c>
      <c r="F7050" s="43" t="s">
        <v>240</v>
      </c>
      <c r="G7050" s="43" t="s">
        <v>302</v>
      </c>
      <c r="H7050" s="49">
        <v>45916</v>
      </c>
      <c r="I7050" s="49">
        <v>45919</v>
      </c>
      <c r="J7050" s="44">
        <v>4</v>
      </c>
      <c r="K7050" s="51">
        <f>IF(H7050&lt;='Расчёт не доделан'!$C$20,IF(I7050-'Расчёт не доделан'!$C$20&lt;1,J7050,I7050-'Расчёт не доделан'!$C$20),J7050)</f>
        <v>4</v>
      </c>
    </row>
    <row r="7051" spans="1:11" ht="23.1" customHeight="1" outlineLevel="1" x14ac:dyDescent="0.2">
      <c r="A7051" s="39" t="str">
        <f t="shared" si="330"/>
        <v>0020142745887</v>
      </c>
      <c r="B7051" s="39">
        <f t="shared" si="331"/>
        <v>2</v>
      </c>
      <c r="C7051" s="39" t="str">
        <f t="shared" si="332"/>
        <v>Штатнов Илья Антонович2</v>
      </c>
      <c r="D7051" s="42" t="s">
        <v>6431</v>
      </c>
      <c r="E7051" s="43" t="s">
        <v>6432</v>
      </c>
      <c r="F7051" s="43" t="s">
        <v>240</v>
      </c>
      <c r="G7051" s="43" t="s">
        <v>302</v>
      </c>
      <c r="H7051" s="49">
        <v>45887</v>
      </c>
      <c r="I7051" s="49">
        <v>45900</v>
      </c>
      <c r="J7051" s="44">
        <v>14</v>
      </c>
      <c r="K7051" s="51">
        <f>IF(H7051&lt;='Расчёт не доделан'!$C$20,IF(I7051-'Расчёт не доделан'!$C$20&lt;1,J7051,I7051-'Расчёт не доделан'!$C$20),J7051)</f>
        <v>14</v>
      </c>
    </row>
    <row r="7052" spans="1:11" ht="23.1" customHeight="1" outlineLevel="1" x14ac:dyDescent="0.2">
      <c r="A7052" s="39" t="str">
        <f t="shared" si="330"/>
        <v>0020142745859</v>
      </c>
      <c r="B7052" s="39">
        <f t="shared" si="331"/>
        <v>3</v>
      </c>
      <c r="C7052" s="39" t="str">
        <f t="shared" si="332"/>
        <v>Штатнов Илья Антонович3</v>
      </c>
      <c r="D7052" s="42" t="s">
        <v>6431</v>
      </c>
      <c r="E7052" s="43" t="s">
        <v>6432</v>
      </c>
      <c r="F7052" s="43" t="s">
        <v>240</v>
      </c>
      <c r="G7052" s="43" t="s">
        <v>302</v>
      </c>
      <c r="H7052" s="49">
        <v>45859</v>
      </c>
      <c r="I7052" s="49">
        <v>45863</v>
      </c>
      <c r="J7052" s="44">
        <v>5</v>
      </c>
      <c r="K7052" s="51">
        <f>IF(H7052&lt;='Расчёт не доделан'!$C$20,IF(I7052-'Расчёт не доделан'!$C$20&lt;1,J7052,I7052-'Расчёт не доделан'!$C$20),J7052)</f>
        <v>5</v>
      </c>
    </row>
    <row r="7053" spans="1:11" ht="11.1" customHeight="1" outlineLevel="1" x14ac:dyDescent="0.2">
      <c r="A7053" s="39" t="str">
        <f t="shared" si="330"/>
        <v>0017700745966</v>
      </c>
      <c r="B7053" s="39">
        <f t="shared" si="331"/>
        <v>1</v>
      </c>
      <c r="C7053" s="39" t="str">
        <f t="shared" si="332"/>
        <v>Штефич Диана Викторовна1</v>
      </c>
      <c r="D7053" s="42" t="s">
        <v>6433</v>
      </c>
      <c r="E7053" s="43" t="s">
        <v>6434</v>
      </c>
      <c r="F7053" s="43" t="s">
        <v>244</v>
      </c>
      <c r="G7053" s="43" t="s">
        <v>218</v>
      </c>
      <c r="H7053" s="49">
        <v>45966</v>
      </c>
      <c r="I7053" s="49">
        <v>45968</v>
      </c>
      <c r="J7053" s="44">
        <v>3</v>
      </c>
      <c r="K7053" s="51">
        <f>IF(H7053&lt;='Расчёт не доделан'!$C$20,IF(I7053-'Расчёт не доделан'!$C$20&lt;1,J7053,I7053-'Расчёт не доделан'!$C$20),J7053)</f>
        <v>3</v>
      </c>
    </row>
    <row r="7054" spans="1:11" ht="11.1" customHeight="1" outlineLevel="1" x14ac:dyDescent="0.2">
      <c r="A7054" s="39" t="str">
        <f t="shared" si="330"/>
        <v>0017700745894</v>
      </c>
      <c r="B7054" s="39">
        <f t="shared" si="331"/>
        <v>2</v>
      </c>
      <c r="C7054" s="39" t="str">
        <f t="shared" si="332"/>
        <v>Штефич Диана Викторовна2</v>
      </c>
      <c r="D7054" s="42" t="s">
        <v>6433</v>
      </c>
      <c r="E7054" s="43" t="s">
        <v>6434</v>
      </c>
      <c r="F7054" s="43" t="s">
        <v>244</v>
      </c>
      <c r="G7054" s="43" t="s">
        <v>218</v>
      </c>
      <c r="H7054" s="49">
        <v>45894</v>
      </c>
      <c r="I7054" s="49">
        <v>45900</v>
      </c>
      <c r="J7054" s="44">
        <v>7</v>
      </c>
      <c r="K7054" s="51">
        <f>IF(H7054&lt;='Расчёт не доделан'!$C$20,IF(I7054-'Расчёт не доделан'!$C$20&lt;1,J7054,I7054-'Расчёт не доделан'!$C$20),J7054)</f>
        <v>7</v>
      </c>
    </row>
    <row r="7055" spans="1:11" ht="11.1" customHeight="1" outlineLevel="1" x14ac:dyDescent="0.2">
      <c r="A7055" s="39" t="str">
        <f t="shared" si="330"/>
        <v>0017700746020</v>
      </c>
      <c r="B7055" s="39">
        <f t="shared" si="331"/>
        <v>3</v>
      </c>
      <c r="C7055" s="39" t="str">
        <f t="shared" si="332"/>
        <v>Штефич Диана Викторовна3</v>
      </c>
      <c r="D7055" s="42" t="s">
        <v>6433</v>
      </c>
      <c r="E7055" s="43" t="s">
        <v>6434</v>
      </c>
      <c r="F7055" s="43" t="s">
        <v>244</v>
      </c>
      <c r="G7055" s="43" t="s">
        <v>218</v>
      </c>
      <c r="H7055" s="49">
        <v>46020</v>
      </c>
      <c r="I7055" s="49">
        <v>46021</v>
      </c>
      <c r="J7055" s="44">
        <v>2</v>
      </c>
      <c r="K7055" s="51">
        <f>IF(H7055&lt;='Расчёт не доделан'!$C$20,IF(I7055-'Расчёт не доделан'!$C$20&lt;1,J7055,I7055-'Расчёт не доделан'!$C$20),J7055)</f>
        <v>2</v>
      </c>
    </row>
    <row r="7056" spans="1:11" ht="11.1" customHeight="1" outlineLevel="1" x14ac:dyDescent="0.2">
      <c r="A7056" s="39" t="str">
        <f t="shared" si="330"/>
        <v>0019906545839</v>
      </c>
      <c r="B7056" s="39">
        <f t="shared" si="331"/>
        <v>1</v>
      </c>
      <c r="C7056" s="39" t="str">
        <f t="shared" si="332"/>
        <v>Штицберг Дмитрий Григорьевич1</v>
      </c>
      <c r="D7056" s="42" t="s">
        <v>6435</v>
      </c>
      <c r="E7056" s="43" t="s">
        <v>6436</v>
      </c>
      <c r="F7056" s="43" t="s">
        <v>217</v>
      </c>
      <c r="G7056" s="43" t="s">
        <v>296</v>
      </c>
      <c r="H7056" s="49">
        <v>45839</v>
      </c>
      <c r="I7056" s="49">
        <v>45852</v>
      </c>
      <c r="J7056" s="44">
        <v>14</v>
      </c>
      <c r="K7056" s="51">
        <f>IF(H7056&lt;='Расчёт не доделан'!$C$20,IF(I7056-'Расчёт не доделан'!$C$20&lt;1,J7056,I7056-'Расчёт не доделан'!$C$20),J7056)</f>
        <v>14</v>
      </c>
    </row>
    <row r="7057" spans="1:11" ht="11.1" customHeight="1" outlineLevel="1" x14ac:dyDescent="0.2">
      <c r="A7057" s="39" t="str">
        <f t="shared" si="330"/>
        <v>0019906545964</v>
      </c>
      <c r="B7057" s="39">
        <f t="shared" si="331"/>
        <v>2</v>
      </c>
      <c r="C7057" s="39" t="str">
        <f t="shared" si="332"/>
        <v>Штицберг Дмитрий Григорьевич2</v>
      </c>
      <c r="D7057" s="42" t="s">
        <v>6435</v>
      </c>
      <c r="E7057" s="43" t="s">
        <v>6436</v>
      </c>
      <c r="F7057" s="43" t="s">
        <v>217</v>
      </c>
      <c r="G7057" s="43" t="s">
        <v>296</v>
      </c>
      <c r="H7057" s="49">
        <v>45964</v>
      </c>
      <c r="I7057" s="49">
        <v>45971</v>
      </c>
      <c r="J7057" s="44">
        <v>7</v>
      </c>
      <c r="K7057" s="51">
        <f>IF(H7057&lt;='Расчёт не доделан'!$C$20,IF(I7057-'Расчёт не доделан'!$C$20&lt;1,J7057,I7057-'Расчёт не доделан'!$C$20),J7057)</f>
        <v>7</v>
      </c>
    </row>
    <row r="7058" spans="1:11" ht="11.1" customHeight="1" outlineLevel="1" x14ac:dyDescent="0.2">
      <c r="A7058" s="39" t="str">
        <f t="shared" si="330"/>
        <v>0019906545873</v>
      </c>
      <c r="B7058" s="39">
        <f t="shared" si="331"/>
        <v>3</v>
      </c>
      <c r="C7058" s="39" t="str">
        <f t="shared" si="332"/>
        <v>Штицберг Дмитрий Григорьевич3</v>
      </c>
      <c r="D7058" s="42" t="s">
        <v>6435</v>
      </c>
      <c r="E7058" s="43" t="s">
        <v>6436</v>
      </c>
      <c r="F7058" s="43" t="s">
        <v>217</v>
      </c>
      <c r="G7058" s="43" t="s">
        <v>296</v>
      </c>
      <c r="H7058" s="49">
        <v>45873</v>
      </c>
      <c r="I7058" s="49">
        <v>45880</v>
      </c>
      <c r="J7058" s="44">
        <v>8</v>
      </c>
      <c r="K7058" s="51">
        <f>IF(H7058&lt;='Расчёт не доделан'!$C$20,IF(I7058-'Расчёт не доделан'!$C$20&lt;1,J7058,I7058-'Расчёт не доделан'!$C$20),J7058)</f>
        <v>8</v>
      </c>
    </row>
    <row r="7059" spans="1:11" ht="11.1" customHeight="1" outlineLevel="1" x14ac:dyDescent="0.2">
      <c r="A7059" s="39" t="str">
        <f t="shared" si="330"/>
        <v>0021320545866</v>
      </c>
      <c r="B7059" s="39">
        <f t="shared" si="331"/>
        <v>1</v>
      </c>
      <c r="C7059" s="39" t="str">
        <f t="shared" si="332"/>
        <v>Шувалов Дмитрий Алексеевич1</v>
      </c>
      <c r="D7059" s="42" t="s">
        <v>6437</v>
      </c>
      <c r="E7059" s="43" t="s">
        <v>6438</v>
      </c>
      <c r="F7059" s="43" t="s">
        <v>459</v>
      </c>
      <c r="G7059" s="43" t="s">
        <v>315</v>
      </c>
      <c r="H7059" s="49">
        <v>45866</v>
      </c>
      <c r="I7059" s="49">
        <v>45879</v>
      </c>
      <c r="J7059" s="44">
        <v>14</v>
      </c>
      <c r="K7059" s="51">
        <f>IF(H7059&lt;='Расчёт не доделан'!$C$20,IF(I7059-'Расчёт не доделан'!$C$20&lt;1,J7059,I7059-'Расчёт не доделан'!$C$20),J7059)</f>
        <v>14</v>
      </c>
    </row>
    <row r="7060" spans="1:11" ht="23.1" customHeight="1" outlineLevel="1" x14ac:dyDescent="0.2">
      <c r="A7060" s="39" t="str">
        <f t="shared" si="330"/>
        <v>0017257145962</v>
      </c>
      <c r="B7060" s="39">
        <f t="shared" si="331"/>
        <v>1</v>
      </c>
      <c r="C7060" s="39" t="str">
        <f t="shared" si="332"/>
        <v>Шувалова Анна Валентиновна1</v>
      </c>
      <c r="D7060" s="42" t="s">
        <v>6439</v>
      </c>
      <c r="E7060" s="43" t="s">
        <v>6440</v>
      </c>
      <c r="F7060" s="43" t="s">
        <v>240</v>
      </c>
      <c r="G7060" s="43" t="s">
        <v>262</v>
      </c>
      <c r="H7060" s="49">
        <v>45962</v>
      </c>
      <c r="I7060" s="49">
        <v>45962</v>
      </c>
      <c r="J7060" s="44">
        <v>1</v>
      </c>
      <c r="K7060" s="51">
        <f>IF(H7060&lt;='Расчёт не доделан'!$C$20,IF(I7060-'Расчёт не доделан'!$C$20&lt;1,J7060,I7060-'Расчёт не доделан'!$C$20),J7060)</f>
        <v>1</v>
      </c>
    </row>
    <row r="7061" spans="1:11" ht="23.1" customHeight="1" outlineLevel="1" x14ac:dyDescent="0.2">
      <c r="A7061" s="39" t="str">
        <f t="shared" si="330"/>
        <v>0017257145852</v>
      </c>
      <c r="B7061" s="39">
        <f t="shared" si="331"/>
        <v>2</v>
      </c>
      <c r="C7061" s="39" t="str">
        <f t="shared" si="332"/>
        <v>Шувалова Анна Валентиновна2</v>
      </c>
      <c r="D7061" s="42" t="s">
        <v>6439</v>
      </c>
      <c r="E7061" s="43" t="s">
        <v>6440</v>
      </c>
      <c r="F7061" s="43" t="s">
        <v>240</v>
      </c>
      <c r="G7061" s="43" t="s">
        <v>262</v>
      </c>
      <c r="H7061" s="49">
        <v>45852</v>
      </c>
      <c r="I7061" s="49">
        <v>45865</v>
      </c>
      <c r="J7061" s="44">
        <v>14</v>
      </c>
      <c r="K7061" s="51">
        <f>IF(H7061&lt;='Расчёт не доделан'!$C$20,IF(I7061-'Расчёт не доделан'!$C$20&lt;1,J7061,I7061-'Расчёт не доделан'!$C$20),J7061)</f>
        <v>14</v>
      </c>
    </row>
    <row r="7062" spans="1:11" ht="23.1" customHeight="1" outlineLevel="1" x14ac:dyDescent="0.2">
      <c r="A7062" s="39" t="str">
        <f t="shared" si="330"/>
        <v>0020937445908</v>
      </c>
      <c r="B7062" s="39">
        <f t="shared" si="331"/>
        <v>1</v>
      </c>
      <c r="C7062" s="39" t="str">
        <f t="shared" si="332"/>
        <v>Шувалова Ирина Александровна1</v>
      </c>
      <c r="D7062" s="42" t="s">
        <v>6441</v>
      </c>
      <c r="E7062" s="43" t="s">
        <v>6442</v>
      </c>
      <c r="F7062" s="43" t="s">
        <v>265</v>
      </c>
      <c r="G7062" s="43" t="s">
        <v>253</v>
      </c>
      <c r="H7062" s="49">
        <v>45908</v>
      </c>
      <c r="I7062" s="49">
        <v>45912</v>
      </c>
      <c r="J7062" s="44">
        <v>5</v>
      </c>
      <c r="K7062" s="51">
        <f>IF(H7062&lt;='Расчёт не доделан'!$C$20,IF(I7062-'Расчёт не доделан'!$C$20&lt;1,J7062,I7062-'Расчёт не доделан'!$C$20),J7062)</f>
        <v>5</v>
      </c>
    </row>
    <row r="7063" spans="1:11" ht="23.1" customHeight="1" outlineLevel="1" x14ac:dyDescent="0.2">
      <c r="A7063" s="39" t="str">
        <f t="shared" si="330"/>
        <v>0020937445943</v>
      </c>
      <c r="B7063" s="39">
        <f t="shared" si="331"/>
        <v>2</v>
      </c>
      <c r="C7063" s="39" t="str">
        <f t="shared" si="332"/>
        <v>Шувалова Ирина Александровна2</v>
      </c>
      <c r="D7063" s="42" t="s">
        <v>6441</v>
      </c>
      <c r="E7063" s="43" t="s">
        <v>6442</v>
      </c>
      <c r="F7063" s="43" t="s">
        <v>265</v>
      </c>
      <c r="G7063" s="43" t="s">
        <v>253</v>
      </c>
      <c r="H7063" s="49">
        <v>45943</v>
      </c>
      <c r="I7063" s="49">
        <v>45949</v>
      </c>
      <c r="J7063" s="44">
        <v>7</v>
      </c>
      <c r="K7063" s="51">
        <f>IF(H7063&lt;='Расчёт не доделан'!$C$20,IF(I7063-'Расчёт не доделан'!$C$20&lt;1,J7063,I7063-'Расчёт не доделан'!$C$20),J7063)</f>
        <v>4</v>
      </c>
    </row>
    <row r="7064" spans="1:11" ht="11.1" customHeight="1" outlineLevel="1" x14ac:dyDescent="0.2">
      <c r="A7064" s="39" t="str">
        <f t="shared" si="330"/>
        <v>0015213545952</v>
      </c>
      <c r="B7064" s="39">
        <f t="shared" si="331"/>
        <v>1</v>
      </c>
      <c r="C7064" s="39" t="str">
        <f t="shared" si="332"/>
        <v>Шугаюпова Арина Юрьевна1</v>
      </c>
      <c r="D7064" s="42" t="s">
        <v>6443</v>
      </c>
      <c r="E7064" s="43" t="s">
        <v>6444</v>
      </c>
      <c r="F7064" s="43" t="s">
        <v>233</v>
      </c>
      <c r="G7064" s="43" t="s">
        <v>218</v>
      </c>
      <c r="H7064" s="49">
        <v>45952</v>
      </c>
      <c r="I7064" s="49">
        <v>45960</v>
      </c>
      <c r="J7064" s="44">
        <v>9</v>
      </c>
      <c r="K7064" s="51">
        <f>IF(H7064&lt;='Расчёт не доделан'!$C$20,IF(I7064-'Расчёт не доделан'!$C$20&lt;1,J7064,I7064-'Расчёт не доделан'!$C$20),J7064)</f>
        <v>9</v>
      </c>
    </row>
    <row r="7065" spans="1:11" ht="23.1" customHeight="1" outlineLevel="1" x14ac:dyDescent="0.2">
      <c r="A7065" s="39" t="str">
        <f t="shared" si="330"/>
        <v>0021080245901</v>
      </c>
      <c r="B7065" s="39">
        <f t="shared" si="331"/>
        <v>1</v>
      </c>
      <c r="C7065" s="39" t="str">
        <f t="shared" si="332"/>
        <v>Шуклин Максим Алексеевич1</v>
      </c>
      <c r="D7065" s="42" t="s">
        <v>6445</v>
      </c>
      <c r="E7065" s="43" t="s">
        <v>6446</v>
      </c>
      <c r="F7065" s="43" t="s">
        <v>244</v>
      </c>
      <c r="G7065" s="43" t="s">
        <v>230</v>
      </c>
      <c r="H7065" s="49">
        <v>45901</v>
      </c>
      <c r="I7065" s="49">
        <v>45914</v>
      </c>
      <c r="J7065" s="44">
        <v>14</v>
      </c>
      <c r="K7065" s="51">
        <f>IF(H7065&lt;='Расчёт не доделан'!$C$20,IF(I7065-'Расчёт не доделан'!$C$20&lt;1,J7065,I7065-'Расчёт не доделан'!$C$20),J7065)</f>
        <v>14</v>
      </c>
    </row>
    <row r="7066" spans="1:11" ht="23.1" customHeight="1" outlineLevel="1" x14ac:dyDescent="0.2">
      <c r="A7066" s="39" t="str">
        <f t="shared" si="330"/>
        <v>0020729245966</v>
      </c>
      <c r="B7066" s="39">
        <f t="shared" si="331"/>
        <v>1</v>
      </c>
      <c r="C7066" s="39" t="str">
        <f t="shared" si="332"/>
        <v>Шумилов Михаил Юрьевич1</v>
      </c>
      <c r="D7066" s="42" t="s">
        <v>6447</v>
      </c>
      <c r="E7066" s="43" t="s">
        <v>6448</v>
      </c>
      <c r="F7066" s="43" t="s">
        <v>240</v>
      </c>
      <c r="G7066" s="43" t="s">
        <v>302</v>
      </c>
      <c r="H7066" s="49">
        <v>45966</v>
      </c>
      <c r="I7066" s="49">
        <v>45968</v>
      </c>
      <c r="J7066" s="44">
        <v>3</v>
      </c>
      <c r="K7066" s="51">
        <f>IF(H7066&lt;='Расчёт не доделан'!$C$20,IF(I7066-'Расчёт не доделан'!$C$20&lt;1,J7066,I7066-'Расчёт не доделан'!$C$20),J7066)</f>
        <v>3</v>
      </c>
    </row>
    <row r="7067" spans="1:11" ht="11.1" customHeight="1" outlineLevel="1" x14ac:dyDescent="0.2">
      <c r="A7067" s="39" t="str">
        <f t="shared" si="330"/>
        <v>0020729245859</v>
      </c>
      <c r="B7067" s="39">
        <f t="shared" si="331"/>
        <v>2</v>
      </c>
      <c r="C7067" s="39" t="str">
        <f t="shared" si="332"/>
        <v>Шумилов Михаил Юрьевич2</v>
      </c>
      <c r="D7067" s="42" t="s">
        <v>6447</v>
      </c>
      <c r="E7067" s="43" t="s">
        <v>6448</v>
      </c>
      <c r="F7067" s="43" t="s">
        <v>240</v>
      </c>
      <c r="G7067" s="43" t="s">
        <v>302</v>
      </c>
      <c r="H7067" s="49">
        <v>45859</v>
      </c>
      <c r="I7067" s="49">
        <v>45877</v>
      </c>
      <c r="J7067" s="44">
        <v>19</v>
      </c>
      <c r="K7067" s="51">
        <f>IF(H7067&lt;='Расчёт не доделан'!$C$20,IF(I7067-'Расчёт не доделан'!$C$20&lt;1,J7067,I7067-'Расчёт не доделан'!$C$20),J7067)</f>
        <v>19</v>
      </c>
    </row>
    <row r="7068" spans="1:11" ht="11.1" customHeight="1" outlineLevel="1" x14ac:dyDescent="0.2">
      <c r="A7068" s="39" t="str">
        <f t="shared" si="330"/>
        <v>0020729246020</v>
      </c>
      <c r="B7068" s="39">
        <f t="shared" si="331"/>
        <v>3</v>
      </c>
      <c r="C7068" s="39" t="str">
        <f t="shared" si="332"/>
        <v>Шумилов Михаил Юрьевич3</v>
      </c>
      <c r="D7068" s="42" t="s">
        <v>6447</v>
      </c>
      <c r="E7068" s="43" t="s">
        <v>6448</v>
      </c>
      <c r="F7068" s="43" t="s">
        <v>240</v>
      </c>
      <c r="G7068" s="43" t="s">
        <v>302</v>
      </c>
      <c r="H7068" s="49">
        <v>46020</v>
      </c>
      <c r="I7068" s="49">
        <v>46021</v>
      </c>
      <c r="J7068" s="44">
        <v>2</v>
      </c>
      <c r="K7068" s="51">
        <f>IF(H7068&lt;='Расчёт не доделан'!$C$20,IF(I7068-'Расчёт не доделан'!$C$20&lt;1,J7068,I7068-'Расчёт не доделан'!$C$20),J7068)</f>
        <v>2</v>
      </c>
    </row>
    <row r="7069" spans="1:11" ht="11.1" customHeight="1" outlineLevel="1" x14ac:dyDescent="0.2">
      <c r="A7069" s="39" t="str">
        <f t="shared" si="330"/>
        <v>0019149345876</v>
      </c>
      <c r="B7069" s="39">
        <f t="shared" si="331"/>
        <v>1</v>
      </c>
      <c r="C7069" s="39" t="str">
        <f t="shared" si="332"/>
        <v>Шумилов Роман Юрьевич1</v>
      </c>
      <c r="D7069" s="42" t="s">
        <v>6449</v>
      </c>
      <c r="E7069" s="43" t="s">
        <v>6450</v>
      </c>
      <c r="F7069" s="43" t="s">
        <v>293</v>
      </c>
      <c r="G7069" s="43" t="s">
        <v>230</v>
      </c>
      <c r="H7069" s="49">
        <v>45876</v>
      </c>
      <c r="I7069" s="49">
        <v>45877</v>
      </c>
      <c r="J7069" s="44">
        <v>2</v>
      </c>
      <c r="K7069" s="51">
        <f>IF(H7069&lt;='Расчёт не доделан'!$C$20,IF(I7069-'Расчёт не доделан'!$C$20&lt;1,J7069,I7069-'Расчёт не доделан'!$C$20),J7069)</f>
        <v>2</v>
      </c>
    </row>
    <row r="7070" spans="1:11" ht="11.1" customHeight="1" outlineLevel="1" x14ac:dyDescent="0.2">
      <c r="A7070" s="39" t="str">
        <f t="shared" si="330"/>
        <v>0019149345908</v>
      </c>
      <c r="B7070" s="39">
        <f t="shared" si="331"/>
        <v>2</v>
      </c>
      <c r="C7070" s="39" t="str">
        <f t="shared" si="332"/>
        <v>Шумилов Роман Юрьевич2</v>
      </c>
      <c r="D7070" s="42" t="s">
        <v>6449</v>
      </c>
      <c r="E7070" s="43" t="s">
        <v>6450</v>
      </c>
      <c r="F7070" s="43" t="s">
        <v>293</v>
      </c>
      <c r="G7070" s="43" t="s">
        <v>230</v>
      </c>
      <c r="H7070" s="49">
        <v>45908</v>
      </c>
      <c r="I7070" s="49">
        <v>45911</v>
      </c>
      <c r="J7070" s="44">
        <v>4</v>
      </c>
      <c r="K7070" s="51">
        <f>IF(H7070&lt;='Расчёт не доделан'!$C$20,IF(I7070-'Расчёт не доделан'!$C$20&lt;1,J7070,I7070-'Расчёт не доделан'!$C$20),J7070)</f>
        <v>4</v>
      </c>
    </row>
    <row r="7071" spans="1:11" ht="11.1" customHeight="1" outlineLevel="1" x14ac:dyDescent="0.2">
      <c r="A7071" s="39" t="str">
        <f t="shared" si="330"/>
        <v>0019149345852</v>
      </c>
      <c r="B7071" s="39">
        <f t="shared" si="331"/>
        <v>3</v>
      </c>
      <c r="C7071" s="39" t="str">
        <f t="shared" si="332"/>
        <v>Шумилов Роман Юрьевич3</v>
      </c>
      <c r="D7071" s="42" t="s">
        <v>6449</v>
      </c>
      <c r="E7071" s="43" t="s">
        <v>6450</v>
      </c>
      <c r="F7071" s="43" t="s">
        <v>293</v>
      </c>
      <c r="G7071" s="43" t="s">
        <v>230</v>
      </c>
      <c r="H7071" s="49">
        <v>45852</v>
      </c>
      <c r="I7071" s="49">
        <v>45865</v>
      </c>
      <c r="J7071" s="44">
        <v>14</v>
      </c>
      <c r="K7071" s="51">
        <f>IF(H7071&lt;='Расчёт не доделан'!$C$20,IF(I7071-'Расчёт не доделан'!$C$20&lt;1,J7071,I7071-'Расчёт не доделан'!$C$20),J7071)</f>
        <v>14</v>
      </c>
    </row>
    <row r="7072" spans="1:11" ht="11.1" customHeight="1" outlineLevel="1" x14ac:dyDescent="0.2">
      <c r="A7072" s="39" t="str">
        <f t="shared" si="330"/>
        <v>0019149346013</v>
      </c>
      <c r="B7072" s="39">
        <f t="shared" si="331"/>
        <v>4</v>
      </c>
      <c r="C7072" s="39" t="str">
        <f t="shared" si="332"/>
        <v>Шумилов Роман Юрьевич4</v>
      </c>
      <c r="D7072" s="42" t="s">
        <v>6449</v>
      </c>
      <c r="E7072" s="43" t="s">
        <v>6450</v>
      </c>
      <c r="F7072" s="43" t="s">
        <v>293</v>
      </c>
      <c r="G7072" s="43" t="s">
        <v>230</v>
      </c>
      <c r="H7072" s="49">
        <v>46013</v>
      </c>
      <c r="I7072" s="49">
        <v>46021</v>
      </c>
      <c r="J7072" s="44">
        <v>9</v>
      </c>
      <c r="K7072" s="51">
        <f>IF(H7072&lt;='Расчёт не доделан'!$C$20,IF(I7072-'Расчёт не доделан'!$C$20&lt;1,J7072,I7072-'Расчёт не доделан'!$C$20),J7072)</f>
        <v>9</v>
      </c>
    </row>
    <row r="7073" spans="1:11" ht="11.1" customHeight="1" outlineLevel="1" x14ac:dyDescent="0.2">
      <c r="A7073" s="39" t="str">
        <f t="shared" si="330"/>
        <v>0020436845936</v>
      </c>
      <c r="B7073" s="39">
        <f t="shared" si="331"/>
        <v>1</v>
      </c>
      <c r="C7073" s="39" t="str">
        <f t="shared" si="332"/>
        <v>Шуржунов Павел Геннадьевич1</v>
      </c>
      <c r="D7073" s="42" t="s">
        <v>6451</v>
      </c>
      <c r="E7073" s="43" t="s">
        <v>6452</v>
      </c>
      <c r="F7073" s="43" t="s">
        <v>229</v>
      </c>
      <c r="G7073" s="43" t="s">
        <v>218</v>
      </c>
      <c r="H7073" s="49">
        <v>45936</v>
      </c>
      <c r="I7073" s="49">
        <v>45942</v>
      </c>
      <c r="J7073" s="44">
        <v>7</v>
      </c>
      <c r="K7073" s="51">
        <f>IF(H7073&lt;='Расчёт не доделан'!$C$20,IF(I7073-'Расчёт не доделан'!$C$20&lt;1,J7073,I7073-'Расчёт не доделан'!$C$20),J7073)</f>
        <v>7</v>
      </c>
    </row>
    <row r="7074" spans="1:11" ht="11.1" customHeight="1" outlineLevel="1" x14ac:dyDescent="0.2">
      <c r="A7074" s="39" t="str">
        <f t="shared" si="330"/>
        <v>0020436845845</v>
      </c>
      <c r="B7074" s="39">
        <f t="shared" si="331"/>
        <v>2</v>
      </c>
      <c r="C7074" s="39" t="str">
        <f t="shared" si="332"/>
        <v>Шуржунов Павел Геннадьевич2</v>
      </c>
      <c r="D7074" s="42" t="s">
        <v>6451</v>
      </c>
      <c r="E7074" s="43" t="s">
        <v>6452</v>
      </c>
      <c r="F7074" s="43" t="s">
        <v>229</v>
      </c>
      <c r="G7074" s="43" t="s">
        <v>218</v>
      </c>
      <c r="H7074" s="49">
        <v>45845</v>
      </c>
      <c r="I7074" s="49">
        <v>45858</v>
      </c>
      <c r="J7074" s="44">
        <v>14</v>
      </c>
      <c r="K7074" s="51">
        <f>IF(H7074&lt;='Расчёт не доделан'!$C$20,IF(I7074-'Расчёт не доделан'!$C$20&lt;1,J7074,I7074-'Расчёт не доделан'!$C$20),J7074)</f>
        <v>14</v>
      </c>
    </row>
    <row r="7075" spans="1:11" ht="11.1" customHeight="1" outlineLevel="1" x14ac:dyDescent="0.2">
      <c r="A7075" s="39" t="str">
        <f t="shared" si="330"/>
        <v>0019866845887</v>
      </c>
      <c r="B7075" s="39">
        <f t="shared" si="331"/>
        <v>1</v>
      </c>
      <c r="C7075" s="39" t="str">
        <f t="shared" si="332"/>
        <v>Шустрова Марина Петровна1</v>
      </c>
      <c r="D7075" s="42" t="s">
        <v>6453</v>
      </c>
      <c r="E7075" s="43" t="s">
        <v>6454</v>
      </c>
      <c r="F7075" s="43" t="s">
        <v>293</v>
      </c>
      <c r="G7075" s="43" t="s">
        <v>218</v>
      </c>
      <c r="H7075" s="49">
        <v>45887</v>
      </c>
      <c r="I7075" s="49">
        <v>45897</v>
      </c>
      <c r="J7075" s="44">
        <v>11</v>
      </c>
      <c r="K7075" s="51">
        <f>IF(H7075&lt;='Расчёт не доделан'!$C$20,IF(I7075-'Расчёт не доделан'!$C$20&lt;1,J7075,I7075-'Расчёт не доделан'!$C$20),J7075)</f>
        <v>11</v>
      </c>
    </row>
    <row r="7076" spans="1:11" ht="11.1" customHeight="1" outlineLevel="1" x14ac:dyDescent="0.2">
      <c r="A7076" s="39" t="str">
        <f t="shared" si="330"/>
        <v>0021266345881</v>
      </c>
      <c r="B7076" s="39">
        <f t="shared" si="331"/>
        <v>1</v>
      </c>
      <c r="C7076" s="39" t="str">
        <f t="shared" si="332"/>
        <v>Шутанова Анастасия Андреевна1</v>
      </c>
      <c r="D7076" s="42" t="s">
        <v>6455</v>
      </c>
      <c r="E7076" s="43" t="s">
        <v>6456</v>
      </c>
      <c r="F7076" s="43" t="s">
        <v>240</v>
      </c>
      <c r="G7076" s="43" t="s">
        <v>318</v>
      </c>
      <c r="H7076" s="49">
        <v>45881</v>
      </c>
      <c r="I7076" s="49">
        <v>45884</v>
      </c>
      <c r="J7076" s="44">
        <v>4</v>
      </c>
      <c r="K7076" s="51">
        <f>IF(H7076&lt;='Расчёт не доделан'!$C$20,IF(I7076-'Расчёт не доделан'!$C$20&lt;1,J7076,I7076-'Расчёт не доделан'!$C$20),J7076)</f>
        <v>4</v>
      </c>
    </row>
    <row r="7077" spans="1:11" ht="11.1" customHeight="1" outlineLevel="1" x14ac:dyDescent="0.2">
      <c r="A7077" s="39" t="str">
        <f t="shared" si="330"/>
        <v>0021266345915</v>
      </c>
      <c r="B7077" s="39">
        <f t="shared" si="331"/>
        <v>2</v>
      </c>
      <c r="C7077" s="39" t="str">
        <f t="shared" si="332"/>
        <v>Шутанова Анастасия Андреевна2</v>
      </c>
      <c r="D7077" s="42" t="s">
        <v>6455</v>
      </c>
      <c r="E7077" s="43" t="s">
        <v>6456</v>
      </c>
      <c r="F7077" s="43" t="s">
        <v>240</v>
      </c>
      <c r="G7077" s="43" t="s">
        <v>318</v>
      </c>
      <c r="H7077" s="49">
        <v>45915</v>
      </c>
      <c r="I7077" s="49">
        <v>45919</v>
      </c>
      <c r="J7077" s="44">
        <v>5</v>
      </c>
      <c r="K7077" s="51">
        <f>IF(H7077&lt;='Расчёт не доделан'!$C$20,IF(I7077-'Расчёт не доделан'!$C$20&lt;1,J7077,I7077-'Расчёт не доделан'!$C$20),J7077)</f>
        <v>5</v>
      </c>
    </row>
    <row r="7078" spans="1:11" ht="11.1" customHeight="1" outlineLevel="1" x14ac:dyDescent="0.2">
      <c r="A7078" s="39" t="str">
        <f t="shared" si="330"/>
        <v>0018721945931</v>
      </c>
      <c r="B7078" s="39">
        <f t="shared" si="331"/>
        <v>1</v>
      </c>
      <c r="C7078" s="39" t="str">
        <f t="shared" si="332"/>
        <v>Шушунов Андрей Александрович1</v>
      </c>
      <c r="D7078" s="42" t="s">
        <v>6457</v>
      </c>
      <c r="E7078" s="43" t="s">
        <v>6458</v>
      </c>
      <c r="F7078" s="43" t="s">
        <v>240</v>
      </c>
      <c r="G7078" s="43" t="s">
        <v>302</v>
      </c>
      <c r="H7078" s="49">
        <v>45931</v>
      </c>
      <c r="I7078" s="49">
        <v>45958</v>
      </c>
      <c r="J7078" s="44">
        <v>28</v>
      </c>
      <c r="K7078" s="51">
        <f>IF(H7078&lt;='Расчёт не доделан'!$C$20,IF(I7078-'Расчёт не доделан'!$C$20&lt;1,J7078,I7078-'Расчёт не доделан'!$C$20),J7078)</f>
        <v>13</v>
      </c>
    </row>
    <row r="7079" spans="1:11" ht="11.1" customHeight="1" outlineLevel="1" x14ac:dyDescent="0.2">
      <c r="A7079" s="39" t="str">
        <f t="shared" si="330"/>
        <v>0018652345852</v>
      </c>
      <c r="B7079" s="39">
        <f t="shared" si="331"/>
        <v>1</v>
      </c>
      <c r="C7079" s="39" t="str">
        <f t="shared" si="332"/>
        <v>Щеголькова Елена Константиновна1</v>
      </c>
      <c r="D7079" s="42" t="s">
        <v>6459</v>
      </c>
      <c r="E7079" s="43" t="s">
        <v>6460</v>
      </c>
      <c r="F7079" s="43" t="s">
        <v>217</v>
      </c>
      <c r="G7079" s="43" t="s">
        <v>1331</v>
      </c>
      <c r="H7079" s="49">
        <v>45852</v>
      </c>
      <c r="I7079" s="49">
        <v>45858</v>
      </c>
      <c r="J7079" s="44">
        <v>7</v>
      </c>
      <c r="K7079" s="51">
        <f>IF(H7079&lt;='Расчёт не доделан'!$C$20,IF(I7079-'Расчёт не доделан'!$C$20&lt;1,J7079,I7079-'Расчёт не доделан'!$C$20),J7079)</f>
        <v>7</v>
      </c>
    </row>
    <row r="7080" spans="1:11" ht="11.1" customHeight="1" outlineLevel="1" x14ac:dyDescent="0.2">
      <c r="A7080" s="39" t="str">
        <f t="shared" si="330"/>
        <v>0018652345957</v>
      </c>
      <c r="B7080" s="39">
        <f t="shared" si="331"/>
        <v>2</v>
      </c>
      <c r="C7080" s="39" t="str">
        <f t="shared" si="332"/>
        <v>Щеголькова Елена Константиновна2</v>
      </c>
      <c r="D7080" s="42" t="s">
        <v>6459</v>
      </c>
      <c r="E7080" s="43" t="s">
        <v>6460</v>
      </c>
      <c r="F7080" s="43" t="s">
        <v>217</v>
      </c>
      <c r="G7080" s="43" t="s">
        <v>1331</v>
      </c>
      <c r="H7080" s="49">
        <v>45957</v>
      </c>
      <c r="I7080" s="49">
        <v>45971</v>
      </c>
      <c r="J7080" s="44">
        <v>14</v>
      </c>
      <c r="K7080" s="51">
        <f>IF(H7080&lt;='Расчёт не доделан'!$C$20,IF(I7080-'Расчёт не доделан'!$C$20&lt;1,J7080,I7080-'Расчёт не доделан'!$C$20),J7080)</f>
        <v>14</v>
      </c>
    </row>
    <row r="7081" spans="1:11" ht="11.1" customHeight="1" outlineLevel="1" x14ac:dyDescent="0.2">
      <c r="A7081" s="39" t="str">
        <f t="shared" si="330"/>
        <v>0015692445992</v>
      </c>
      <c r="B7081" s="39">
        <f t="shared" si="331"/>
        <v>1</v>
      </c>
      <c r="C7081" s="39" t="str">
        <f t="shared" si="332"/>
        <v>Щепилова Ольга Владимировна1</v>
      </c>
      <c r="D7081" s="42" t="s">
        <v>6461</v>
      </c>
      <c r="E7081" s="43" t="s">
        <v>6462</v>
      </c>
      <c r="F7081" s="43" t="s">
        <v>221</v>
      </c>
      <c r="G7081" s="43" t="s">
        <v>237</v>
      </c>
      <c r="H7081" s="49">
        <v>45992</v>
      </c>
      <c r="I7081" s="49">
        <v>45996</v>
      </c>
      <c r="J7081" s="44">
        <v>5</v>
      </c>
      <c r="K7081" s="51">
        <f>IF(H7081&lt;='Расчёт не доделан'!$C$20,IF(I7081-'Расчёт не доделан'!$C$20&lt;1,J7081,I7081-'Расчёт не доделан'!$C$20),J7081)</f>
        <v>5</v>
      </c>
    </row>
    <row r="7082" spans="1:11" ht="11.1" customHeight="1" outlineLevel="1" x14ac:dyDescent="0.2">
      <c r="A7082" s="39" t="str">
        <f t="shared" si="330"/>
        <v>0015692445989</v>
      </c>
      <c r="B7082" s="39">
        <f t="shared" si="331"/>
        <v>2</v>
      </c>
      <c r="C7082" s="39" t="str">
        <f t="shared" si="332"/>
        <v>Щепилова Ольга Владимировна2</v>
      </c>
      <c r="D7082" s="42" t="s">
        <v>6461</v>
      </c>
      <c r="E7082" s="43" t="s">
        <v>6462</v>
      </c>
      <c r="F7082" s="43" t="s">
        <v>221</v>
      </c>
      <c r="G7082" s="43" t="s">
        <v>237</v>
      </c>
      <c r="H7082" s="49">
        <v>45989</v>
      </c>
      <c r="I7082" s="49">
        <v>45989</v>
      </c>
      <c r="J7082" s="44">
        <v>1</v>
      </c>
      <c r="K7082" s="51">
        <f>IF(H7082&lt;='Расчёт не доделан'!$C$20,IF(I7082-'Расчёт не доделан'!$C$20&lt;1,J7082,I7082-'Расчёт не доделан'!$C$20),J7082)</f>
        <v>1</v>
      </c>
    </row>
    <row r="7083" spans="1:11" ht="11.1" customHeight="1" outlineLevel="1" x14ac:dyDescent="0.2">
      <c r="A7083" s="39" t="str">
        <f t="shared" si="330"/>
        <v>0015692445868</v>
      </c>
      <c r="B7083" s="39">
        <f t="shared" si="331"/>
        <v>3</v>
      </c>
      <c r="C7083" s="39" t="str">
        <f t="shared" si="332"/>
        <v>Щепилова Ольга Владимировна3</v>
      </c>
      <c r="D7083" s="42" t="s">
        <v>6461</v>
      </c>
      <c r="E7083" s="43" t="s">
        <v>6462</v>
      </c>
      <c r="F7083" s="43" t="s">
        <v>221</v>
      </c>
      <c r="G7083" s="43" t="s">
        <v>237</v>
      </c>
      <c r="H7083" s="49">
        <v>45868</v>
      </c>
      <c r="I7083" s="49">
        <v>45884</v>
      </c>
      <c r="J7083" s="44">
        <v>17</v>
      </c>
      <c r="K7083" s="51">
        <f>IF(H7083&lt;='Расчёт не доделан'!$C$20,IF(I7083-'Расчёт не доделан'!$C$20&lt;1,J7083,I7083-'Расчёт не доделан'!$C$20),J7083)</f>
        <v>17</v>
      </c>
    </row>
    <row r="7084" spans="1:11" ht="11.1" customHeight="1" outlineLevel="1" x14ac:dyDescent="0.2">
      <c r="A7084" s="39" t="str">
        <f t="shared" si="330"/>
        <v>0021232645880</v>
      </c>
      <c r="B7084" s="39">
        <f t="shared" si="331"/>
        <v>1</v>
      </c>
      <c r="C7084" s="39" t="str">
        <f t="shared" si="332"/>
        <v>Щерба Татьяна Евгеньевна1</v>
      </c>
      <c r="D7084" s="42" t="s">
        <v>6463</v>
      </c>
      <c r="E7084" s="43" t="s">
        <v>6464</v>
      </c>
      <c r="F7084" s="43" t="s">
        <v>361</v>
      </c>
      <c r="G7084" s="43" t="s">
        <v>222</v>
      </c>
      <c r="H7084" s="49">
        <v>45880</v>
      </c>
      <c r="I7084" s="49">
        <v>45883</v>
      </c>
      <c r="J7084" s="44">
        <v>4</v>
      </c>
      <c r="K7084" s="51">
        <f>IF(H7084&lt;='Расчёт не доделан'!$C$20,IF(I7084-'Расчёт не доделан'!$C$20&lt;1,J7084,I7084-'Расчёт не доделан'!$C$20),J7084)</f>
        <v>4</v>
      </c>
    </row>
    <row r="7085" spans="1:11" ht="11.1" customHeight="1" outlineLevel="1" x14ac:dyDescent="0.2">
      <c r="A7085" s="39" t="str">
        <f t="shared" si="330"/>
        <v>0021232645859</v>
      </c>
      <c r="B7085" s="39">
        <f t="shared" si="331"/>
        <v>2</v>
      </c>
      <c r="C7085" s="39" t="str">
        <f t="shared" si="332"/>
        <v>Щерба Татьяна Евгеньевна2</v>
      </c>
      <c r="D7085" s="42" t="s">
        <v>6463</v>
      </c>
      <c r="E7085" s="43" t="s">
        <v>6464</v>
      </c>
      <c r="F7085" s="43" t="s">
        <v>361</v>
      </c>
      <c r="G7085" s="43" t="s">
        <v>222</v>
      </c>
      <c r="H7085" s="49">
        <v>45859</v>
      </c>
      <c r="I7085" s="49">
        <v>45865</v>
      </c>
      <c r="J7085" s="44">
        <v>7</v>
      </c>
      <c r="K7085" s="51">
        <f>IF(H7085&lt;='Расчёт не доделан'!$C$20,IF(I7085-'Расчёт не доделан'!$C$20&lt;1,J7085,I7085-'Расчёт не доделан'!$C$20),J7085)</f>
        <v>7</v>
      </c>
    </row>
    <row r="7086" spans="1:11" ht="11.1" customHeight="1" outlineLevel="1" x14ac:dyDescent="0.2">
      <c r="A7086" s="39" t="str">
        <f t="shared" si="330"/>
        <v>0019700045908</v>
      </c>
      <c r="B7086" s="39">
        <f t="shared" si="331"/>
        <v>1</v>
      </c>
      <c r="C7086" s="39" t="str">
        <f t="shared" si="332"/>
        <v>Щербаков Александр Игоревич1</v>
      </c>
      <c r="D7086" s="42" t="s">
        <v>6465</v>
      </c>
      <c r="E7086" s="43" t="s">
        <v>6466</v>
      </c>
      <c r="F7086" s="43" t="s">
        <v>240</v>
      </c>
      <c r="G7086" s="43" t="s">
        <v>241</v>
      </c>
      <c r="H7086" s="49">
        <v>45908</v>
      </c>
      <c r="I7086" s="49">
        <v>45912</v>
      </c>
      <c r="J7086" s="44">
        <v>5</v>
      </c>
      <c r="K7086" s="51">
        <f>IF(H7086&lt;='Расчёт не доделан'!$C$20,IF(I7086-'Расчёт не доделан'!$C$20&lt;1,J7086,I7086-'Расчёт не доделан'!$C$20),J7086)</f>
        <v>5</v>
      </c>
    </row>
    <row r="7087" spans="1:11" ht="11.1" customHeight="1" outlineLevel="1" x14ac:dyDescent="0.2">
      <c r="A7087" s="39" t="str">
        <f t="shared" si="330"/>
        <v>0019700045856</v>
      </c>
      <c r="B7087" s="39">
        <f t="shared" si="331"/>
        <v>2</v>
      </c>
      <c r="C7087" s="39" t="str">
        <f t="shared" si="332"/>
        <v>Щербаков Александр Игоревич2</v>
      </c>
      <c r="D7087" s="42" t="s">
        <v>6465</v>
      </c>
      <c r="E7087" s="43" t="s">
        <v>6466</v>
      </c>
      <c r="F7087" s="43" t="s">
        <v>240</v>
      </c>
      <c r="G7087" s="43" t="s">
        <v>241</v>
      </c>
      <c r="H7087" s="49">
        <v>45856</v>
      </c>
      <c r="I7087" s="49">
        <v>45856</v>
      </c>
      <c r="J7087" s="44">
        <v>1</v>
      </c>
      <c r="K7087" s="51">
        <f>IF(H7087&lt;='Расчёт не доделан'!$C$20,IF(I7087-'Расчёт не доделан'!$C$20&lt;1,J7087,I7087-'Расчёт не доделан'!$C$20),J7087)</f>
        <v>1</v>
      </c>
    </row>
    <row r="7088" spans="1:11" ht="23.1" customHeight="1" outlineLevel="1" x14ac:dyDescent="0.2">
      <c r="A7088" s="39" t="str">
        <f t="shared" si="330"/>
        <v>0019700045950</v>
      </c>
      <c r="B7088" s="39">
        <f t="shared" si="331"/>
        <v>3</v>
      </c>
      <c r="C7088" s="39" t="str">
        <f t="shared" si="332"/>
        <v>Щербаков Александр Игоревич3</v>
      </c>
      <c r="D7088" s="42" t="s">
        <v>6465</v>
      </c>
      <c r="E7088" s="43" t="s">
        <v>6466</v>
      </c>
      <c r="F7088" s="43" t="s">
        <v>240</v>
      </c>
      <c r="G7088" s="43" t="s">
        <v>241</v>
      </c>
      <c r="H7088" s="49">
        <v>45950</v>
      </c>
      <c r="I7088" s="49">
        <v>45963</v>
      </c>
      <c r="J7088" s="44">
        <v>14</v>
      </c>
      <c r="K7088" s="51">
        <f>IF(H7088&lt;='Расчёт не доделан'!$C$20,IF(I7088-'Расчёт не доделан'!$C$20&lt;1,J7088,I7088-'Расчёт не доделан'!$C$20),J7088)</f>
        <v>14</v>
      </c>
    </row>
    <row r="7089" spans="1:11" ht="23.1" customHeight="1" outlineLevel="1" x14ac:dyDescent="0.2">
      <c r="A7089" s="39" t="str">
        <f t="shared" si="330"/>
        <v>0019700045859</v>
      </c>
      <c r="B7089" s="39">
        <f t="shared" si="331"/>
        <v>4</v>
      </c>
      <c r="C7089" s="39" t="str">
        <f t="shared" si="332"/>
        <v>Щербаков Александр Игоревич4</v>
      </c>
      <c r="D7089" s="42" t="s">
        <v>6465</v>
      </c>
      <c r="E7089" s="43" t="s">
        <v>6466</v>
      </c>
      <c r="F7089" s="43" t="s">
        <v>240</v>
      </c>
      <c r="G7089" s="43" t="s">
        <v>241</v>
      </c>
      <c r="H7089" s="49">
        <v>45859</v>
      </c>
      <c r="I7089" s="49">
        <v>45863</v>
      </c>
      <c r="J7089" s="44">
        <v>5</v>
      </c>
      <c r="K7089" s="51">
        <f>IF(H7089&lt;='Расчёт не доделан'!$C$20,IF(I7089-'Расчёт не доделан'!$C$20&lt;1,J7089,I7089-'Расчёт не доделан'!$C$20),J7089)</f>
        <v>5</v>
      </c>
    </row>
    <row r="7090" spans="1:11" ht="23.1" customHeight="1" outlineLevel="1" x14ac:dyDescent="0.2">
      <c r="A7090" s="39" t="str">
        <f t="shared" si="330"/>
        <v>0009492445908</v>
      </c>
      <c r="B7090" s="39">
        <f t="shared" si="331"/>
        <v>1</v>
      </c>
      <c r="C7090" s="39" t="str">
        <f t="shared" si="332"/>
        <v>Щербаков Владимир Николаевич1</v>
      </c>
      <c r="D7090" s="42" t="s">
        <v>6467</v>
      </c>
      <c r="E7090" s="43" t="s">
        <v>6468</v>
      </c>
      <c r="F7090" s="43" t="s">
        <v>286</v>
      </c>
      <c r="G7090" s="43" t="s">
        <v>689</v>
      </c>
      <c r="H7090" s="49">
        <v>45908</v>
      </c>
      <c r="I7090" s="49">
        <v>45921</v>
      </c>
      <c r="J7090" s="44">
        <v>14</v>
      </c>
      <c r="K7090" s="51">
        <f>IF(H7090&lt;='Расчёт не доделан'!$C$20,IF(I7090-'Расчёт не доделан'!$C$20&lt;1,J7090,I7090-'Расчёт не доделан'!$C$20),J7090)</f>
        <v>14</v>
      </c>
    </row>
    <row r="7091" spans="1:11" ht="11.1" customHeight="1" outlineLevel="1" x14ac:dyDescent="0.2">
      <c r="A7091" s="39" t="str">
        <f t="shared" si="330"/>
        <v>0014088545880</v>
      </c>
      <c r="B7091" s="39">
        <f t="shared" si="331"/>
        <v>1</v>
      </c>
      <c r="C7091" s="39" t="str">
        <f t="shared" si="332"/>
        <v>Щербаков Дмитрий Игоревич1</v>
      </c>
      <c r="D7091" s="42" t="s">
        <v>6469</v>
      </c>
      <c r="E7091" s="43" t="s">
        <v>6470</v>
      </c>
      <c r="F7091" s="43" t="s">
        <v>217</v>
      </c>
      <c r="G7091" s="43" t="s">
        <v>689</v>
      </c>
      <c r="H7091" s="49">
        <v>45880</v>
      </c>
      <c r="I7091" s="49">
        <v>45893</v>
      </c>
      <c r="J7091" s="44">
        <v>14</v>
      </c>
      <c r="K7091" s="51">
        <f>IF(H7091&lt;='Расчёт не доделан'!$C$20,IF(I7091-'Расчёт не доделан'!$C$20&lt;1,J7091,I7091-'Расчёт не доделан'!$C$20),J7091)</f>
        <v>14</v>
      </c>
    </row>
    <row r="7092" spans="1:11" ht="11.1" customHeight="1" outlineLevel="1" x14ac:dyDescent="0.2">
      <c r="A7092" s="39" t="str">
        <f t="shared" si="330"/>
        <v>0014088545950</v>
      </c>
      <c r="B7092" s="39">
        <f t="shared" si="331"/>
        <v>2</v>
      </c>
      <c r="C7092" s="39" t="str">
        <f t="shared" si="332"/>
        <v>Щербаков Дмитрий Игоревич2</v>
      </c>
      <c r="D7092" s="42" t="s">
        <v>6469</v>
      </c>
      <c r="E7092" s="43" t="s">
        <v>6470</v>
      </c>
      <c r="F7092" s="43" t="s">
        <v>217</v>
      </c>
      <c r="G7092" s="43" t="s">
        <v>689</v>
      </c>
      <c r="H7092" s="49">
        <v>45950</v>
      </c>
      <c r="I7092" s="49">
        <v>45963</v>
      </c>
      <c r="J7092" s="44">
        <v>14</v>
      </c>
      <c r="K7092" s="51">
        <f>IF(H7092&lt;='Расчёт не доделан'!$C$20,IF(I7092-'Расчёт не доделан'!$C$20&lt;1,J7092,I7092-'Расчёт не доделан'!$C$20),J7092)</f>
        <v>14</v>
      </c>
    </row>
    <row r="7093" spans="1:11" ht="11.1" customHeight="1" outlineLevel="1" x14ac:dyDescent="0.2">
      <c r="A7093" s="39" t="str">
        <f t="shared" si="330"/>
        <v>0017703045950</v>
      </c>
      <c r="B7093" s="39">
        <f t="shared" si="331"/>
        <v>1</v>
      </c>
      <c r="C7093" s="39" t="str">
        <f t="shared" si="332"/>
        <v>Щербаков Сергей Сергеевич1</v>
      </c>
      <c r="D7093" s="42" t="s">
        <v>6471</v>
      </c>
      <c r="E7093" s="43" t="s">
        <v>6472</v>
      </c>
      <c r="F7093" s="43" t="s">
        <v>240</v>
      </c>
      <c r="G7093" s="43" t="s">
        <v>241</v>
      </c>
      <c r="H7093" s="49">
        <v>45950</v>
      </c>
      <c r="I7093" s="49">
        <v>45963</v>
      </c>
      <c r="J7093" s="44">
        <v>14</v>
      </c>
      <c r="K7093" s="51">
        <f>IF(H7093&lt;='Расчёт не доделан'!$C$20,IF(I7093-'Расчёт не доделан'!$C$20&lt;1,J7093,I7093-'Расчёт не доделан'!$C$20),J7093)</f>
        <v>14</v>
      </c>
    </row>
    <row r="7094" spans="1:11" ht="11.1" customHeight="1" outlineLevel="1" x14ac:dyDescent="0.2">
      <c r="A7094" s="39" t="str">
        <f t="shared" si="330"/>
        <v>0017583645901</v>
      </c>
      <c r="B7094" s="39">
        <f t="shared" si="331"/>
        <v>1</v>
      </c>
      <c r="C7094" s="39" t="str">
        <f t="shared" si="332"/>
        <v>Щербакова Александра Васильевна1</v>
      </c>
      <c r="D7094" s="42" t="s">
        <v>6473</v>
      </c>
      <c r="E7094" s="43" t="s">
        <v>6474</v>
      </c>
      <c r="F7094" s="43" t="s">
        <v>265</v>
      </c>
      <c r="G7094" s="43" t="s">
        <v>218</v>
      </c>
      <c r="H7094" s="49">
        <v>45901</v>
      </c>
      <c r="I7094" s="49">
        <v>45901</v>
      </c>
      <c r="J7094" s="44">
        <v>1</v>
      </c>
      <c r="K7094" s="51">
        <f>IF(H7094&lt;='Расчёт не доделан'!$C$20,IF(I7094-'Расчёт не доделан'!$C$20&lt;1,J7094,I7094-'Расчёт не доделан'!$C$20),J7094)</f>
        <v>1</v>
      </c>
    </row>
    <row r="7095" spans="1:11" ht="11.1" customHeight="1" outlineLevel="1" x14ac:dyDescent="0.2">
      <c r="A7095" s="39" t="str">
        <f t="shared" si="330"/>
        <v>0017583645966</v>
      </c>
      <c r="B7095" s="39">
        <f t="shared" si="331"/>
        <v>2</v>
      </c>
      <c r="C7095" s="39" t="str">
        <f t="shared" si="332"/>
        <v>Щербакова Александра Васильевна2</v>
      </c>
      <c r="D7095" s="42" t="s">
        <v>6473</v>
      </c>
      <c r="E7095" s="43" t="s">
        <v>6474</v>
      </c>
      <c r="F7095" s="43" t="s">
        <v>265</v>
      </c>
      <c r="G7095" s="43" t="s">
        <v>218</v>
      </c>
      <c r="H7095" s="49">
        <v>45966</v>
      </c>
      <c r="I7095" s="49">
        <v>45968</v>
      </c>
      <c r="J7095" s="44">
        <v>3</v>
      </c>
      <c r="K7095" s="51">
        <f>IF(H7095&lt;='Расчёт не доделан'!$C$20,IF(I7095-'Расчёт не доделан'!$C$20&lt;1,J7095,I7095-'Расчёт не доделан'!$C$20),J7095)</f>
        <v>3</v>
      </c>
    </row>
    <row r="7096" spans="1:11" ht="11.1" customHeight="1" outlineLevel="1" x14ac:dyDescent="0.2">
      <c r="A7096" s="39" t="str">
        <f t="shared" si="330"/>
        <v>0021040945901</v>
      </c>
      <c r="B7096" s="39">
        <f t="shared" si="331"/>
        <v>1</v>
      </c>
      <c r="C7096" s="39" t="str">
        <f t="shared" si="332"/>
        <v>Щёчин Александр Вячеславович1</v>
      </c>
      <c r="D7096" s="42" t="s">
        <v>6475</v>
      </c>
      <c r="E7096" s="43" t="s">
        <v>6476</v>
      </c>
      <c r="F7096" s="43" t="s">
        <v>217</v>
      </c>
      <c r="G7096" s="43" t="s">
        <v>218</v>
      </c>
      <c r="H7096" s="49">
        <v>45901</v>
      </c>
      <c r="I7096" s="49">
        <v>45914</v>
      </c>
      <c r="J7096" s="44">
        <v>14</v>
      </c>
      <c r="K7096" s="51">
        <f>IF(H7096&lt;='Расчёт не доделан'!$C$20,IF(I7096-'Расчёт не доделан'!$C$20&lt;1,J7096,I7096-'Расчёт не доделан'!$C$20),J7096)</f>
        <v>14</v>
      </c>
    </row>
    <row r="7097" spans="1:11" ht="11.1" customHeight="1" outlineLevel="1" x14ac:dyDescent="0.2">
      <c r="A7097" s="39" t="str">
        <f t="shared" si="330"/>
        <v>0020862345901</v>
      </c>
      <c r="B7097" s="39">
        <f t="shared" si="331"/>
        <v>1</v>
      </c>
      <c r="C7097" s="39" t="str">
        <f t="shared" si="332"/>
        <v>Щукина Ольга Викторовна1</v>
      </c>
      <c r="D7097" s="42" t="s">
        <v>6477</v>
      </c>
      <c r="E7097" s="43" t="s">
        <v>6478</v>
      </c>
      <c r="F7097" s="43" t="s">
        <v>217</v>
      </c>
      <c r="G7097" s="43" t="s">
        <v>237</v>
      </c>
      <c r="H7097" s="49">
        <v>45901</v>
      </c>
      <c r="I7097" s="49">
        <v>45905</v>
      </c>
      <c r="J7097" s="44">
        <v>5</v>
      </c>
      <c r="K7097" s="51">
        <f>IF(H7097&lt;='Расчёт не доделан'!$C$20,IF(I7097-'Расчёт не доделан'!$C$20&lt;1,J7097,I7097-'Расчёт не доделан'!$C$20),J7097)</f>
        <v>5</v>
      </c>
    </row>
    <row r="7098" spans="1:11" ht="23.1" customHeight="1" outlineLevel="1" x14ac:dyDescent="0.2">
      <c r="A7098" s="39" t="str">
        <f t="shared" si="330"/>
        <v>0020862345962</v>
      </c>
      <c r="B7098" s="39">
        <f t="shared" si="331"/>
        <v>2</v>
      </c>
      <c r="C7098" s="39" t="str">
        <f t="shared" si="332"/>
        <v>Щукина Ольга Викторовна2</v>
      </c>
      <c r="D7098" s="42" t="s">
        <v>6477</v>
      </c>
      <c r="E7098" s="43" t="s">
        <v>6478</v>
      </c>
      <c r="F7098" s="43" t="s">
        <v>217</v>
      </c>
      <c r="G7098" s="43" t="s">
        <v>237</v>
      </c>
      <c r="H7098" s="49">
        <v>45962</v>
      </c>
      <c r="I7098" s="49">
        <v>45962</v>
      </c>
      <c r="J7098" s="44">
        <v>1</v>
      </c>
      <c r="K7098" s="51">
        <f>IF(H7098&lt;='Расчёт не доделан'!$C$20,IF(I7098-'Расчёт не доделан'!$C$20&lt;1,J7098,I7098-'Расчёт не доделан'!$C$20),J7098)</f>
        <v>1</v>
      </c>
    </row>
    <row r="7099" spans="1:11" ht="23.1" customHeight="1" outlineLevel="1" x14ac:dyDescent="0.2">
      <c r="A7099" s="39" t="str">
        <f t="shared" si="330"/>
        <v>0020862345966</v>
      </c>
      <c r="B7099" s="39">
        <f t="shared" si="331"/>
        <v>3</v>
      </c>
      <c r="C7099" s="39" t="str">
        <f t="shared" si="332"/>
        <v>Щукина Ольга Викторовна3</v>
      </c>
      <c r="D7099" s="42" t="s">
        <v>6477</v>
      </c>
      <c r="E7099" s="43" t="s">
        <v>6478</v>
      </c>
      <c r="F7099" s="43" t="s">
        <v>217</v>
      </c>
      <c r="G7099" s="43" t="s">
        <v>237</v>
      </c>
      <c r="H7099" s="49">
        <v>45966</v>
      </c>
      <c r="I7099" s="49">
        <v>45968</v>
      </c>
      <c r="J7099" s="44">
        <v>3</v>
      </c>
      <c r="K7099" s="51">
        <f>IF(H7099&lt;='Расчёт не доделан'!$C$20,IF(I7099-'Расчёт не доделан'!$C$20&lt;1,J7099,I7099-'Расчёт не доделан'!$C$20),J7099)</f>
        <v>3</v>
      </c>
    </row>
    <row r="7100" spans="1:11" ht="11.1" customHeight="1" outlineLevel="1" x14ac:dyDescent="0.2">
      <c r="A7100" s="39" t="str">
        <f t="shared" si="330"/>
        <v>0014912445901</v>
      </c>
      <c r="B7100" s="39">
        <f t="shared" si="331"/>
        <v>1</v>
      </c>
      <c r="C7100" s="39" t="str">
        <f t="shared" si="332"/>
        <v>Эйрих Анастасия Андреевна1</v>
      </c>
      <c r="D7100" s="42" t="s">
        <v>6479</v>
      </c>
      <c r="E7100" s="43" t="s">
        <v>6480</v>
      </c>
      <c r="F7100" s="43" t="s">
        <v>225</v>
      </c>
      <c r="G7100" s="43" t="s">
        <v>302</v>
      </c>
      <c r="H7100" s="49">
        <v>45901</v>
      </c>
      <c r="I7100" s="49">
        <v>45923</v>
      </c>
      <c r="J7100" s="44">
        <v>23</v>
      </c>
      <c r="K7100" s="51">
        <f>IF(H7100&lt;='Расчёт не доделан'!$C$20,IF(I7100-'Расчёт не доделан'!$C$20&lt;1,J7100,I7100-'Расчёт не доделан'!$C$20),J7100)</f>
        <v>23</v>
      </c>
    </row>
    <row r="7101" spans="1:11" ht="11.1" customHeight="1" outlineLevel="1" x14ac:dyDescent="0.2">
      <c r="A7101" s="39" t="str">
        <f t="shared" si="330"/>
        <v>0014912445887</v>
      </c>
      <c r="B7101" s="39">
        <f t="shared" si="331"/>
        <v>2</v>
      </c>
      <c r="C7101" s="39" t="str">
        <f t="shared" si="332"/>
        <v>Эйрих Анастасия Андреевна2</v>
      </c>
      <c r="D7101" s="42" t="s">
        <v>6479</v>
      </c>
      <c r="E7101" s="43" t="s">
        <v>6480</v>
      </c>
      <c r="F7101" s="43" t="s">
        <v>225</v>
      </c>
      <c r="G7101" s="43" t="s">
        <v>302</v>
      </c>
      <c r="H7101" s="49">
        <v>45887</v>
      </c>
      <c r="I7101" s="49">
        <v>45900</v>
      </c>
      <c r="J7101" s="44">
        <v>14</v>
      </c>
      <c r="K7101" s="51">
        <f>IF(H7101&lt;='Расчёт не доделан'!$C$20,IF(I7101-'Расчёт не доделан'!$C$20&lt;1,J7101,I7101-'Расчёт не доделан'!$C$20),J7101)</f>
        <v>14</v>
      </c>
    </row>
    <row r="7102" spans="1:11" ht="11.1" customHeight="1" outlineLevel="1" x14ac:dyDescent="0.2">
      <c r="A7102" s="39" t="str">
        <f t="shared" si="330"/>
        <v>0014912445866</v>
      </c>
      <c r="B7102" s="39">
        <f t="shared" si="331"/>
        <v>3</v>
      </c>
      <c r="C7102" s="39" t="str">
        <f t="shared" si="332"/>
        <v>Эйрих Анастасия Андреевна3</v>
      </c>
      <c r="D7102" s="42" t="s">
        <v>6479</v>
      </c>
      <c r="E7102" s="43" t="s">
        <v>6480</v>
      </c>
      <c r="F7102" s="43" t="s">
        <v>225</v>
      </c>
      <c r="G7102" s="43" t="s">
        <v>302</v>
      </c>
      <c r="H7102" s="49">
        <v>45866</v>
      </c>
      <c r="I7102" s="49">
        <v>45870</v>
      </c>
      <c r="J7102" s="44">
        <v>5</v>
      </c>
      <c r="K7102" s="51">
        <f>IF(H7102&lt;='Расчёт не доделан'!$C$20,IF(I7102-'Расчёт не доделан'!$C$20&lt;1,J7102,I7102-'Расчёт не доделан'!$C$20),J7102)</f>
        <v>5</v>
      </c>
    </row>
    <row r="7103" spans="1:11" ht="11.1" customHeight="1" outlineLevel="1" x14ac:dyDescent="0.2">
      <c r="A7103" s="39" t="str">
        <f t="shared" si="330"/>
        <v>0014150145901</v>
      </c>
      <c r="B7103" s="39">
        <f t="shared" si="331"/>
        <v>1</v>
      </c>
      <c r="C7103" s="39" t="str">
        <f t="shared" si="332"/>
        <v>Эйрих Никита Петрович1</v>
      </c>
      <c r="D7103" s="42" t="s">
        <v>6481</v>
      </c>
      <c r="E7103" s="43" t="s">
        <v>6482</v>
      </c>
      <c r="F7103" s="43" t="s">
        <v>225</v>
      </c>
      <c r="G7103" s="43" t="s">
        <v>296</v>
      </c>
      <c r="H7103" s="49">
        <v>45901</v>
      </c>
      <c r="I7103" s="49">
        <v>45921</v>
      </c>
      <c r="J7103" s="44">
        <v>21</v>
      </c>
      <c r="K7103" s="51">
        <f>IF(H7103&lt;='Расчёт не доделан'!$C$20,IF(I7103-'Расчёт не доделан'!$C$20&lt;1,J7103,I7103-'Расчёт не доделан'!$C$20),J7103)</f>
        <v>21</v>
      </c>
    </row>
    <row r="7104" spans="1:11" ht="11.1" customHeight="1" outlineLevel="1" x14ac:dyDescent="0.2">
      <c r="A7104" s="39" t="str">
        <f t="shared" si="330"/>
        <v>0014150146013</v>
      </c>
      <c r="B7104" s="39">
        <f t="shared" si="331"/>
        <v>2</v>
      </c>
      <c r="C7104" s="39" t="str">
        <f t="shared" si="332"/>
        <v>Эйрих Никита Петрович2</v>
      </c>
      <c r="D7104" s="42" t="s">
        <v>6481</v>
      </c>
      <c r="E7104" s="43" t="s">
        <v>6482</v>
      </c>
      <c r="F7104" s="43" t="s">
        <v>225</v>
      </c>
      <c r="G7104" s="43" t="s">
        <v>296</v>
      </c>
      <c r="H7104" s="49">
        <v>46013</v>
      </c>
      <c r="I7104" s="49">
        <v>46019</v>
      </c>
      <c r="J7104" s="44">
        <v>7</v>
      </c>
      <c r="K7104" s="51">
        <f>IF(H7104&lt;='Расчёт не доделан'!$C$20,IF(I7104-'Расчёт не доделан'!$C$20&lt;1,J7104,I7104-'Расчёт не доделан'!$C$20),J7104)</f>
        <v>7</v>
      </c>
    </row>
    <row r="7105" spans="1:11" ht="11.1" customHeight="1" outlineLevel="1" x14ac:dyDescent="0.2">
      <c r="A7105" s="39" t="str">
        <f t="shared" si="330"/>
        <v>0018392745845</v>
      </c>
      <c r="B7105" s="39">
        <f t="shared" si="331"/>
        <v>1</v>
      </c>
      <c r="C7105" s="39" t="str">
        <f t="shared" si="332"/>
        <v>Эмдина Мария Александровна1</v>
      </c>
      <c r="D7105" s="42" t="s">
        <v>6483</v>
      </c>
      <c r="E7105" s="43" t="s">
        <v>6484</v>
      </c>
      <c r="F7105" s="43" t="s">
        <v>233</v>
      </c>
      <c r="G7105" s="43" t="s">
        <v>218</v>
      </c>
      <c r="H7105" s="49">
        <v>45845</v>
      </c>
      <c r="I7105" s="49">
        <v>45858</v>
      </c>
      <c r="J7105" s="44">
        <v>14</v>
      </c>
      <c r="K7105" s="51">
        <f>IF(H7105&lt;='Расчёт не доделан'!$C$20,IF(I7105-'Расчёт не доделан'!$C$20&lt;1,J7105,I7105-'Расчёт не доделан'!$C$20),J7105)</f>
        <v>14</v>
      </c>
    </row>
    <row r="7106" spans="1:11" ht="11.1" customHeight="1" outlineLevel="1" x14ac:dyDescent="0.2">
      <c r="A7106" s="39" t="str">
        <f t="shared" si="330"/>
        <v>0018392745952</v>
      </c>
      <c r="B7106" s="39">
        <f t="shared" si="331"/>
        <v>2</v>
      </c>
      <c r="C7106" s="39" t="str">
        <f t="shared" si="332"/>
        <v>Эмдина Мария Александровна2</v>
      </c>
      <c r="D7106" s="42" t="s">
        <v>6483</v>
      </c>
      <c r="E7106" s="43" t="s">
        <v>6484</v>
      </c>
      <c r="F7106" s="43" t="s">
        <v>233</v>
      </c>
      <c r="G7106" s="43" t="s">
        <v>218</v>
      </c>
      <c r="H7106" s="49">
        <v>45952</v>
      </c>
      <c r="I7106" s="49">
        <v>45966</v>
      </c>
      <c r="J7106" s="44">
        <v>14</v>
      </c>
      <c r="K7106" s="51">
        <f>IF(H7106&lt;='Расчёт не доделан'!$C$20,IF(I7106-'Расчёт не доделан'!$C$20&lt;1,J7106,I7106-'Расчёт не доделан'!$C$20),J7106)</f>
        <v>14</v>
      </c>
    </row>
    <row r="7107" spans="1:11" ht="11.1" customHeight="1" outlineLevel="1" x14ac:dyDescent="0.2">
      <c r="A7107" s="39" t="str">
        <f t="shared" ref="A7107:A7170" si="333">D7107&amp;H7107</f>
        <v>0013707445915</v>
      </c>
      <c r="B7107" s="39">
        <f t="shared" ref="B7107:B7170" si="334">IF(E7106=E7107,B7106+1,1)</f>
        <v>1</v>
      </c>
      <c r="C7107" s="39" t="str">
        <f t="shared" ref="C7107:C7170" si="335">E7107&amp;B7107</f>
        <v>Эшмирзаев Жасур Сайфиддинович1</v>
      </c>
      <c r="D7107" s="42" t="s">
        <v>6485</v>
      </c>
      <c r="E7107" s="43" t="s">
        <v>6486</v>
      </c>
      <c r="F7107" s="43" t="s">
        <v>240</v>
      </c>
      <c r="G7107" s="43" t="s">
        <v>262</v>
      </c>
      <c r="H7107" s="49">
        <v>45915</v>
      </c>
      <c r="I7107" s="49">
        <v>45928</v>
      </c>
      <c r="J7107" s="44">
        <v>14</v>
      </c>
      <c r="K7107" s="51">
        <f>IF(H7107&lt;='Расчёт не доделан'!$C$20,IF(I7107-'Расчёт не доделан'!$C$20&lt;1,J7107,I7107-'Расчёт не доделан'!$C$20),J7107)</f>
        <v>14</v>
      </c>
    </row>
    <row r="7108" spans="1:11" ht="11.1" customHeight="1" outlineLevel="1" x14ac:dyDescent="0.2">
      <c r="A7108" s="39" t="str">
        <f t="shared" si="333"/>
        <v>0013707445855</v>
      </c>
      <c r="B7108" s="39">
        <f t="shared" si="334"/>
        <v>2</v>
      </c>
      <c r="C7108" s="39" t="str">
        <f t="shared" si="335"/>
        <v>Эшмирзаев Жасур Сайфиддинович2</v>
      </c>
      <c r="D7108" s="42" t="s">
        <v>6485</v>
      </c>
      <c r="E7108" s="43" t="s">
        <v>6486</v>
      </c>
      <c r="F7108" s="43" t="s">
        <v>240</v>
      </c>
      <c r="G7108" s="43" t="s">
        <v>262</v>
      </c>
      <c r="H7108" s="49">
        <v>45855</v>
      </c>
      <c r="I7108" s="49">
        <v>45856</v>
      </c>
      <c r="J7108" s="44">
        <v>2</v>
      </c>
      <c r="K7108" s="51">
        <f>IF(H7108&lt;='Расчёт не доделан'!$C$20,IF(I7108-'Расчёт не доделан'!$C$20&lt;1,J7108,I7108-'Расчёт не доделан'!$C$20),J7108)</f>
        <v>2</v>
      </c>
    </row>
    <row r="7109" spans="1:11" ht="11.1" customHeight="1" outlineLevel="1" x14ac:dyDescent="0.2">
      <c r="A7109" s="39" t="str">
        <f t="shared" si="333"/>
        <v>0019860045966</v>
      </c>
      <c r="B7109" s="39">
        <f t="shared" si="334"/>
        <v>1</v>
      </c>
      <c r="C7109" s="39" t="str">
        <f t="shared" si="335"/>
        <v>Юдаева Анна Олеговна1</v>
      </c>
      <c r="D7109" s="42" t="s">
        <v>6487</v>
      </c>
      <c r="E7109" s="43" t="s">
        <v>6488</v>
      </c>
      <c r="F7109" s="43" t="s">
        <v>229</v>
      </c>
      <c r="G7109" s="43" t="s">
        <v>237</v>
      </c>
      <c r="H7109" s="49">
        <v>45966</v>
      </c>
      <c r="I7109" s="49">
        <v>45968</v>
      </c>
      <c r="J7109" s="44">
        <v>3</v>
      </c>
      <c r="K7109" s="51">
        <f>IF(H7109&lt;='Расчёт не доделан'!$C$20,IF(I7109-'Расчёт не доделан'!$C$20&lt;1,J7109,I7109-'Расчёт не доделан'!$C$20),J7109)</f>
        <v>3</v>
      </c>
    </row>
    <row r="7110" spans="1:11" ht="11.1" customHeight="1" outlineLevel="1" x14ac:dyDescent="0.2">
      <c r="A7110" s="39" t="str">
        <f t="shared" si="333"/>
        <v>0019860045971</v>
      </c>
      <c r="B7110" s="39">
        <f t="shared" si="334"/>
        <v>2</v>
      </c>
      <c r="C7110" s="39" t="str">
        <f t="shared" si="335"/>
        <v>Юдаева Анна Олеговна2</v>
      </c>
      <c r="D7110" s="42" t="s">
        <v>6487</v>
      </c>
      <c r="E7110" s="43" t="s">
        <v>6488</v>
      </c>
      <c r="F7110" s="43" t="s">
        <v>229</v>
      </c>
      <c r="G7110" s="43" t="s">
        <v>237</v>
      </c>
      <c r="H7110" s="49">
        <v>45971</v>
      </c>
      <c r="I7110" s="49">
        <v>45973</v>
      </c>
      <c r="J7110" s="44">
        <v>3</v>
      </c>
      <c r="K7110" s="51">
        <f>IF(H7110&lt;='Расчёт не доделан'!$C$20,IF(I7110-'Расчёт не доделан'!$C$20&lt;1,J7110,I7110-'Расчёт не доделан'!$C$20),J7110)</f>
        <v>3</v>
      </c>
    </row>
    <row r="7111" spans="1:11" ht="23.1" customHeight="1" outlineLevel="1" x14ac:dyDescent="0.2">
      <c r="A7111" s="39" t="str">
        <f t="shared" si="333"/>
        <v>0019860045880</v>
      </c>
      <c r="B7111" s="39">
        <f t="shared" si="334"/>
        <v>3</v>
      </c>
      <c r="C7111" s="39" t="str">
        <f t="shared" si="335"/>
        <v>Юдаева Анна Олеговна3</v>
      </c>
      <c r="D7111" s="42" t="s">
        <v>6487</v>
      </c>
      <c r="E7111" s="43" t="s">
        <v>6488</v>
      </c>
      <c r="F7111" s="43" t="s">
        <v>229</v>
      </c>
      <c r="G7111" s="43" t="s">
        <v>237</v>
      </c>
      <c r="H7111" s="49">
        <v>45880</v>
      </c>
      <c r="I7111" s="49">
        <v>45893</v>
      </c>
      <c r="J7111" s="44">
        <v>14</v>
      </c>
      <c r="K7111" s="51">
        <f>IF(H7111&lt;='Расчёт не доделан'!$C$20,IF(I7111-'Расчёт не доделан'!$C$20&lt;1,J7111,I7111-'Расчёт не доделан'!$C$20),J7111)</f>
        <v>14</v>
      </c>
    </row>
    <row r="7112" spans="1:11" ht="23.1" customHeight="1" outlineLevel="1" x14ac:dyDescent="0.2">
      <c r="A7112" s="39" t="str">
        <f t="shared" si="333"/>
        <v>0021388845901</v>
      </c>
      <c r="B7112" s="39">
        <f t="shared" si="334"/>
        <v>1</v>
      </c>
      <c r="C7112" s="39" t="str">
        <f t="shared" si="335"/>
        <v>Юдин Александр Анатольевич1</v>
      </c>
      <c r="D7112" s="42" t="s">
        <v>6489</v>
      </c>
      <c r="E7112" s="43" t="s">
        <v>6490</v>
      </c>
      <c r="F7112" s="43" t="s">
        <v>240</v>
      </c>
      <c r="G7112" s="43" t="s">
        <v>302</v>
      </c>
      <c r="H7112" s="49">
        <v>45901</v>
      </c>
      <c r="I7112" s="49">
        <v>45905</v>
      </c>
      <c r="J7112" s="44">
        <v>5</v>
      </c>
      <c r="K7112" s="51">
        <f>IF(H7112&lt;='Расчёт не доделан'!$C$20,IF(I7112-'Расчёт не доделан'!$C$20&lt;1,J7112,I7112-'Расчёт не доделан'!$C$20),J7112)</f>
        <v>5</v>
      </c>
    </row>
    <row r="7113" spans="1:11" ht="23.1" customHeight="1" outlineLevel="1" x14ac:dyDescent="0.2">
      <c r="A7113" s="39" t="str">
        <f t="shared" si="333"/>
        <v>0021388845866</v>
      </c>
      <c r="B7113" s="39">
        <f t="shared" si="334"/>
        <v>2</v>
      </c>
      <c r="C7113" s="39" t="str">
        <f t="shared" si="335"/>
        <v>Юдин Александр Анатольевич2</v>
      </c>
      <c r="D7113" s="42" t="s">
        <v>6489</v>
      </c>
      <c r="E7113" s="43" t="s">
        <v>6490</v>
      </c>
      <c r="F7113" s="43" t="s">
        <v>240</v>
      </c>
      <c r="G7113" s="43" t="s">
        <v>302</v>
      </c>
      <c r="H7113" s="49">
        <v>45866</v>
      </c>
      <c r="I7113" s="49">
        <v>45884</v>
      </c>
      <c r="J7113" s="44">
        <v>19</v>
      </c>
      <c r="K7113" s="51">
        <f>IF(H7113&lt;='Расчёт не доделан'!$C$20,IF(I7113-'Расчёт не доделан'!$C$20&lt;1,J7113,I7113-'Расчёт не доделан'!$C$20),J7113)</f>
        <v>19</v>
      </c>
    </row>
    <row r="7114" spans="1:11" ht="23.1" customHeight="1" outlineLevel="1" x14ac:dyDescent="0.2">
      <c r="A7114" s="39" t="str">
        <f t="shared" si="333"/>
        <v>0020822545842</v>
      </c>
      <c r="B7114" s="39">
        <f t="shared" si="334"/>
        <v>1</v>
      </c>
      <c r="C7114" s="39" t="str">
        <f t="shared" si="335"/>
        <v>Юдин Дмитрий Викторович1</v>
      </c>
      <c r="D7114" s="42" t="s">
        <v>6491</v>
      </c>
      <c r="E7114" s="43" t="s">
        <v>6492</v>
      </c>
      <c r="F7114" s="43" t="s">
        <v>268</v>
      </c>
      <c r="G7114" s="43" t="s">
        <v>438</v>
      </c>
      <c r="H7114" s="49">
        <v>45842</v>
      </c>
      <c r="I7114" s="49">
        <v>45844</v>
      </c>
      <c r="J7114" s="44">
        <v>3</v>
      </c>
      <c r="K7114" s="51">
        <f>IF(H7114&lt;='Расчёт не доделан'!$C$20,IF(I7114-'Расчёт не доделан'!$C$20&lt;1,J7114,I7114-'Расчёт не доделан'!$C$20),J7114)</f>
        <v>3</v>
      </c>
    </row>
    <row r="7115" spans="1:11" ht="11.1" customHeight="1" outlineLevel="1" x14ac:dyDescent="0.2">
      <c r="A7115" s="39" t="str">
        <f t="shared" si="333"/>
        <v>0020822545873</v>
      </c>
      <c r="B7115" s="39">
        <f t="shared" si="334"/>
        <v>2</v>
      </c>
      <c r="C7115" s="39" t="str">
        <f t="shared" si="335"/>
        <v>Юдин Дмитрий Викторович2</v>
      </c>
      <c r="D7115" s="42" t="s">
        <v>6491</v>
      </c>
      <c r="E7115" s="43" t="s">
        <v>6492</v>
      </c>
      <c r="F7115" s="43" t="s">
        <v>268</v>
      </c>
      <c r="G7115" s="43" t="s">
        <v>438</v>
      </c>
      <c r="H7115" s="49">
        <v>45873</v>
      </c>
      <c r="I7115" s="49">
        <v>45873</v>
      </c>
      <c r="J7115" s="44">
        <v>1</v>
      </c>
      <c r="K7115" s="51">
        <f>IF(H7115&lt;='Расчёт не доделан'!$C$20,IF(I7115-'Расчёт не доделан'!$C$20&lt;1,J7115,I7115-'Расчёт не доделан'!$C$20),J7115)</f>
        <v>1</v>
      </c>
    </row>
    <row r="7116" spans="1:11" ht="11.1" customHeight="1" outlineLevel="1" x14ac:dyDescent="0.2">
      <c r="A7116" s="39" t="str">
        <f t="shared" si="333"/>
        <v>0020822545859</v>
      </c>
      <c r="B7116" s="39">
        <f t="shared" si="334"/>
        <v>3</v>
      </c>
      <c r="C7116" s="39" t="str">
        <f t="shared" si="335"/>
        <v>Юдин Дмитрий Викторович3</v>
      </c>
      <c r="D7116" s="42" t="s">
        <v>6491</v>
      </c>
      <c r="E7116" s="43" t="s">
        <v>6492</v>
      </c>
      <c r="F7116" s="43" t="s">
        <v>268</v>
      </c>
      <c r="G7116" s="43" t="s">
        <v>438</v>
      </c>
      <c r="H7116" s="49">
        <v>45859</v>
      </c>
      <c r="I7116" s="49">
        <v>45863</v>
      </c>
      <c r="J7116" s="44">
        <v>5</v>
      </c>
      <c r="K7116" s="51">
        <f>IF(H7116&lt;='Расчёт не доделан'!$C$20,IF(I7116-'Расчёт не доделан'!$C$20&lt;1,J7116,I7116-'Расчёт не доделан'!$C$20),J7116)</f>
        <v>5</v>
      </c>
    </row>
    <row r="7117" spans="1:11" ht="11.1" customHeight="1" outlineLevel="1" x14ac:dyDescent="0.2">
      <c r="A7117" s="39" t="str">
        <f t="shared" si="333"/>
        <v>0020822545922</v>
      </c>
      <c r="B7117" s="39">
        <f t="shared" si="334"/>
        <v>4</v>
      </c>
      <c r="C7117" s="39" t="str">
        <f t="shared" si="335"/>
        <v>Юдин Дмитрий Викторович4</v>
      </c>
      <c r="D7117" s="42" t="s">
        <v>6491</v>
      </c>
      <c r="E7117" s="43" t="s">
        <v>6492</v>
      </c>
      <c r="F7117" s="43" t="s">
        <v>268</v>
      </c>
      <c r="G7117" s="43" t="s">
        <v>438</v>
      </c>
      <c r="H7117" s="49">
        <v>45922</v>
      </c>
      <c r="I7117" s="49">
        <v>45935</v>
      </c>
      <c r="J7117" s="44">
        <v>14</v>
      </c>
      <c r="K7117" s="51">
        <f>IF(H7117&lt;='Расчёт не доделан'!$C$20,IF(I7117-'Расчёт не доделан'!$C$20&lt;1,J7117,I7117-'Расчёт не доделан'!$C$20),J7117)</f>
        <v>14</v>
      </c>
    </row>
    <row r="7118" spans="1:11" ht="11.1" customHeight="1" outlineLevel="1" x14ac:dyDescent="0.2">
      <c r="A7118" s="39" t="str">
        <f t="shared" si="333"/>
        <v>0021027045931</v>
      </c>
      <c r="B7118" s="39">
        <f t="shared" si="334"/>
        <v>1</v>
      </c>
      <c r="C7118" s="39" t="str">
        <f t="shared" si="335"/>
        <v>Юдин Олег Леонидович1</v>
      </c>
      <c r="D7118" s="42" t="s">
        <v>6493</v>
      </c>
      <c r="E7118" s="43" t="s">
        <v>6494</v>
      </c>
      <c r="F7118" s="43" t="s">
        <v>240</v>
      </c>
      <c r="G7118" s="43" t="s">
        <v>302</v>
      </c>
      <c r="H7118" s="49">
        <v>45931</v>
      </c>
      <c r="I7118" s="49">
        <v>45958</v>
      </c>
      <c r="J7118" s="44">
        <v>28</v>
      </c>
      <c r="K7118" s="51">
        <f>IF(H7118&lt;='Расчёт не доделан'!$C$20,IF(I7118-'Расчёт не доделан'!$C$20&lt;1,J7118,I7118-'Расчёт не доделан'!$C$20),J7118)</f>
        <v>13</v>
      </c>
    </row>
    <row r="7119" spans="1:11" ht="11.1" customHeight="1" outlineLevel="1" x14ac:dyDescent="0.2">
      <c r="A7119" s="39" t="str">
        <f t="shared" si="333"/>
        <v>0020365245971</v>
      </c>
      <c r="B7119" s="39">
        <f t="shared" si="334"/>
        <v>1</v>
      </c>
      <c r="C7119" s="39" t="str">
        <f t="shared" si="335"/>
        <v>Юдина Екатерина Владимировна1</v>
      </c>
      <c r="D7119" s="42" t="s">
        <v>6495</v>
      </c>
      <c r="E7119" s="43" t="s">
        <v>6496</v>
      </c>
      <c r="F7119" s="43" t="s">
        <v>221</v>
      </c>
      <c r="G7119" s="43" t="s">
        <v>237</v>
      </c>
      <c r="H7119" s="49">
        <v>45971</v>
      </c>
      <c r="I7119" s="49">
        <v>45975</v>
      </c>
      <c r="J7119" s="44">
        <v>5</v>
      </c>
      <c r="K7119" s="51">
        <f>IF(H7119&lt;='Расчёт не доделан'!$C$20,IF(I7119-'Расчёт не доделан'!$C$20&lt;1,J7119,I7119-'Расчёт не доделан'!$C$20),J7119)</f>
        <v>5</v>
      </c>
    </row>
    <row r="7120" spans="1:11" ht="11.1" customHeight="1" outlineLevel="1" x14ac:dyDescent="0.2">
      <c r="A7120" s="39" t="str">
        <f t="shared" si="333"/>
        <v>0020365245894</v>
      </c>
      <c r="B7120" s="39">
        <f t="shared" si="334"/>
        <v>2</v>
      </c>
      <c r="C7120" s="39" t="str">
        <f t="shared" si="335"/>
        <v>Юдина Екатерина Владимировна2</v>
      </c>
      <c r="D7120" s="42" t="s">
        <v>6495</v>
      </c>
      <c r="E7120" s="43" t="s">
        <v>6496</v>
      </c>
      <c r="F7120" s="43" t="s">
        <v>221</v>
      </c>
      <c r="G7120" s="43" t="s">
        <v>237</v>
      </c>
      <c r="H7120" s="49">
        <v>45894</v>
      </c>
      <c r="I7120" s="49">
        <v>45894</v>
      </c>
      <c r="J7120" s="44">
        <v>1</v>
      </c>
      <c r="K7120" s="51">
        <f>IF(H7120&lt;='Расчёт не доделан'!$C$20,IF(I7120-'Расчёт не доделан'!$C$20&lt;1,J7120,I7120-'Расчёт не доделан'!$C$20),J7120)</f>
        <v>1</v>
      </c>
    </row>
    <row r="7121" spans="1:11" ht="11.1" customHeight="1" outlineLevel="1" x14ac:dyDescent="0.2">
      <c r="A7121" s="39" t="str">
        <f t="shared" si="333"/>
        <v>0019640245966</v>
      </c>
      <c r="B7121" s="39">
        <f t="shared" si="334"/>
        <v>1</v>
      </c>
      <c r="C7121" s="39" t="str">
        <f t="shared" si="335"/>
        <v>Юзефович Дмитрий Александрович1</v>
      </c>
      <c r="D7121" s="42" t="s">
        <v>6497</v>
      </c>
      <c r="E7121" s="43" t="s">
        <v>6498</v>
      </c>
      <c r="F7121" s="43" t="s">
        <v>240</v>
      </c>
      <c r="G7121" s="43" t="s">
        <v>302</v>
      </c>
      <c r="H7121" s="49">
        <v>45966</v>
      </c>
      <c r="I7121" s="49">
        <v>45968</v>
      </c>
      <c r="J7121" s="44">
        <v>3</v>
      </c>
      <c r="K7121" s="51">
        <f>IF(H7121&lt;='Расчёт не доделан'!$C$20,IF(I7121-'Расчёт не доделан'!$C$20&lt;1,J7121,I7121-'Расчёт не доделан'!$C$20),J7121)</f>
        <v>3</v>
      </c>
    </row>
    <row r="7122" spans="1:11" ht="23.1" customHeight="1" outlineLevel="1" x14ac:dyDescent="0.2">
      <c r="A7122" s="39" t="str">
        <f t="shared" si="333"/>
        <v>0019640245845</v>
      </c>
      <c r="B7122" s="39">
        <f t="shared" si="334"/>
        <v>2</v>
      </c>
      <c r="C7122" s="39" t="str">
        <f t="shared" si="335"/>
        <v>Юзефович Дмитрий Александрович2</v>
      </c>
      <c r="D7122" s="42" t="s">
        <v>6497</v>
      </c>
      <c r="E7122" s="43" t="s">
        <v>6498</v>
      </c>
      <c r="F7122" s="43" t="s">
        <v>240</v>
      </c>
      <c r="G7122" s="43" t="s">
        <v>302</v>
      </c>
      <c r="H7122" s="49">
        <v>45845</v>
      </c>
      <c r="I7122" s="49">
        <v>45858</v>
      </c>
      <c r="J7122" s="44">
        <v>14</v>
      </c>
      <c r="K7122" s="51">
        <f>IF(H7122&lt;='Расчёт не доделан'!$C$20,IF(I7122-'Расчёт не доделан'!$C$20&lt;1,J7122,I7122-'Расчёт не доделан'!$C$20),J7122)</f>
        <v>14</v>
      </c>
    </row>
    <row r="7123" spans="1:11" ht="23.1" customHeight="1" outlineLevel="1" x14ac:dyDescent="0.2">
      <c r="A7123" s="39" t="str">
        <f t="shared" si="333"/>
        <v>0019640245943</v>
      </c>
      <c r="B7123" s="39">
        <f t="shared" si="334"/>
        <v>3</v>
      </c>
      <c r="C7123" s="39" t="str">
        <f t="shared" si="335"/>
        <v>Юзефович Дмитрий Александрович3</v>
      </c>
      <c r="D7123" s="42" t="s">
        <v>6497</v>
      </c>
      <c r="E7123" s="43" t="s">
        <v>6498</v>
      </c>
      <c r="F7123" s="43" t="s">
        <v>240</v>
      </c>
      <c r="G7123" s="43" t="s">
        <v>302</v>
      </c>
      <c r="H7123" s="49">
        <v>45943</v>
      </c>
      <c r="I7123" s="49">
        <v>45950</v>
      </c>
      <c r="J7123" s="44">
        <v>8</v>
      </c>
      <c r="K7123" s="51">
        <f>IF(H7123&lt;='Расчёт не доделан'!$C$20,IF(I7123-'Расчёт не доделан'!$C$20&lt;1,J7123,I7123-'Расчёт не доделан'!$C$20),J7123)</f>
        <v>5</v>
      </c>
    </row>
    <row r="7124" spans="1:11" ht="23.1" customHeight="1" outlineLevel="1" x14ac:dyDescent="0.2">
      <c r="A7124" s="39" t="str">
        <f t="shared" si="333"/>
        <v>0016808145901</v>
      </c>
      <c r="B7124" s="39">
        <f t="shared" si="334"/>
        <v>1</v>
      </c>
      <c r="C7124" s="39" t="str">
        <f t="shared" si="335"/>
        <v>Юрьева Анна Эдуардовна1</v>
      </c>
      <c r="D7124" s="42" t="s">
        <v>6499</v>
      </c>
      <c r="E7124" s="43" t="s">
        <v>6500</v>
      </c>
      <c r="F7124" s="43" t="s">
        <v>221</v>
      </c>
      <c r="G7124" s="43" t="s">
        <v>241</v>
      </c>
      <c r="H7124" s="49">
        <v>45901</v>
      </c>
      <c r="I7124" s="49">
        <v>45907</v>
      </c>
      <c r="J7124" s="44">
        <v>7</v>
      </c>
      <c r="K7124" s="51">
        <f>IF(H7124&lt;='Расчёт не доделан'!$C$20,IF(I7124-'Расчёт не доделан'!$C$20&lt;1,J7124,I7124-'Расчёт не доделан'!$C$20),J7124)</f>
        <v>7</v>
      </c>
    </row>
    <row r="7125" spans="1:11" ht="23.1" customHeight="1" outlineLevel="1" x14ac:dyDescent="0.2">
      <c r="A7125" s="39" t="str">
        <f t="shared" si="333"/>
        <v>0016808145859</v>
      </c>
      <c r="B7125" s="39">
        <f t="shared" si="334"/>
        <v>2</v>
      </c>
      <c r="C7125" s="39" t="str">
        <f t="shared" si="335"/>
        <v>Юрьева Анна Эдуардовна2</v>
      </c>
      <c r="D7125" s="42" t="s">
        <v>6499</v>
      </c>
      <c r="E7125" s="43" t="s">
        <v>6500</v>
      </c>
      <c r="F7125" s="43" t="s">
        <v>221</v>
      </c>
      <c r="G7125" s="43" t="s">
        <v>241</v>
      </c>
      <c r="H7125" s="49">
        <v>45859</v>
      </c>
      <c r="I7125" s="49">
        <v>45872</v>
      </c>
      <c r="J7125" s="44">
        <v>14</v>
      </c>
      <c r="K7125" s="51">
        <f>IF(H7125&lt;='Расчёт не доделан'!$C$20,IF(I7125-'Расчёт не доделан'!$C$20&lt;1,J7125,I7125-'Расчёт не доделан'!$C$20),J7125)</f>
        <v>14</v>
      </c>
    </row>
    <row r="7126" spans="1:11" ht="11.1" customHeight="1" outlineLevel="1" x14ac:dyDescent="0.2">
      <c r="A7126" s="39" t="str">
        <f t="shared" si="333"/>
        <v>0013844045908</v>
      </c>
      <c r="B7126" s="39">
        <f t="shared" si="334"/>
        <v>1</v>
      </c>
      <c r="C7126" s="39" t="str">
        <f t="shared" si="335"/>
        <v>Юсинова Екатерина Александровна1</v>
      </c>
      <c r="D7126" s="42" t="s">
        <v>6501</v>
      </c>
      <c r="E7126" s="43" t="s">
        <v>6502</v>
      </c>
      <c r="F7126" s="43" t="s">
        <v>221</v>
      </c>
      <c r="G7126" s="43" t="s">
        <v>283</v>
      </c>
      <c r="H7126" s="49">
        <v>45908</v>
      </c>
      <c r="I7126" s="49">
        <v>45914</v>
      </c>
      <c r="J7126" s="44">
        <v>7</v>
      </c>
      <c r="K7126" s="51">
        <f>IF(H7126&lt;='Расчёт не доделан'!$C$20,IF(I7126-'Расчёт не доделан'!$C$20&lt;1,J7126,I7126-'Расчёт не доделан'!$C$20),J7126)</f>
        <v>7</v>
      </c>
    </row>
    <row r="7127" spans="1:11" ht="11.1" customHeight="1" outlineLevel="1" x14ac:dyDescent="0.2">
      <c r="A7127" s="39" t="str">
        <f t="shared" si="333"/>
        <v>0013844046020</v>
      </c>
      <c r="B7127" s="39">
        <f t="shared" si="334"/>
        <v>2</v>
      </c>
      <c r="C7127" s="39" t="str">
        <f t="shared" si="335"/>
        <v>Юсинова Екатерина Александровна2</v>
      </c>
      <c r="D7127" s="42" t="s">
        <v>6501</v>
      </c>
      <c r="E7127" s="43" t="s">
        <v>6502</v>
      </c>
      <c r="F7127" s="43" t="s">
        <v>221</v>
      </c>
      <c r="G7127" s="43" t="s">
        <v>283</v>
      </c>
      <c r="H7127" s="49">
        <v>46020</v>
      </c>
      <c r="I7127" s="49">
        <v>46021</v>
      </c>
      <c r="J7127" s="44">
        <v>2</v>
      </c>
      <c r="K7127" s="51">
        <f>IF(H7127&lt;='Расчёт не доделан'!$C$20,IF(I7127-'Расчёт не доделан'!$C$20&lt;1,J7127,I7127-'Расчёт не доделан'!$C$20),J7127)</f>
        <v>2</v>
      </c>
    </row>
    <row r="7128" spans="1:11" ht="23.1" customHeight="1" outlineLevel="1" x14ac:dyDescent="0.2">
      <c r="A7128" s="39" t="str">
        <f t="shared" si="333"/>
        <v>0013844045961</v>
      </c>
      <c r="B7128" s="39">
        <f t="shared" si="334"/>
        <v>3</v>
      </c>
      <c r="C7128" s="39" t="str">
        <f t="shared" si="335"/>
        <v>Юсинова Екатерина Александровна3</v>
      </c>
      <c r="D7128" s="42" t="s">
        <v>6501</v>
      </c>
      <c r="E7128" s="43" t="s">
        <v>6502</v>
      </c>
      <c r="F7128" s="43" t="s">
        <v>221</v>
      </c>
      <c r="G7128" s="43" t="s">
        <v>283</v>
      </c>
      <c r="H7128" s="49">
        <v>45961</v>
      </c>
      <c r="I7128" s="49">
        <v>45964</v>
      </c>
      <c r="J7128" s="44">
        <v>4</v>
      </c>
      <c r="K7128" s="51">
        <f>IF(H7128&lt;='Расчёт не доделан'!$C$20,IF(I7128-'Расчёт не доделан'!$C$20&lt;1,J7128,I7128-'Расчёт не доделан'!$C$20),J7128)</f>
        <v>4</v>
      </c>
    </row>
    <row r="7129" spans="1:11" ht="23.1" customHeight="1" outlineLevel="1" x14ac:dyDescent="0.2">
      <c r="A7129" s="39" t="str">
        <f t="shared" si="333"/>
        <v>0020353945901</v>
      </c>
      <c r="B7129" s="39">
        <f t="shared" si="334"/>
        <v>1</v>
      </c>
      <c r="C7129" s="39" t="str">
        <f t="shared" si="335"/>
        <v>Юсова Альбина Валерьевна1</v>
      </c>
      <c r="D7129" s="42" t="s">
        <v>6503</v>
      </c>
      <c r="E7129" s="43" t="s">
        <v>6504</v>
      </c>
      <c r="F7129" s="43" t="s">
        <v>249</v>
      </c>
      <c r="G7129" s="43" t="s">
        <v>241</v>
      </c>
      <c r="H7129" s="49">
        <v>45901</v>
      </c>
      <c r="I7129" s="49">
        <v>45905</v>
      </c>
      <c r="J7129" s="44">
        <v>5</v>
      </c>
      <c r="K7129" s="51">
        <f>IF(H7129&lt;='Расчёт не доделан'!$C$20,IF(I7129-'Расчёт не доделан'!$C$20&lt;1,J7129,I7129-'Расчёт не доделан'!$C$20),J7129)</f>
        <v>5</v>
      </c>
    </row>
    <row r="7130" spans="1:11" ht="11.1" customHeight="1" outlineLevel="1" x14ac:dyDescent="0.2">
      <c r="A7130" s="39" t="str">
        <f t="shared" si="333"/>
        <v>0020353945906</v>
      </c>
      <c r="B7130" s="39">
        <f t="shared" si="334"/>
        <v>2</v>
      </c>
      <c r="C7130" s="39" t="str">
        <f t="shared" si="335"/>
        <v>Юсова Альбина Валерьевна2</v>
      </c>
      <c r="D7130" s="42" t="s">
        <v>6503</v>
      </c>
      <c r="E7130" s="43" t="s">
        <v>6504</v>
      </c>
      <c r="F7130" s="43" t="s">
        <v>249</v>
      </c>
      <c r="G7130" s="43" t="s">
        <v>241</v>
      </c>
      <c r="H7130" s="49">
        <v>45906</v>
      </c>
      <c r="I7130" s="49">
        <v>45907</v>
      </c>
      <c r="J7130" s="44">
        <v>2</v>
      </c>
      <c r="K7130" s="51">
        <f>IF(H7130&lt;='Расчёт не доделан'!$C$20,IF(I7130-'Расчёт не доделан'!$C$20&lt;1,J7130,I7130-'Расчёт не доделан'!$C$20),J7130)</f>
        <v>2</v>
      </c>
    </row>
    <row r="7131" spans="1:11" ht="11.1" customHeight="1" outlineLevel="1" x14ac:dyDescent="0.2">
      <c r="A7131" s="39" t="str">
        <f t="shared" si="333"/>
        <v>0020353945876</v>
      </c>
      <c r="B7131" s="39">
        <f t="shared" si="334"/>
        <v>3</v>
      </c>
      <c r="C7131" s="39" t="str">
        <f t="shared" si="335"/>
        <v>Юсова Альбина Валерьевна3</v>
      </c>
      <c r="D7131" s="42" t="s">
        <v>6503</v>
      </c>
      <c r="E7131" s="43" t="s">
        <v>6504</v>
      </c>
      <c r="F7131" s="43" t="s">
        <v>249</v>
      </c>
      <c r="G7131" s="43" t="s">
        <v>241</v>
      </c>
      <c r="H7131" s="49">
        <v>45876</v>
      </c>
      <c r="I7131" s="49">
        <v>45876</v>
      </c>
      <c r="J7131" s="44">
        <v>1</v>
      </c>
      <c r="K7131" s="51">
        <f>IF(H7131&lt;='Расчёт не доделан'!$C$20,IF(I7131-'Расчёт не доделан'!$C$20&lt;1,J7131,I7131-'Расчёт не доделан'!$C$20),J7131)</f>
        <v>1</v>
      </c>
    </row>
    <row r="7132" spans="1:11" ht="11.1" customHeight="1" outlineLevel="1" x14ac:dyDescent="0.2">
      <c r="A7132" s="39" t="str">
        <f t="shared" si="333"/>
        <v>0020353945877</v>
      </c>
      <c r="B7132" s="39">
        <f t="shared" si="334"/>
        <v>4</v>
      </c>
      <c r="C7132" s="39" t="str">
        <f t="shared" si="335"/>
        <v>Юсова Альбина Валерьевна4</v>
      </c>
      <c r="D7132" s="42" t="s">
        <v>6503</v>
      </c>
      <c r="E7132" s="43" t="s">
        <v>6504</v>
      </c>
      <c r="F7132" s="43" t="s">
        <v>249</v>
      </c>
      <c r="G7132" s="43" t="s">
        <v>241</v>
      </c>
      <c r="H7132" s="49">
        <v>45877</v>
      </c>
      <c r="I7132" s="49">
        <v>45877</v>
      </c>
      <c r="J7132" s="44">
        <v>1</v>
      </c>
      <c r="K7132" s="51">
        <f>IF(H7132&lt;='Расчёт не доделан'!$C$20,IF(I7132-'Расчёт не доделан'!$C$20&lt;1,J7132,I7132-'Расчёт не доделан'!$C$20),J7132)</f>
        <v>1</v>
      </c>
    </row>
    <row r="7133" spans="1:11" ht="23.1" customHeight="1" outlineLevel="1" x14ac:dyDescent="0.2">
      <c r="A7133" s="39" t="str">
        <f t="shared" si="333"/>
        <v>0020353945908</v>
      </c>
      <c r="B7133" s="39">
        <f t="shared" si="334"/>
        <v>5</v>
      </c>
      <c r="C7133" s="39" t="str">
        <f t="shared" si="335"/>
        <v>Юсова Альбина Валерьевна5</v>
      </c>
      <c r="D7133" s="42" t="s">
        <v>6503</v>
      </c>
      <c r="E7133" s="43" t="s">
        <v>6504</v>
      </c>
      <c r="F7133" s="43" t="s">
        <v>249</v>
      </c>
      <c r="G7133" s="43" t="s">
        <v>241</v>
      </c>
      <c r="H7133" s="49">
        <v>45908</v>
      </c>
      <c r="I7133" s="49">
        <v>45911</v>
      </c>
      <c r="J7133" s="44">
        <v>4</v>
      </c>
      <c r="K7133" s="51">
        <f>IF(H7133&lt;='Расчёт не доделан'!$C$20,IF(I7133-'Расчёт не доделан'!$C$20&lt;1,J7133,I7133-'Расчёт не доделан'!$C$20),J7133)</f>
        <v>4</v>
      </c>
    </row>
    <row r="7134" spans="1:11" ht="11.1" customHeight="1" outlineLevel="1" x14ac:dyDescent="0.2">
      <c r="A7134" s="39" t="str">
        <f t="shared" si="333"/>
        <v>0020353945878</v>
      </c>
      <c r="B7134" s="39">
        <f t="shared" si="334"/>
        <v>6</v>
      </c>
      <c r="C7134" s="39" t="str">
        <f t="shared" si="335"/>
        <v>Юсова Альбина Валерьевна6</v>
      </c>
      <c r="D7134" s="42" t="s">
        <v>6503</v>
      </c>
      <c r="E7134" s="43" t="s">
        <v>6504</v>
      </c>
      <c r="F7134" s="43" t="s">
        <v>249</v>
      </c>
      <c r="G7134" s="43" t="s">
        <v>241</v>
      </c>
      <c r="H7134" s="49">
        <v>45878</v>
      </c>
      <c r="I7134" s="49">
        <v>45879</v>
      </c>
      <c r="J7134" s="44">
        <v>2</v>
      </c>
      <c r="K7134" s="51">
        <f>IF(H7134&lt;='Расчёт не доделан'!$C$20,IF(I7134-'Расчёт не доделан'!$C$20&lt;1,J7134,I7134-'Расчёт не доделан'!$C$20),J7134)</f>
        <v>2</v>
      </c>
    </row>
    <row r="7135" spans="1:11" ht="11.1" customHeight="1" outlineLevel="1" x14ac:dyDescent="0.2">
      <c r="A7135" s="39" t="str">
        <f t="shared" si="333"/>
        <v>0020353945880</v>
      </c>
      <c r="B7135" s="39">
        <f t="shared" si="334"/>
        <v>7</v>
      </c>
      <c r="C7135" s="39" t="str">
        <f t="shared" si="335"/>
        <v>Юсова Альбина Валерьевна7</v>
      </c>
      <c r="D7135" s="42" t="s">
        <v>6503</v>
      </c>
      <c r="E7135" s="43" t="s">
        <v>6504</v>
      </c>
      <c r="F7135" s="43" t="s">
        <v>249</v>
      </c>
      <c r="G7135" s="43" t="s">
        <v>241</v>
      </c>
      <c r="H7135" s="49">
        <v>45880</v>
      </c>
      <c r="I7135" s="49">
        <v>45882</v>
      </c>
      <c r="J7135" s="44">
        <v>3</v>
      </c>
      <c r="K7135" s="51">
        <f>IF(H7135&lt;='Расчёт не доделан'!$C$20,IF(I7135-'Расчёт не доделан'!$C$20&lt;1,J7135,I7135-'Расчёт не доделан'!$C$20),J7135)</f>
        <v>3</v>
      </c>
    </row>
    <row r="7136" spans="1:11" ht="11.1" customHeight="1" outlineLevel="1" x14ac:dyDescent="0.2">
      <c r="A7136" s="39" t="str">
        <f t="shared" si="333"/>
        <v>0020353945912</v>
      </c>
      <c r="B7136" s="39">
        <f t="shared" si="334"/>
        <v>8</v>
      </c>
      <c r="C7136" s="39" t="str">
        <f t="shared" si="335"/>
        <v>Юсова Альбина Валерьевна8</v>
      </c>
      <c r="D7136" s="42" t="s">
        <v>6503</v>
      </c>
      <c r="E7136" s="43" t="s">
        <v>6504</v>
      </c>
      <c r="F7136" s="43" t="s">
        <v>249</v>
      </c>
      <c r="G7136" s="43" t="s">
        <v>241</v>
      </c>
      <c r="H7136" s="49">
        <v>45912</v>
      </c>
      <c r="I7136" s="49">
        <v>45914</v>
      </c>
      <c r="J7136" s="44">
        <v>3</v>
      </c>
      <c r="K7136" s="51">
        <f>IF(H7136&lt;='Расчёт не доделан'!$C$20,IF(I7136-'Расчёт не доделан'!$C$20&lt;1,J7136,I7136-'Расчёт не доделан'!$C$20),J7136)</f>
        <v>3</v>
      </c>
    </row>
    <row r="7137" spans="1:11" ht="11.1" customHeight="1" outlineLevel="1" x14ac:dyDescent="0.2">
      <c r="A7137" s="39" t="str">
        <f t="shared" si="333"/>
        <v>0020353945883</v>
      </c>
      <c r="B7137" s="39">
        <f t="shared" si="334"/>
        <v>9</v>
      </c>
      <c r="C7137" s="39" t="str">
        <f t="shared" si="335"/>
        <v>Юсова Альбина Валерьевна9</v>
      </c>
      <c r="D7137" s="42" t="s">
        <v>6503</v>
      </c>
      <c r="E7137" s="43" t="s">
        <v>6504</v>
      </c>
      <c r="F7137" s="43" t="s">
        <v>249</v>
      </c>
      <c r="G7137" s="43" t="s">
        <v>241</v>
      </c>
      <c r="H7137" s="49">
        <v>45883</v>
      </c>
      <c r="I7137" s="49">
        <v>45886</v>
      </c>
      <c r="J7137" s="44">
        <v>4</v>
      </c>
      <c r="K7137" s="51">
        <f>IF(H7137&lt;='Расчёт не доделан'!$C$20,IF(I7137-'Расчёт не доделан'!$C$20&lt;1,J7137,I7137-'Расчёт не доделан'!$C$20),J7137)</f>
        <v>4</v>
      </c>
    </row>
    <row r="7138" spans="1:11" ht="11.1" customHeight="1" outlineLevel="1" x14ac:dyDescent="0.2">
      <c r="A7138" s="39" t="str">
        <f t="shared" si="333"/>
        <v>0020953845876</v>
      </c>
      <c r="B7138" s="39">
        <f t="shared" si="334"/>
        <v>1</v>
      </c>
      <c r="C7138" s="39" t="str">
        <f t="shared" si="335"/>
        <v>Юсова Ева Ильинична1</v>
      </c>
      <c r="D7138" s="42" t="s">
        <v>6505</v>
      </c>
      <c r="E7138" s="43" t="s">
        <v>6506</v>
      </c>
      <c r="F7138" s="43" t="s">
        <v>249</v>
      </c>
      <c r="G7138" s="43" t="s">
        <v>253</v>
      </c>
      <c r="H7138" s="49">
        <v>45876</v>
      </c>
      <c r="I7138" s="49">
        <v>45877</v>
      </c>
      <c r="J7138" s="44">
        <v>2</v>
      </c>
      <c r="K7138" s="51">
        <f>IF(H7138&lt;='Расчёт не доделан'!$C$20,IF(I7138-'Расчёт не доделан'!$C$20&lt;1,J7138,I7138-'Расчёт не доделан'!$C$20),J7138)</f>
        <v>2</v>
      </c>
    </row>
    <row r="7139" spans="1:11" ht="11.1" customHeight="1" outlineLevel="1" x14ac:dyDescent="0.2">
      <c r="A7139" s="39" t="str">
        <f t="shared" si="333"/>
        <v>0020953845878</v>
      </c>
      <c r="B7139" s="39">
        <f t="shared" si="334"/>
        <v>2</v>
      </c>
      <c r="C7139" s="39" t="str">
        <f t="shared" si="335"/>
        <v>Юсова Ева Ильинична2</v>
      </c>
      <c r="D7139" s="42" t="s">
        <v>6505</v>
      </c>
      <c r="E7139" s="43" t="s">
        <v>6506</v>
      </c>
      <c r="F7139" s="43" t="s">
        <v>249</v>
      </c>
      <c r="G7139" s="43" t="s">
        <v>253</v>
      </c>
      <c r="H7139" s="49">
        <v>45878</v>
      </c>
      <c r="I7139" s="49">
        <v>45879</v>
      </c>
      <c r="J7139" s="44">
        <v>2</v>
      </c>
      <c r="K7139" s="51">
        <f>IF(H7139&lt;='Расчёт не доделан'!$C$20,IF(I7139-'Расчёт не доделан'!$C$20&lt;1,J7139,I7139-'Расчёт не доделан'!$C$20),J7139)</f>
        <v>2</v>
      </c>
    </row>
    <row r="7140" spans="1:11" ht="23.1" customHeight="1" outlineLevel="1" x14ac:dyDescent="0.2">
      <c r="A7140" s="39" t="str">
        <f t="shared" si="333"/>
        <v>0020953845880</v>
      </c>
      <c r="B7140" s="39">
        <f t="shared" si="334"/>
        <v>3</v>
      </c>
      <c r="C7140" s="39" t="str">
        <f t="shared" si="335"/>
        <v>Юсова Ева Ильинична3</v>
      </c>
      <c r="D7140" s="42" t="s">
        <v>6505</v>
      </c>
      <c r="E7140" s="43" t="s">
        <v>6506</v>
      </c>
      <c r="F7140" s="43" t="s">
        <v>249</v>
      </c>
      <c r="G7140" s="43" t="s">
        <v>253</v>
      </c>
      <c r="H7140" s="49">
        <v>45880</v>
      </c>
      <c r="I7140" s="49">
        <v>45883</v>
      </c>
      <c r="J7140" s="44">
        <v>4</v>
      </c>
      <c r="K7140" s="51">
        <f>IF(H7140&lt;='Расчёт не доделан'!$C$20,IF(I7140-'Расчёт не доделан'!$C$20&lt;1,J7140,I7140-'Расчёт не доделан'!$C$20),J7140)</f>
        <v>4</v>
      </c>
    </row>
    <row r="7141" spans="1:11" ht="23.1" customHeight="1" outlineLevel="1" x14ac:dyDescent="0.2">
      <c r="A7141" s="39" t="str">
        <f t="shared" si="333"/>
        <v>0020953845884</v>
      </c>
      <c r="B7141" s="39">
        <f t="shared" si="334"/>
        <v>4</v>
      </c>
      <c r="C7141" s="39" t="str">
        <f t="shared" si="335"/>
        <v>Юсова Ева Ильинична4</v>
      </c>
      <c r="D7141" s="42" t="s">
        <v>6505</v>
      </c>
      <c r="E7141" s="43" t="s">
        <v>6506</v>
      </c>
      <c r="F7141" s="43" t="s">
        <v>249</v>
      </c>
      <c r="G7141" s="43" t="s">
        <v>253</v>
      </c>
      <c r="H7141" s="49">
        <v>45884</v>
      </c>
      <c r="I7141" s="49">
        <v>45889</v>
      </c>
      <c r="J7141" s="44">
        <v>6</v>
      </c>
      <c r="K7141" s="51">
        <f>IF(H7141&lt;='Расчёт не доделан'!$C$20,IF(I7141-'Расчёт не доделан'!$C$20&lt;1,J7141,I7141-'Расчёт не доделан'!$C$20),J7141)</f>
        <v>6</v>
      </c>
    </row>
    <row r="7142" spans="1:11" ht="23.1" customHeight="1" outlineLevel="1" x14ac:dyDescent="0.2">
      <c r="A7142" s="39" t="str">
        <f t="shared" si="333"/>
        <v>0020953845929</v>
      </c>
      <c r="B7142" s="39">
        <f t="shared" si="334"/>
        <v>5</v>
      </c>
      <c r="C7142" s="39" t="str">
        <f t="shared" si="335"/>
        <v>Юсова Ева Ильинична5</v>
      </c>
      <c r="D7142" s="42" t="s">
        <v>6505</v>
      </c>
      <c r="E7142" s="43" t="s">
        <v>6506</v>
      </c>
      <c r="F7142" s="43" t="s">
        <v>249</v>
      </c>
      <c r="G7142" s="43" t="s">
        <v>253</v>
      </c>
      <c r="H7142" s="49">
        <v>45929</v>
      </c>
      <c r="I7142" s="49">
        <v>45934</v>
      </c>
      <c r="J7142" s="44">
        <v>6</v>
      </c>
      <c r="K7142" s="51">
        <f>IF(H7142&lt;='Расчёт не доделан'!$C$20,IF(I7142-'Расчёт не доделан'!$C$20&lt;1,J7142,I7142-'Расчёт не доделан'!$C$20),J7142)</f>
        <v>6</v>
      </c>
    </row>
    <row r="7143" spans="1:11" ht="23.1" customHeight="1" outlineLevel="1" x14ac:dyDescent="0.2">
      <c r="A7143" s="39" t="str">
        <f t="shared" si="333"/>
        <v>0021244245859</v>
      </c>
      <c r="B7143" s="39">
        <f t="shared" si="334"/>
        <v>1</v>
      </c>
      <c r="C7143" s="39" t="str">
        <f t="shared" si="335"/>
        <v>Юсупова Айгуль Мавлихановна1</v>
      </c>
      <c r="D7143" s="42" t="s">
        <v>6507</v>
      </c>
      <c r="E7143" s="43" t="s">
        <v>6508</v>
      </c>
      <c r="F7143" s="43" t="s">
        <v>265</v>
      </c>
      <c r="G7143" s="43" t="s">
        <v>253</v>
      </c>
      <c r="H7143" s="49">
        <v>45859</v>
      </c>
      <c r="I7143" s="49">
        <v>45872</v>
      </c>
      <c r="J7143" s="44">
        <v>14</v>
      </c>
      <c r="K7143" s="51">
        <f>IF(H7143&lt;='Расчёт не доделан'!$C$20,IF(I7143-'Расчёт не доделан'!$C$20&lt;1,J7143,I7143-'Расчёт не доделан'!$C$20),J7143)</f>
        <v>14</v>
      </c>
    </row>
    <row r="7144" spans="1:11" ht="23.1" customHeight="1" outlineLevel="1" x14ac:dyDescent="0.2">
      <c r="A7144" s="39" t="str">
        <f t="shared" si="333"/>
        <v>0017494045880</v>
      </c>
      <c r="B7144" s="39">
        <f t="shared" si="334"/>
        <v>1</v>
      </c>
      <c r="C7144" s="39" t="str">
        <f t="shared" si="335"/>
        <v>Юсупова Лейла Фикретовна1</v>
      </c>
      <c r="D7144" s="42" t="s">
        <v>6509</v>
      </c>
      <c r="E7144" s="43" t="s">
        <v>6510</v>
      </c>
      <c r="F7144" s="43" t="s">
        <v>240</v>
      </c>
      <c r="G7144" s="43" t="s">
        <v>1331</v>
      </c>
      <c r="H7144" s="49">
        <v>45880</v>
      </c>
      <c r="I7144" s="49">
        <v>45884</v>
      </c>
      <c r="J7144" s="44">
        <v>5</v>
      </c>
      <c r="K7144" s="51">
        <f>IF(H7144&lt;='Расчёт не доделан'!$C$20,IF(I7144-'Расчёт не доделан'!$C$20&lt;1,J7144,I7144-'Расчёт не доделан'!$C$20),J7144)</f>
        <v>5</v>
      </c>
    </row>
    <row r="7145" spans="1:11" ht="23.1" customHeight="1" outlineLevel="1" x14ac:dyDescent="0.2">
      <c r="A7145" s="39" t="str">
        <f t="shared" si="333"/>
        <v>0017494045852</v>
      </c>
      <c r="B7145" s="39">
        <f t="shared" si="334"/>
        <v>2</v>
      </c>
      <c r="C7145" s="39" t="str">
        <f t="shared" si="335"/>
        <v>Юсупова Лейла Фикретовна2</v>
      </c>
      <c r="D7145" s="42" t="s">
        <v>6509</v>
      </c>
      <c r="E7145" s="43" t="s">
        <v>6510</v>
      </c>
      <c r="F7145" s="43" t="s">
        <v>240</v>
      </c>
      <c r="G7145" s="43" t="s">
        <v>1331</v>
      </c>
      <c r="H7145" s="49">
        <v>45852</v>
      </c>
      <c r="I7145" s="49">
        <v>45865</v>
      </c>
      <c r="J7145" s="44">
        <v>13</v>
      </c>
      <c r="K7145" s="51">
        <f>IF(H7145&lt;='Расчёт не доделан'!$C$20,IF(I7145-'Расчёт не доделан'!$C$20&lt;1,J7145,I7145-'Расчёт не доделан'!$C$20),J7145)</f>
        <v>13</v>
      </c>
    </row>
    <row r="7146" spans="1:11" ht="23.1" customHeight="1" outlineLevel="1" x14ac:dyDescent="0.2">
      <c r="A7146" s="39" t="str">
        <f t="shared" si="333"/>
        <v>0017640745840</v>
      </c>
      <c r="B7146" s="39">
        <f t="shared" si="334"/>
        <v>1</v>
      </c>
      <c r="C7146" s="39" t="str">
        <f t="shared" si="335"/>
        <v>Юшкова Анастасия Сергеевна1</v>
      </c>
      <c r="D7146" s="42" t="s">
        <v>6511</v>
      </c>
      <c r="E7146" s="43" t="s">
        <v>6512</v>
      </c>
      <c r="F7146" s="43" t="s">
        <v>265</v>
      </c>
      <c r="G7146" s="43" t="s">
        <v>218</v>
      </c>
      <c r="H7146" s="49">
        <v>45840</v>
      </c>
      <c r="I7146" s="49">
        <v>45853</v>
      </c>
      <c r="J7146" s="44">
        <v>14</v>
      </c>
      <c r="K7146" s="51">
        <f>IF(H7146&lt;='Расчёт не доделан'!$C$20,IF(I7146-'Расчёт не доделан'!$C$20&lt;1,J7146,I7146-'Расчёт не доделан'!$C$20),J7146)</f>
        <v>14</v>
      </c>
    </row>
    <row r="7147" spans="1:11" ht="23.1" customHeight="1" outlineLevel="1" x14ac:dyDescent="0.2">
      <c r="A7147" s="39" t="str">
        <f t="shared" si="333"/>
        <v>0017640745957</v>
      </c>
      <c r="B7147" s="39">
        <f t="shared" si="334"/>
        <v>2</v>
      </c>
      <c r="C7147" s="39" t="str">
        <f t="shared" si="335"/>
        <v>Юшкова Анастасия Сергеевна2</v>
      </c>
      <c r="D7147" s="42" t="s">
        <v>6511</v>
      </c>
      <c r="E7147" s="43" t="s">
        <v>6512</v>
      </c>
      <c r="F7147" s="43" t="s">
        <v>265</v>
      </c>
      <c r="G7147" s="43" t="s">
        <v>218</v>
      </c>
      <c r="H7147" s="49">
        <v>45957</v>
      </c>
      <c r="I7147" s="49">
        <v>45962</v>
      </c>
      <c r="J7147" s="44">
        <v>6</v>
      </c>
      <c r="K7147" s="51">
        <f>IF(H7147&lt;='Расчёт не доделан'!$C$20,IF(I7147-'Расчёт не доделан'!$C$20&lt;1,J7147,I7147-'Расчёт не доделан'!$C$20),J7147)</f>
        <v>6</v>
      </c>
    </row>
    <row r="7148" spans="1:11" ht="23.1" customHeight="1" outlineLevel="1" x14ac:dyDescent="0.2">
      <c r="A7148" s="39" t="str">
        <f t="shared" si="333"/>
        <v>0020509045873</v>
      </c>
      <c r="B7148" s="39">
        <f t="shared" si="334"/>
        <v>1</v>
      </c>
      <c r="C7148" s="39" t="str">
        <f t="shared" si="335"/>
        <v>Ягафаров Тимур Ильдарович1</v>
      </c>
      <c r="D7148" s="42" t="s">
        <v>6513</v>
      </c>
      <c r="E7148" s="43" t="s">
        <v>6514</v>
      </c>
      <c r="F7148" s="43" t="s">
        <v>229</v>
      </c>
      <c r="G7148" s="43" t="s">
        <v>253</v>
      </c>
      <c r="H7148" s="49">
        <v>45873</v>
      </c>
      <c r="I7148" s="49">
        <v>45886</v>
      </c>
      <c r="J7148" s="44">
        <v>14</v>
      </c>
      <c r="K7148" s="51">
        <f>IF(H7148&lt;='Расчёт не доделан'!$C$20,IF(I7148-'Расчёт не доделан'!$C$20&lt;1,J7148,I7148-'Расчёт не доделан'!$C$20),J7148)</f>
        <v>14</v>
      </c>
    </row>
    <row r="7149" spans="1:11" ht="11.1" customHeight="1" outlineLevel="1" x14ac:dyDescent="0.2">
      <c r="A7149" s="39" t="str">
        <f t="shared" si="333"/>
        <v>0020509046006</v>
      </c>
      <c r="B7149" s="39">
        <f t="shared" si="334"/>
        <v>2</v>
      </c>
      <c r="C7149" s="39" t="str">
        <f t="shared" si="335"/>
        <v>Ягафаров Тимур Ильдарович2</v>
      </c>
      <c r="D7149" s="42" t="s">
        <v>6513</v>
      </c>
      <c r="E7149" s="43" t="s">
        <v>6514</v>
      </c>
      <c r="F7149" s="43" t="s">
        <v>229</v>
      </c>
      <c r="G7149" s="43" t="s">
        <v>253</v>
      </c>
      <c r="H7149" s="49">
        <v>46006</v>
      </c>
      <c r="I7149" s="49">
        <v>46006</v>
      </c>
      <c r="J7149" s="44">
        <v>1</v>
      </c>
      <c r="K7149" s="51">
        <f>IF(H7149&lt;='Расчёт не доделан'!$C$20,IF(I7149-'Расчёт не доделан'!$C$20&lt;1,J7149,I7149-'Расчёт не доделан'!$C$20),J7149)</f>
        <v>1</v>
      </c>
    </row>
    <row r="7150" spans="1:11" ht="11.1" customHeight="1" outlineLevel="1" x14ac:dyDescent="0.2">
      <c r="A7150" s="39" t="str">
        <f t="shared" si="333"/>
        <v>0020509045950</v>
      </c>
      <c r="B7150" s="39">
        <f t="shared" si="334"/>
        <v>3</v>
      </c>
      <c r="C7150" s="39" t="str">
        <f t="shared" si="335"/>
        <v>Ягафаров Тимур Ильдарович3</v>
      </c>
      <c r="D7150" s="42" t="s">
        <v>6513</v>
      </c>
      <c r="E7150" s="43" t="s">
        <v>6514</v>
      </c>
      <c r="F7150" s="43" t="s">
        <v>229</v>
      </c>
      <c r="G7150" s="43" t="s">
        <v>253</v>
      </c>
      <c r="H7150" s="49">
        <v>45950</v>
      </c>
      <c r="I7150" s="49">
        <v>45954</v>
      </c>
      <c r="J7150" s="44">
        <v>5</v>
      </c>
      <c r="K7150" s="51">
        <f>IF(H7150&lt;='Расчёт не доделан'!$C$20,IF(I7150-'Расчёт не доделан'!$C$20&lt;1,J7150,I7150-'Расчёт не доделан'!$C$20),J7150)</f>
        <v>5</v>
      </c>
    </row>
    <row r="7151" spans="1:11" ht="11.1" customHeight="1" outlineLevel="1" x14ac:dyDescent="0.2">
      <c r="A7151" s="39" t="str">
        <f t="shared" si="333"/>
        <v>0020509045859</v>
      </c>
      <c r="B7151" s="39">
        <f t="shared" si="334"/>
        <v>4</v>
      </c>
      <c r="C7151" s="39" t="str">
        <f t="shared" si="335"/>
        <v>Ягафаров Тимур Ильдарович4</v>
      </c>
      <c r="D7151" s="42" t="s">
        <v>6513</v>
      </c>
      <c r="E7151" s="43" t="s">
        <v>6514</v>
      </c>
      <c r="F7151" s="43" t="s">
        <v>229</v>
      </c>
      <c r="G7151" s="43" t="s">
        <v>253</v>
      </c>
      <c r="H7151" s="49">
        <v>45859</v>
      </c>
      <c r="I7151" s="49">
        <v>45860</v>
      </c>
      <c r="J7151" s="44">
        <v>2</v>
      </c>
      <c r="K7151" s="51">
        <f>IF(H7151&lt;='Расчёт не доделан'!$C$20,IF(I7151-'Расчёт не доделан'!$C$20&lt;1,J7151,I7151-'Расчёт не доделан'!$C$20),J7151)</f>
        <v>2</v>
      </c>
    </row>
    <row r="7152" spans="1:11" ht="11.1" customHeight="1" outlineLevel="1" x14ac:dyDescent="0.2">
      <c r="A7152" s="39" t="str">
        <f t="shared" si="333"/>
        <v>0020509045922</v>
      </c>
      <c r="B7152" s="39">
        <f t="shared" si="334"/>
        <v>5</v>
      </c>
      <c r="C7152" s="39" t="str">
        <f t="shared" si="335"/>
        <v>Ягафаров Тимур Ильдарович5</v>
      </c>
      <c r="D7152" s="42" t="s">
        <v>6513</v>
      </c>
      <c r="E7152" s="43" t="s">
        <v>6514</v>
      </c>
      <c r="F7152" s="43" t="s">
        <v>229</v>
      </c>
      <c r="G7152" s="43" t="s">
        <v>253</v>
      </c>
      <c r="H7152" s="49">
        <v>45922</v>
      </c>
      <c r="I7152" s="49">
        <v>45926</v>
      </c>
      <c r="J7152" s="44">
        <v>5</v>
      </c>
      <c r="K7152" s="51">
        <f>IF(H7152&lt;='Расчёт не доделан'!$C$20,IF(I7152-'Расчёт не доделан'!$C$20&lt;1,J7152,I7152-'Расчёт не доделан'!$C$20),J7152)</f>
        <v>5</v>
      </c>
    </row>
    <row r="7153" spans="1:11" ht="11.1" customHeight="1" outlineLevel="1" x14ac:dyDescent="0.2">
      <c r="A7153" s="39" t="str">
        <f t="shared" si="333"/>
        <v>0021098945939</v>
      </c>
      <c r="B7153" s="39">
        <f t="shared" si="334"/>
        <v>1</v>
      </c>
      <c r="C7153" s="39" t="str">
        <f t="shared" si="335"/>
        <v>Ягнятинский Никита Юрьевич1</v>
      </c>
      <c r="D7153" s="42" t="s">
        <v>6515</v>
      </c>
      <c r="E7153" s="43" t="s">
        <v>6516</v>
      </c>
      <c r="F7153" s="43" t="s">
        <v>240</v>
      </c>
      <c r="G7153" s="43" t="s">
        <v>302</v>
      </c>
      <c r="H7153" s="49">
        <v>45939</v>
      </c>
      <c r="I7153" s="49">
        <v>45952</v>
      </c>
      <c r="J7153" s="44">
        <v>14</v>
      </c>
      <c r="K7153" s="51">
        <f>IF(H7153&lt;='Расчёт не доделан'!$C$20,IF(I7153-'Расчёт не доделан'!$C$20&lt;1,J7153,I7153-'Расчёт не доделан'!$C$20),J7153)</f>
        <v>7</v>
      </c>
    </row>
    <row r="7154" spans="1:11" ht="11.1" customHeight="1" outlineLevel="1" x14ac:dyDescent="0.2">
      <c r="A7154" s="39" t="str">
        <f t="shared" si="333"/>
        <v>0016935245931</v>
      </c>
      <c r="B7154" s="39">
        <f t="shared" si="334"/>
        <v>1</v>
      </c>
      <c r="C7154" s="39" t="str">
        <f t="shared" si="335"/>
        <v>Язовская Анна Александровна1</v>
      </c>
      <c r="D7154" s="42" t="s">
        <v>6517</v>
      </c>
      <c r="E7154" s="43" t="s">
        <v>6518</v>
      </c>
      <c r="F7154" s="43" t="s">
        <v>268</v>
      </c>
      <c r="G7154" s="43" t="s">
        <v>230</v>
      </c>
      <c r="H7154" s="49">
        <v>45931</v>
      </c>
      <c r="I7154" s="49">
        <v>45931</v>
      </c>
      <c r="J7154" s="44">
        <v>1</v>
      </c>
      <c r="K7154" s="51">
        <f>IF(H7154&lt;='Расчёт не доделан'!$C$20,IF(I7154-'Расчёт не доделан'!$C$20&lt;1,J7154,I7154-'Расчёт не доделан'!$C$20),J7154)</f>
        <v>1</v>
      </c>
    </row>
    <row r="7155" spans="1:11" ht="11.1" customHeight="1" outlineLevel="1" x14ac:dyDescent="0.2">
      <c r="A7155" s="39" t="str">
        <f t="shared" si="333"/>
        <v>0016935245873</v>
      </c>
      <c r="B7155" s="39">
        <f t="shared" si="334"/>
        <v>2</v>
      </c>
      <c r="C7155" s="39" t="str">
        <f t="shared" si="335"/>
        <v>Язовская Анна Александровна2</v>
      </c>
      <c r="D7155" s="42" t="s">
        <v>6517</v>
      </c>
      <c r="E7155" s="43" t="s">
        <v>6518</v>
      </c>
      <c r="F7155" s="43" t="s">
        <v>268</v>
      </c>
      <c r="G7155" s="43" t="s">
        <v>230</v>
      </c>
      <c r="H7155" s="49">
        <v>45873</v>
      </c>
      <c r="I7155" s="49">
        <v>45877</v>
      </c>
      <c r="J7155" s="44">
        <v>5</v>
      </c>
      <c r="K7155" s="51">
        <f>IF(H7155&lt;='Расчёт не доделан'!$C$20,IF(I7155-'Расчёт не доделан'!$C$20&lt;1,J7155,I7155-'Расчёт не доделан'!$C$20),J7155)</f>
        <v>5</v>
      </c>
    </row>
    <row r="7156" spans="1:11" ht="11.1" customHeight="1" outlineLevel="1" x14ac:dyDescent="0.2">
      <c r="A7156" s="39" t="str">
        <f t="shared" si="333"/>
        <v>0016935246006</v>
      </c>
      <c r="B7156" s="39">
        <f t="shared" si="334"/>
        <v>3</v>
      </c>
      <c r="C7156" s="39" t="str">
        <f t="shared" si="335"/>
        <v>Язовская Анна Александровна3</v>
      </c>
      <c r="D7156" s="42" t="s">
        <v>6517</v>
      </c>
      <c r="E7156" s="43" t="s">
        <v>6518</v>
      </c>
      <c r="F7156" s="43" t="s">
        <v>268</v>
      </c>
      <c r="G7156" s="43" t="s">
        <v>230</v>
      </c>
      <c r="H7156" s="49">
        <v>46006</v>
      </c>
      <c r="I7156" s="49">
        <v>46010</v>
      </c>
      <c r="J7156" s="44">
        <v>5</v>
      </c>
      <c r="K7156" s="51">
        <f>IF(H7156&lt;='Расчёт не доделан'!$C$20,IF(I7156-'Расчёт не доделан'!$C$20&lt;1,J7156,I7156-'Расчёт не доделан'!$C$20),J7156)</f>
        <v>5</v>
      </c>
    </row>
    <row r="7157" spans="1:11" ht="11.1" customHeight="1" outlineLevel="1" x14ac:dyDescent="0.2">
      <c r="A7157" s="39" t="str">
        <f t="shared" si="333"/>
        <v>0016935245894</v>
      </c>
      <c r="B7157" s="39">
        <f t="shared" si="334"/>
        <v>4</v>
      </c>
      <c r="C7157" s="39" t="str">
        <f t="shared" si="335"/>
        <v>Язовская Анна Александровна4</v>
      </c>
      <c r="D7157" s="42" t="s">
        <v>6517</v>
      </c>
      <c r="E7157" s="43" t="s">
        <v>6518</v>
      </c>
      <c r="F7157" s="43" t="s">
        <v>268</v>
      </c>
      <c r="G7157" s="43" t="s">
        <v>230</v>
      </c>
      <c r="H7157" s="49">
        <v>45894</v>
      </c>
      <c r="I7157" s="49">
        <v>45907</v>
      </c>
      <c r="J7157" s="44">
        <v>14</v>
      </c>
      <c r="K7157" s="51">
        <f>IF(H7157&lt;='Расчёт не доделан'!$C$20,IF(I7157-'Расчёт не доделан'!$C$20&lt;1,J7157,I7157-'Расчёт не доделан'!$C$20),J7157)</f>
        <v>14</v>
      </c>
    </row>
    <row r="7158" spans="1:11" ht="11.1" customHeight="1" outlineLevel="1" x14ac:dyDescent="0.2">
      <c r="A7158" s="39" t="str">
        <f t="shared" si="333"/>
        <v>0015766645887</v>
      </c>
      <c r="B7158" s="39">
        <f t="shared" si="334"/>
        <v>1</v>
      </c>
      <c r="C7158" s="39" t="str">
        <f t="shared" si="335"/>
        <v>Якимец Елизавета Сергеевна1</v>
      </c>
      <c r="D7158" s="42" t="s">
        <v>6519</v>
      </c>
      <c r="E7158" s="43" t="s">
        <v>6520</v>
      </c>
      <c r="F7158" s="43" t="s">
        <v>268</v>
      </c>
      <c r="G7158" s="43" t="s">
        <v>460</v>
      </c>
      <c r="H7158" s="49">
        <v>45887</v>
      </c>
      <c r="I7158" s="49">
        <v>45891</v>
      </c>
      <c r="J7158" s="44">
        <v>5</v>
      </c>
      <c r="K7158" s="51">
        <f>IF(H7158&lt;='Расчёт не доделан'!$C$20,IF(I7158-'Расчёт не доделан'!$C$20&lt;1,J7158,I7158-'Расчёт не доделан'!$C$20),J7158)</f>
        <v>5</v>
      </c>
    </row>
    <row r="7159" spans="1:11" ht="11.1" customHeight="1" outlineLevel="1" x14ac:dyDescent="0.2">
      <c r="A7159" s="39" t="str">
        <f t="shared" si="333"/>
        <v>0015766645926</v>
      </c>
      <c r="B7159" s="39">
        <f t="shared" si="334"/>
        <v>2</v>
      </c>
      <c r="C7159" s="39" t="str">
        <f t="shared" si="335"/>
        <v>Якимец Елизавета Сергеевна2</v>
      </c>
      <c r="D7159" s="42" t="s">
        <v>6519</v>
      </c>
      <c r="E7159" s="43" t="s">
        <v>6520</v>
      </c>
      <c r="F7159" s="43" t="s">
        <v>268</v>
      </c>
      <c r="G7159" s="43" t="s">
        <v>460</v>
      </c>
      <c r="H7159" s="49">
        <v>45926</v>
      </c>
      <c r="I7159" s="49">
        <v>45926</v>
      </c>
      <c r="J7159" s="44">
        <v>1</v>
      </c>
      <c r="K7159" s="51">
        <f>IF(H7159&lt;='Расчёт не доделан'!$C$20,IF(I7159-'Расчёт не доделан'!$C$20&lt;1,J7159,I7159-'Расчёт не доделан'!$C$20),J7159)</f>
        <v>1</v>
      </c>
    </row>
    <row r="7160" spans="1:11" ht="11.1" customHeight="1" outlineLevel="1" x14ac:dyDescent="0.2">
      <c r="A7160" s="39" t="str">
        <f t="shared" si="333"/>
        <v>0015766646020</v>
      </c>
      <c r="B7160" s="39">
        <f t="shared" si="334"/>
        <v>3</v>
      </c>
      <c r="C7160" s="39" t="str">
        <f t="shared" si="335"/>
        <v>Якимец Елизавета Сергеевна3</v>
      </c>
      <c r="D7160" s="42" t="s">
        <v>6519</v>
      </c>
      <c r="E7160" s="43" t="s">
        <v>6520</v>
      </c>
      <c r="F7160" s="43" t="s">
        <v>268</v>
      </c>
      <c r="G7160" s="43" t="s">
        <v>460</v>
      </c>
      <c r="H7160" s="49">
        <v>46020</v>
      </c>
      <c r="I7160" s="49">
        <v>46021</v>
      </c>
      <c r="J7160" s="44">
        <v>2</v>
      </c>
      <c r="K7160" s="51">
        <f>IF(H7160&lt;='Расчёт не доделан'!$C$20,IF(I7160-'Расчёт не доделан'!$C$20&lt;1,J7160,I7160-'Расчёт не доделан'!$C$20),J7160)</f>
        <v>2</v>
      </c>
    </row>
    <row r="7161" spans="1:11" ht="11.1" customHeight="1" outlineLevel="1" x14ac:dyDescent="0.2">
      <c r="A7161" s="39" t="str">
        <f t="shared" si="333"/>
        <v>0019930746006</v>
      </c>
      <c r="B7161" s="39">
        <f t="shared" si="334"/>
        <v>1</v>
      </c>
      <c r="C7161" s="39" t="str">
        <f t="shared" si="335"/>
        <v>Якимкин Иван Дмитриевич1</v>
      </c>
      <c r="D7161" s="42" t="s">
        <v>6521</v>
      </c>
      <c r="E7161" s="43" t="s">
        <v>6522</v>
      </c>
      <c r="F7161" s="43" t="s">
        <v>265</v>
      </c>
      <c r="G7161" s="43" t="s">
        <v>262</v>
      </c>
      <c r="H7161" s="49">
        <v>46006</v>
      </c>
      <c r="I7161" s="49">
        <v>46019</v>
      </c>
      <c r="J7161" s="44">
        <v>14</v>
      </c>
      <c r="K7161" s="51">
        <f>IF(H7161&lt;='Расчёт не доделан'!$C$20,IF(I7161-'Расчёт не доделан'!$C$20&lt;1,J7161,I7161-'Расчёт не доделан'!$C$20),J7161)</f>
        <v>14</v>
      </c>
    </row>
    <row r="7162" spans="1:11" ht="11.1" customHeight="1" outlineLevel="1" x14ac:dyDescent="0.2">
      <c r="A7162" s="39" t="str">
        <f t="shared" si="333"/>
        <v>0019930745978</v>
      </c>
      <c r="B7162" s="39">
        <f t="shared" si="334"/>
        <v>2</v>
      </c>
      <c r="C7162" s="39" t="str">
        <f t="shared" si="335"/>
        <v>Якимкин Иван Дмитриевич2</v>
      </c>
      <c r="D7162" s="42" t="s">
        <v>6521</v>
      </c>
      <c r="E7162" s="43" t="s">
        <v>6522</v>
      </c>
      <c r="F7162" s="43" t="s">
        <v>265</v>
      </c>
      <c r="G7162" s="43" t="s">
        <v>262</v>
      </c>
      <c r="H7162" s="49">
        <v>45978</v>
      </c>
      <c r="I7162" s="49">
        <v>45991</v>
      </c>
      <c r="J7162" s="44">
        <v>14</v>
      </c>
      <c r="K7162" s="51">
        <f>IF(H7162&lt;='Расчёт не доделан'!$C$20,IF(I7162-'Расчёт не доделан'!$C$20&lt;1,J7162,I7162-'Расчёт не доделан'!$C$20),J7162)</f>
        <v>14</v>
      </c>
    </row>
    <row r="7163" spans="1:11" ht="23.1" customHeight="1" outlineLevel="1" x14ac:dyDescent="0.2">
      <c r="A7163" s="39" t="str">
        <f t="shared" si="333"/>
        <v>0021126645887</v>
      </c>
      <c r="B7163" s="39">
        <f t="shared" si="334"/>
        <v>1</v>
      </c>
      <c r="C7163" s="39" t="str">
        <f t="shared" si="335"/>
        <v>Яковлев Алексей Владимирович1</v>
      </c>
      <c r="D7163" s="42" t="s">
        <v>6523</v>
      </c>
      <c r="E7163" s="43" t="s">
        <v>6524</v>
      </c>
      <c r="F7163" s="43" t="s">
        <v>225</v>
      </c>
      <c r="G7163" s="43" t="s">
        <v>230</v>
      </c>
      <c r="H7163" s="49">
        <v>45887</v>
      </c>
      <c r="I7163" s="49">
        <v>45900</v>
      </c>
      <c r="J7163" s="44">
        <v>14</v>
      </c>
      <c r="K7163" s="51">
        <f>IF(H7163&lt;='Расчёт не доделан'!$C$20,IF(I7163-'Расчёт не доделан'!$C$20&lt;1,J7163,I7163-'Расчёт не доделан'!$C$20),J7163)</f>
        <v>14</v>
      </c>
    </row>
    <row r="7164" spans="1:11" ht="23.1" customHeight="1" outlineLevel="1" x14ac:dyDescent="0.2">
      <c r="A7164" s="39" t="str">
        <f t="shared" si="333"/>
        <v>0021126645922</v>
      </c>
      <c r="B7164" s="39">
        <f t="shared" si="334"/>
        <v>2</v>
      </c>
      <c r="C7164" s="39" t="str">
        <f t="shared" si="335"/>
        <v>Яковлев Алексей Владимирович2</v>
      </c>
      <c r="D7164" s="42" t="s">
        <v>6523</v>
      </c>
      <c r="E7164" s="43" t="s">
        <v>6524</v>
      </c>
      <c r="F7164" s="43" t="s">
        <v>225</v>
      </c>
      <c r="G7164" s="43" t="s">
        <v>230</v>
      </c>
      <c r="H7164" s="49">
        <v>45922</v>
      </c>
      <c r="I7164" s="49">
        <v>45935</v>
      </c>
      <c r="J7164" s="44">
        <v>14</v>
      </c>
      <c r="K7164" s="51">
        <f>IF(H7164&lt;='Расчёт не доделан'!$C$20,IF(I7164-'Расчёт не доделан'!$C$20&lt;1,J7164,I7164-'Расчёт не доделан'!$C$20),J7164)</f>
        <v>14</v>
      </c>
    </row>
    <row r="7165" spans="1:11" ht="23.1" customHeight="1" outlineLevel="1" x14ac:dyDescent="0.2">
      <c r="A7165" s="39" t="str">
        <f t="shared" si="333"/>
        <v>0021173545873</v>
      </c>
      <c r="B7165" s="39">
        <f t="shared" si="334"/>
        <v>1</v>
      </c>
      <c r="C7165" s="39" t="str">
        <f t="shared" si="335"/>
        <v>Яковлев Валерий Евгеньевич1</v>
      </c>
      <c r="D7165" s="42" t="s">
        <v>6525</v>
      </c>
      <c r="E7165" s="43" t="s">
        <v>6526</v>
      </c>
      <c r="F7165" s="43" t="s">
        <v>240</v>
      </c>
      <c r="G7165" s="43" t="s">
        <v>241</v>
      </c>
      <c r="H7165" s="49">
        <v>45873</v>
      </c>
      <c r="I7165" s="49">
        <v>45879</v>
      </c>
      <c r="J7165" s="44">
        <v>7</v>
      </c>
      <c r="K7165" s="51">
        <f>IF(H7165&lt;='Расчёт не доделан'!$C$20,IF(I7165-'Расчёт не доделан'!$C$20&lt;1,J7165,I7165-'Расчёт не доделан'!$C$20),J7165)</f>
        <v>7</v>
      </c>
    </row>
    <row r="7166" spans="1:11" ht="11.1" customHeight="1" outlineLevel="1" x14ac:dyDescent="0.2">
      <c r="A7166" s="39" t="str">
        <f t="shared" si="333"/>
        <v>0021308945966</v>
      </c>
      <c r="B7166" s="39">
        <f t="shared" si="334"/>
        <v>1</v>
      </c>
      <c r="C7166" s="39" t="str">
        <f t="shared" si="335"/>
        <v>Яковлев Максим Владимирович1</v>
      </c>
      <c r="D7166" s="42" t="s">
        <v>6527</v>
      </c>
      <c r="E7166" s="43" t="s">
        <v>6528</v>
      </c>
      <c r="F7166" s="43" t="s">
        <v>240</v>
      </c>
      <c r="G7166" s="43" t="s">
        <v>302</v>
      </c>
      <c r="H7166" s="49">
        <v>45966</v>
      </c>
      <c r="I7166" s="49">
        <v>45968</v>
      </c>
      <c r="J7166" s="44">
        <v>2</v>
      </c>
      <c r="K7166" s="51">
        <f>IF(H7166&lt;='Расчёт не доделан'!$C$20,IF(I7166-'Расчёт не доделан'!$C$20&lt;1,J7166,I7166-'Расчёт не доделан'!$C$20),J7166)</f>
        <v>2</v>
      </c>
    </row>
    <row r="7167" spans="1:11" ht="11.1" customHeight="1" outlineLevel="1" x14ac:dyDescent="0.2">
      <c r="A7167" s="39" t="str">
        <f t="shared" si="333"/>
        <v>0021308946013</v>
      </c>
      <c r="B7167" s="39">
        <f t="shared" si="334"/>
        <v>2</v>
      </c>
      <c r="C7167" s="39" t="str">
        <f t="shared" si="335"/>
        <v>Яковлев Максим Владимирович2</v>
      </c>
      <c r="D7167" s="42" t="s">
        <v>6527</v>
      </c>
      <c r="E7167" s="43" t="s">
        <v>6528</v>
      </c>
      <c r="F7167" s="43" t="s">
        <v>240</v>
      </c>
      <c r="G7167" s="43" t="s">
        <v>302</v>
      </c>
      <c r="H7167" s="49">
        <v>46013</v>
      </c>
      <c r="I7167" s="49">
        <v>46017</v>
      </c>
      <c r="J7167" s="44">
        <v>5</v>
      </c>
      <c r="K7167" s="51">
        <f>IF(H7167&lt;='Расчёт не доделан'!$C$20,IF(I7167-'Расчёт не доделан'!$C$20&lt;1,J7167,I7167-'Расчёт не доделан'!$C$20),J7167)</f>
        <v>5</v>
      </c>
    </row>
    <row r="7168" spans="1:11" ht="11.1" customHeight="1" outlineLevel="1" x14ac:dyDescent="0.2">
      <c r="A7168" s="39" t="str">
        <f t="shared" si="333"/>
        <v>0015376945936</v>
      </c>
      <c r="B7168" s="39">
        <f t="shared" si="334"/>
        <v>1</v>
      </c>
      <c r="C7168" s="39" t="str">
        <f t="shared" si="335"/>
        <v>Яковлева Нонна Викторовна1</v>
      </c>
      <c r="D7168" s="42" t="s">
        <v>6529</v>
      </c>
      <c r="E7168" s="43" t="s">
        <v>6530</v>
      </c>
      <c r="F7168" s="43" t="s">
        <v>361</v>
      </c>
      <c r="G7168" s="43" t="s">
        <v>237</v>
      </c>
      <c r="H7168" s="49">
        <v>45936</v>
      </c>
      <c r="I7168" s="49">
        <v>45941</v>
      </c>
      <c r="J7168" s="44">
        <v>6</v>
      </c>
      <c r="K7168" s="51">
        <f>IF(H7168&lt;='Расчёт не доделан'!$C$20,IF(I7168-'Расчёт не доделан'!$C$20&lt;1,J7168,I7168-'Расчёт не доделан'!$C$20),J7168)</f>
        <v>6</v>
      </c>
    </row>
    <row r="7169" spans="1:11" ht="11.1" customHeight="1" outlineLevel="1" x14ac:dyDescent="0.2">
      <c r="A7169" s="39" t="str">
        <f t="shared" si="333"/>
        <v>0015376945850</v>
      </c>
      <c r="B7169" s="39">
        <f t="shared" si="334"/>
        <v>2</v>
      </c>
      <c r="C7169" s="39" t="str">
        <f t="shared" si="335"/>
        <v>Яковлева Нонна Викторовна2</v>
      </c>
      <c r="D7169" s="42" t="s">
        <v>6529</v>
      </c>
      <c r="E7169" s="43" t="s">
        <v>6530</v>
      </c>
      <c r="F7169" s="43" t="s">
        <v>361</v>
      </c>
      <c r="G7169" s="43" t="s">
        <v>237</v>
      </c>
      <c r="H7169" s="49">
        <v>45850</v>
      </c>
      <c r="I7169" s="49">
        <v>45865</v>
      </c>
      <c r="J7169" s="44">
        <v>16</v>
      </c>
      <c r="K7169" s="51">
        <f>IF(H7169&lt;='Расчёт не доделан'!$C$20,IF(I7169-'Расчёт не доделан'!$C$20&lt;1,J7169,I7169-'Расчёт не доделан'!$C$20),J7169)</f>
        <v>16</v>
      </c>
    </row>
    <row r="7170" spans="1:11" ht="11.1" customHeight="1" outlineLevel="1" x14ac:dyDescent="0.2">
      <c r="A7170" s="39" t="str">
        <f t="shared" si="333"/>
        <v>0015070945966</v>
      </c>
      <c r="B7170" s="39">
        <f t="shared" si="334"/>
        <v>1</v>
      </c>
      <c r="C7170" s="39" t="str">
        <f t="shared" si="335"/>
        <v>Якупов Динир Флюрович1</v>
      </c>
      <c r="D7170" s="42" t="s">
        <v>6531</v>
      </c>
      <c r="E7170" s="43" t="s">
        <v>6532</v>
      </c>
      <c r="F7170" s="43" t="s">
        <v>229</v>
      </c>
      <c r="G7170" s="43" t="s">
        <v>218</v>
      </c>
      <c r="H7170" s="49">
        <v>45966</v>
      </c>
      <c r="I7170" s="49">
        <v>45968</v>
      </c>
      <c r="J7170" s="44">
        <v>3</v>
      </c>
      <c r="K7170" s="51">
        <f>IF(H7170&lt;='Расчёт не доделан'!$C$20,IF(I7170-'Расчёт не доделан'!$C$20&lt;1,J7170,I7170-'Расчёт не доделан'!$C$20),J7170)</f>
        <v>3</v>
      </c>
    </row>
    <row r="7171" spans="1:11" ht="11.1" customHeight="1" outlineLevel="1" x14ac:dyDescent="0.2">
      <c r="A7171" s="39" t="str">
        <f t="shared" ref="A7171:A7234" si="336">D7171&amp;H7171</f>
        <v>0015070945880</v>
      </c>
      <c r="B7171" s="39">
        <f t="shared" ref="B7171:B7234" si="337">IF(E7170=E7171,B7170+1,1)</f>
        <v>2</v>
      </c>
      <c r="C7171" s="39" t="str">
        <f t="shared" ref="C7171:C7234" si="338">E7171&amp;B7171</f>
        <v>Якупов Динир Флюрович2</v>
      </c>
      <c r="D7171" s="42" t="s">
        <v>6531</v>
      </c>
      <c r="E7171" s="43" t="s">
        <v>6532</v>
      </c>
      <c r="F7171" s="43" t="s">
        <v>229</v>
      </c>
      <c r="G7171" s="43" t="s">
        <v>218</v>
      </c>
      <c r="H7171" s="49">
        <v>45880</v>
      </c>
      <c r="I7171" s="49">
        <v>45884</v>
      </c>
      <c r="J7171" s="44">
        <v>5</v>
      </c>
      <c r="K7171" s="51">
        <f>IF(H7171&lt;='Расчёт не доделан'!$C$20,IF(I7171-'Расчёт не доделан'!$C$20&lt;1,J7171,I7171-'Расчёт не доделан'!$C$20),J7171)</f>
        <v>5</v>
      </c>
    </row>
    <row r="7172" spans="1:11" ht="11.1" customHeight="1" outlineLevel="1" x14ac:dyDescent="0.2">
      <c r="A7172" s="39" t="str">
        <f t="shared" si="336"/>
        <v>0015070945887</v>
      </c>
      <c r="B7172" s="39">
        <f t="shared" si="337"/>
        <v>3</v>
      </c>
      <c r="C7172" s="39" t="str">
        <f t="shared" si="338"/>
        <v>Якупов Динир Флюрович3</v>
      </c>
      <c r="D7172" s="42" t="s">
        <v>6531</v>
      </c>
      <c r="E7172" s="43" t="s">
        <v>6532</v>
      </c>
      <c r="F7172" s="43" t="s">
        <v>229</v>
      </c>
      <c r="G7172" s="43" t="s">
        <v>218</v>
      </c>
      <c r="H7172" s="49">
        <v>45887</v>
      </c>
      <c r="I7172" s="49">
        <v>45891</v>
      </c>
      <c r="J7172" s="44">
        <v>5</v>
      </c>
      <c r="K7172" s="51">
        <f>IF(H7172&lt;='Расчёт не доделан'!$C$20,IF(I7172-'Расчёт не доделан'!$C$20&lt;1,J7172,I7172-'Расчёт не доделан'!$C$20),J7172)</f>
        <v>5</v>
      </c>
    </row>
    <row r="7173" spans="1:11" ht="11.1" customHeight="1" outlineLevel="1" x14ac:dyDescent="0.2">
      <c r="A7173" s="39" t="str">
        <f t="shared" si="336"/>
        <v>0019387845936</v>
      </c>
      <c r="B7173" s="39">
        <f t="shared" si="337"/>
        <v>1</v>
      </c>
      <c r="C7173" s="39" t="str">
        <f t="shared" si="338"/>
        <v>Якупова Рамзия Фанисовна1</v>
      </c>
      <c r="D7173" s="42" t="s">
        <v>6533</v>
      </c>
      <c r="E7173" s="43" t="s">
        <v>6534</v>
      </c>
      <c r="F7173" s="43" t="s">
        <v>221</v>
      </c>
      <c r="G7173" s="43" t="s">
        <v>262</v>
      </c>
      <c r="H7173" s="49">
        <v>45936</v>
      </c>
      <c r="I7173" s="49">
        <v>45942</v>
      </c>
      <c r="J7173" s="44">
        <v>6</v>
      </c>
      <c r="K7173" s="51">
        <f>IF(H7173&lt;='Расчёт не доделан'!$C$20,IF(I7173-'Расчёт не доделан'!$C$20&lt;1,J7173,I7173-'Расчёт не доделан'!$C$20),J7173)</f>
        <v>6</v>
      </c>
    </row>
    <row r="7174" spans="1:11" ht="11.1" customHeight="1" outlineLevel="1" x14ac:dyDescent="0.2">
      <c r="A7174" s="39" t="str">
        <f t="shared" si="336"/>
        <v>0019387845943</v>
      </c>
      <c r="B7174" s="39">
        <f t="shared" si="337"/>
        <v>2</v>
      </c>
      <c r="C7174" s="39" t="str">
        <f t="shared" si="338"/>
        <v>Якупова Рамзия Фанисовна2</v>
      </c>
      <c r="D7174" s="42" t="s">
        <v>6533</v>
      </c>
      <c r="E7174" s="43" t="s">
        <v>6534</v>
      </c>
      <c r="F7174" s="43" t="s">
        <v>221</v>
      </c>
      <c r="G7174" s="43" t="s">
        <v>262</v>
      </c>
      <c r="H7174" s="49">
        <v>45943</v>
      </c>
      <c r="I7174" s="49">
        <v>45945</v>
      </c>
      <c r="J7174" s="44">
        <v>3</v>
      </c>
      <c r="K7174" s="51">
        <f>IF(H7174&lt;='Расчёт не доделан'!$C$20,IF(I7174-'Расчёт не доделан'!$C$20&lt;1,J7174,I7174-'Расчёт не доделан'!$C$20),J7174)</f>
        <v>3</v>
      </c>
    </row>
    <row r="7175" spans="1:11" ht="11.1" customHeight="1" outlineLevel="1" x14ac:dyDescent="0.2">
      <c r="A7175" s="39" t="str">
        <f t="shared" si="336"/>
        <v>0019387845852</v>
      </c>
      <c r="B7175" s="39">
        <f t="shared" si="337"/>
        <v>3</v>
      </c>
      <c r="C7175" s="39" t="str">
        <f t="shared" si="338"/>
        <v>Якупова Рамзия Фанисовна3</v>
      </c>
      <c r="D7175" s="42" t="s">
        <v>6533</v>
      </c>
      <c r="E7175" s="43" t="s">
        <v>6534</v>
      </c>
      <c r="F7175" s="43" t="s">
        <v>221</v>
      </c>
      <c r="G7175" s="43" t="s">
        <v>262</v>
      </c>
      <c r="H7175" s="49">
        <v>45852</v>
      </c>
      <c r="I7175" s="49">
        <v>45853</v>
      </c>
      <c r="J7175" s="44">
        <v>2</v>
      </c>
      <c r="K7175" s="51">
        <f>IF(H7175&lt;='Расчёт не доделан'!$C$20,IF(I7175-'Расчёт не доделан'!$C$20&lt;1,J7175,I7175-'Расчёт не доделан'!$C$20),J7175)</f>
        <v>2</v>
      </c>
    </row>
    <row r="7176" spans="1:11" ht="11.1" customHeight="1" outlineLevel="1" x14ac:dyDescent="0.2">
      <c r="A7176" s="39" t="str">
        <f t="shared" si="336"/>
        <v>0019387845854</v>
      </c>
      <c r="B7176" s="39">
        <f t="shared" si="337"/>
        <v>4</v>
      </c>
      <c r="C7176" s="39" t="str">
        <f t="shared" si="338"/>
        <v>Якупова Рамзия Фанисовна4</v>
      </c>
      <c r="D7176" s="42" t="s">
        <v>6533</v>
      </c>
      <c r="E7176" s="43" t="s">
        <v>6534</v>
      </c>
      <c r="F7176" s="43" t="s">
        <v>221</v>
      </c>
      <c r="G7176" s="43" t="s">
        <v>262</v>
      </c>
      <c r="H7176" s="49">
        <v>45854</v>
      </c>
      <c r="I7176" s="49">
        <v>45867</v>
      </c>
      <c r="J7176" s="44">
        <v>14</v>
      </c>
      <c r="K7176" s="51">
        <f>IF(H7176&lt;='Расчёт не доделан'!$C$20,IF(I7176-'Расчёт не доделан'!$C$20&lt;1,J7176,I7176-'Расчёт не доделан'!$C$20),J7176)</f>
        <v>14</v>
      </c>
    </row>
    <row r="7177" spans="1:11" ht="11.1" customHeight="1" outlineLevel="1" x14ac:dyDescent="0.2">
      <c r="A7177" s="39" t="str">
        <f t="shared" si="336"/>
        <v>0019387845869</v>
      </c>
      <c r="B7177" s="39">
        <f t="shared" si="337"/>
        <v>5</v>
      </c>
      <c r="C7177" s="39" t="str">
        <f t="shared" si="338"/>
        <v>Якупова Рамзия Фанисовна5</v>
      </c>
      <c r="D7177" s="42" t="s">
        <v>6533</v>
      </c>
      <c r="E7177" s="43" t="s">
        <v>6534</v>
      </c>
      <c r="F7177" s="43" t="s">
        <v>221</v>
      </c>
      <c r="G7177" s="43" t="s">
        <v>262</v>
      </c>
      <c r="H7177" s="49">
        <v>45869</v>
      </c>
      <c r="I7177" s="49">
        <v>45870</v>
      </c>
      <c r="J7177" s="44">
        <v>2</v>
      </c>
      <c r="K7177" s="51">
        <f>IF(H7177&lt;='Расчёт не доделан'!$C$20,IF(I7177-'Расчёт не доделан'!$C$20&lt;1,J7177,I7177-'Расчёт не доделан'!$C$20),J7177)</f>
        <v>2</v>
      </c>
    </row>
    <row r="7178" spans="1:11" ht="11.1" customHeight="1" outlineLevel="1" x14ac:dyDescent="0.2">
      <c r="A7178" s="39" t="str">
        <f t="shared" si="336"/>
        <v>0021149145908</v>
      </c>
      <c r="B7178" s="39">
        <f t="shared" si="337"/>
        <v>1</v>
      </c>
      <c r="C7178" s="39" t="str">
        <f t="shared" si="338"/>
        <v>Якушин Петр Андреевич1</v>
      </c>
      <c r="D7178" s="42" t="s">
        <v>6535</v>
      </c>
      <c r="E7178" s="43" t="s">
        <v>6536</v>
      </c>
      <c r="F7178" s="43" t="s">
        <v>225</v>
      </c>
      <c r="G7178" s="43" t="s">
        <v>296</v>
      </c>
      <c r="H7178" s="49">
        <v>45908</v>
      </c>
      <c r="I7178" s="49">
        <v>45914</v>
      </c>
      <c r="J7178" s="44">
        <v>7</v>
      </c>
      <c r="K7178" s="51">
        <f>IF(H7178&lt;='Расчёт не доделан'!$C$20,IF(I7178-'Расчёт не доделан'!$C$20&lt;1,J7178,I7178-'Расчёт не доделан'!$C$20),J7178)</f>
        <v>7</v>
      </c>
    </row>
    <row r="7179" spans="1:11" ht="11.1" customHeight="1" outlineLevel="1" x14ac:dyDescent="0.2">
      <c r="A7179" s="39" t="str">
        <f t="shared" si="336"/>
        <v>0021149145859</v>
      </c>
      <c r="B7179" s="39">
        <f t="shared" si="337"/>
        <v>2</v>
      </c>
      <c r="C7179" s="39" t="str">
        <f t="shared" si="338"/>
        <v>Якушин Петр Андреевич2</v>
      </c>
      <c r="D7179" s="42" t="s">
        <v>6535</v>
      </c>
      <c r="E7179" s="43" t="s">
        <v>6536</v>
      </c>
      <c r="F7179" s="43" t="s">
        <v>225</v>
      </c>
      <c r="G7179" s="43" t="s">
        <v>296</v>
      </c>
      <c r="H7179" s="49">
        <v>45859</v>
      </c>
      <c r="I7179" s="49">
        <v>45872</v>
      </c>
      <c r="J7179" s="44">
        <v>14</v>
      </c>
      <c r="K7179" s="51">
        <f>IF(H7179&lt;='Расчёт не доделан'!$C$20,IF(I7179-'Расчёт не доделан'!$C$20&lt;1,J7179,I7179-'Расчёт не доделан'!$C$20),J7179)</f>
        <v>14</v>
      </c>
    </row>
    <row r="7180" spans="1:11" ht="11.1" customHeight="1" outlineLevel="1" x14ac:dyDescent="0.2">
      <c r="A7180" s="39" t="str">
        <f t="shared" si="336"/>
        <v>0016299545845</v>
      </c>
      <c r="B7180" s="39">
        <f t="shared" si="337"/>
        <v>1</v>
      </c>
      <c r="C7180" s="39" t="str">
        <f t="shared" si="338"/>
        <v>Яланский Алексей Олегович1</v>
      </c>
      <c r="D7180" s="42" t="s">
        <v>6537</v>
      </c>
      <c r="E7180" s="43" t="s">
        <v>6538</v>
      </c>
      <c r="F7180" s="43" t="s">
        <v>240</v>
      </c>
      <c r="G7180" s="43" t="s">
        <v>299</v>
      </c>
      <c r="H7180" s="49">
        <v>45845</v>
      </c>
      <c r="I7180" s="49">
        <v>45849</v>
      </c>
      <c r="J7180" s="44">
        <v>5</v>
      </c>
      <c r="K7180" s="51">
        <f>IF(H7180&lt;='Расчёт не доделан'!$C$20,IF(I7180-'Расчёт не доделан'!$C$20&lt;1,J7180,I7180-'Расчёт не доделан'!$C$20),J7180)</f>
        <v>5</v>
      </c>
    </row>
    <row r="7181" spans="1:11" ht="11.1" customHeight="1" outlineLevel="1" x14ac:dyDescent="0.2">
      <c r="A7181" s="39" t="str">
        <f t="shared" si="336"/>
        <v>0016299545883</v>
      </c>
      <c r="B7181" s="39">
        <f t="shared" si="337"/>
        <v>2</v>
      </c>
      <c r="C7181" s="39" t="str">
        <f t="shared" si="338"/>
        <v>Яланский Алексей Олегович2</v>
      </c>
      <c r="D7181" s="42" t="s">
        <v>6537</v>
      </c>
      <c r="E7181" s="43" t="s">
        <v>6538</v>
      </c>
      <c r="F7181" s="43" t="s">
        <v>240</v>
      </c>
      <c r="G7181" s="43" t="s">
        <v>299</v>
      </c>
      <c r="H7181" s="49">
        <v>45883</v>
      </c>
      <c r="I7181" s="49">
        <v>45884</v>
      </c>
      <c r="J7181" s="44">
        <v>2</v>
      </c>
      <c r="K7181" s="51">
        <f>IF(H7181&lt;='Расчёт не доделан'!$C$20,IF(I7181-'Расчёт не доделан'!$C$20&lt;1,J7181,I7181-'Расчёт не доделан'!$C$20),J7181)</f>
        <v>2</v>
      </c>
    </row>
    <row r="7182" spans="1:11" ht="11.1" customHeight="1" outlineLevel="1" x14ac:dyDescent="0.2">
      <c r="A7182" s="39" t="str">
        <f t="shared" si="336"/>
        <v>0016299545950</v>
      </c>
      <c r="B7182" s="39">
        <f t="shared" si="337"/>
        <v>3</v>
      </c>
      <c r="C7182" s="39" t="str">
        <f t="shared" si="338"/>
        <v>Яланский Алексей Олегович3</v>
      </c>
      <c r="D7182" s="42" t="s">
        <v>6537</v>
      </c>
      <c r="E7182" s="43" t="s">
        <v>6538</v>
      </c>
      <c r="F7182" s="43" t="s">
        <v>240</v>
      </c>
      <c r="G7182" s="43" t="s">
        <v>299</v>
      </c>
      <c r="H7182" s="49">
        <v>45950</v>
      </c>
      <c r="I7182" s="49">
        <v>45963</v>
      </c>
      <c r="J7182" s="44">
        <v>14</v>
      </c>
      <c r="K7182" s="51">
        <f>IF(H7182&lt;='Расчёт не доделан'!$C$20,IF(I7182-'Расчёт не доделан'!$C$20&lt;1,J7182,I7182-'Расчёт не доделан'!$C$20),J7182)</f>
        <v>14</v>
      </c>
    </row>
    <row r="7183" spans="1:11" ht="11.1" customHeight="1" outlineLevel="1" x14ac:dyDescent="0.2">
      <c r="A7183" s="39" t="str">
        <f t="shared" si="336"/>
        <v>0016299546020</v>
      </c>
      <c r="B7183" s="39">
        <f t="shared" si="337"/>
        <v>4</v>
      </c>
      <c r="C7183" s="39" t="str">
        <f t="shared" si="338"/>
        <v>Яланский Алексей Олегович4</v>
      </c>
      <c r="D7183" s="42" t="s">
        <v>6537</v>
      </c>
      <c r="E7183" s="43" t="s">
        <v>6538</v>
      </c>
      <c r="F7183" s="43" t="s">
        <v>240</v>
      </c>
      <c r="G7183" s="43" t="s">
        <v>299</v>
      </c>
      <c r="H7183" s="49">
        <v>46020</v>
      </c>
      <c r="I7183" s="49">
        <v>46021</v>
      </c>
      <c r="J7183" s="44">
        <v>2</v>
      </c>
      <c r="K7183" s="51">
        <f>IF(H7183&lt;='Расчёт не доделан'!$C$20,IF(I7183-'Расчёт не доделан'!$C$20&lt;1,J7183,I7183-'Расчёт не доделан'!$C$20),J7183)</f>
        <v>2</v>
      </c>
    </row>
    <row r="7184" spans="1:11" ht="11.1" customHeight="1" outlineLevel="1" x14ac:dyDescent="0.2">
      <c r="A7184" s="39" t="str">
        <f t="shared" si="336"/>
        <v>0021086645971</v>
      </c>
      <c r="B7184" s="39">
        <f t="shared" si="337"/>
        <v>1</v>
      </c>
      <c r="C7184" s="39" t="str">
        <f t="shared" si="338"/>
        <v>Ямбаева Виктория Эдуардовна1</v>
      </c>
      <c r="D7184" s="42" t="s">
        <v>6539</v>
      </c>
      <c r="E7184" s="43" t="s">
        <v>6540</v>
      </c>
      <c r="F7184" s="43" t="s">
        <v>233</v>
      </c>
      <c r="G7184" s="43" t="s">
        <v>230</v>
      </c>
      <c r="H7184" s="49">
        <v>45971</v>
      </c>
      <c r="I7184" s="49">
        <v>45984</v>
      </c>
      <c r="J7184" s="44">
        <v>14</v>
      </c>
      <c r="K7184" s="51">
        <f>IF(H7184&lt;='Расчёт не доделан'!$C$20,IF(I7184-'Расчёт не доделан'!$C$20&lt;1,J7184,I7184-'Расчёт не доделан'!$C$20),J7184)</f>
        <v>14</v>
      </c>
    </row>
    <row r="7185" spans="1:11" ht="11.1" customHeight="1" outlineLevel="1" x14ac:dyDescent="0.2">
      <c r="A7185" s="39" t="str">
        <f t="shared" si="336"/>
        <v>0021086645866</v>
      </c>
      <c r="B7185" s="39">
        <f t="shared" si="337"/>
        <v>2</v>
      </c>
      <c r="C7185" s="39" t="str">
        <f t="shared" si="338"/>
        <v>Ямбаева Виктория Эдуардовна2</v>
      </c>
      <c r="D7185" s="42" t="s">
        <v>6539</v>
      </c>
      <c r="E7185" s="43" t="s">
        <v>6540</v>
      </c>
      <c r="F7185" s="43" t="s">
        <v>233</v>
      </c>
      <c r="G7185" s="43" t="s">
        <v>230</v>
      </c>
      <c r="H7185" s="49">
        <v>45866</v>
      </c>
      <c r="I7185" s="49">
        <v>45879</v>
      </c>
      <c r="J7185" s="44">
        <v>14</v>
      </c>
      <c r="K7185" s="51">
        <f>IF(H7185&lt;='Расчёт не доделан'!$C$20,IF(I7185-'Расчёт не доделан'!$C$20&lt;1,J7185,I7185-'Расчёт не доделан'!$C$20),J7185)</f>
        <v>14</v>
      </c>
    </row>
    <row r="7186" spans="1:11" ht="11.1" customHeight="1" outlineLevel="1" x14ac:dyDescent="0.2">
      <c r="A7186" s="39" t="str">
        <f t="shared" si="336"/>
        <v>0016686645908</v>
      </c>
      <c r="B7186" s="39">
        <f t="shared" si="337"/>
        <v>1</v>
      </c>
      <c r="C7186" s="39" t="str">
        <f t="shared" si="338"/>
        <v>Янкин Андрей Анатольевич1</v>
      </c>
      <c r="D7186" s="42" t="s">
        <v>6541</v>
      </c>
      <c r="E7186" s="43" t="s">
        <v>6542</v>
      </c>
      <c r="F7186" s="43" t="s">
        <v>217</v>
      </c>
      <c r="G7186" s="43" t="s">
        <v>230</v>
      </c>
      <c r="H7186" s="49">
        <v>45908</v>
      </c>
      <c r="I7186" s="49">
        <v>45921</v>
      </c>
      <c r="J7186" s="44">
        <v>14</v>
      </c>
      <c r="K7186" s="51">
        <f>IF(H7186&lt;='Расчёт не доделан'!$C$20,IF(I7186-'Расчёт не доделан'!$C$20&lt;1,J7186,I7186-'Расчёт не доделан'!$C$20),J7186)</f>
        <v>14</v>
      </c>
    </row>
    <row r="7187" spans="1:11" ht="11.1" customHeight="1" outlineLevel="1" x14ac:dyDescent="0.2">
      <c r="A7187" s="39" t="str">
        <f t="shared" si="336"/>
        <v>0016686645853</v>
      </c>
      <c r="B7187" s="39">
        <f t="shared" si="337"/>
        <v>2</v>
      </c>
      <c r="C7187" s="39" t="str">
        <f t="shared" si="338"/>
        <v>Янкин Андрей Анатольевич2</v>
      </c>
      <c r="D7187" s="42" t="s">
        <v>6541</v>
      </c>
      <c r="E7187" s="43" t="s">
        <v>6542</v>
      </c>
      <c r="F7187" s="43" t="s">
        <v>217</v>
      </c>
      <c r="G7187" s="43" t="s">
        <v>230</v>
      </c>
      <c r="H7187" s="49">
        <v>45853</v>
      </c>
      <c r="I7187" s="49">
        <v>45863</v>
      </c>
      <c r="J7187" s="44">
        <v>11</v>
      </c>
      <c r="K7187" s="51">
        <f>IF(H7187&lt;='Расчёт не доделан'!$C$20,IF(I7187-'Расчёт не доделан'!$C$20&lt;1,J7187,I7187-'Расчёт не доделан'!$C$20),J7187)</f>
        <v>11</v>
      </c>
    </row>
    <row r="7188" spans="1:11" ht="11.1" customHeight="1" outlineLevel="1" x14ac:dyDescent="0.2">
      <c r="A7188" s="39" t="str">
        <f t="shared" si="336"/>
        <v>0021121846006</v>
      </c>
      <c r="B7188" s="39">
        <f t="shared" si="337"/>
        <v>1</v>
      </c>
      <c r="C7188" s="39" t="str">
        <f t="shared" si="338"/>
        <v>Янков Юрий Владимирович1</v>
      </c>
      <c r="D7188" s="42" t="s">
        <v>6543</v>
      </c>
      <c r="E7188" s="43" t="s">
        <v>6544</v>
      </c>
      <c r="F7188" s="43" t="s">
        <v>240</v>
      </c>
      <c r="G7188" s="43" t="s">
        <v>302</v>
      </c>
      <c r="H7188" s="49">
        <v>46006</v>
      </c>
      <c r="I7188" s="49">
        <v>46019</v>
      </c>
      <c r="J7188" s="44">
        <v>14</v>
      </c>
      <c r="K7188" s="51">
        <f>IF(H7188&lt;='Расчёт не доделан'!$C$20,IF(I7188-'Расчёт не доделан'!$C$20&lt;1,J7188,I7188-'Расчёт не доделан'!$C$20),J7188)</f>
        <v>14</v>
      </c>
    </row>
    <row r="7189" spans="1:11" ht="11.1" customHeight="1" outlineLevel="1" x14ac:dyDescent="0.2">
      <c r="A7189" s="39" t="str">
        <f t="shared" si="336"/>
        <v>0021121845887</v>
      </c>
      <c r="B7189" s="39">
        <f t="shared" si="337"/>
        <v>2</v>
      </c>
      <c r="C7189" s="39" t="str">
        <f t="shared" si="338"/>
        <v>Янков Юрий Владимирович2</v>
      </c>
      <c r="D7189" s="42" t="s">
        <v>6543</v>
      </c>
      <c r="E7189" s="43" t="s">
        <v>6544</v>
      </c>
      <c r="F7189" s="43" t="s">
        <v>240</v>
      </c>
      <c r="G7189" s="43" t="s">
        <v>302</v>
      </c>
      <c r="H7189" s="49">
        <v>45887</v>
      </c>
      <c r="I7189" s="49">
        <v>45900</v>
      </c>
      <c r="J7189" s="44">
        <v>14</v>
      </c>
      <c r="K7189" s="51">
        <f>IF(H7189&lt;='Расчёт не доделан'!$C$20,IF(I7189-'Расчёт не доделан'!$C$20&lt;1,J7189,I7189-'Расчёт не доделан'!$C$20),J7189)</f>
        <v>14</v>
      </c>
    </row>
    <row r="7190" spans="1:11" ht="11.1" customHeight="1" outlineLevel="1" x14ac:dyDescent="0.2">
      <c r="A7190" s="39" t="str">
        <f t="shared" si="336"/>
        <v>0018249745915</v>
      </c>
      <c r="B7190" s="39">
        <f t="shared" si="337"/>
        <v>1</v>
      </c>
      <c r="C7190" s="39" t="str">
        <f t="shared" si="338"/>
        <v>Янузакова Оксана Николаевна1</v>
      </c>
      <c r="D7190" s="42" t="s">
        <v>6545</v>
      </c>
      <c r="E7190" s="43" t="s">
        <v>6546</v>
      </c>
      <c r="F7190" s="43" t="s">
        <v>265</v>
      </c>
      <c r="G7190" s="43" t="s">
        <v>237</v>
      </c>
      <c r="H7190" s="49">
        <v>45915</v>
      </c>
      <c r="I7190" s="49">
        <v>45921</v>
      </c>
      <c r="J7190" s="44">
        <v>7</v>
      </c>
      <c r="K7190" s="51">
        <f>IF(H7190&lt;='Расчёт не доделан'!$C$20,IF(I7190-'Расчёт не доделан'!$C$20&lt;1,J7190,I7190-'Расчёт не доделан'!$C$20),J7190)</f>
        <v>7</v>
      </c>
    </row>
    <row r="7191" spans="1:11" ht="11.1" customHeight="1" outlineLevel="1" x14ac:dyDescent="0.2">
      <c r="A7191" s="39" t="str">
        <f t="shared" si="336"/>
        <v>0018249745978</v>
      </c>
      <c r="B7191" s="39">
        <f t="shared" si="337"/>
        <v>2</v>
      </c>
      <c r="C7191" s="39" t="str">
        <f t="shared" si="338"/>
        <v>Янузакова Оксана Николаевна2</v>
      </c>
      <c r="D7191" s="42" t="s">
        <v>6545</v>
      </c>
      <c r="E7191" s="43" t="s">
        <v>6546</v>
      </c>
      <c r="F7191" s="43" t="s">
        <v>265</v>
      </c>
      <c r="G7191" s="43" t="s">
        <v>237</v>
      </c>
      <c r="H7191" s="49">
        <v>45978</v>
      </c>
      <c r="I7191" s="49">
        <v>45984</v>
      </c>
      <c r="J7191" s="44">
        <v>7</v>
      </c>
      <c r="K7191" s="51">
        <f>IF(H7191&lt;='Расчёт не доделан'!$C$20,IF(I7191-'Расчёт не доделан'!$C$20&lt;1,J7191,I7191-'Расчёт не доделан'!$C$20),J7191)</f>
        <v>7</v>
      </c>
    </row>
    <row r="7192" spans="1:11" ht="11.1" customHeight="1" outlineLevel="1" x14ac:dyDescent="0.2">
      <c r="A7192" s="39" t="str">
        <f t="shared" si="336"/>
        <v>0018249745985</v>
      </c>
      <c r="B7192" s="39">
        <f t="shared" si="337"/>
        <v>3</v>
      </c>
      <c r="C7192" s="39" t="str">
        <f t="shared" si="338"/>
        <v>Янузакова Оксана Николаевна3</v>
      </c>
      <c r="D7192" s="42" t="s">
        <v>6545</v>
      </c>
      <c r="E7192" s="43" t="s">
        <v>6546</v>
      </c>
      <c r="F7192" s="43" t="s">
        <v>265</v>
      </c>
      <c r="G7192" s="43" t="s">
        <v>237</v>
      </c>
      <c r="H7192" s="49">
        <v>45985</v>
      </c>
      <c r="I7192" s="49">
        <v>45991</v>
      </c>
      <c r="J7192" s="44">
        <v>7</v>
      </c>
      <c r="K7192" s="51">
        <f>IF(H7192&lt;='Расчёт не доделан'!$C$20,IF(I7192-'Расчёт не доделан'!$C$20&lt;1,J7192,I7192-'Расчёт не доделан'!$C$20),J7192)</f>
        <v>7</v>
      </c>
    </row>
    <row r="7193" spans="1:11" ht="11.1" customHeight="1" outlineLevel="1" x14ac:dyDescent="0.2">
      <c r="A7193" s="39" t="str">
        <f t="shared" si="336"/>
        <v>0021229345931</v>
      </c>
      <c r="B7193" s="39">
        <f t="shared" si="337"/>
        <v>1</v>
      </c>
      <c r="C7193" s="39" t="str">
        <f t="shared" si="338"/>
        <v>Янченко Ангелина Васильевна1</v>
      </c>
      <c r="D7193" s="42" t="s">
        <v>6547</v>
      </c>
      <c r="E7193" s="43" t="s">
        <v>6548</v>
      </c>
      <c r="F7193" s="43" t="s">
        <v>240</v>
      </c>
      <c r="G7193" s="43" t="s">
        <v>318</v>
      </c>
      <c r="H7193" s="49">
        <v>45931</v>
      </c>
      <c r="I7193" s="49">
        <v>45958</v>
      </c>
      <c r="J7193" s="44">
        <v>28</v>
      </c>
      <c r="K7193" s="51">
        <f>IF(H7193&lt;='Расчёт не доделан'!$C$20,IF(I7193-'Расчёт не доделан'!$C$20&lt;1,J7193,I7193-'Расчёт не доделан'!$C$20),J7193)</f>
        <v>13</v>
      </c>
    </row>
    <row r="7194" spans="1:11" ht="11.1" customHeight="1" outlineLevel="1" x14ac:dyDescent="0.2">
      <c r="A7194" s="39" t="str">
        <f t="shared" si="336"/>
        <v>0009337545908</v>
      </c>
      <c r="B7194" s="39">
        <f t="shared" si="337"/>
        <v>1</v>
      </c>
      <c r="C7194" s="39" t="str">
        <f t="shared" si="338"/>
        <v>Янченко Елена Владимировна1</v>
      </c>
      <c r="D7194" s="42" t="s">
        <v>6549</v>
      </c>
      <c r="E7194" s="43" t="s">
        <v>6550</v>
      </c>
      <c r="F7194" s="43" t="s">
        <v>233</v>
      </c>
      <c r="G7194" s="43" t="s">
        <v>218</v>
      </c>
      <c r="H7194" s="49">
        <v>45908</v>
      </c>
      <c r="I7194" s="49">
        <v>45914</v>
      </c>
      <c r="J7194" s="44">
        <v>7</v>
      </c>
      <c r="K7194" s="51">
        <f>IF(H7194&lt;='Расчёт не доделан'!$C$20,IF(I7194-'Расчёт не доделан'!$C$20&lt;1,J7194,I7194-'Расчёт не доделан'!$C$20),J7194)</f>
        <v>7</v>
      </c>
    </row>
    <row r="7195" spans="1:11" ht="11.1" customHeight="1" outlineLevel="1" x14ac:dyDescent="0.2">
      <c r="A7195" s="39" t="str">
        <f t="shared" si="336"/>
        <v>0009337545852</v>
      </c>
      <c r="B7195" s="39">
        <f t="shared" si="337"/>
        <v>2</v>
      </c>
      <c r="C7195" s="39" t="str">
        <f t="shared" si="338"/>
        <v>Янченко Елена Владимировна2</v>
      </c>
      <c r="D7195" s="42" t="s">
        <v>6549</v>
      </c>
      <c r="E7195" s="43" t="s">
        <v>6550</v>
      </c>
      <c r="F7195" s="43" t="s">
        <v>233</v>
      </c>
      <c r="G7195" s="43" t="s">
        <v>218</v>
      </c>
      <c r="H7195" s="49">
        <v>45852</v>
      </c>
      <c r="I7195" s="49">
        <v>45858</v>
      </c>
      <c r="J7195" s="44">
        <v>7</v>
      </c>
      <c r="K7195" s="51">
        <f>IF(H7195&lt;='Расчёт не доделан'!$C$20,IF(I7195-'Расчёт не доделан'!$C$20&lt;1,J7195,I7195-'Расчёт не доделан'!$C$20),J7195)</f>
        <v>7</v>
      </c>
    </row>
    <row r="7196" spans="1:11" ht="11.1" customHeight="1" outlineLevel="1" x14ac:dyDescent="0.2">
      <c r="A7196" s="39" t="str">
        <f t="shared" si="336"/>
        <v>0017031645908</v>
      </c>
      <c r="B7196" s="39">
        <f t="shared" si="337"/>
        <v>1</v>
      </c>
      <c r="C7196" s="39" t="str">
        <f t="shared" si="338"/>
        <v>Яппарова Гульназ Миннефариховна1</v>
      </c>
      <c r="D7196" s="42" t="s">
        <v>6551</v>
      </c>
      <c r="E7196" s="43" t="s">
        <v>6552</v>
      </c>
      <c r="F7196" s="43" t="s">
        <v>265</v>
      </c>
      <c r="G7196" s="43" t="s">
        <v>218</v>
      </c>
      <c r="H7196" s="49">
        <v>45908</v>
      </c>
      <c r="I7196" s="49">
        <v>45921</v>
      </c>
      <c r="J7196" s="44">
        <v>14</v>
      </c>
      <c r="K7196" s="51">
        <f>IF(H7196&lt;='Расчёт не доделан'!$C$20,IF(I7196-'Расчёт не доделан'!$C$20&lt;1,J7196,I7196-'Расчёт не доделан'!$C$20),J7196)</f>
        <v>14</v>
      </c>
    </row>
    <row r="7197" spans="1:11" ht="11.1" customHeight="1" outlineLevel="1" x14ac:dyDescent="0.2">
      <c r="A7197" s="39" t="str">
        <f t="shared" si="336"/>
        <v>0017031646013</v>
      </c>
      <c r="B7197" s="39">
        <f t="shared" si="337"/>
        <v>2</v>
      </c>
      <c r="C7197" s="39" t="str">
        <f t="shared" si="338"/>
        <v>Яппарова Гульназ Миннефариховна2</v>
      </c>
      <c r="D7197" s="42" t="s">
        <v>6551</v>
      </c>
      <c r="E7197" s="43" t="s">
        <v>6552</v>
      </c>
      <c r="F7197" s="43" t="s">
        <v>265</v>
      </c>
      <c r="G7197" s="43" t="s">
        <v>218</v>
      </c>
      <c r="H7197" s="49">
        <v>46013</v>
      </c>
      <c r="I7197" s="49">
        <v>46019</v>
      </c>
      <c r="J7197" s="44">
        <v>7</v>
      </c>
      <c r="K7197" s="51">
        <f>IF(H7197&lt;='Расчёт не доделан'!$C$20,IF(I7197-'Расчёт не доделан'!$C$20&lt;1,J7197,I7197-'Расчёт не доделан'!$C$20),J7197)</f>
        <v>7</v>
      </c>
    </row>
    <row r="7198" spans="1:11" ht="11.1" customHeight="1" outlineLevel="1" x14ac:dyDescent="0.2">
      <c r="A7198" s="39" t="str">
        <f t="shared" si="336"/>
        <v>0017031646020</v>
      </c>
      <c r="B7198" s="39">
        <f t="shared" si="337"/>
        <v>3</v>
      </c>
      <c r="C7198" s="39" t="str">
        <f t="shared" si="338"/>
        <v>Яппарова Гульназ Миннефариховна3</v>
      </c>
      <c r="D7198" s="42" t="s">
        <v>6551</v>
      </c>
      <c r="E7198" s="43" t="s">
        <v>6552</v>
      </c>
      <c r="F7198" s="43" t="s">
        <v>265</v>
      </c>
      <c r="G7198" s="43" t="s">
        <v>218</v>
      </c>
      <c r="H7198" s="49">
        <v>46020</v>
      </c>
      <c r="I7198" s="49">
        <v>46021</v>
      </c>
      <c r="J7198" s="44">
        <v>2</v>
      </c>
      <c r="K7198" s="51">
        <f>IF(H7198&lt;='Расчёт не доделан'!$C$20,IF(I7198-'Расчёт не доделан'!$C$20&lt;1,J7198,I7198-'Расчёт не доделан'!$C$20),J7198)</f>
        <v>2</v>
      </c>
    </row>
    <row r="7199" spans="1:11" ht="11.1" customHeight="1" outlineLevel="1" x14ac:dyDescent="0.2">
      <c r="A7199" s="39" t="str">
        <f t="shared" si="336"/>
        <v>0021087345901</v>
      </c>
      <c r="B7199" s="39">
        <f t="shared" si="337"/>
        <v>1</v>
      </c>
      <c r="C7199" s="39" t="str">
        <f t="shared" si="338"/>
        <v>Ярикова Екатерина Александровна1</v>
      </c>
      <c r="D7199" s="42" t="s">
        <v>6553</v>
      </c>
      <c r="E7199" s="43" t="s">
        <v>6554</v>
      </c>
      <c r="F7199" s="43" t="s">
        <v>268</v>
      </c>
      <c r="G7199" s="43" t="s">
        <v>262</v>
      </c>
      <c r="H7199" s="49">
        <v>45901</v>
      </c>
      <c r="I7199" s="49">
        <v>45907</v>
      </c>
      <c r="J7199" s="44">
        <v>7</v>
      </c>
      <c r="K7199" s="51">
        <f>IF(H7199&lt;='Расчёт не доделан'!$C$20,IF(I7199-'Расчёт не доделан'!$C$20&lt;1,J7199,I7199-'Расчёт не доделан'!$C$20),J7199)</f>
        <v>7</v>
      </c>
    </row>
    <row r="7200" spans="1:11" ht="11.1" customHeight="1" outlineLevel="1" x14ac:dyDescent="0.2">
      <c r="A7200" s="39" t="str">
        <f t="shared" si="336"/>
        <v>0021087345852</v>
      </c>
      <c r="B7200" s="39">
        <f t="shared" si="337"/>
        <v>2</v>
      </c>
      <c r="C7200" s="39" t="str">
        <f t="shared" si="338"/>
        <v>Ярикова Екатерина Александровна2</v>
      </c>
      <c r="D7200" s="42" t="s">
        <v>6553</v>
      </c>
      <c r="E7200" s="43" t="s">
        <v>6554</v>
      </c>
      <c r="F7200" s="43" t="s">
        <v>268</v>
      </c>
      <c r="G7200" s="43" t="s">
        <v>262</v>
      </c>
      <c r="H7200" s="49">
        <v>45852</v>
      </c>
      <c r="I7200" s="49">
        <v>45865</v>
      </c>
      <c r="J7200" s="44">
        <v>14</v>
      </c>
      <c r="K7200" s="51">
        <f>IF(H7200&lt;='Расчёт не доделан'!$C$20,IF(I7200-'Расчёт не доделан'!$C$20&lt;1,J7200,I7200-'Расчёт не доделан'!$C$20),J7200)</f>
        <v>14</v>
      </c>
    </row>
    <row r="7201" spans="1:11" ht="11.1" customHeight="1" outlineLevel="1" x14ac:dyDescent="0.2">
      <c r="A7201" s="39" t="str">
        <f t="shared" si="336"/>
        <v>0021087346015</v>
      </c>
      <c r="B7201" s="39">
        <f t="shared" si="337"/>
        <v>3</v>
      </c>
      <c r="C7201" s="39" t="str">
        <f t="shared" si="338"/>
        <v>Ярикова Екатерина Александровна3</v>
      </c>
      <c r="D7201" s="42" t="s">
        <v>6553</v>
      </c>
      <c r="E7201" s="43" t="s">
        <v>6554</v>
      </c>
      <c r="F7201" s="43" t="s">
        <v>268</v>
      </c>
      <c r="G7201" s="43" t="s">
        <v>262</v>
      </c>
      <c r="H7201" s="49">
        <v>46015</v>
      </c>
      <c r="I7201" s="49">
        <v>46021</v>
      </c>
      <c r="J7201" s="44">
        <v>7</v>
      </c>
      <c r="K7201" s="51">
        <f>IF(H7201&lt;='Расчёт не доделан'!$C$20,IF(I7201-'Расчёт не доделан'!$C$20&lt;1,J7201,I7201-'Расчёт не доделан'!$C$20),J7201)</f>
        <v>7</v>
      </c>
    </row>
    <row r="7202" spans="1:11" ht="11.1" customHeight="1" outlineLevel="1" x14ac:dyDescent="0.2">
      <c r="A7202" s="39" t="str">
        <f t="shared" si="336"/>
        <v>0018392845845</v>
      </c>
      <c r="B7202" s="39">
        <f t="shared" si="337"/>
        <v>1</v>
      </c>
      <c r="C7202" s="39" t="str">
        <f t="shared" si="338"/>
        <v>Ярин Владислав Алексеевич1</v>
      </c>
      <c r="D7202" s="42" t="s">
        <v>6555</v>
      </c>
      <c r="E7202" s="43" t="s">
        <v>6556</v>
      </c>
      <c r="F7202" s="43" t="s">
        <v>233</v>
      </c>
      <c r="G7202" s="43" t="s">
        <v>218</v>
      </c>
      <c r="H7202" s="49">
        <v>45845</v>
      </c>
      <c r="I7202" s="49">
        <v>45865</v>
      </c>
      <c r="J7202" s="44">
        <v>21</v>
      </c>
      <c r="K7202" s="51">
        <f>IF(H7202&lt;='Расчёт не доделан'!$C$20,IF(I7202-'Расчёт не доделан'!$C$20&lt;1,J7202,I7202-'Расчёт не доделан'!$C$20),J7202)</f>
        <v>21</v>
      </c>
    </row>
    <row r="7203" spans="1:11" ht="23.1" customHeight="1" outlineLevel="1" x14ac:dyDescent="0.2">
      <c r="A7203" s="39" t="str">
        <f t="shared" si="336"/>
        <v>0018392845883</v>
      </c>
      <c r="B7203" s="39">
        <f t="shared" si="337"/>
        <v>2</v>
      </c>
      <c r="C7203" s="39" t="str">
        <f t="shared" si="338"/>
        <v>Ярин Владислав Алексеевич2</v>
      </c>
      <c r="D7203" s="42" t="s">
        <v>6555</v>
      </c>
      <c r="E7203" s="43" t="s">
        <v>6556</v>
      </c>
      <c r="F7203" s="43" t="s">
        <v>233</v>
      </c>
      <c r="G7203" s="43" t="s">
        <v>218</v>
      </c>
      <c r="H7203" s="49">
        <v>45883</v>
      </c>
      <c r="I7203" s="49">
        <v>45885</v>
      </c>
      <c r="J7203" s="44">
        <v>3</v>
      </c>
      <c r="K7203" s="51">
        <f>IF(H7203&lt;='Расчёт не доделан'!$C$20,IF(I7203-'Расчёт не доделан'!$C$20&lt;1,J7203,I7203-'Расчёт не доделан'!$C$20),J7203)</f>
        <v>3</v>
      </c>
    </row>
    <row r="7204" spans="1:11" ht="23.1" customHeight="1" outlineLevel="1" x14ac:dyDescent="0.2">
      <c r="A7204" s="39" t="str">
        <f t="shared" si="336"/>
        <v>0010116445902</v>
      </c>
      <c r="B7204" s="39">
        <f t="shared" si="337"/>
        <v>1</v>
      </c>
      <c r="C7204" s="39" t="str">
        <f t="shared" si="338"/>
        <v>Яровикова Наталия Сергеевна1</v>
      </c>
      <c r="D7204" s="42" t="s">
        <v>6557</v>
      </c>
      <c r="E7204" s="43" t="s">
        <v>6558</v>
      </c>
      <c r="F7204" s="43" t="s">
        <v>233</v>
      </c>
      <c r="G7204" s="43" t="s">
        <v>222</v>
      </c>
      <c r="H7204" s="49">
        <v>45902</v>
      </c>
      <c r="I7204" s="49">
        <v>45905</v>
      </c>
      <c r="J7204" s="44">
        <v>4</v>
      </c>
      <c r="K7204" s="51">
        <f>IF(H7204&lt;='Расчёт не доделан'!$C$20,IF(I7204-'Расчёт не доделан'!$C$20&lt;1,J7204,I7204-'Расчёт не доделан'!$C$20),J7204)</f>
        <v>4</v>
      </c>
    </row>
    <row r="7205" spans="1:11" ht="23.1" customHeight="1" outlineLevel="1" x14ac:dyDescent="0.2">
      <c r="A7205" s="39" t="str">
        <f t="shared" si="336"/>
        <v>0010116445855</v>
      </c>
      <c r="B7205" s="39">
        <f t="shared" si="337"/>
        <v>2</v>
      </c>
      <c r="C7205" s="39" t="str">
        <f t="shared" si="338"/>
        <v>Яровикова Наталия Сергеевна2</v>
      </c>
      <c r="D7205" s="42" t="s">
        <v>6557</v>
      </c>
      <c r="E7205" s="43" t="s">
        <v>6558</v>
      </c>
      <c r="F7205" s="43" t="s">
        <v>233</v>
      </c>
      <c r="G7205" s="43" t="s">
        <v>222</v>
      </c>
      <c r="H7205" s="49">
        <v>45855</v>
      </c>
      <c r="I7205" s="49">
        <v>45868</v>
      </c>
      <c r="J7205" s="44">
        <v>14</v>
      </c>
      <c r="K7205" s="51">
        <f>IF(H7205&lt;='Расчёт не доделан'!$C$20,IF(I7205-'Расчёт не доделан'!$C$20&lt;1,J7205,I7205-'Расчёт не доделан'!$C$20),J7205)</f>
        <v>14</v>
      </c>
    </row>
    <row r="7206" spans="1:11" ht="11.1" customHeight="1" outlineLevel="1" x14ac:dyDescent="0.2">
      <c r="A7206" s="39" t="str">
        <f t="shared" si="336"/>
        <v>0010116446017</v>
      </c>
      <c r="B7206" s="39">
        <f t="shared" si="337"/>
        <v>3</v>
      </c>
      <c r="C7206" s="39" t="str">
        <f t="shared" si="338"/>
        <v>Яровикова Наталия Сергеевна3</v>
      </c>
      <c r="D7206" s="42" t="s">
        <v>6557</v>
      </c>
      <c r="E7206" s="43" t="s">
        <v>6558</v>
      </c>
      <c r="F7206" s="43" t="s">
        <v>233</v>
      </c>
      <c r="G7206" s="43" t="s">
        <v>222</v>
      </c>
      <c r="H7206" s="49">
        <v>46017</v>
      </c>
      <c r="I7206" s="49">
        <v>46017</v>
      </c>
      <c r="J7206" s="44">
        <v>1</v>
      </c>
      <c r="K7206" s="51">
        <f>IF(H7206&lt;='Расчёт не доделан'!$C$20,IF(I7206-'Расчёт не доделан'!$C$20&lt;1,J7206,I7206-'Расчёт не доделан'!$C$20),J7206)</f>
        <v>1</v>
      </c>
    </row>
    <row r="7207" spans="1:11" ht="11.1" customHeight="1" outlineLevel="1" x14ac:dyDescent="0.2">
      <c r="A7207" s="39" t="str">
        <f t="shared" si="336"/>
        <v>0020271145880</v>
      </c>
      <c r="B7207" s="39">
        <f t="shared" si="337"/>
        <v>1</v>
      </c>
      <c r="C7207" s="39" t="str">
        <f t="shared" si="338"/>
        <v>Ярославцев Владимир Николаевич1</v>
      </c>
      <c r="D7207" s="42" t="s">
        <v>6559</v>
      </c>
      <c r="E7207" s="43" t="s">
        <v>6560</v>
      </c>
      <c r="F7207" s="43" t="s">
        <v>217</v>
      </c>
      <c r="G7207" s="43" t="s">
        <v>230</v>
      </c>
      <c r="H7207" s="49">
        <v>45880</v>
      </c>
      <c r="I7207" s="49">
        <v>45886</v>
      </c>
      <c r="J7207" s="44">
        <v>7</v>
      </c>
      <c r="K7207" s="51">
        <f>IF(H7207&lt;='Расчёт не доделан'!$C$20,IF(I7207-'Расчёт не доделан'!$C$20&lt;1,J7207,I7207-'Расчёт не доделан'!$C$20),J7207)</f>
        <v>7</v>
      </c>
    </row>
    <row r="7208" spans="1:11" ht="11.1" customHeight="1" outlineLevel="1" x14ac:dyDescent="0.2">
      <c r="A7208" s="39" t="str">
        <f t="shared" si="336"/>
        <v>0020271145943</v>
      </c>
      <c r="B7208" s="39">
        <f t="shared" si="337"/>
        <v>2</v>
      </c>
      <c r="C7208" s="39" t="str">
        <f t="shared" si="338"/>
        <v>Ярославцев Владимир Николаевич2</v>
      </c>
      <c r="D7208" s="42" t="s">
        <v>6559</v>
      </c>
      <c r="E7208" s="43" t="s">
        <v>6560</v>
      </c>
      <c r="F7208" s="43" t="s">
        <v>217</v>
      </c>
      <c r="G7208" s="43" t="s">
        <v>230</v>
      </c>
      <c r="H7208" s="49">
        <v>45943</v>
      </c>
      <c r="I7208" s="49">
        <v>45949</v>
      </c>
      <c r="J7208" s="44">
        <v>7</v>
      </c>
      <c r="K7208" s="51">
        <f>IF(H7208&lt;='Расчёт не доделан'!$C$20,IF(I7208-'Расчёт не доделан'!$C$20&lt;1,J7208,I7208-'Расчёт не доделан'!$C$20),J7208)</f>
        <v>4</v>
      </c>
    </row>
    <row r="7209" spans="1:11" ht="11.1" customHeight="1" outlineLevel="1" x14ac:dyDescent="0.2">
      <c r="A7209" s="39" t="str">
        <f t="shared" si="336"/>
        <v>0016501245962</v>
      </c>
      <c r="B7209" s="39">
        <f t="shared" si="337"/>
        <v>1</v>
      </c>
      <c r="C7209" s="39" t="str">
        <f t="shared" si="338"/>
        <v>Ярочкина Вера Вячеславовна1</v>
      </c>
      <c r="D7209" s="42" t="s">
        <v>6561</v>
      </c>
      <c r="E7209" s="43" t="s">
        <v>6562</v>
      </c>
      <c r="F7209" s="43" t="s">
        <v>265</v>
      </c>
      <c r="G7209" s="43" t="s">
        <v>218</v>
      </c>
      <c r="H7209" s="49">
        <v>45962</v>
      </c>
      <c r="I7209" s="49">
        <v>45962</v>
      </c>
      <c r="J7209" s="44">
        <v>1</v>
      </c>
      <c r="K7209" s="51">
        <f>IF(H7209&lt;='Расчёт не доделан'!$C$20,IF(I7209-'Расчёт не доделан'!$C$20&lt;1,J7209,I7209-'Расчёт не доделан'!$C$20),J7209)</f>
        <v>1</v>
      </c>
    </row>
    <row r="7210" spans="1:11" ht="11.1" customHeight="1" outlineLevel="1" x14ac:dyDescent="0.2">
      <c r="A7210" s="39" t="str">
        <f t="shared" si="336"/>
        <v>0016501245845</v>
      </c>
      <c r="B7210" s="39">
        <f t="shared" si="337"/>
        <v>2</v>
      </c>
      <c r="C7210" s="39" t="str">
        <f t="shared" si="338"/>
        <v>Ярочкина Вера Вячеславовна2</v>
      </c>
      <c r="D7210" s="42" t="s">
        <v>6561</v>
      </c>
      <c r="E7210" s="43" t="s">
        <v>6562</v>
      </c>
      <c r="F7210" s="43" t="s">
        <v>265</v>
      </c>
      <c r="G7210" s="43" t="s">
        <v>218</v>
      </c>
      <c r="H7210" s="49">
        <v>45845</v>
      </c>
      <c r="I7210" s="49">
        <v>45858</v>
      </c>
      <c r="J7210" s="44">
        <v>14</v>
      </c>
      <c r="K7210" s="51">
        <f>IF(H7210&lt;='Расчёт не доделан'!$C$20,IF(I7210-'Расчёт не доделан'!$C$20&lt;1,J7210,I7210-'Расчёт не доделан'!$C$20),J7210)</f>
        <v>14</v>
      </c>
    </row>
    <row r="7211" spans="1:11" ht="23.1" customHeight="1" outlineLevel="1" x14ac:dyDescent="0.2">
      <c r="A7211" s="39" t="str">
        <f t="shared" si="336"/>
        <v>0016501245944</v>
      </c>
      <c r="B7211" s="39">
        <f t="shared" si="337"/>
        <v>3</v>
      </c>
      <c r="C7211" s="39" t="str">
        <f t="shared" si="338"/>
        <v>Ярочкина Вера Вячеславовна3</v>
      </c>
      <c r="D7211" s="42" t="s">
        <v>6561</v>
      </c>
      <c r="E7211" s="43" t="s">
        <v>6562</v>
      </c>
      <c r="F7211" s="43" t="s">
        <v>265</v>
      </c>
      <c r="G7211" s="43" t="s">
        <v>218</v>
      </c>
      <c r="H7211" s="49">
        <v>45944</v>
      </c>
      <c r="I7211" s="49">
        <v>45947</v>
      </c>
      <c r="J7211" s="44">
        <v>4</v>
      </c>
      <c r="K7211" s="51">
        <f>IF(H7211&lt;='Расчёт не доделан'!$C$20,IF(I7211-'Расчёт не доделан'!$C$20&lt;1,J7211,I7211-'Расчёт не доделан'!$C$20),J7211)</f>
        <v>2</v>
      </c>
    </row>
    <row r="7212" spans="1:11" ht="23.1" customHeight="1" outlineLevel="1" x14ac:dyDescent="0.2">
      <c r="A7212" s="39" t="str">
        <f t="shared" si="336"/>
        <v>0016501246020</v>
      </c>
      <c r="B7212" s="39">
        <f t="shared" si="337"/>
        <v>4</v>
      </c>
      <c r="C7212" s="39" t="str">
        <f t="shared" si="338"/>
        <v>Ярочкина Вера Вячеславовна4</v>
      </c>
      <c r="D7212" s="42" t="s">
        <v>6561</v>
      </c>
      <c r="E7212" s="43" t="s">
        <v>6562</v>
      </c>
      <c r="F7212" s="43" t="s">
        <v>265</v>
      </c>
      <c r="G7212" s="43" t="s">
        <v>218</v>
      </c>
      <c r="H7212" s="49">
        <v>46020</v>
      </c>
      <c r="I7212" s="49">
        <v>46021</v>
      </c>
      <c r="J7212" s="44">
        <v>2</v>
      </c>
      <c r="K7212" s="51">
        <f>IF(H7212&lt;='Расчёт не доделан'!$C$20,IF(I7212-'Расчёт не доделан'!$C$20&lt;1,J7212,I7212-'Расчёт не доделан'!$C$20),J7212)</f>
        <v>2</v>
      </c>
    </row>
    <row r="7213" spans="1:11" ht="23.1" customHeight="1" outlineLevel="1" x14ac:dyDescent="0.2">
      <c r="A7213" s="39" t="str">
        <f t="shared" si="336"/>
        <v>0015830645880</v>
      </c>
      <c r="B7213" s="39">
        <f t="shared" si="337"/>
        <v>1</v>
      </c>
      <c r="C7213" s="39" t="str">
        <f t="shared" si="338"/>
        <v>Ярошенко Ярослав Олегович1</v>
      </c>
      <c r="D7213" s="42" t="s">
        <v>6563</v>
      </c>
      <c r="E7213" s="43" t="s">
        <v>6564</v>
      </c>
      <c r="F7213" s="43" t="s">
        <v>240</v>
      </c>
      <c r="G7213" s="43" t="s">
        <v>331</v>
      </c>
      <c r="H7213" s="49">
        <v>45880</v>
      </c>
      <c r="I7213" s="49">
        <v>45886</v>
      </c>
      <c r="J7213" s="44">
        <v>7</v>
      </c>
      <c r="K7213" s="51">
        <f>IF(H7213&lt;='Расчёт не доделан'!$C$20,IF(I7213-'Расчёт не доделан'!$C$20&lt;1,J7213,I7213-'Расчёт не доделан'!$C$20),J7213)</f>
        <v>7</v>
      </c>
    </row>
    <row r="7214" spans="1:11" ht="11.1" customHeight="1" outlineLevel="1" x14ac:dyDescent="0.2">
      <c r="A7214" s="39" t="str">
        <f t="shared" si="336"/>
        <v>0015830645985</v>
      </c>
      <c r="B7214" s="39">
        <f t="shared" si="337"/>
        <v>2</v>
      </c>
      <c r="C7214" s="39" t="str">
        <f t="shared" si="338"/>
        <v>Ярошенко Ярослав Олегович2</v>
      </c>
      <c r="D7214" s="42" t="s">
        <v>6563</v>
      </c>
      <c r="E7214" s="43" t="s">
        <v>6564</v>
      </c>
      <c r="F7214" s="43" t="s">
        <v>240</v>
      </c>
      <c r="G7214" s="43" t="s">
        <v>331</v>
      </c>
      <c r="H7214" s="49">
        <v>45985</v>
      </c>
      <c r="I7214" s="49">
        <v>45991</v>
      </c>
      <c r="J7214" s="44">
        <v>7</v>
      </c>
      <c r="K7214" s="51">
        <f>IF(H7214&lt;='Расчёт не доделан'!$C$20,IF(I7214-'Расчёт не доделан'!$C$20&lt;1,J7214,I7214-'Расчёт не доделан'!$C$20),J7214)</f>
        <v>7</v>
      </c>
    </row>
    <row r="7215" spans="1:11" ht="11.1" customHeight="1" outlineLevel="1" x14ac:dyDescent="0.2">
      <c r="A7215" s="39" t="str">
        <f t="shared" si="336"/>
        <v>0020155545992</v>
      </c>
      <c r="B7215" s="39">
        <f t="shared" si="337"/>
        <v>1</v>
      </c>
      <c r="C7215" s="39" t="str">
        <f t="shared" si="338"/>
        <v>Ярушкина Ульяна Александровна1</v>
      </c>
      <c r="D7215" s="42" t="s">
        <v>6565</v>
      </c>
      <c r="E7215" s="43" t="s">
        <v>6566</v>
      </c>
      <c r="F7215" s="43" t="s">
        <v>217</v>
      </c>
      <c r="G7215" s="43" t="s">
        <v>237</v>
      </c>
      <c r="H7215" s="49">
        <v>45992</v>
      </c>
      <c r="I7215" s="49">
        <v>45993</v>
      </c>
      <c r="J7215" s="44">
        <v>2</v>
      </c>
      <c r="K7215" s="51">
        <f>IF(H7215&lt;='Расчёт не доделан'!$C$20,IF(I7215-'Расчёт не доделан'!$C$20&lt;1,J7215,I7215-'Расчёт не доделан'!$C$20),J7215)</f>
        <v>2</v>
      </c>
    </row>
    <row r="7216" spans="1:11" ht="11.1" customHeight="1" outlineLevel="1" x14ac:dyDescent="0.2">
      <c r="A7216" s="39" t="str">
        <f t="shared" si="336"/>
        <v>0020155545859</v>
      </c>
      <c r="B7216" s="39">
        <f t="shared" si="337"/>
        <v>2</v>
      </c>
      <c r="C7216" s="39" t="str">
        <f t="shared" si="338"/>
        <v>Ярушкина Ульяна Александровна2</v>
      </c>
      <c r="D7216" s="42" t="s">
        <v>6565</v>
      </c>
      <c r="E7216" s="43" t="s">
        <v>6566</v>
      </c>
      <c r="F7216" s="43" t="s">
        <v>217</v>
      </c>
      <c r="G7216" s="43" t="s">
        <v>237</v>
      </c>
      <c r="H7216" s="49">
        <v>45859</v>
      </c>
      <c r="I7216" s="49">
        <v>45872</v>
      </c>
      <c r="J7216" s="44">
        <v>14</v>
      </c>
      <c r="K7216" s="51">
        <f>IF(H7216&lt;='Расчёт не доделан'!$C$20,IF(I7216-'Расчёт не доделан'!$C$20&lt;1,J7216,I7216-'Расчёт не доделан'!$C$20),J7216)</f>
        <v>14</v>
      </c>
    </row>
    <row r="7217" spans="1:11" ht="11.1" customHeight="1" outlineLevel="1" x14ac:dyDescent="0.2">
      <c r="A7217" s="39" t="str">
        <f t="shared" si="336"/>
        <v>0020155545957</v>
      </c>
      <c r="B7217" s="39">
        <f t="shared" si="337"/>
        <v>3</v>
      </c>
      <c r="C7217" s="39" t="str">
        <f t="shared" si="338"/>
        <v>Ярушкина Ульяна Александровна3</v>
      </c>
      <c r="D7217" s="42" t="s">
        <v>6565</v>
      </c>
      <c r="E7217" s="43" t="s">
        <v>6566</v>
      </c>
      <c r="F7217" s="43" t="s">
        <v>217</v>
      </c>
      <c r="G7217" s="43" t="s">
        <v>237</v>
      </c>
      <c r="H7217" s="49">
        <v>45957</v>
      </c>
      <c r="I7217" s="49">
        <v>45958</v>
      </c>
      <c r="J7217" s="44">
        <v>2</v>
      </c>
      <c r="K7217" s="51">
        <f>IF(H7217&lt;='Расчёт не доделан'!$C$20,IF(I7217-'Расчёт не доделан'!$C$20&lt;1,J7217,I7217-'Расчёт не доделан'!$C$20),J7217)</f>
        <v>2</v>
      </c>
    </row>
    <row r="7218" spans="1:11" ht="11.1" customHeight="1" outlineLevel="1" x14ac:dyDescent="0.2">
      <c r="A7218" s="39" t="str">
        <f t="shared" si="336"/>
        <v>0020155546020</v>
      </c>
      <c r="B7218" s="39">
        <f t="shared" si="337"/>
        <v>4</v>
      </c>
      <c r="C7218" s="39" t="str">
        <f t="shared" si="338"/>
        <v>Ярушкина Ульяна Александровна4</v>
      </c>
      <c r="D7218" s="42" t="s">
        <v>6565</v>
      </c>
      <c r="E7218" s="43" t="s">
        <v>6566</v>
      </c>
      <c r="F7218" s="43" t="s">
        <v>217</v>
      </c>
      <c r="G7218" s="43" t="s">
        <v>237</v>
      </c>
      <c r="H7218" s="49">
        <v>46020</v>
      </c>
      <c r="I7218" s="49">
        <v>46021</v>
      </c>
      <c r="J7218" s="44">
        <v>2</v>
      </c>
      <c r="K7218" s="51">
        <f>IF(H7218&lt;='Расчёт не доделан'!$C$20,IF(I7218-'Расчёт не доделан'!$C$20&lt;1,J7218,I7218-'Расчёт не доделан'!$C$20),J7218)</f>
        <v>2</v>
      </c>
    </row>
    <row r="7219" spans="1:11" ht="11.1" customHeight="1" outlineLevel="1" x14ac:dyDescent="0.2">
      <c r="A7219" s="39" t="str">
        <f t="shared" si="336"/>
        <v>0021385545840</v>
      </c>
      <c r="B7219" s="39">
        <f t="shared" si="337"/>
        <v>1</v>
      </c>
      <c r="C7219" s="39" t="str">
        <f t="shared" si="338"/>
        <v>Ярыгин Евгений Александрович1</v>
      </c>
      <c r="D7219" s="42" t="s">
        <v>6567</v>
      </c>
      <c r="E7219" s="43" t="s">
        <v>6568</v>
      </c>
      <c r="F7219" s="43" t="s">
        <v>293</v>
      </c>
      <c r="G7219" s="43" t="s">
        <v>230</v>
      </c>
      <c r="H7219" s="49">
        <v>45840</v>
      </c>
      <c r="I7219" s="49">
        <v>45853</v>
      </c>
      <c r="J7219" s="44">
        <v>14</v>
      </c>
      <c r="K7219" s="51">
        <f>IF(H7219&lt;='Расчёт не доделан'!$C$20,IF(I7219-'Расчёт не доделан'!$C$20&lt;1,J7219,I7219-'Расчёт не доделан'!$C$20),J7219)</f>
        <v>14</v>
      </c>
    </row>
    <row r="7220" spans="1:11" ht="11.1" customHeight="1" outlineLevel="1" x14ac:dyDescent="0.2">
      <c r="A7220" s="39" t="str">
        <f t="shared" si="336"/>
        <v>0021385546009</v>
      </c>
      <c r="B7220" s="39">
        <f t="shared" si="337"/>
        <v>2</v>
      </c>
      <c r="C7220" s="39" t="str">
        <f t="shared" si="338"/>
        <v>Ярыгин Евгений Александрович2</v>
      </c>
      <c r="D7220" s="42" t="s">
        <v>6567</v>
      </c>
      <c r="E7220" s="43" t="s">
        <v>6568</v>
      </c>
      <c r="F7220" s="43" t="s">
        <v>293</v>
      </c>
      <c r="G7220" s="43" t="s">
        <v>230</v>
      </c>
      <c r="H7220" s="49">
        <v>46009</v>
      </c>
      <c r="I7220" s="49">
        <v>46022</v>
      </c>
      <c r="J7220" s="44">
        <v>14</v>
      </c>
      <c r="K7220" s="51">
        <f>IF(H7220&lt;='Расчёт не доделан'!$C$20,IF(I7220-'Расчёт не доделан'!$C$20&lt;1,J7220,I7220-'Расчёт не доделан'!$C$20),J7220)</f>
        <v>14</v>
      </c>
    </row>
    <row r="7221" spans="1:11" ht="11.1" customHeight="1" outlineLevel="1" x14ac:dyDescent="0.2">
      <c r="A7221" s="39" t="str">
        <f t="shared" si="336"/>
        <v>0021117746010</v>
      </c>
      <c r="B7221" s="39">
        <f t="shared" si="337"/>
        <v>1</v>
      </c>
      <c r="C7221" s="39" t="str">
        <f t="shared" si="338"/>
        <v>Яснобулков Евгений Олегович1</v>
      </c>
      <c r="D7221" s="42" t="s">
        <v>6569</v>
      </c>
      <c r="E7221" s="43" t="s">
        <v>6570</v>
      </c>
      <c r="F7221" s="43" t="s">
        <v>217</v>
      </c>
      <c r="G7221" s="43" t="s">
        <v>460</v>
      </c>
      <c r="H7221" s="49">
        <v>46010</v>
      </c>
      <c r="I7221" s="49">
        <v>46010</v>
      </c>
      <c r="J7221" s="44">
        <v>1</v>
      </c>
      <c r="K7221" s="51">
        <f>IF(H7221&lt;='Расчёт не доделан'!$C$20,IF(I7221-'Расчёт не доделан'!$C$20&lt;1,J7221,I7221-'Расчёт не доделан'!$C$20),J7221)</f>
        <v>1</v>
      </c>
    </row>
    <row r="7222" spans="1:11" ht="11.1" customHeight="1" outlineLevel="1" x14ac:dyDescent="0.2">
      <c r="A7222" s="39" t="str">
        <f t="shared" si="336"/>
        <v>0021117746013</v>
      </c>
      <c r="B7222" s="39">
        <f t="shared" si="337"/>
        <v>2</v>
      </c>
      <c r="C7222" s="39" t="str">
        <f t="shared" si="338"/>
        <v>Яснобулков Евгений Олегович2</v>
      </c>
      <c r="D7222" s="42" t="s">
        <v>6569</v>
      </c>
      <c r="E7222" s="43" t="s">
        <v>6570</v>
      </c>
      <c r="F7222" s="43" t="s">
        <v>217</v>
      </c>
      <c r="G7222" s="43" t="s">
        <v>460</v>
      </c>
      <c r="H7222" s="49">
        <v>46013</v>
      </c>
      <c r="I7222" s="49">
        <v>46017</v>
      </c>
      <c r="J7222" s="44">
        <v>5</v>
      </c>
      <c r="K7222" s="51">
        <f>IF(H7222&lt;='Расчёт не доделан'!$C$20,IF(I7222-'Расчёт не доделан'!$C$20&lt;1,J7222,I7222-'Расчёт не доделан'!$C$20),J7222)</f>
        <v>5</v>
      </c>
    </row>
    <row r="7223" spans="1:11" ht="11.1" customHeight="1" outlineLevel="1" x14ac:dyDescent="0.2">
      <c r="A7223" s="39" t="str">
        <f t="shared" si="336"/>
        <v>0021117745957</v>
      </c>
      <c r="B7223" s="39">
        <f t="shared" si="337"/>
        <v>3</v>
      </c>
      <c r="C7223" s="39" t="str">
        <f t="shared" si="338"/>
        <v>Яснобулков Евгений Олегович3</v>
      </c>
      <c r="D7223" s="42" t="s">
        <v>6569</v>
      </c>
      <c r="E7223" s="43" t="s">
        <v>6570</v>
      </c>
      <c r="F7223" s="43" t="s">
        <v>217</v>
      </c>
      <c r="G7223" s="43" t="s">
        <v>460</v>
      </c>
      <c r="H7223" s="49">
        <v>45957</v>
      </c>
      <c r="I7223" s="49">
        <v>45962</v>
      </c>
      <c r="J7223" s="44">
        <v>6</v>
      </c>
      <c r="K7223" s="51">
        <f>IF(H7223&lt;='Расчёт не доделан'!$C$20,IF(I7223-'Расчёт не доделан'!$C$20&lt;1,J7223,I7223-'Расчёт не доделан'!$C$20),J7223)</f>
        <v>6</v>
      </c>
    </row>
    <row r="7224" spans="1:11" ht="11.1" customHeight="1" outlineLevel="1" x14ac:dyDescent="0.2">
      <c r="A7224" s="39" t="str">
        <f t="shared" si="336"/>
        <v>0021117746020</v>
      </c>
      <c r="B7224" s="39">
        <f t="shared" si="337"/>
        <v>4</v>
      </c>
      <c r="C7224" s="39" t="str">
        <f t="shared" si="338"/>
        <v>Яснобулков Евгений Олегович4</v>
      </c>
      <c r="D7224" s="42" t="s">
        <v>6569</v>
      </c>
      <c r="E7224" s="43" t="s">
        <v>6570</v>
      </c>
      <c r="F7224" s="43" t="s">
        <v>217</v>
      </c>
      <c r="G7224" s="43" t="s">
        <v>460</v>
      </c>
      <c r="H7224" s="49">
        <v>46020</v>
      </c>
      <c r="I7224" s="49">
        <v>46021</v>
      </c>
      <c r="J7224" s="44">
        <v>2</v>
      </c>
      <c r="K7224" s="51">
        <f>IF(H7224&lt;='Расчёт не доделан'!$C$20,IF(I7224-'Расчёт не доделан'!$C$20&lt;1,J7224,I7224-'Расчёт не доделан'!$C$20),J7224)</f>
        <v>2</v>
      </c>
    </row>
    <row r="7225" spans="1:11" ht="11.1" customHeight="1" outlineLevel="1" x14ac:dyDescent="0.2">
      <c r="A7225" s="39" t="str">
        <f t="shared" si="336"/>
        <v>0018725646014</v>
      </c>
      <c r="B7225" s="39">
        <f t="shared" si="337"/>
        <v>1</v>
      </c>
      <c r="C7225" s="39" t="str">
        <f t="shared" si="338"/>
        <v>Ястребова Анастасия Андреевна1</v>
      </c>
      <c r="D7225" s="42" t="s">
        <v>6571</v>
      </c>
      <c r="E7225" s="43" t="s">
        <v>6572</v>
      </c>
      <c r="F7225" s="43" t="s">
        <v>286</v>
      </c>
      <c r="G7225" s="43" t="s">
        <v>1173</v>
      </c>
      <c r="H7225" s="49">
        <v>46014</v>
      </c>
      <c r="I7225" s="49">
        <v>46017</v>
      </c>
      <c r="J7225" s="44">
        <v>4</v>
      </c>
      <c r="K7225" s="51">
        <f>IF(H7225&lt;='Расчёт не доделан'!$C$20,IF(I7225-'Расчёт не доделан'!$C$20&lt;1,J7225,I7225-'Расчёт не доделан'!$C$20),J7225)</f>
        <v>4</v>
      </c>
    </row>
    <row r="7226" spans="1:11" ht="11.1" customHeight="1" outlineLevel="1" x14ac:dyDescent="0.2">
      <c r="A7226" s="39" t="str">
        <f t="shared" si="336"/>
        <v>0018725645929</v>
      </c>
      <c r="B7226" s="39">
        <f t="shared" si="337"/>
        <v>2</v>
      </c>
      <c r="C7226" s="39" t="str">
        <f t="shared" si="338"/>
        <v>Ястребова Анастасия Андреевна2</v>
      </c>
      <c r="D7226" s="42" t="s">
        <v>6571</v>
      </c>
      <c r="E7226" s="43" t="s">
        <v>6572</v>
      </c>
      <c r="F7226" s="43" t="s">
        <v>286</v>
      </c>
      <c r="G7226" s="43" t="s">
        <v>1173</v>
      </c>
      <c r="H7226" s="49">
        <v>45929</v>
      </c>
      <c r="I7226" s="49">
        <v>45933</v>
      </c>
      <c r="J7226" s="44">
        <v>5</v>
      </c>
      <c r="K7226" s="51">
        <f>IF(H7226&lt;='Расчёт не доделан'!$C$20,IF(I7226-'Расчёт не доделан'!$C$20&lt;1,J7226,I7226-'Расчёт не доделан'!$C$20),J7226)</f>
        <v>5</v>
      </c>
    </row>
    <row r="7227" spans="1:11" ht="11.1" customHeight="1" outlineLevel="1" x14ac:dyDescent="0.2">
      <c r="A7227" s="39" t="str">
        <f t="shared" si="336"/>
        <v>0019258145922</v>
      </c>
      <c r="B7227" s="39">
        <f t="shared" si="337"/>
        <v>1</v>
      </c>
      <c r="C7227" s="39" t="str">
        <f t="shared" si="338"/>
        <v>Ясыбаев Рамиль Рафилович1</v>
      </c>
      <c r="D7227" s="42" t="s">
        <v>6573</v>
      </c>
      <c r="E7227" s="43" t="s">
        <v>6574</v>
      </c>
      <c r="F7227" s="43" t="s">
        <v>233</v>
      </c>
      <c r="G7227" s="43" t="s">
        <v>218</v>
      </c>
      <c r="H7227" s="49">
        <v>45922</v>
      </c>
      <c r="I7227" s="49">
        <v>45929</v>
      </c>
      <c r="J7227" s="44">
        <v>8</v>
      </c>
      <c r="K7227" s="51">
        <f>IF(H7227&lt;='Расчёт не доделан'!$C$20,IF(I7227-'Расчёт не доделан'!$C$20&lt;1,J7227,I7227-'Расчёт не доделан'!$C$20),J7227)</f>
        <v>8</v>
      </c>
    </row>
    <row r="7228" spans="1:11" ht="23.1" customHeight="1" outlineLevel="1" x14ac:dyDescent="0.2">
      <c r="A7228" s="39" t="str">
        <f t="shared" si="336"/>
        <v>0019313745839</v>
      </c>
      <c r="B7228" s="39">
        <f t="shared" si="337"/>
        <v>1</v>
      </c>
      <c r="C7228" s="39" t="str">
        <f t="shared" si="338"/>
        <v>Ясюлевич Артур Владимирович1</v>
      </c>
      <c r="D7228" s="42" t="s">
        <v>6575</v>
      </c>
      <c r="E7228" s="43" t="s">
        <v>6576</v>
      </c>
      <c r="F7228" s="43" t="s">
        <v>225</v>
      </c>
      <c r="G7228" s="43" t="s">
        <v>302</v>
      </c>
      <c r="H7228" s="49">
        <v>45839</v>
      </c>
      <c r="I7228" s="49">
        <v>45842</v>
      </c>
      <c r="J7228" s="44">
        <v>4</v>
      </c>
      <c r="K7228" s="51">
        <f>IF(H7228&lt;='Расчёт не доделан'!$C$20,IF(I7228-'Расчёт не доделан'!$C$20&lt;1,J7228,I7228-'Расчёт не доделан'!$C$20),J7228)</f>
        <v>4</v>
      </c>
    </row>
    <row r="7229" spans="1:11" ht="23.1" customHeight="1" outlineLevel="1" x14ac:dyDescent="0.2">
      <c r="A7229" s="39" t="str">
        <f t="shared" si="336"/>
        <v>0019313745880</v>
      </c>
      <c r="B7229" s="39">
        <f t="shared" si="337"/>
        <v>2</v>
      </c>
      <c r="C7229" s="39" t="str">
        <f t="shared" si="338"/>
        <v>Ясюлевич Артур Владимирович2</v>
      </c>
      <c r="D7229" s="42" t="s">
        <v>6575</v>
      </c>
      <c r="E7229" s="43" t="s">
        <v>6576</v>
      </c>
      <c r="F7229" s="43" t="s">
        <v>225</v>
      </c>
      <c r="G7229" s="43" t="s">
        <v>302</v>
      </c>
      <c r="H7229" s="49">
        <v>45880</v>
      </c>
      <c r="I7229" s="49">
        <v>45893</v>
      </c>
      <c r="J7229" s="44">
        <v>14</v>
      </c>
      <c r="K7229" s="51">
        <f>IF(H7229&lt;='Расчёт не доделан'!$C$20,IF(I7229-'Расчёт не доделан'!$C$20&lt;1,J7229,I7229-'Расчёт не доделан'!$C$20),J7229)</f>
        <v>14</v>
      </c>
    </row>
    <row r="7230" spans="1:11" ht="23.1" customHeight="1" outlineLevel="1" x14ac:dyDescent="0.2">
      <c r="A7230" s="39" t="str">
        <f t="shared" si="336"/>
        <v>0018462445915</v>
      </c>
      <c r="B7230" s="39">
        <f t="shared" si="337"/>
        <v>1</v>
      </c>
      <c r="C7230" s="39" t="str">
        <f t="shared" si="338"/>
        <v>Ятченко Василий Васильевич1</v>
      </c>
      <c r="D7230" s="42" t="s">
        <v>6577</v>
      </c>
      <c r="E7230" s="43" t="s">
        <v>6578</v>
      </c>
      <c r="F7230" s="43" t="s">
        <v>229</v>
      </c>
      <c r="G7230" s="43" t="s">
        <v>269</v>
      </c>
      <c r="H7230" s="49">
        <v>45915</v>
      </c>
      <c r="I7230" s="49">
        <v>45921</v>
      </c>
      <c r="J7230" s="44">
        <v>7</v>
      </c>
      <c r="K7230" s="51">
        <f>IF(H7230&lt;='Расчёт не доделан'!$C$20,IF(I7230-'Расчёт не доделан'!$C$20&lt;1,J7230,I7230-'Расчёт не доделан'!$C$20),J7230)</f>
        <v>7</v>
      </c>
    </row>
    <row r="7231" spans="1:11" ht="23.1" customHeight="1" outlineLevel="1" x14ac:dyDescent="0.2">
      <c r="A7231" s="39" t="str">
        <f t="shared" si="336"/>
        <v>0021120945936</v>
      </c>
      <c r="B7231" s="39">
        <f t="shared" si="337"/>
        <v>1</v>
      </c>
      <c r="C7231" s="39" t="str">
        <f t="shared" si="338"/>
        <v>Яфясов Денис Валерьевич1</v>
      </c>
      <c r="D7231" s="42" t="s">
        <v>6579</v>
      </c>
      <c r="E7231" s="43" t="s">
        <v>6580</v>
      </c>
      <c r="F7231" s="43" t="s">
        <v>6581</v>
      </c>
      <c r="G7231" s="43" t="s">
        <v>1136</v>
      </c>
      <c r="H7231" s="49">
        <v>45936</v>
      </c>
      <c r="I7231" s="49">
        <v>45940</v>
      </c>
      <c r="J7231" s="44">
        <v>5</v>
      </c>
      <c r="K7231" s="51">
        <f>IF(H7231&lt;='Расчёт не доделан'!$C$20,IF(I7231-'Расчёт не доделан'!$C$20&lt;1,J7231,I7231-'Расчёт не доделан'!$C$20),J7231)</f>
        <v>5</v>
      </c>
    </row>
    <row r="7232" spans="1:11" ht="23.1" customHeight="1" outlineLevel="1" x14ac:dyDescent="0.2">
      <c r="A7232" s="39" t="str">
        <f t="shared" si="336"/>
        <v>0021120945880</v>
      </c>
      <c r="B7232" s="39">
        <f t="shared" si="337"/>
        <v>2</v>
      </c>
      <c r="C7232" s="39" t="str">
        <f t="shared" si="338"/>
        <v>Яфясов Денис Валерьевич2</v>
      </c>
      <c r="D7232" s="42" t="s">
        <v>6579</v>
      </c>
      <c r="E7232" s="43" t="s">
        <v>6580</v>
      </c>
      <c r="F7232" s="43" t="s">
        <v>6581</v>
      </c>
      <c r="G7232" s="43" t="s">
        <v>1136</v>
      </c>
      <c r="H7232" s="49">
        <v>45880</v>
      </c>
      <c r="I7232" s="49">
        <v>45893</v>
      </c>
      <c r="J7232" s="44">
        <v>14</v>
      </c>
      <c r="K7232" s="51">
        <f>IF(H7232&lt;='Расчёт не доделан'!$C$20,IF(I7232-'Расчёт не доделан'!$C$20&lt;1,J7232,I7232-'Расчёт не доделан'!$C$20),J7232)</f>
        <v>14</v>
      </c>
    </row>
    <row r="7233" spans="1:11" ht="11.1" customHeight="1" outlineLevel="1" x14ac:dyDescent="0.2">
      <c r="A7233" s="39" t="str">
        <f t="shared" si="336"/>
        <v>0021120946009</v>
      </c>
      <c r="B7233" s="39">
        <f t="shared" si="337"/>
        <v>3</v>
      </c>
      <c r="C7233" s="39" t="str">
        <f t="shared" si="338"/>
        <v>Яфясов Денис Валерьевич3</v>
      </c>
      <c r="D7233" s="42" t="s">
        <v>6579</v>
      </c>
      <c r="E7233" s="43" t="s">
        <v>6580</v>
      </c>
      <c r="F7233" s="43" t="s">
        <v>6581</v>
      </c>
      <c r="G7233" s="43" t="s">
        <v>1136</v>
      </c>
      <c r="H7233" s="49">
        <v>46009</v>
      </c>
      <c r="I7233" s="49">
        <v>46010</v>
      </c>
      <c r="J7233" s="44">
        <v>2</v>
      </c>
      <c r="K7233" s="51">
        <f>IF(H7233&lt;='Расчёт не доделан'!$C$20,IF(I7233-'Расчёт не доделан'!$C$20&lt;1,J7233,I7233-'Расчёт не доделан'!$C$20),J7233)</f>
        <v>2</v>
      </c>
    </row>
    <row r="7234" spans="1:11" ht="11.1" customHeight="1" outlineLevel="1" x14ac:dyDescent="0.2">
      <c r="A7234" s="39" t="str">
        <f t="shared" si="336"/>
        <v>0021120946013</v>
      </c>
      <c r="B7234" s="39">
        <f t="shared" si="337"/>
        <v>4</v>
      </c>
      <c r="C7234" s="39" t="str">
        <f t="shared" si="338"/>
        <v>Яфясов Денис Валерьевич4</v>
      </c>
      <c r="D7234" s="42" t="s">
        <v>6579</v>
      </c>
      <c r="E7234" s="43" t="s">
        <v>6580</v>
      </c>
      <c r="F7234" s="43" t="s">
        <v>6581</v>
      </c>
      <c r="G7234" s="43" t="s">
        <v>1136</v>
      </c>
      <c r="H7234" s="49">
        <v>46013</v>
      </c>
      <c r="I7234" s="49">
        <v>46017</v>
      </c>
      <c r="J7234" s="44">
        <v>5</v>
      </c>
      <c r="K7234" s="51">
        <f>IF(H7234&lt;='Расчёт не доделан'!$C$20,IF(I7234-'Расчёт не доделан'!$C$20&lt;1,J7234,I7234-'Расчёт не доделан'!$C$20),J7234)</f>
        <v>5</v>
      </c>
    </row>
    <row r="7235" spans="1:11" ht="23.1" customHeight="1" outlineLevel="1" x14ac:dyDescent="0.2">
      <c r="A7235" s="39" t="str">
        <f t="shared" ref="A7235:A7239" si="339">D7235&amp;H7235</f>
        <v>0021120946020</v>
      </c>
      <c r="B7235" s="39">
        <f t="shared" ref="B7235:B7239" si="340">IF(E7234=E7235,B7234+1,1)</f>
        <v>5</v>
      </c>
      <c r="C7235" s="39" t="str">
        <f t="shared" ref="C7235:C7239" si="341">E7235&amp;B7235</f>
        <v>Яфясов Денис Валерьевич5</v>
      </c>
      <c r="D7235" s="42" t="s">
        <v>6579</v>
      </c>
      <c r="E7235" s="43" t="s">
        <v>6580</v>
      </c>
      <c r="F7235" s="43" t="s">
        <v>6581</v>
      </c>
      <c r="G7235" s="43" t="s">
        <v>1136</v>
      </c>
      <c r="H7235" s="49">
        <v>46020</v>
      </c>
      <c r="I7235" s="49">
        <v>46021</v>
      </c>
      <c r="J7235" s="44">
        <v>2</v>
      </c>
      <c r="K7235" s="51">
        <f>IF(H7235&lt;='Расчёт не доделан'!$C$20,IF(I7235-'Расчёт не доделан'!$C$20&lt;1,J7235,I7235-'Расчёт не доделан'!$C$20),J7235)</f>
        <v>2</v>
      </c>
    </row>
    <row r="7236" spans="1:11" ht="11.1" customHeight="1" outlineLevel="1" x14ac:dyDescent="0.2">
      <c r="A7236" s="39" t="str">
        <f t="shared" si="339"/>
        <v>0019700145915</v>
      </c>
      <c r="B7236" s="39">
        <f t="shared" si="340"/>
        <v>1</v>
      </c>
      <c r="C7236" s="39" t="str">
        <f t="shared" si="341"/>
        <v>Яхин Алмаз Рамзилевич1</v>
      </c>
      <c r="D7236" s="42" t="s">
        <v>6582</v>
      </c>
      <c r="E7236" s="43" t="s">
        <v>6583</v>
      </c>
      <c r="F7236" s="43" t="s">
        <v>240</v>
      </c>
      <c r="G7236" s="43" t="s">
        <v>302</v>
      </c>
      <c r="H7236" s="49">
        <v>45915</v>
      </c>
      <c r="I7236" s="49">
        <v>45928</v>
      </c>
      <c r="J7236" s="44">
        <v>14</v>
      </c>
      <c r="K7236" s="51">
        <f>IF(H7236&lt;='Расчёт не доделан'!$C$20,IF(I7236-'Расчёт не доделан'!$C$20&lt;1,J7236,I7236-'Расчёт не доделан'!$C$20),J7236)</f>
        <v>14</v>
      </c>
    </row>
    <row r="7237" spans="1:11" ht="11.1" customHeight="1" outlineLevel="1" x14ac:dyDescent="0.2">
      <c r="A7237" s="39" t="str">
        <f t="shared" si="339"/>
        <v>0018905645936</v>
      </c>
      <c r="B7237" s="39">
        <f t="shared" si="340"/>
        <v>1</v>
      </c>
      <c r="C7237" s="39" t="str">
        <f t="shared" si="341"/>
        <v>Ященко Павел Александрович1</v>
      </c>
      <c r="D7237" s="42" t="s">
        <v>6584</v>
      </c>
      <c r="E7237" s="43" t="s">
        <v>6585</v>
      </c>
      <c r="F7237" s="43" t="s">
        <v>249</v>
      </c>
      <c r="G7237" s="43" t="s">
        <v>218</v>
      </c>
      <c r="H7237" s="49">
        <v>45936</v>
      </c>
      <c r="I7237" s="49">
        <v>45949</v>
      </c>
      <c r="J7237" s="44">
        <v>14</v>
      </c>
      <c r="K7237" s="51">
        <f>IF(H7237&lt;='Расчёт не доделан'!$C$20,IF(I7237-'Расчёт не доделан'!$C$20&lt;1,J7237,I7237-'Расчёт не доделан'!$C$20),J7237)</f>
        <v>4</v>
      </c>
    </row>
    <row r="7238" spans="1:11" ht="11.1" customHeight="1" outlineLevel="1" x14ac:dyDescent="0.2">
      <c r="A7238" s="39" t="str">
        <f t="shared" si="339"/>
        <v>0018905645894</v>
      </c>
      <c r="B7238" s="39">
        <f t="shared" si="340"/>
        <v>2</v>
      </c>
      <c r="C7238" s="39" t="str">
        <f t="shared" si="341"/>
        <v>Ященко Павел Александрович2</v>
      </c>
      <c r="D7238" s="42" t="s">
        <v>6584</v>
      </c>
      <c r="E7238" s="43" t="s">
        <v>6585</v>
      </c>
      <c r="F7238" s="43" t="s">
        <v>249</v>
      </c>
      <c r="G7238" s="43" t="s">
        <v>218</v>
      </c>
      <c r="H7238" s="49">
        <v>45894</v>
      </c>
      <c r="I7238" s="49">
        <v>45900</v>
      </c>
      <c r="J7238" s="44">
        <v>7</v>
      </c>
      <c r="K7238" s="51">
        <f>IF(H7238&lt;='Расчёт не доделан'!$C$20,IF(I7238-'Расчёт не доделан'!$C$20&lt;1,J7238,I7238-'Расчёт не доделан'!$C$20),J7238)</f>
        <v>7</v>
      </c>
    </row>
    <row r="7239" spans="1:11" ht="11.1" customHeight="1" outlineLevel="1" x14ac:dyDescent="0.2">
      <c r="A7239" s="39" t="str">
        <f t="shared" si="339"/>
        <v>0014089845908</v>
      </c>
      <c r="B7239" s="39">
        <f t="shared" si="340"/>
        <v>1</v>
      </c>
      <c r="C7239" s="39" t="str">
        <f t="shared" si="341"/>
        <v>Ящук Александр Юрьевич1</v>
      </c>
      <c r="D7239" s="42" t="s">
        <v>6586</v>
      </c>
      <c r="E7239" s="43" t="s">
        <v>6587</v>
      </c>
      <c r="F7239" s="43" t="s">
        <v>265</v>
      </c>
      <c r="G7239" s="43" t="s">
        <v>218</v>
      </c>
      <c r="H7239" s="49">
        <v>45908</v>
      </c>
      <c r="I7239" s="49">
        <v>45921</v>
      </c>
      <c r="J7239" s="44">
        <v>14</v>
      </c>
      <c r="K7239" s="51">
        <f>IF(H7239&lt;='Расчёт не доделан'!$C$20,IF(I7239-'Расчёт не доделан'!$C$20&lt;1,J7239,I7239-'Расчёт не доделан'!$C$20),J7239)</f>
        <v>14</v>
      </c>
    </row>
  </sheetData>
  <autoFilter ref="A1:K7239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R73"/>
  <sheetViews>
    <sheetView zoomScale="85" zoomScaleNormal="85" workbookViewId="0">
      <selection activeCell="D1" sqref="D1:XFD1048576"/>
    </sheetView>
  </sheetViews>
  <sheetFormatPr defaultColWidth="0" defaultRowHeight="0" customHeight="1" zeroHeight="1" x14ac:dyDescent="0.25"/>
  <cols>
    <col min="1" max="1" width="12" style="9" customWidth="1"/>
    <col min="2" max="2" width="51" style="10" hidden="1" customWidth="1"/>
    <col min="3" max="3" width="41.85546875" style="10" customWidth="1"/>
    <col min="4" max="4" width="155.5703125" style="8" customWidth="1"/>
    <col min="5" max="5" width="40.28515625" style="8" hidden="1" customWidth="1"/>
    <col min="6" max="6" width="51.85546875" style="8" hidden="1" customWidth="1"/>
    <col min="7" max="7" width="85" style="8" hidden="1" customWidth="1"/>
    <col min="8" max="8" width="21.7109375" style="19" customWidth="1"/>
    <col min="9" max="9" width="0" style="8" hidden="1" customWidth="1"/>
    <col min="10" max="10" width="14.42578125" style="8" hidden="1" customWidth="1"/>
    <col min="11" max="11" width="14.5703125" style="8" hidden="1" customWidth="1"/>
    <col min="12" max="12" width="19.85546875" style="8" hidden="1" customWidth="1"/>
    <col min="13" max="13" width="9.140625" style="8" customWidth="1"/>
    <col min="14" max="14" width="0" style="8" hidden="1" customWidth="1"/>
    <col min="15" max="15" width="15.28515625" style="8" hidden="1" customWidth="1"/>
    <col min="16" max="17" width="15.140625" style="8" hidden="1" customWidth="1"/>
    <col min="18" max="18" width="11" style="8" hidden="1" customWidth="1"/>
    <col min="19" max="16384" width="9.140625" style="8" hidden="1"/>
  </cols>
  <sheetData>
    <row r="1" spans="1:12" s="7" customFormat="1" ht="51.75" customHeight="1" thickBot="1" x14ac:dyDescent="0.3">
      <c r="A1" s="2" t="s">
        <v>17</v>
      </c>
      <c r="B1" s="3" t="s">
        <v>18</v>
      </c>
      <c r="C1" s="3" t="s">
        <v>19</v>
      </c>
      <c r="D1" s="4" t="s">
        <v>207</v>
      </c>
      <c r="E1" s="4" t="s">
        <v>20</v>
      </c>
      <c r="F1" s="4" t="s">
        <v>21</v>
      </c>
      <c r="G1" s="4" t="s">
        <v>10</v>
      </c>
      <c r="H1" s="5" t="s">
        <v>208</v>
      </c>
      <c r="I1" s="4" t="s">
        <v>192</v>
      </c>
      <c r="J1" s="4" t="s">
        <v>22</v>
      </c>
      <c r="K1" s="4" t="s">
        <v>23</v>
      </c>
      <c r="L1" s="6" t="s">
        <v>24</v>
      </c>
    </row>
    <row r="2" spans="1:12" s="14" customFormat="1" ht="18" customHeight="1" x14ac:dyDescent="0.25">
      <c r="A2" s="20">
        <v>1</v>
      </c>
      <c r="B2" s="20" t="str">
        <f t="shared" ref="B2:B33" si="0">C2&amp;"_"&amp;D2</f>
        <v>Белгородская область_День Прохоровского поля - Третьего ратного поля России</v>
      </c>
      <c r="C2" s="21" t="s">
        <v>30</v>
      </c>
      <c r="D2" s="34" t="s">
        <v>165</v>
      </c>
      <c r="E2" s="37" t="s">
        <v>166</v>
      </c>
      <c r="F2" s="38" t="s">
        <v>167</v>
      </c>
      <c r="G2" s="25"/>
      <c r="H2" s="17">
        <v>46215</v>
      </c>
      <c r="I2" s="25">
        <v>31</v>
      </c>
      <c r="J2" s="25" t="s">
        <v>41</v>
      </c>
      <c r="K2" s="25" t="s">
        <v>41</v>
      </c>
      <c r="L2" s="25" t="s">
        <v>41</v>
      </c>
    </row>
    <row r="3" spans="1:12" s="14" customFormat="1" ht="18" customHeight="1" x14ac:dyDescent="0.25">
      <c r="A3" s="22">
        <v>2</v>
      </c>
      <c r="B3" s="22" t="str">
        <f t="shared" si="0"/>
        <v>Забайкальский край_Праздник Белого месяца "Сагаалган"</v>
      </c>
      <c r="C3" s="23" t="s">
        <v>34</v>
      </c>
      <c r="D3" s="35" t="s">
        <v>52</v>
      </c>
      <c r="E3" s="24" t="s">
        <v>53</v>
      </c>
      <c r="F3" s="29" t="s">
        <v>175</v>
      </c>
      <c r="G3" s="27"/>
      <c r="H3" s="17">
        <v>46074</v>
      </c>
      <c r="I3" s="27">
        <v>75</v>
      </c>
      <c r="J3" s="27" t="s">
        <v>29</v>
      </c>
      <c r="K3" s="27" t="s">
        <v>29</v>
      </c>
      <c r="L3" s="27" t="s">
        <v>29</v>
      </c>
    </row>
    <row r="4" spans="1:12" s="14" customFormat="1" ht="18" customHeight="1" x14ac:dyDescent="0.25">
      <c r="A4" s="20">
        <v>3</v>
      </c>
      <c r="B4" s="22" t="str">
        <f t="shared" si="0"/>
        <v>Иркутская область_Сагаалган</v>
      </c>
      <c r="C4" s="23" t="s">
        <v>37</v>
      </c>
      <c r="D4" s="35" t="s">
        <v>168</v>
      </c>
      <c r="E4" s="24" t="s">
        <v>53</v>
      </c>
      <c r="F4" s="29" t="s">
        <v>169</v>
      </c>
      <c r="G4" s="32" t="s">
        <v>170</v>
      </c>
      <c r="H4" s="17">
        <v>46074</v>
      </c>
      <c r="I4" s="27">
        <v>38</v>
      </c>
      <c r="J4" s="27" t="s">
        <v>29</v>
      </c>
      <c r="K4" s="27" t="s">
        <v>29</v>
      </c>
      <c r="L4" s="27" t="s">
        <v>29</v>
      </c>
    </row>
    <row r="5" spans="1:12" s="14" customFormat="1" ht="18" customHeight="1" x14ac:dyDescent="0.25">
      <c r="A5" s="22">
        <v>4</v>
      </c>
      <c r="B5" s="22" t="str">
        <f t="shared" si="0"/>
        <v>Кабардино-Балкарская Республика_День возрождения балкарского народа</v>
      </c>
      <c r="C5" s="23" t="s">
        <v>42</v>
      </c>
      <c r="D5" s="35" t="s">
        <v>78</v>
      </c>
      <c r="E5" s="28" t="s">
        <v>79</v>
      </c>
      <c r="F5" s="30" t="s">
        <v>80</v>
      </c>
      <c r="G5" s="27"/>
      <c r="H5" s="17">
        <v>46109</v>
      </c>
      <c r="I5" s="27">
        <v>7</v>
      </c>
      <c r="J5" s="27" t="s">
        <v>41</v>
      </c>
      <c r="K5" s="27" t="s">
        <v>41</v>
      </c>
      <c r="L5" s="27" t="s">
        <v>41</v>
      </c>
    </row>
    <row r="6" spans="1:12" s="14" customFormat="1" ht="18" customHeight="1" x14ac:dyDescent="0.25">
      <c r="A6" s="20">
        <v>5</v>
      </c>
      <c r="B6" s="22" t="str">
        <f t="shared" si="0"/>
        <v>Кабардино-Балкарская Республика_День памяти адыгов (черкесов) - жертв Русско-Кавказской войны</v>
      </c>
      <c r="C6" s="23" t="s">
        <v>42</v>
      </c>
      <c r="D6" s="35" t="s">
        <v>82</v>
      </c>
      <c r="E6" s="28" t="s">
        <v>83</v>
      </c>
      <c r="F6" s="30" t="s">
        <v>84</v>
      </c>
      <c r="G6" s="27"/>
      <c r="H6" s="17">
        <v>46163</v>
      </c>
      <c r="I6" s="27">
        <v>7</v>
      </c>
      <c r="J6" s="27" t="s">
        <v>41</v>
      </c>
      <c r="K6" s="27" t="s">
        <v>41</v>
      </c>
      <c r="L6" s="27" t="s">
        <v>41</v>
      </c>
    </row>
    <row r="7" spans="1:12" s="14" customFormat="1" ht="18" customHeight="1" x14ac:dyDescent="0.25">
      <c r="A7" s="22">
        <v>6</v>
      </c>
      <c r="B7" s="22" t="str">
        <f t="shared" si="0"/>
        <v>Кабардино-Балкарская Республика_Ураза-байрам</v>
      </c>
      <c r="C7" s="23" t="s">
        <v>42</v>
      </c>
      <c r="D7" s="35" t="s">
        <v>44</v>
      </c>
      <c r="E7" s="24" t="s">
        <v>45</v>
      </c>
      <c r="F7" s="24" t="s">
        <v>85</v>
      </c>
      <c r="G7" s="27"/>
      <c r="H7" s="17">
        <v>46133</v>
      </c>
      <c r="I7" s="27">
        <v>7</v>
      </c>
      <c r="J7" s="27" t="s">
        <v>29</v>
      </c>
      <c r="K7" s="27" t="s">
        <v>29</v>
      </c>
      <c r="L7" s="27" t="s">
        <v>29</v>
      </c>
    </row>
    <row r="8" spans="1:12" s="14" customFormat="1" ht="18" customHeight="1" x14ac:dyDescent="0.25">
      <c r="A8" s="20">
        <v>7</v>
      </c>
      <c r="B8" s="22" t="str">
        <f t="shared" si="0"/>
        <v>Кабардино-Балкарская Республика_Радоница - день особого поминовения усопших</v>
      </c>
      <c r="C8" s="23" t="s">
        <v>42</v>
      </c>
      <c r="D8" s="35" t="s">
        <v>86</v>
      </c>
      <c r="E8" s="24" t="s">
        <v>87</v>
      </c>
      <c r="F8" s="24" t="s">
        <v>88</v>
      </c>
      <c r="G8" s="27"/>
      <c r="H8" s="17">
        <v>46137</v>
      </c>
      <c r="I8" s="27">
        <v>7</v>
      </c>
      <c r="J8" s="27" t="s">
        <v>29</v>
      </c>
      <c r="K8" s="27" t="s">
        <v>29</v>
      </c>
      <c r="L8" s="27" t="s">
        <v>29</v>
      </c>
    </row>
    <row r="9" spans="1:12" s="14" customFormat="1" ht="18" customHeight="1" x14ac:dyDescent="0.25">
      <c r="A9" s="22">
        <v>8</v>
      </c>
      <c r="B9" s="22" t="str">
        <f t="shared" si="0"/>
        <v>Кабардино-Балкарская Республика_Курбан-байрам</v>
      </c>
      <c r="C9" s="23" t="s">
        <v>42</v>
      </c>
      <c r="D9" s="35" t="s">
        <v>47</v>
      </c>
      <c r="E9" s="24" t="s">
        <v>89</v>
      </c>
      <c r="F9" s="24" t="s">
        <v>90</v>
      </c>
      <c r="G9" s="24" t="s">
        <v>91</v>
      </c>
      <c r="H9" s="17">
        <v>46201</v>
      </c>
      <c r="I9" s="27">
        <v>7</v>
      </c>
      <c r="J9" s="27" t="s">
        <v>29</v>
      </c>
      <c r="K9" s="27" t="s">
        <v>29</v>
      </c>
      <c r="L9" s="27" t="s">
        <v>29</v>
      </c>
    </row>
    <row r="10" spans="1:12" s="14" customFormat="1" ht="18" customHeight="1" x14ac:dyDescent="0.25">
      <c r="A10" s="20">
        <v>9</v>
      </c>
      <c r="B10" s="22" t="str">
        <f t="shared" si="0"/>
        <v>Кабардино-Балкарская Республика_День государственности Кабардино-Балкарской Республики (День республики)</v>
      </c>
      <c r="C10" s="23" t="s">
        <v>42</v>
      </c>
      <c r="D10" s="35" t="s">
        <v>92</v>
      </c>
      <c r="E10" s="28" t="s">
        <v>93</v>
      </c>
      <c r="F10" s="30" t="s">
        <v>94</v>
      </c>
      <c r="G10" s="27"/>
      <c r="H10" s="17">
        <v>46266</v>
      </c>
      <c r="I10" s="27">
        <v>7</v>
      </c>
      <c r="J10" s="27" t="s">
        <v>41</v>
      </c>
      <c r="K10" s="27" t="s">
        <v>41</v>
      </c>
      <c r="L10" s="27" t="s">
        <v>41</v>
      </c>
    </row>
    <row r="11" spans="1:12" s="14" customFormat="1" ht="18" customHeight="1" x14ac:dyDescent="0.25">
      <c r="A11" s="22">
        <v>10</v>
      </c>
      <c r="B11" s="22" t="str">
        <f t="shared" si="0"/>
        <v>Кабардино-Балкарская Республика_День адыгов (черкесов)</v>
      </c>
      <c r="C11" s="23" t="s">
        <v>42</v>
      </c>
      <c r="D11" s="35" t="s">
        <v>95</v>
      </c>
      <c r="E11" s="28" t="s">
        <v>96</v>
      </c>
      <c r="F11" s="30" t="s">
        <v>97</v>
      </c>
      <c r="G11" s="27"/>
      <c r="H11" s="17">
        <v>46285</v>
      </c>
      <c r="I11" s="27">
        <v>7</v>
      </c>
      <c r="J11" s="27" t="s">
        <v>41</v>
      </c>
      <c r="K11" s="27" t="s">
        <v>41</v>
      </c>
      <c r="L11" s="27" t="s">
        <v>41</v>
      </c>
    </row>
    <row r="12" spans="1:12" s="14" customFormat="1" ht="18" customHeight="1" x14ac:dyDescent="0.25">
      <c r="A12" s="20">
        <v>11</v>
      </c>
      <c r="B12" s="22" t="str">
        <f t="shared" si="0"/>
        <v>Карачаево-Черкесская Республика_День возрождения карачаевского народа</v>
      </c>
      <c r="C12" s="23" t="s">
        <v>63</v>
      </c>
      <c r="D12" s="35" t="s">
        <v>112</v>
      </c>
      <c r="E12" s="28" t="s">
        <v>113</v>
      </c>
      <c r="F12" s="30" t="s">
        <v>114</v>
      </c>
      <c r="G12" s="27"/>
      <c r="H12" s="17">
        <v>46145</v>
      </c>
      <c r="I12" s="27">
        <v>9</v>
      </c>
      <c r="J12" s="27" t="s">
        <v>41</v>
      </c>
      <c r="K12" s="27" t="s">
        <v>41</v>
      </c>
      <c r="L12" s="27" t="s">
        <v>41</v>
      </c>
    </row>
    <row r="13" spans="1:12" s="14" customFormat="1" ht="18" customHeight="1" x14ac:dyDescent="0.25">
      <c r="A13" s="22">
        <v>12</v>
      </c>
      <c r="B13" s="22" t="str">
        <f t="shared" si="0"/>
        <v>Карачаево-Черкесская Республика_Праздник Разговения Ид аль-фитр (Ураза Байрам)</v>
      </c>
      <c r="C13" s="23" t="s">
        <v>63</v>
      </c>
      <c r="D13" s="35" t="s">
        <v>115</v>
      </c>
      <c r="E13" s="24" t="s">
        <v>45</v>
      </c>
      <c r="F13" s="24" t="s">
        <v>116</v>
      </c>
      <c r="G13" s="27"/>
      <c r="H13" s="17">
        <v>46133</v>
      </c>
      <c r="I13" s="27">
        <v>9</v>
      </c>
      <c r="J13" s="27" t="s">
        <v>29</v>
      </c>
      <c r="K13" s="27" t="s">
        <v>29</v>
      </c>
      <c r="L13" s="27" t="s">
        <v>29</v>
      </c>
    </row>
    <row r="14" spans="1:12" s="14" customFormat="1" ht="18" customHeight="1" x14ac:dyDescent="0.25">
      <c r="A14" s="20">
        <v>13</v>
      </c>
      <c r="B14" s="22" t="str">
        <f t="shared" si="0"/>
        <v>Карачаево-Черкесская Республика_День памяти усопших - Радоница</v>
      </c>
      <c r="C14" s="23" t="s">
        <v>63</v>
      </c>
      <c r="D14" s="35" t="s">
        <v>117</v>
      </c>
      <c r="E14" s="24" t="s">
        <v>118</v>
      </c>
      <c r="F14" s="24" t="s">
        <v>119</v>
      </c>
      <c r="G14" s="27"/>
      <c r="H14" s="17">
        <v>46136</v>
      </c>
      <c r="I14" s="27">
        <v>9</v>
      </c>
      <c r="J14" s="27" t="s">
        <v>29</v>
      </c>
      <c r="K14" s="27" t="s">
        <v>29</v>
      </c>
      <c r="L14" s="27" t="s">
        <v>29</v>
      </c>
    </row>
    <row r="15" spans="1:12" s="14" customFormat="1" ht="18" customHeight="1" x14ac:dyDescent="0.25">
      <c r="A15" s="22">
        <v>14</v>
      </c>
      <c r="B15" s="22" t="str">
        <f t="shared" si="0"/>
        <v>Карачаево-Черкесская Республика_День образования Карачаево-Черкесской Республики</v>
      </c>
      <c r="C15" s="23" t="s">
        <v>63</v>
      </c>
      <c r="D15" s="35" t="s">
        <v>120</v>
      </c>
      <c r="E15" s="28" t="s">
        <v>121</v>
      </c>
      <c r="F15" s="30" t="s">
        <v>122</v>
      </c>
      <c r="G15" s="27"/>
      <c r="H15" s="17">
        <v>46206</v>
      </c>
      <c r="I15" s="27">
        <v>9</v>
      </c>
      <c r="J15" s="27" t="s">
        <v>41</v>
      </c>
      <c r="K15" s="27" t="s">
        <v>41</v>
      </c>
      <c r="L15" s="27" t="s">
        <v>41</v>
      </c>
    </row>
    <row r="16" spans="1:12" s="14" customFormat="1" ht="18" customHeight="1" x14ac:dyDescent="0.25">
      <c r="A16" s="20">
        <v>15</v>
      </c>
      <c r="B16" s="22" t="str">
        <f t="shared" si="0"/>
        <v>Карачаево-Черкесская Республика_День единения народов Карачаево-Черкесской Республики</v>
      </c>
      <c r="C16" s="23" t="s">
        <v>63</v>
      </c>
      <c r="D16" s="35" t="s">
        <v>123</v>
      </c>
      <c r="E16" s="28" t="s">
        <v>121</v>
      </c>
      <c r="F16" s="30" t="s">
        <v>122</v>
      </c>
      <c r="G16" s="27"/>
      <c r="H16" s="17">
        <v>46206</v>
      </c>
      <c r="I16" s="27">
        <v>9</v>
      </c>
      <c r="J16" s="27" t="s">
        <v>41</v>
      </c>
      <c r="K16" s="27" t="s">
        <v>41</v>
      </c>
      <c r="L16" s="27" t="s">
        <v>41</v>
      </c>
    </row>
    <row r="17" spans="1:12" s="14" customFormat="1" ht="18" customHeight="1" x14ac:dyDescent="0.25">
      <c r="A17" s="22">
        <v>16</v>
      </c>
      <c r="B17" s="22" t="str">
        <f t="shared" si="0"/>
        <v>Карачаево-Черкесская Республика_Праздник жертвоприношения Курбан Байрам</v>
      </c>
      <c r="C17" s="23" t="s">
        <v>63</v>
      </c>
      <c r="D17" s="35" t="s">
        <v>124</v>
      </c>
      <c r="E17" s="26" t="s">
        <v>89</v>
      </c>
      <c r="F17" s="26" t="s">
        <v>125</v>
      </c>
      <c r="G17" s="27"/>
      <c r="H17" s="17">
        <v>46201</v>
      </c>
      <c r="I17" s="27">
        <v>9</v>
      </c>
      <c r="J17" s="27" t="s">
        <v>33</v>
      </c>
      <c r="K17" s="27" t="s">
        <v>33</v>
      </c>
      <c r="L17" s="27" t="s">
        <v>33</v>
      </c>
    </row>
    <row r="18" spans="1:12" s="14" customFormat="1" ht="18" customHeight="1" x14ac:dyDescent="0.25">
      <c r="A18" s="20">
        <v>17</v>
      </c>
      <c r="B18" s="22" t="str">
        <f t="shared" si="0"/>
        <v>Пензенская область_Единый день поминовения усопших</v>
      </c>
      <c r="C18" s="23" t="s">
        <v>81</v>
      </c>
      <c r="D18" s="35" t="s">
        <v>171</v>
      </c>
      <c r="E18" s="24" t="s">
        <v>87</v>
      </c>
      <c r="F18" s="24" t="s">
        <v>172</v>
      </c>
      <c r="G18" s="27"/>
      <c r="H18" s="17">
        <v>46137</v>
      </c>
      <c r="I18" s="27">
        <v>58</v>
      </c>
      <c r="J18" s="27" t="s">
        <v>29</v>
      </c>
      <c r="K18" s="27" t="s">
        <v>29</v>
      </c>
      <c r="L18" s="27" t="s">
        <v>29</v>
      </c>
    </row>
    <row r="19" spans="1:12" s="14" customFormat="1" ht="18" customHeight="1" x14ac:dyDescent="0.25">
      <c r="A19" s="22">
        <v>18</v>
      </c>
      <c r="B19" s="22" t="str">
        <f t="shared" si="0"/>
        <v>Республика Адыгея_Ураза-Байрам</v>
      </c>
      <c r="C19" s="23" t="s">
        <v>25</v>
      </c>
      <c r="D19" s="35" t="s">
        <v>26</v>
      </c>
      <c r="E19" s="24" t="s">
        <v>27</v>
      </c>
      <c r="F19" s="24" t="s">
        <v>28</v>
      </c>
      <c r="G19" s="27"/>
      <c r="H19" s="17">
        <v>46133</v>
      </c>
      <c r="I19" s="27">
        <v>1</v>
      </c>
      <c r="J19" s="27" t="s">
        <v>29</v>
      </c>
      <c r="K19" s="27" t="s">
        <v>29</v>
      </c>
      <c r="L19" s="27" t="s">
        <v>29</v>
      </c>
    </row>
    <row r="20" spans="1:12" s="14" customFormat="1" ht="18" customHeight="1" x14ac:dyDescent="0.25">
      <c r="A20" s="20">
        <v>19</v>
      </c>
      <c r="B20" s="22" t="str">
        <f t="shared" si="0"/>
        <v>Республика Адыгея_Курбан-Байрам</v>
      </c>
      <c r="C20" s="23" t="s">
        <v>25</v>
      </c>
      <c r="D20" s="35" t="s">
        <v>31</v>
      </c>
      <c r="E20" s="26" t="s">
        <v>32</v>
      </c>
      <c r="F20" s="24" t="s">
        <v>28</v>
      </c>
      <c r="G20" s="27"/>
      <c r="H20" s="17">
        <v>46179</v>
      </c>
      <c r="I20" s="27">
        <v>1</v>
      </c>
      <c r="J20" s="27" t="s">
        <v>33</v>
      </c>
      <c r="K20" s="27" t="s">
        <v>33</v>
      </c>
      <c r="L20" s="27" t="s">
        <v>29</v>
      </c>
    </row>
    <row r="21" spans="1:12" s="14" customFormat="1" ht="18" customHeight="1" x14ac:dyDescent="0.25">
      <c r="A21" s="22">
        <v>20</v>
      </c>
      <c r="B21" s="22" t="str">
        <f t="shared" si="0"/>
        <v>Республика Адыгея_День поминовения усопших (Радоница)</v>
      </c>
      <c r="C21" s="23" t="s">
        <v>25</v>
      </c>
      <c r="D21" s="35" t="s">
        <v>35</v>
      </c>
      <c r="E21" s="24" t="s">
        <v>36</v>
      </c>
      <c r="F21" s="24" t="s">
        <v>28</v>
      </c>
      <c r="G21" s="27"/>
      <c r="H21" s="17">
        <v>46137</v>
      </c>
      <c r="I21" s="27">
        <v>1</v>
      </c>
      <c r="J21" s="27" t="s">
        <v>29</v>
      </c>
      <c r="K21" s="27" t="s">
        <v>29</v>
      </c>
      <c r="L21" s="27" t="s">
        <v>29</v>
      </c>
    </row>
    <row r="22" spans="1:12" s="14" customFormat="1" ht="18" customHeight="1" x14ac:dyDescent="0.25">
      <c r="A22" s="20">
        <v>21</v>
      </c>
      <c r="B22" s="22" t="str">
        <f t="shared" si="0"/>
        <v>Республика Адыгея_День образования Республики Адыгея</v>
      </c>
      <c r="C22" s="23" t="s">
        <v>25</v>
      </c>
      <c r="D22" s="35" t="s">
        <v>38</v>
      </c>
      <c r="E22" s="28" t="s">
        <v>39</v>
      </c>
      <c r="F22" s="28" t="s">
        <v>40</v>
      </c>
      <c r="G22" s="27"/>
      <c r="H22" s="17">
        <v>46300</v>
      </c>
      <c r="I22" s="27">
        <v>1</v>
      </c>
      <c r="J22" s="27" t="s">
        <v>41</v>
      </c>
      <c r="K22" s="27" t="s">
        <v>41</v>
      </c>
      <c r="L22" s="27" t="s">
        <v>41</v>
      </c>
    </row>
    <row r="23" spans="1:12" s="14" customFormat="1" ht="18" customHeight="1" x14ac:dyDescent="0.25">
      <c r="A23" s="22">
        <v>22</v>
      </c>
      <c r="B23" s="22" t="str">
        <f t="shared" si="0"/>
        <v>Республика Алтай_Чага-Байрам (Чагаа-Байрам)</v>
      </c>
      <c r="C23" s="23" t="s">
        <v>55</v>
      </c>
      <c r="D23" s="35" t="s">
        <v>56</v>
      </c>
      <c r="E23" s="24" t="s">
        <v>57</v>
      </c>
      <c r="F23" s="24" t="s">
        <v>58</v>
      </c>
      <c r="G23" s="27"/>
      <c r="H23" s="17">
        <v>46076</v>
      </c>
      <c r="I23" s="27">
        <v>4</v>
      </c>
      <c r="J23" s="27" t="s">
        <v>29</v>
      </c>
      <c r="K23" s="27" t="s">
        <v>29</v>
      </c>
      <c r="L23" s="27" t="s">
        <v>29</v>
      </c>
    </row>
    <row r="24" spans="1:12" s="14" customFormat="1" ht="18" customHeight="1" x14ac:dyDescent="0.25">
      <c r="A24" s="20">
        <v>23</v>
      </c>
      <c r="B24" s="22" t="str">
        <f t="shared" si="0"/>
        <v>Республика Башкортостан_Ураза-байрам</v>
      </c>
      <c r="C24" s="23" t="s">
        <v>43</v>
      </c>
      <c r="D24" s="35" t="s">
        <v>44</v>
      </c>
      <c r="E24" s="24" t="s">
        <v>45</v>
      </c>
      <c r="F24" s="29" t="s">
        <v>46</v>
      </c>
      <c r="G24" s="27"/>
      <c r="H24" s="17">
        <v>46133</v>
      </c>
      <c r="I24" s="27">
        <v>2</v>
      </c>
      <c r="J24" s="27" t="s">
        <v>29</v>
      </c>
      <c r="K24" s="27" t="s">
        <v>29</v>
      </c>
      <c r="L24" s="27" t="s">
        <v>29</v>
      </c>
    </row>
    <row r="25" spans="1:12" s="14" customFormat="1" ht="18" customHeight="1" x14ac:dyDescent="0.25">
      <c r="A25" s="22">
        <v>24</v>
      </c>
      <c r="B25" s="22" t="str">
        <f t="shared" si="0"/>
        <v>Республика Башкортостан_Курбан-байрам</v>
      </c>
      <c r="C25" s="23" t="s">
        <v>43</v>
      </c>
      <c r="D25" s="35" t="s">
        <v>47</v>
      </c>
      <c r="E25" s="26" t="s">
        <v>32</v>
      </c>
      <c r="F25" s="29" t="s">
        <v>46</v>
      </c>
      <c r="G25" s="27"/>
      <c r="H25" s="17">
        <v>46179</v>
      </c>
      <c r="I25" s="27">
        <v>2</v>
      </c>
      <c r="J25" s="27" t="s">
        <v>33</v>
      </c>
      <c r="K25" s="27" t="s">
        <v>33</v>
      </c>
      <c r="L25" s="27" t="s">
        <v>29</v>
      </c>
    </row>
    <row r="26" spans="1:12" s="14" customFormat="1" ht="18" customHeight="1" x14ac:dyDescent="0.25">
      <c r="A26" s="20">
        <v>25</v>
      </c>
      <c r="B26" s="22" t="str">
        <f t="shared" si="0"/>
        <v>Республика Башкортостан_День Республики - День принятия Декларации о государственном суверенитете Башкирской Советской Социалистической Республики</v>
      </c>
      <c r="C26" s="23" t="s">
        <v>43</v>
      </c>
      <c r="D26" s="35" t="s">
        <v>48</v>
      </c>
      <c r="E26" s="28" t="s">
        <v>49</v>
      </c>
      <c r="F26" s="30" t="s">
        <v>50</v>
      </c>
      <c r="G26" s="27"/>
      <c r="H26" s="17">
        <v>46306</v>
      </c>
      <c r="I26" s="27">
        <v>2</v>
      </c>
      <c r="J26" s="27" t="s">
        <v>41</v>
      </c>
      <c r="K26" s="27" t="s">
        <v>41</v>
      </c>
      <c r="L26" s="27" t="s">
        <v>41</v>
      </c>
    </row>
    <row r="27" spans="1:12" s="14" customFormat="1" ht="18" customHeight="1" x14ac:dyDescent="0.25">
      <c r="A27" s="22">
        <v>26</v>
      </c>
      <c r="B27" s="22" t="str">
        <f t="shared" si="0"/>
        <v>Республика Бурятия_Праздник Белого месяца "Сагаалган"</v>
      </c>
      <c r="C27" s="23" t="s">
        <v>51</v>
      </c>
      <c r="D27" s="35" t="s">
        <v>52</v>
      </c>
      <c r="E27" s="24" t="s">
        <v>53</v>
      </c>
      <c r="F27" s="24" t="s">
        <v>54</v>
      </c>
      <c r="G27" s="27"/>
      <c r="H27" s="17">
        <v>46074</v>
      </c>
      <c r="I27" s="27">
        <v>3</v>
      </c>
      <c r="J27" s="27" t="s">
        <v>29</v>
      </c>
      <c r="K27" s="27" t="s">
        <v>29</v>
      </c>
      <c r="L27" s="27" t="s">
        <v>29</v>
      </c>
    </row>
    <row r="28" spans="1:12" s="14" customFormat="1" ht="18" customHeight="1" x14ac:dyDescent="0.25">
      <c r="A28" s="20">
        <v>27</v>
      </c>
      <c r="B28" s="22" t="str">
        <f t="shared" si="0"/>
        <v>Республика Дагестан_Ураза-байрам</v>
      </c>
      <c r="C28" s="23" t="s">
        <v>59</v>
      </c>
      <c r="D28" s="35" t="s">
        <v>44</v>
      </c>
      <c r="E28" s="24" t="s">
        <v>60</v>
      </c>
      <c r="F28" s="24" t="s">
        <v>61</v>
      </c>
      <c r="G28" s="27"/>
      <c r="H28" s="17">
        <v>46132</v>
      </c>
      <c r="I28" s="27">
        <v>5</v>
      </c>
      <c r="J28" s="27" t="s">
        <v>29</v>
      </c>
      <c r="K28" s="27" t="s">
        <v>29</v>
      </c>
      <c r="L28" s="27" t="s">
        <v>29</v>
      </c>
    </row>
    <row r="29" spans="1:12" s="14" customFormat="1" ht="18" customHeight="1" x14ac:dyDescent="0.25">
      <c r="A29" s="22">
        <v>28</v>
      </c>
      <c r="B29" s="22" t="str">
        <f t="shared" si="0"/>
        <v>Республика Дагестан_Курбан-байрам</v>
      </c>
      <c r="C29" s="23" t="s">
        <v>59</v>
      </c>
      <c r="D29" s="35" t="s">
        <v>47</v>
      </c>
      <c r="E29" s="26" t="s">
        <v>32</v>
      </c>
      <c r="F29" s="24" t="s">
        <v>62</v>
      </c>
      <c r="G29" s="27"/>
      <c r="H29" s="17">
        <v>46179</v>
      </c>
      <c r="I29" s="27">
        <v>5</v>
      </c>
      <c r="J29" s="27" t="s">
        <v>33</v>
      </c>
      <c r="K29" s="27" t="s">
        <v>33</v>
      </c>
      <c r="L29" s="27" t="s">
        <v>29</v>
      </c>
    </row>
    <row r="30" spans="1:12" s="14" customFormat="1" ht="18" customHeight="1" x14ac:dyDescent="0.25">
      <c r="A30" s="20">
        <v>29</v>
      </c>
      <c r="B30" s="22" t="str">
        <f t="shared" si="0"/>
        <v>Республика Дагестан_День Конституции Республики Дагестан</v>
      </c>
      <c r="C30" s="23" t="s">
        <v>59</v>
      </c>
      <c r="D30" s="35" t="s">
        <v>64</v>
      </c>
      <c r="E30" s="28" t="s">
        <v>65</v>
      </c>
      <c r="F30" s="28" t="s">
        <v>66</v>
      </c>
      <c r="G30" s="27"/>
      <c r="H30" s="17">
        <v>46229</v>
      </c>
      <c r="I30" s="27">
        <v>5</v>
      </c>
      <c r="J30" s="27" t="s">
        <v>41</v>
      </c>
      <c r="K30" s="27" t="s">
        <v>41</v>
      </c>
      <c r="L30" s="27" t="s">
        <v>41</v>
      </c>
    </row>
    <row r="31" spans="1:12" s="14" customFormat="1" ht="18" customHeight="1" x14ac:dyDescent="0.25">
      <c r="A31" s="22">
        <v>30</v>
      </c>
      <c r="B31" s="22" t="str">
        <f t="shared" si="0"/>
        <v>Республика Дагестан_День единства народов Дагестана</v>
      </c>
      <c r="C31" s="23" t="s">
        <v>59</v>
      </c>
      <c r="D31" s="35" t="s">
        <v>67</v>
      </c>
      <c r="E31" s="28" t="s">
        <v>68</v>
      </c>
      <c r="F31" s="28" t="s">
        <v>69</v>
      </c>
      <c r="G31" s="27"/>
      <c r="H31" s="17">
        <v>46280</v>
      </c>
      <c r="I31" s="27">
        <v>5</v>
      </c>
      <c r="J31" s="27" t="s">
        <v>41</v>
      </c>
      <c r="K31" s="27" t="s">
        <v>41</v>
      </c>
      <c r="L31" s="27" t="s">
        <v>41</v>
      </c>
    </row>
    <row r="32" spans="1:12" s="14" customFormat="1" ht="18" customHeight="1" x14ac:dyDescent="0.25">
      <c r="A32" s="20">
        <v>31</v>
      </c>
      <c r="B32" s="22" t="str">
        <f t="shared" si="0"/>
        <v>Республика Ингушетия_Ид аль-Фитр (Мархаш)</v>
      </c>
      <c r="C32" s="23" t="s">
        <v>70</v>
      </c>
      <c r="D32" s="35" t="s">
        <v>71</v>
      </c>
      <c r="E32" s="24" t="s">
        <v>72</v>
      </c>
      <c r="F32" s="24" t="s">
        <v>73</v>
      </c>
      <c r="G32" s="24" t="s">
        <v>74</v>
      </c>
      <c r="H32" s="17">
        <v>46132</v>
      </c>
      <c r="I32" s="27">
        <v>6</v>
      </c>
      <c r="J32" s="27" t="s">
        <v>29</v>
      </c>
      <c r="K32" s="27" t="s">
        <v>29</v>
      </c>
      <c r="L32" s="27" t="s">
        <v>29</v>
      </c>
    </row>
    <row r="33" spans="1:12" s="14" customFormat="1" ht="18" customHeight="1" x14ac:dyDescent="0.25">
      <c r="A33" s="22">
        <v>32</v>
      </c>
      <c r="B33" s="22" t="str">
        <f t="shared" si="0"/>
        <v>Республика Ингушетия_Ид аль-Адха (ГIурба)</v>
      </c>
      <c r="C33" s="23" t="s">
        <v>70</v>
      </c>
      <c r="D33" s="35" t="s">
        <v>75</v>
      </c>
      <c r="E33" s="24" t="s">
        <v>76</v>
      </c>
      <c r="F33" s="24" t="s">
        <v>77</v>
      </c>
      <c r="G33" s="27"/>
      <c r="H33" s="17">
        <v>46201</v>
      </c>
      <c r="I33" s="27">
        <v>6</v>
      </c>
      <c r="J33" s="27" t="s">
        <v>29</v>
      </c>
      <c r="K33" s="27" t="s">
        <v>29</v>
      </c>
      <c r="L33" s="27" t="s">
        <v>29</v>
      </c>
    </row>
    <row r="34" spans="1:12" s="14" customFormat="1" ht="18" customHeight="1" x14ac:dyDescent="0.25">
      <c r="A34" s="20">
        <v>33</v>
      </c>
      <c r="B34" s="22" t="str">
        <f t="shared" ref="B34:B65" si="1">C34&amp;"_"&amp;D34</f>
        <v>Республика Калмыкия_Цаган Сар</v>
      </c>
      <c r="C34" s="23" t="s">
        <v>98</v>
      </c>
      <c r="D34" s="35" t="s">
        <v>99</v>
      </c>
      <c r="E34" s="24" t="s">
        <v>53</v>
      </c>
      <c r="F34" s="24" t="s">
        <v>100</v>
      </c>
      <c r="G34" s="27"/>
      <c r="H34" s="17">
        <v>46074</v>
      </c>
      <c r="I34" s="27">
        <v>8</v>
      </c>
      <c r="J34" s="27" t="s">
        <v>29</v>
      </c>
      <c r="K34" s="27" t="s">
        <v>29</v>
      </c>
      <c r="L34" s="27" t="s">
        <v>29</v>
      </c>
    </row>
    <row r="35" spans="1:12" s="14" customFormat="1" ht="18" customHeight="1" x14ac:dyDescent="0.25">
      <c r="A35" s="22">
        <v>34</v>
      </c>
      <c r="B35" s="22" t="str">
        <f t="shared" si="1"/>
        <v>Республика Калмыкия_День рождения Будды Шакьямуни</v>
      </c>
      <c r="C35" s="23" t="s">
        <v>98</v>
      </c>
      <c r="D35" s="35" t="s">
        <v>101</v>
      </c>
      <c r="E35" s="24" t="s">
        <v>102</v>
      </c>
      <c r="F35" s="24" t="s">
        <v>103</v>
      </c>
      <c r="G35" s="31"/>
      <c r="H35" s="17">
        <v>46177</v>
      </c>
      <c r="I35" s="27">
        <v>8</v>
      </c>
      <c r="J35" s="27" t="s">
        <v>29</v>
      </c>
      <c r="K35" s="27" t="s">
        <v>29</v>
      </c>
      <c r="L35" s="27" t="s">
        <v>29</v>
      </c>
    </row>
    <row r="36" spans="1:12" s="14" customFormat="1" ht="18" customHeight="1" x14ac:dyDescent="0.25">
      <c r="A36" s="20">
        <v>35</v>
      </c>
      <c r="B36" s="22" t="str">
        <f t="shared" si="1"/>
        <v>Республика Калмыкия_День Республики Калмыкия</v>
      </c>
      <c r="C36" s="23" t="s">
        <v>98</v>
      </c>
      <c r="D36" s="35" t="s">
        <v>104</v>
      </c>
      <c r="E36" s="28" t="s">
        <v>105</v>
      </c>
      <c r="F36" s="28" t="s">
        <v>106</v>
      </c>
      <c r="G36" s="27"/>
      <c r="H36" s="17">
        <v>46208</v>
      </c>
      <c r="I36" s="27">
        <v>8</v>
      </c>
      <c r="J36" s="27" t="s">
        <v>41</v>
      </c>
      <c r="K36" s="27" t="s">
        <v>41</v>
      </c>
      <c r="L36" s="27" t="s">
        <v>41</v>
      </c>
    </row>
    <row r="37" spans="1:12" s="14" customFormat="1" ht="18" customHeight="1" x14ac:dyDescent="0.25">
      <c r="A37" s="22">
        <v>36</v>
      </c>
      <c r="B37" s="22" t="str">
        <f t="shared" si="1"/>
        <v>Республика Калмыкия_Зул</v>
      </c>
      <c r="C37" s="23" t="s">
        <v>98</v>
      </c>
      <c r="D37" s="35" t="s">
        <v>107</v>
      </c>
      <c r="E37" s="24" t="s">
        <v>108</v>
      </c>
      <c r="F37" s="28" t="s">
        <v>109</v>
      </c>
      <c r="G37" s="27"/>
      <c r="H37" s="17">
        <v>46363</v>
      </c>
      <c r="I37" s="27">
        <v>8</v>
      </c>
      <c r="J37" s="27" t="s">
        <v>41</v>
      </c>
      <c r="K37" s="27" t="s">
        <v>29</v>
      </c>
      <c r="L37" s="27" t="s">
        <v>41</v>
      </c>
    </row>
    <row r="38" spans="1:12" s="14" customFormat="1" ht="18" customHeight="1" x14ac:dyDescent="0.25">
      <c r="A38" s="20">
        <v>37</v>
      </c>
      <c r="B38" s="22" t="str">
        <f t="shared" si="1"/>
        <v>Республика Калмыкия_День памяти жертв депортации калмыцкого народа</v>
      </c>
      <c r="C38" s="23" t="s">
        <v>98</v>
      </c>
      <c r="D38" s="35" t="s">
        <v>110</v>
      </c>
      <c r="E38" s="28" t="s">
        <v>111</v>
      </c>
      <c r="F38" s="28" t="s">
        <v>106</v>
      </c>
      <c r="G38" s="27"/>
      <c r="H38" s="17">
        <v>46384</v>
      </c>
      <c r="I38" s="27">
        <v>8</v>
      </c>
      <c r="J38" s="27" t="s">
        <v>41</v>
      </c>
      <c r="K38" s="27" t="s">
        <v>41</v>
      </c>
      <c r="L38" s="27" t="s">
        <v>41</v>
      </c>
    </row>
    <row r="39" spans="1:12" s="14" customFormat="1" ht="18" customHeight="1" x14ac:dyDescent="0.25">
      <c r="A39" s="22">
        <v>38</v>
      </c>
      <c r="B39" s="22" t="str">
        <f t="shared" si="1"/>
        <v>Республика Крым_День воссоединения Крыма с Россией</v>
      </c>
      <c r="C39" s="23" t="s">
        <v>135</v>
      </c>
      <c r="D39" s="35" t="s">
        <v>176</v>
      </c>
      <c r="E39" s="28" t="s">
        <v>177</v>
      </c>
      <c r="F39" s="30" t="s">
        <v>178</v>
      </c>
      <c r="G39" s="27"/>
      <c r="H39" s="17">
        <v>46099</v>
      </c>
      <c r="I39" s="27">
        <v>91</v>
      </c>
      <c r="J39" s="27" t="s">
        <v>41</v>
      </c>
      <c r="K39" s="27" t="s">
        <v>41</v>
      </c>
      <c r="L39" s="27" t="s">
        <v>41</v>
      </c>
    </row>
    <row r="40" spans="1:12" s="14" customFormat="1" ht="18" customHeight="1" x14ac:dyDescent="0.25">
      <c r="A40" s="20">
        <v>39</v>
      </c>
      <c r="B40" s="22" t="str">
        <f t="shared" si="1"/>
        <v>Республика Крым_В связи с празднованием дня Пасхи Христовой</v>
      </c>
      <c r="C40" s="23" t="s">
        <v>135</v>
      </c>
      <c r="D40" s="35" t="s">
        <v>179</v>
      </c>
      <c r="E40" s="24" t="s">
        <v>180</v>
      </c>
      <c r="F40" s="24" t="s">
        <v>181</v>
      </c>
      <c r="G40" s="27"/>
      <c r="H40" s="17">
        <v>46129</v>
      </c>
      <c r="I40" s="27">
        <v>91</v>
      </c>
      <c r="J40" s="27" t="s">
        <v>29</v>
      </c>
      <c r="K40" s="27" t="s">
        <v>29</v>
      </c>
      <c r="L40" s="27" t="s">
        <v>29</v>
      </c>
    </row>
    <row r="41" spans="1:12" s="14" customFormat="1" ht="18" customHeight="1" x14ac:dyDescent="0.25">
      <c r="A41" s="22">
        <v>40</v>
      </c>
      <c r="B41" s="22" t="str">
        <f t="shared" si="1"/>
        <v>Республика Крым_В связи с празднованием Ораза-байрама</v>
      </c>
      <c r="C41" s="23" t="s">
        <v>135</v>
      </c>
      <c r="D41" s="35" t="s">
        <v>182</v>
      </c>
      <c r="E41" s="24" t="s">
        <v>45</v>
      </c>
      <c r="F41" s="24" t="s">
        <v>181</v>
      </c>
      <c r="G41" s="27"/>
      <c r="H41" s="17">
        <v>46133</v>
      </c>
      <c r="I41" s="27">
        <v>91</v>
      </c>
      <c r="J41" s="27" t="s">
        <v>29</v>
      </c>
      <c r="K41" s="27" t="s">
        <v>29</v>
      </c>
      <c r="L41" s="27" t="s">
        <v>29</v>
      </c>
    </row>
    <row r="42" spans="1:12" s="14" customFormat="1" ht="18" customHeight="1" x14ac:dyDescent="0.25">
      <c r="A42" s="20">
        <v>41</v>
      </c>
      <c r="B42" s="22" t="str">
        <f t="shared" si="1"/>
        <v>Республика Крым_В связи с празднованием Дня Святой Троицы</v>
      </c>
      <c r="C42" s="23" t="s">
        <v>135</v>
      </c>
      <c r="D42" s="35" t="s">
        <v>183</v>
      </c>
      <c r="E42" s="24" t="s">
        <v>184</v>
      </c>
      <c r="F42" s="24" t="s">
        <v>181</v>
      </c>
      <c r="G42" s="27"/>
      <c r="H42" s="17">
        <v>46178</v>
      </c>
      <c r="I42" s="27">
        <v>91</v>
      </c>
      <c r="J42" s="27" t="s">
        <v>29</v>
      </c>
      <c r="K42" s="27" t="s">
        <v>29</v>
      </c>
      <c r="L42" s="27" t="s">
        <v>29</v>
      </c>
    </row>
    <row r="43" spans="1:12" s="14" customFormat="1" ht="18" customHeight="1" x14ac:dyDescent="0.25">
      <c r="A43" s="22">
        <v>42</v>
      </c>
      <c r="B43" s="22" t="str">
        <f t="shared" si="1"/>
        <v>Республика Крым_В связи с празднованием Курбан-байрама</v>
      </c>
      <c r="C43" s="23" t="s">
        <v>135</v>
      </c>
      <c r="D43" s="35" t="s">
        <v>185</v>
      </c>
      <c r="E43" s="26" t="s">
        <v>186</v>
      </c>
      <c r="F43" s="24" t="s">
        <v>181</v>
      </c>
      <c r="G43" s="27"/>
      <c r="H43" s="17">
        <v>46203</v>
      </c>
      <c r="I43" s="27">
        <v>91</v>
      </c>
      <c r="J43" s="27" t="s">
        <v>33</v>
      </c>
      <c r="K43" s="27" t="s">
        <v>33</v>
      </c>
      <c r="L43" s="27" t="s">
        <v>29</v>
      </c>
    </row>
    <row r="44" spans="1:12" s="14" customFormat="1" ht="18" customHeight="1" x14ac:dyDescent="0.25">
      <c r="A44" s="20">
        <v>43</v>
      </c>
      <c r="B44" s="22" t="str">
        <f t="shared" si="1"/>
        <v>Республика Северная Осетия - Алания_Первый понедельник праздника Уастырджи (Джеоргуыба), приходящегося на последнюю полную неделю ноября</v>
      </c>
      <c r="C44" s="23" t="s">
        <v>126</v>
      </c>
      <c r="D44" s="35" t="s">
        <v>127</v>
      </c>
      <c r="E44" s="24" t="s">
        <v>128</v>
      </c>
      <c r="F44" s="24" t="s">
        <v>129</v>
      </c>
      <c r="G44" s="27"/>
      <c r="H44" s="17">
        <v>46346</v>
      </c>
      <c r="I44" s="27">
        <v>15</v>
      </c>
      <c r="J44" s="27" t="s">
        <v>29</v>
      </c>
      <c r="K44" s="27" t="s">
        <v>29</v>
      </c>
      <c r="L44" s="27" t="s">
        <v>29</v>
      </c>
    </row>
    <row r="45" spans="1:12" s="14" customFormat="1" ht="18" customHeight="1" x14ac:dyDescent="0.25">
      <c r="A45" s="22">
        <v>44</v>
      </c>
      <c r="B45" s="22" t="str">
        <f t="shared" si="1"/>
        <v>Республика Татарстан_Ураза-байрам</v>
      </c>
      <c r="C45" s="23" t="s">
        <v>130</v>
      </c>
      <c r="D45" s="35" t="s">
        <v>44</v>
      </c>
      <c r="E45" s="24" t="s">
        <v>27</v>
      </c>
      <c r="F45" s="29" t="s">
        <v>131</v>
      </c>
      <c r="G45" s="27"/>
      <c r="H45" s="17">
        <v>46133</v>
      </c>
      <c r="I45" s="27">
        <v>16</v>
      </c>
      <c r="J45" s="27" t="s">
        <v>29</v>
      </c>
      <c r="K45" s="27" t="s">
        <v>29</v>
      </c>
      <c r="L45" s="27" t="s">
        <v>29</v>
      </c>
    </row>
    <row r="46" spans="1:12" s="14" customFormat="1" ht="18" customHeight="1" x14ac:dyDescent="0.25">
      <c r="A46" s="20">
        <v>45</v>
      </c>
      <c r="B46" s="22" t="str">
        <f t="shared" si="1"/>
        <v>Республика Татарстан_Курбан-байрам</v>
      </c>
      <c r="C46" s="23" t="s">
        <v>130</v>
      </c>
      <c r="D46" s="35" t="s">
        <v>47</v>
      </c>
      <c r="E46" s="26" t="s">
        <v>89</v>
      </c>
      <c r="F46" s="29" t="s">
        <v>131</v>
      </c>
      <c r="G46" s="27"/>
      <c r="H46" s="17">
        <v>46201</v>
      </c>
      <c r="I46" s="27">
        <v>16</v>
      </c>
      <c r="J46" s="27" t="s">
        <v>33</v>
      </c>
      <c r="K46" s="27" t="s">
        <v>33</v>
      </c>
      <c r="L46" s="27" t="s">
        <v>29</v>
      </c>
    </row>
    <row r="47" spans="1:12" s="14" customFormat="1" ht="18" customHeight="1" x14ac:dyDescent="0.25">
      <c r="A47" s="22">
        <v>46</v>
      </c>
      <c r="B47" s="22" t="str">
        <f t="shared" si="1"/>
        <v>Республика Татарстан_День Республики Татарстан</v>
      </c>
      <c r="C47" s="23" t="s">
        <v>130</v>
      </c>
      <c r="D47" s="35" t="s">
        <v>132</v>
      </c>
      <c r="E47" s="28" t="s">
        <v>133</v>
      </c>
      <c r="F47" s="30" t="s">
        <v>134</v>
      </c>
      <c r="G47" s="27"/>
      <c r="H47" s="17">
        <v>46264</v>
      </c>
      <c r="I47" s="27">
        <v>16</v>
      </c>
      <c r="J47" s="27" t="s">
        <v>41</v>
      </c>
      <c r="K47" s="27" t="s">
        <v>41</v>
      </c>
      <c r="L47" s="27" t="s">
        <v>41</v>
      </c>
    </row>
    <row r="48" spans="1:12" s="14" customFormat="1" ht="18" customHeight="1" x14ac:dyDescent="0.25">
      <c r="A48" s="20">
        <v>47</v>
      </c>
      <c r="B48" s="22" t="str">
        <f t="shared" si="1"/>
        <v>Республика Татарстан_День Конституции Республики Татарстан</v>
      </c>
      <c r="C48" s="23" t="s">
        <v>130</v>
      </c>
      <c r="D48" s="35" t="s">
        <v>136</v>
      </c>
      <c r="E48" s="28" t="s">
        <v>137</v>
      </c>
      <c r="F48" s="30" t="s">
        <v>134</v>
      </c>
      <c r="G48" s="27"/>
      <c r="H48" s="17">
        <v>46332</v>
      </c>
      <c r="I48" s="27">
        <v>16</v>
      </c>
      <c r="J48" s="27" t="s">
        <v>41</v>
      </c>
      <c r="K48" s="27" t="s">
        <v>41</v>
      </c>
      <c r="L48" s="27" t="s">
        <v>41</v>
      </c>
    </row>
    <row r="49" spans="1:12" s="14" customFormat="1" ht="18" customHeight="1" x14ac:dyDescent="0.25">
      <c r="A49" s="22">
        <v>48</v>
      </c>
      <c r="B49" s="22" t="str">
        <f t="shared" si="1"/>
        <v>Республика Тыва_Шагаа</v>
      </c>
      <c r="C49" s="23" t="s">
        <v>138</v>
      </c>
      <c r="D49" s="35" t="s">
        <v>139</v>
      </c>
      <c r="E49" s="24" t="s">
        <v>53</v>
      </c>
      <c r="F49" s="24" t="s">
        <v>140</v>
      </c>
      <c r="G49" s="27"/>
      <c r="H49" s="17">
        <v>46074</v>
      </c>
      <c r="I49" s="27">
        <v>17</v>
      </c>
      <c r="J49" s="27" t="s">
        <v>29</v>
      </c>
      <c r="K49" s="27" t="s">
        <v>29</v>
      </c>
      <c r="L49" s="27" t="s">
        <v>29</v>
      </c>
    </row>
    <row r="50" spans="1:12" s="14" customFormat="1" ht="18" customHeight="1" x14ac:dyDescent="0.25">
      <c r="A50" s="20">
        <v>49</v>
      </c>
      <c r="B50" s="22" t="str">
        <f t="shared" si="1"/>
        <v>Республика Тыва_День Конституции Республики Тыва</v>
      </c>
      <c r="C50" s="23" t="s">
        <v>138</v>
      </c>
      <c r="D50" s="35" t="s">
        <v>141</v>
      </c>
      <c r="E50" s="28" t="s">
        <v>142</v>
      </c>
      <c r="F50" s="28" t="s">
        <v>143</v>
      </c>
      <c r="G50" s="27"/>
      <c r="H50" s="17">
        <v>46148</v>
      </c>
      <c r="I50" s="27">
        <v>17</v>
      </c>
      <c r="J50" s="27" t="s">
        <v>41</v>
      </c>
      <c r="K50" s="27" t="s">
        <v>41</v>
      </c>
      <c r="L50" s="27" t="s">
        <v>41</v>
      </c>
    </row>
    <row r="51" spans="1:12" s="14" customFormat="1" ht="18" customHeight="1" x14ac:dyDescent="0.25">
      <c r="A51" s="22">
        <v>50</v>
      </c>
      <c r="B51" s="22" t="str">
        <f t="shared" si="1"/>
        <v>Республика Тыва_Наадым</v>
      </c>
      <c r="C51" s="23" t="s">
        <v>138</v>
      </c>
      <c r="D51" s="35" t="s">
        <v>144</v>
      </c>
      <c r="E51" s="24" t="s">
        <v>145</v>
      </c>
      <c r="F51" s="24" t="s">
        <v>146</v>
      </c>
      <c r="G51" s="27"/>
      <c r="H51" s="17">
        <v>46247</v>
      </c>
      <c r="I51" s="27">
        <v>17</v>
      </c>
      <c r="J51" s="27" t="s">
        <v>29</v>
      </c>
      <c r="K51" s="27" t="s">
        <v>29</v>
      </c>
      <c r="L51" s="27" t="s">
        <v>29</v>
      </c>
    </row>
    <row r="52" spans="1:12" s="14" customFormat="1" ht="18" customHeight="1" x14ac:dyDescent="0.25">
      <c r="A52" s="20">
        <v>51</v>
      </c>
      <c r="B52" s="22" t="str">
        <f t="shared" si="1"/>
        <v>Республика Тыва_День Республики Тыва</v>
      </c>
      <c r="C52" s="23" t="s">
        <v>138</v>
      </c>
      <c r="D52" s="35" t="s">
        <v>147</v>
      </c>
      <c r="E52" s="28" t="s">
        <v>148</v>
      </c>
      <c r="F52" s="28" t="s">
        <v>149</v>
      </c>
      <c r="G52" s="27"/>
      <c r="H52" s="17">
        <v>46249</v>
      </c>
      <c r="I52" s="27">
        <v>17</v>
      </c>
      <c r="J52" s="27" t="s">
        <v>41</v>
      </c>
      <c r="K52" s="27" t="s">
        <v>41</v>
      </c>
      <c r="L52" s="27" t="s">
        <v>41</v>
      </c>
    </row>
    <row r="53" spans="1:12" s="14" customFormat="1" ht="18" customHeight="1" x14ac:dyDescent="0.25">
      <c r="A53" s="22">
        <v>52</v>
      </c>
      <c r="B53" s="22" t="str">
        <f t="shared" si="1"/>
        <v>Российская Федерация_Федеральный праздник</v>
      </c>
      <c r="C53" s="23" t="s">
        <v>187</v>
      </c>
      <c r="D53" s="36" t="s">
        <v>188</v>
      </c>
      <c r="E53" s="18">
        <v>46023</v>
      </c>
      <c r="F53" s="24"/>
      <c r="G53" s="27"/>
      <c r="H53" s="17">
        <v>46023</v>
      </c>
      <c r="I53" s="33">
        <v>0</v>
      </c>
      <c r="J53" s="27" t="s">
        <v>41</v>
      </c>
      <c r="K53" s="27" t="s">
        <v>41</v>
      </c>
      <c r="L53" s="27" t="s">
        <v>41</v>
      </c>
    </row>
    <row r="54" spans="1:12" s="14" customFormat="1" ht="18" customHeight="1" x14ac:dyDescent="0.25">
      <c r="A54" s="20">
        <v>53</v>
      </c>
      <c r="B54" s="22" t="str">
        <f t="shared" si="1"/>
        <v>Российская Федерация_Федеральный праздник</v>
      </c>
      <c r="C54" s="23" t="s">
        <v>187</v>
      </c>
      <c r="D54" s="36" t="s">
        <v>188</v>
      </c>
      <c r="E54" s="18">
        <v>46024</v>
      </c>
      <c r="F54" s="24"/>
      <c r="G54" s="27"/>
      <c r="H54" s="17">
        <v>46024</v>
      </c>
      <c r="I54" s="33">
        <v>0</v>
      </c>
      <c r="J54" s="27" t="s">
        <v>41</v>
      </c>
      <c r="K54" s="27" t="s">
        <v>41</v>
      </c>
      <c r="L54" s="27" t="s">
        <v>41</v>
      </c>
    </row>
    <row r="55" spans="1:12" s="14" customFormat="1" ht="18" customHeight="1" x14ac:dyDescent="0.25">
      <c r="A55" s="22">
        <v>54</v>
      </c>
      <c r="B55" s="22" t="str">
        <f t="shared" si="1"/>
        <v>Российская Федерация_Федеральный праздник</v>
      </c>
      <c r="C55" s="23" t="s">
        <v>187</v>
      </c>
      <c r="D55" s="36" t="s">
        <v>188</v>
      </c>
      <c r="E55" s="18">
        <v>46027</v>
      </c>
      <c r="F55" s="24"/>
      <c r="G55" s="27"/>
      <c r="H55" s="17">
        <v>46027</v>
      </c>
      <c r="I55" s="33">
        <v>0</v>
      </c>
      <c r="J55" s="27" t="s">
        <v>41</v>
      </c>
      <c r="K55" s="27" t="s">
        <v>41</v>
      </c>
      <c r="L55" s="27" t="s">
        <v>41</v>
      </c>
    </row>
    <row r="56" spans="1:12" s="14" customFormat="1" ht="18" customHeight="1" x14ac:dyDescent="0.25">
      <c r="A56" s="20">
        <v>55</v>
      </c>
      <c r="B56" s="22" t="str">
        <f t="shared" si="1"/>
        <v>Российская Федерация_Федеральный праздник</v>
      </c>
      <c r="C56" s="23" t="s">
        <v>187</v>
      </c>
      <c r="D56" s="36" t="s">
        <v>188</v>
      </c>
      <c r="E56" s="18">
        <v>46028</v>
      </c>
      <c r="F56" s="24"/>
      <c r="G56" s="27"/>
      <c r="H56" s="17">
        <v>46028</v>
      </c>
      <c r="I56" s="33">
        <v>0</v>
      </c>
      <c r="J56" s="27" t="s">
        <v>41</v>
      </c>
      <c r="K56" s="27" t="s">
        <v>41</v>
      </c>
      <c r="L56" s="27" t="s">
        <v>41</v>
      </c>
    </row>
    <row r="57" spans="1:12" s="14" customFormat="1" ht="18" customHeight="1" x14ac:dyDescent="0.25">
      <c r="A57" s="22">
        <v>56</v>
      </c>
      <c r="B57" s="22" t="str">
        <f t="shared" si="1"/>
        <v>Российская Федерация_Федеральный праздник</v>
      </c>
      <c r="C57" s="23" t="s">
        <v>187</v>
      </c>
      <c r="D57" s="36" t="s">
        <v>188</v>
      </c>
      <c r="E57" s="18">
        <v>46029</v>
      </c>
      <c r="F57" s="24"/>
      <c r="G57" s="27"/>
      <c r="H57" s="17">
        <v>46029</v>
      </c>
      <c r="I57" s="33">
        <v>0</v>
      </c>
      <c r="J57" s="27" t="s">
        <v>41</v>
      </c>
      <c r="K57" s="27" t="s">
        <v>41</v>
      </c>
      <c r="L57" s="27" t="s">
        <v>41</v>
      </c>
    </row>
    <row r="58" spans="1:12" s="14" customFormat="1" ht="18" customHeight="1" x14ac:dyDescent="0.25">
      <c r="A58" s="20">
        <v>57</v>
      </c>
      <c r="B58" s="22" t="str">
        <f t="shared" si="1"/>
        <v>Российская Федерация_Федеральный праздник</v>
      </c>
      <c r="C58" s="23" t="s">
        <v>187</v>
      </c>
      <c r="D58" s="36" t="s">
        <v>188</v>
      </c>
      <c r="E58" s="18">
        <v>46030</v>
      </c>
      <c r="F58" s="24"/>
      <c r="G58" s="27"/>
      <c r="H58" s="17">
        <v>46030</v>
      </c>
      <c r="I58" s="33">
        <v>0</v>
      </c>
      <c r="J58" s="27" t="s">
        <v>41</v>
      </c>
      <c r="K58" s="27" t="s">
        <v>41</v>
      </c>
      <c r="L58" s="27" t="s">
        <v>41</v>
      </c>
    </row>
    <row r="59" spans="1:12" s="14" customFormat="1" ht="18" customHeight="1" x14ac:dyDescent="0.25">
      <c r="A59" s="22">
        <v>58</v>
      </c>
      <c r="B59" s="22" t="str">
        <f t="shared" si="1"/>
        <v>Российская Федерация_Федеральный праздник</v>
      </c>
      <c r="C59" s="23" t="s">
        <v>187</v>
      </c>
      <c r="D59" s="36" t="s">
        <v>188</v>
      </c>
      <c r="E59" s="18">
        <v>46031</v>
      </c>
      <c r="F59" s="24"/>
      <c r="G59" s="27"/>
      <c r="H59" s="17">
        <v>46031</v>
      </c>
      <c r="I59" s="33">
        <v>0</v>
      </c>
      <c r="J59" s="27" t="s">
        <v>41</v>
      </c>
      <c r="K59" s="27" t="s">
        <v>41</v>
      </c>
      <c r="L59" s="27" t="s">
        <v>41</v>
      </c>
    </row>
    <row r="60" spans="1:12" s="14" customFormat="1" ht="18" customHeight="1" x14ac:dyDescent="0.25">
      <c r="A60" s="20">
        <v>59</v>
      </c>
      <c r="B60" s="22" t="str">
        <f t="shared" si="1"/>
        <v>Российская Федерация_Федеральный праздник</v>
      </c>
      <c r="C60" s="23" t="s">
        <v>187</v>
      </c>
      <c r="D60" s="36" t="s">
        <v>188</v>
      </c>
      <c r="E60" s="18">
        <v>46076</v>
      </c>
      <c r="F60" s="24"/>
      <c r="G60" s="27"/>
      <c r="H60" s="18">
        <v>46076</v>
      </c>
      <c r="I60" s="33">
        <v>0</v>
      </c>
      <c r="J60" s="27" t="s">
        <v>41</v>
      </c>
      <c r="K60" s="27" t="s">
        <v>41</v>
      </c>
      <c r="L60" s="27" t="s">
        <v>41</v>
      </c>
    </row>
    <row r="61" spans="1:12" s="14" customFormat="1" ht="18" customHeight="1" x14ac:dyDescent="0.25">
      <c r="A61" s="22">
        <v>60</v>
      </c>
      <c r="B61" s="22" t="str">
        <f t="shared" si="1"/>
        <v>Российская Федерация_Федеральный праздник</v>
      </c>
      <c r="C61" s="23" t="s">
        <v>187</v>
      </c>
      <c r="D61" s="36" t="s">
        <v>188</v>
      </c>
      <c r="E61" s="18">
        <v>46090</v>
      </c>
      <c r="F61" s="24"/>
      <c r="G61" s="27"/>
      <c r="H61" s="18">
        <v>46090</v>
      </c>
      <c r="I61" s="33">
        <v>0</v>
      </c>
      <c r="J61" s="27" t="s">
        <v>41</v>
      </c>
      <c r="K61" s="27" t="s">
        <v>41</v>
      </c>
      <c r="L61" s="27" t="s">
        <v>41</v>
      </c>
    </row>
    <row r="62" spans="1:12" s="14" customFormat="1" ht="18" customHeight="1" x14ac:dyDescent="0.25">
      <c r="A62" s="20">
        <v>61</v>
      </c>
      <c r="B62" s="22" t="str">
        <f t="shared" si="1"/>
        <v>Российская Федерация_Федеральный праздник</v>
      </c>
      <c r="C62" s="23" t="s">
        <v>187</v>
      </c>
      <c r="D62" s="36" t="s">
        <v>188</v>
      </c>
      <c r="E62" s="18">
        <v>46143</v>
      </c>
      <c r="F62" s="24"/>
      <c r="G62" s="27"/>
      <c r="H62" s="18">
        <v>46143</v>
      </c>
      <c r="I62" s="33">
        <v>0</v>
      </c>
      <c r="J62" s="27" t="s">
        <v>41</v>
      </c>
      <c r="K62" s="27" t="s">
        <v>41</v>
      </c>
      <c r="L62" s="27" t="s">
        <v>41</v>
      </c>
    </row>
    <row r="63" spans="1:12" s="14" customFormat="1" ht="18" customHeight="1" x14ac:dyDescent="0.25">
      <c r="A63" s="22">
        <v>62</v>
      </c>
      <c r="B63" s="22" t="str">
        <f t="shared" si="1"/>
        <v>Российская Федерация_Федеральный праздник</v>
      </c>
      <c r="C63" s="23" t="s">
        <v>187</v>
      </c>
      <c r="D63" s="36" t="s">
        <v>188</v>
      </c>
      <c r="E63" s="18">
        <v>46153</v>
      </c>
      <c r="F63" s="24"/>
      <c r="G63" s="27"/>
      <c r="H63" s="18">
        <v>46153</v>
      </c>
      <c r="I63" s="33">
        <v>0</v>
      </c>
      <c r="J63" s="27" t="s">
        <v>41</v>
      </c>
      <c r="K63" s="27" t="s">
        <v>41</v>
      </c>
      <c r="L63" s="27" t="s">
        <v>41</v>
      </c>
    </row>
    <row r="64" spans="1:12" s="14" customFormat="1" ht="18" customHeight="1" x14ac:dyDescent="0.25">
      <c r="A64" s="20">
        <v>63</v>
      </c>
      <c r="B64" s="22" t="str">
        <f t="shared" si="1"/>
        <v>Российская Федерация_Федеральный праздник</v>
      </c>
      <c r="C64" s="23" t="s">
        <v>187</v>
      </c>
      <c r="D64" s="36" t="s">
        <v>188</v>
      </c>
      <c r="E64" s="18">
        <v>46185</v>
      </c>
      <c r="F64" s="24"/>
      <c r="G64" s="27"/>
      <c r="H64" s="18">
        <v>46185</v>
      </c>
      <c r="I64" s="33">
        <v>0</v>
      </c>
      <c r="J64" s="27" t="s">
        <v>41</v>
      </c>
      <c r="K64" s="27" t="s">
        <v>41</v>
      </c>
      <c r="L64" s="27" t="s">
        <v>41</v>
      </c>
    </row>
    <row r="65" spans="1:12" s="14" customFormat="1" ht="18" customHeight="1" x14ac:dyDescent="0.25">
      <c r="A65" s="22">
        <v>64</v>
      </c>
      <c r="B65" s="22" t="str">
        <f t="shared" si="1"/>
        <v>Российская Федерация_Федеральный праздник</v>
      </c>
      <c r="C65" s="23" t="s">
        <v>187</v>
      </c>
      <c r="D65" s="36" t="s">
        <v>188</v>
      </c>
      <c r="E65" s="18">
        <v>46330</v>
      </c>
      <c r="F65" s="24"/>
      <c r="G65" s="27"/>
      <c r="H65" s="18">
        <v>46330</v>
      </c>
      <c r="I65" s="33">
        <v>0</v>
      </c>
      <c r="J65" s="27" t="s">
        <v>41</v>
      </c>
      <c r="K65" s="27" t="s">
        <v>41</v>
      </c>
      <c r="L65" s="27" t="s">
        <v>41</v>
      </c>
    </row>
    <row r="66" spans="1:12" s="14" customFormat="1" ht="18" customHeight="1" x14ac:dyDescent="0.25">
      <c r="A66" s="20">
        <v>65</v>
      </c>
      <c r="B66" s="22" t="str">
        <f t="shared" ref="B66:B72" si="2">C66&amp;"_"&amp;D66</f>
        <v>Саратовская область_Радоница - день особого поминовения усопших</v>
      </c>
      <c r="C66" s="23" t="s">
        <v>173</v>
      </c>
      <c r="D66" s="35" t="s">
        <v>86</v>
      </c>
      <c r="E66" s="24" t="s">
        <v>87</v>
      </c>
      <c r="F66" s="24" t="s">
        <v>174</v>
      </c>
      <c r="G66" s="27"/>
      <c r="H66" s="18">
        <v>46137</v>
      </c>
      <c r="I66" s="27">
        <v>64</v>
      </c>
      <c r="J66" s="27" t="s">
        <v>29</v>
      </c>
      <c r="K66" s="27" t="s">
        <v>29</v>
      </c>
      <c r="L66" s="27" t="s">
        <v>29</v>
      </c>
    </row>
    <row r="67" spans="1:12" s="14" customFormat="1" ht="18" customHeight="1" x14ac:dyDescent="0.25">
      <c r="A67" s="22">
        <v>66</v>
      </c>
      <c r="B67" s="22" t="str">
        <f t="shared" si="2"/>
        <v>Ставропольский край_День поминовения усопших (Радоница)</v>
      </c>
      <c r="C67" s="23" t="s">
        <v>163</v>
      </c>
      <c r="D67" s="35" t="s">
        <v>35</v>
      </c>
      <c r="E67" s="24" t="s">
        <v>87</v>
      </c>
      <c r="F67" s="29" t="s">
        <v>164</v>
      </c>
      <c r="G67" s="27"/>
      <c r="H67" s="18">
        <v>46137</v>
      </c>
      <c r="I67" s="27">
        <v>26</v>
      </c>
      <c r="J67" s="27" t="s">
        <v>29</v>
      </c>
      <c r="K67" s="27" t="s">
        <v>29</v>
      </c>
      <c r="L67" s="27" t="s">
        <v>29</v>
      </c>
    </row>
    <row r="68" spans="1:12" s="14" customFormat="1" ht="18" customHeight="1" x14ac:dyDescent="0.25">
      <c r="A68" s="20">
        <v>67</v>
      </c>
      <c r="B68" s="22" t="str">
        <f t="shared" si="2"/>
        <v>Чеченская республика_День Конституции Чеченской Республики</v>
      </c>
      <c r="C68" s="23" t="s">
        <v>150</v>
      </c>
      <c r="D68" s="35" t="s">
        <v>151</v>
      </c>
      <c r="E68" s="28" t="s">
        <v>152</v>
      </c>
      <c r="F68" s="28" t="s">
        <v>153</v>
      </c>
      <c r="G68" s="27"/>
      <c r="H68" s="18">
        <v>46104</v>
      </c>
      <c r="I68" s="27">
        <v>20</v>
      </c>
      <c r="J68" s="27" t="s">
        <v>41</v>
      </c>
      <c r="K68" s="27" t="s">
        <v>41</v>
      </c>
      <c r="L68" s="27" t="s">
        <v>41</v>
      </c>
    </row>
    <row r="69" spans="1:12" s="14" customFormat="1" ht="18" customHeight="1" x14ac:dyDescent="0.25">
      <c r="A69" s="22">
        <v>68</v>
      </c>
      <c r="B69" s="22" t="str">
        <f t="shared" si="2"/>
        <v>Чеченская республика_День мира в Чеченской Республике</v>
      </c>
      <c r="C69" s="23" t="s">
        <v>150</v>
      </c>
      <c r="D69" s="35" t="s">
        <v>154</v>
      </c>
      <c r="E69" s="28" t="s">
        <v>155</v>
      </c>
      <c r="F69" s="28" t="s">
        <v>156</v>
      </c>
      <c r="G69" s="27"/>
      <c r="H69" s="18">
        <v>46128</v>
      </c>
      <c r="I69" s="27">
        <v>20</v>
      </c>
      <c r="J69" s="27" t="s">
        <v>41</v>
      </c>
      <c r="K69" s="27" t="s">
        <v>41</v>
      </c>
      <c r="L69" s="27" t="s">
        <v>41</v>
      </c>
    </row>
    <row r="70" spans="1:12" s="14" customFormat="1" ht="18" customHeight="1" x14ac:dyDescent="0.25">
      <c r="A70" s="20">
        <v>69</v>
      </c>
      <c r="B70" s="22" t="str">
        <f t="shared" si="2"/>
        <v>Чеченская республика_Ураза-Байрам</v>
      </c>
      <c r="C70" s="23" t="s">
        <v>150</v>
      </c>
      <c r="D70" s="35" t="s">
        <v>26</v>
      </c>
      <c r="E70" s="24" t="s">
        <v>72</v>
      </c>
      <c r="F70" s="24" t="s">
        <v>157</v>
      </c>
      <c r="G70" s="27"/>
      <c r="H70" s="18">
        <v>46132</v>
      </c>
      <c r="I70" s="27">
        <v>20</v>
      </c>
      <c r="J70" s="27" t="s">
        <v>29</v>
      </c>
      <c r="K70" s="27" t="s">
        <v>29</v>
      </c>
      <c r="L70" s="27" t="s">
        <v>29</v>
      </c>
    </row>
    <row r="71" spans="1:12" s="14" customFormat="1" ht="18" customHeight="1" x14ac:dyDescent="0.25">
      <c r="A71" s="22">
        <v>70</v>
      </c>
      <c r="B71" s="22" t="str">
        <f t="shared" si="2"/>
        <v>Чеченская республика_Курбан-Байрам</v>
      </c>
      <c r="C71" s="23" t="s">
        <v>150</v>
      </c>
      <c r="D71" s="35" t="s">
        <v>31</v>
      </c>
      <c r="E71" s="26" t="s">
        <v>76</v>
      </c>
      <c r="F71" s="24" t="s">
        <v>158</v>
      </c>
      <c r="G71" s="27"/>
      <c r="H71" s="18">
        <v>46201</v>
      </c>
      <c r="I71" s="27">
        <v>20</v>
      </c>
      <c r="J71" s="27" t="s">
        <v>33</v>
      </c>
      <c r="K71" s="27" t="s">
        <v>33</v>
      </c>
      <c r="L71" s="27" t="s">
        <v>29</v>
      </c>
    </row>
    <row r="72" spans="1:12" s="14" customFormat="1" ht="18" customHeight="1" x14ac:dyDescent="0.25">
      <c r="A72" s="20">
        <v>71</v>
      </c>
      <c r="B72" s="22" t="str">
        <f t="shared" si="2"/>
        <v>Чувашская республика_День Республики</v>
      </c>
      <c r="C72" s="23" t="s">
        <v>159</v>
      </c>
      <c r="D72" s="35" t="s">
        <v>160</v>
      </c>
      <c r="E72" s="26" t="s">
        <v>161</v>
      </c>
      <c r="F72" s="28" t="s">
        <v>162</v>
      </c>
      <c r="G72" s="27"/>
      <c r="H72" s="18">
        <v>46197</v>
      </c>
      <c r="I72" s="27">
        <v>21</v>
      </c>
      <c r="J72" s="27" t="s">
        <v>33</v>
      </c>
      <c r="K72" s="27" t="s">
        <v>33</v>
      </c>
      <c r="L72" s="27" t="s">
        <v>41</v>
      </c>
    </row>
    <row r="73" spans="1:12" ht="18" customHeight="1" x14ac:dyDescent="0.25"/>
  </sheetData>
  <sheetProtection autoFilter="0"/>
  <autoFilter ref="A1:L72"/>
  <hyperlinks>
    <hyperlink ref="F24" r:id="rId1" location="l1" display="https://normativ.kontur.ru/document?moduleid=103&amp;documentid=25863 - l1"/>
    <hyperlink ref="F26" r:id="rId2" location="l2" display="https://normativ.kontur.ru/document?moduleid=103&amp;documentid=25863 - l2"/>
    <hyperlink ref="F5" r:id="rId3" location="l1" display="https://normativ.kontur.ru/document?moduleid=181&amp;documentid=25177 - l1"/>
    <hyperlink ref="F6" r:id="rId4" location="l2" display="https://normativ.kontur.ru/document?moduleid=181&amp;documentid=25178 - l2"/>
    <hyperlink ref="F10" r:id="rId5" location="l0" display="https://normativ.kontur.ru/document?moduleid=181&amp;documentid=25175 - l0"/>
    <hyperlink ref="F11" r:id="rId6" location="l2" display="https://normativ.kontur.ru/document?moduleid=181&amp;documentid=25174 - l2"/>
    <hyperlink ref="F12" r:id="rId7" location="l1" display="https://normativ.kontur.ru/document?moduleid=146&amp;documentid=7798 - l1"/>
    <hyperlink ref="F15" r:id="rId8" location="l1" display="https://normativ.kontur.ru/document?moduleid=146&amp;documentid=7799 - l1"/>
    <hyperlink ref="F45" r:id="rId9" location="l0" display="https://normativ.kontur.ru/document?moduleid=140&amp;documentid=3891 - l0"/>
    <hyperlink ref="F47" r:id="rId10" location="l0" display="https://normativ.kontur.ru/document?moduleid=140&amp;documentid=3891 - l0"/>
    <hyperlink ref="F67" r:id="rId11" location="l1" display="https://normativ.kontur.ru/document?moduleid=117&amp;documentid=11173 - l1"/>
    <hyperlink ref="F2" r:id="rId12" location="l0" display="https://normativ.kontur.ru/document?moduleid=104&amp;documentid=25194 - l0"/>
    <hyperlink ref="F4" r:id="rId13" location="l1" display="https://normativ.kontur.ru/document?moduleid=123&amp;documentid=25720 - l1"/>
    <hyperlink ref="F3" r:id="rId14" location="l1" display="https://normativ.kontur.ru/document?moduleid=186&amp;documentid=26031 - l1"/>
    <hyperlink ref="F39" r:id="rId15" location="l0" display="https://normativ.kontur.ru/document?moduleid=182&amp;documentid=26696 - l0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H12" sqref="H12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11" t="s">
        <v>6638</v>
      </c>
      <c r="B1" s="11" t="s">
        <v>6637</v>
      </c>
      <c r="C1" s="87" t="s">
        <v>6639</v>
      </c>
    </row>
    <row r="2" spans="1:3" x14ac:dyDescent="0.25">
      <c r="A2" s="12" t="str">
        <f>'Расчёт не доделан'!C4</f>
        <v>Подразделение 1</v>
      </c>
      <c r="B2" t="s">
        <v>13</v>
      </c>
      <c r="C2" t="s">
        <v>6607</v>
      </c>
    </row>
    <row r="3" spans="1:3" x14ac:dyDescent="0.25">
      <c r="A3" s="12" t="str">
        <f>'Расчёт не доделан'!C5</f>
        <v>Подразделение 2</v>
      </c>
      <c r="B3" t="s">
        <v>14</v>
      </c>
      <c r="C3" t="s">
        <v>6607</v>
      </c>
    </row>
    <row r="4" spans="1:3" x14ac:dyDescent="0.25">
      <c r="A4" s="12" t="str">
        <f>'Расчёт не доделан'!C6</f>
        <v>Подразделение 3</v>
      </c>
      <c r="B4" t="s">
        <v>15</v>
      </c>
      <c r="C4" t="s">
        <v>6607</v>
      </c>
    </row>
    <row r="5" spans="1:3" x14ac:dyDescent="0.25">
      <c r="A5" s="12" t="str">
        <f>'Расчёт не доделан'!C7</f>
        <v>Подразделение 4</v>
      </c>
      <c r="B5" t="s">
        <v>16</v>
      </c>
      <c r="C5" t="s">
        <v>6607</v>
      </c>
    </row>
    <row r="6" spans="1:3" x14ac:dyDescent="0.25">
      <c r="A6" s="12" t="str">
        <f>'Расчёт не доделан'!C8</f>
        <v>Аналитик</v>
      </c>
      <c r="B6" t="s">
        <v>4</v>
      </c>
      <c r="C6" t="s">
        <v>6607</v>
      </c>
    </row>
    <row r="7" spans="1:3" x14ac:dyDescent="0.25">
      <c r="A7" s="12">
        <f>'Расчёт не доделан'!C9</f>
        <v>153622</v>
      </c>
      <c r="B7" t="s">
        <v>2</v>
      </c>
      <c r="C7" t="s">
        <v>6607</v>
      </c>
    </row>
    <row r="8" spans="1:3" x14ac:dyDescent="0.25">
      <c r="A8" s="12" t="str">
        <f>'Расчёт не доделан'!C10</f>
        <v>ФИО работника</v>
      </c>
      <c r="B8" t="s">
        <v>12</v>
      </c>
      <c r="C8" t="s">
        <v>6607</v>
      </c>
    </row>
    <row r="9" spans="1:3" x14ac:dyDescent="0.25">
      <c r="A9" s="12">
        <f>'Расчёт не доделан'!C11</f>
        <v>45823</v>
      </c>
      <c r="B9" t="s">
        <v>6602</v>
      </c>
      <c r="C9" t="s">
        <v>6607</v>
      </c>
    </row>
    <row r="10" spans="1:3" x14ac:dyDescent="0.25">
      <c r="A10" s="12" t="str">
        <f>'Расчёт не доделан'!C13</f>
        <v>Республика Башкортостан</v>
      </c>
      <c r="B10" s="80" t="s">
        <v>6613</v>
      </c>
      <c r="C10" t="s">
        <v>6607</v>
      </c>
    </row>
    <row r="11" spans="1:3" x14ac:dyDescent="0.25">
      <c r="A11" s="12">
        <f>'Расчёт не доделан'!C12</f>
        <v>2</v>
      </c>
      <c r="B11" t="s">
        <v>6603</v>
      </c>
      <c r="C11" t="s">
        <v>6607</v>
      </c>
    </row>
    <row r="12" spans="1:3" x14ac:dyDescent="0.25">
      <c r="A12" s="12">
        <f>'Расчёт не доделан'!C14</f>
        <v>-5</v>
      </c>
      <c r="B12" t="s">
        <v>6609</v>
      </c>
      <c r="C12" t="s">
        <v>6607</v>
      </c>
    </row>
    <row r="13" spans="1:3" x14ac:dyDescent="0.25">
      <c r="A13" s="12">
        <f>'Расчёт не доделан'!C15</f>
        <v>3</v>
      </c>
      <c r="B13" t="s">
        <v>6610</v>
      </c>
      <c r="C13" t="s">
        <v>6607</v>
      </c>
    </row>
    <row r="14" spans="1:3" x14ac:dyDescent="0.25">
      <c r="A14" s="12">
        <f>'Расчёт не доделан'!C16</f>
        <v>4</v>
      </c>
      <c r="B14" t="s">
        <v>6611</v>
      </c>
      <c r="C14" t="s">
        <v>6607</v>
      </c>
    </row>
    <row r="15" spans="1:3" x14ac:dyDescent="0.25">
      <c r="A15" s="12">
        <f>'Расчёт не доделан'!C17</f>
        <v>28</v>
      </c>
      <c r="B15" t="s">
        <v>6604</v>
      </c>
      <c r="C15" t="s">
        <v>6607</v>
      </c>
    </row>
    <row r="16" spans="1:3" x14ac:dyDescent="0.25">
      <c r="A16" s="12">
        <f>'Расчёт не доделан'!C18</f>
        <v>3</v>
      </c>
      <c r="B16" t="s">
        <v>6605</v>
      </c>
      <c r="C16" t="s">
        <v>6607</v>
      </c>
    </row>
    <row r="17" spans="1:3" x14ac:dyDescent="0.25">
      <c r="A17" s="12">
        <f>'Расчёт не доделан'!C19</f>
        <v>8</v>
      </c>
      <c r="B17" t="s">
        <v>6606</v>
      </c>
      <c r="C17" t="s">
        <v>6607</v>
      </c>
    </row>
    <row r="18" spans="1:3" x14ac:dyDescent="0.25">
      <c r="A18" s="12">
        <f>'Расчёт не доделан'!C20</f>
        <v>45945</v>
      </c>
      <c r="B18" s="81" t="s">
        <v>6608</v>
      </c>
      <c r="C18" t="s">
        <v>6607</v>
      </c>
    </row>
    <row r="19" spans="1:3" x14ac:dyDescent="0.25">
      <c r="A19" s="12"/>
      <c r="B19" s="13"/>
      <c r="C19" s="87"/>
    </row>
    <row r="20" spans="1:3" x14ac:dyDescent="0.25">
      <c r="A20" s="12"/>
      <c r="B2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 не доделан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2025-07-16T15:00:03Z</dcterms:modified>
</cp:coreProperties>
</file>