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4" windowWidth="8580" windowHeight="4776"/>
  </bookViews>
  <sheets>
    <sheet name="Контроль протечек" sheetId="1" r:id="rId1"/>
    <sheet name="Компоненты цена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8" i="1" l="1"/>
  <c r="D8" i="1" s="1"/>
  <c r="D38" i="1"/>
  <c r="C3" i="1"/>
  <c r="D3" i="1" s="1"/>
  <c r="C4" i="1"/>
  <c r="D4" i="1" s="1"/>
  <c r="C5" i="1"/>
  <c r="D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D37" i="1"/>
  <c r="C2" i="1"/>
  <c r="D2" i="1" s="1"/>
  <c r="E1" i="1" l="1"/>
</calcChain>
</file>

<file path=xl/sharedStrings.xml><?xml version="1.0" encoding="utf-8"?>
<sst xmlns="http://schemas.openxmlformats.org/spreadsheetml/2006/main" count="74" uniqueCount="37">
  <si>
    <t>Клемник х 2 - 5  мм</t>
  </si>
  <si>
    <t>Клемник х 3 - 5  мм</t>
  </si>
  <si>
    <t>Реле 5 в</t>
  </si>
  <si>
    <t>Диод</t>
  </si>
  <si>
    <t>Оптопара</t>
  </si>
  <si>
    <t>Транзистор</t>
  </si>
  <si>
    <t>Стабилизатор 3.3 в 1 А</t>
  </si>
  <si>
    <t>вилка штыревая 1х6 прямая шаг=2.54мм</t>
  </si>
  <si>
    <t>Резистор 10000 smd</t>
  </si>
  <si>
    <t>Резистор 1000 smd</t>
  </si>
  <si>
    <t>Резистор 10000</t>
  </si>
  <si>
    <t>10mF smd</t>
  </si>
  <si>
    <t>Клемник х2 - 4 мм</t>
  </si>
  <si>
    <t xml:space="preserve">Наименование </t>
  </si>
  <si>
    <t>Количество</t>
  </si>
  <si>
    <t>Цена</t>
  </si>
  <si>
    <t>гнездо на плату 1х6 угловое </t>
  </si>
  <si>
    <t>гнездо на плату 1х8 угловое шаг=2,54мм</t>
  </si>
  <si>
    <t>0,1 mF smd</t>
  </si>
  <si>
    <t>ESP8266</t>
  </si>
  <si>
    <t>Сдвиговый регистр вывода 74HC595</t>
  </si>
  <si>
    <t>Сдвиговый регистр ввода 74HC165</t>
  </si>
  <si>
    <t>Светодиод</t>
  </si>
  <si>
    <t>Кнопка нажимная</t>
  </si>
  <si>
    <t>вилка штыревая 2х8 прямая шаг=2.54мм</t>
  </si>
  <si>
    <t>Джампер</t>
  </si>
  <si>
    <t>MAX485</t>
  </si>
  <si>
    <t>Розетка телефонная</t>
  </si>
  <si>
    <t>сопротивление</t>
  </si>
  <si>
    <t>Резистор 130 smd</t>
  </si>
  <si>
    <t>Резистор 120 smd</t>
  </si>
  <si>
    <t>Резистор 20000 smd</t>
  </si>
  <si>
    <t>Наименование</t>
  </si>
  <si>
    <t>Корпус</t>
  </si>
  <si>
    <t>гнездо на плату 2х8 угловое шаг=2,54мм</t>
  </si>
  <si>
    <t>Текстолит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</si>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</sst>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21" sqref="E21"/>
    </sheetView>
  </sheetViews>
  <sheetFormatPr defaultRowHeight="14.4" x14ac:dyDescent="0.3"/>
  <cols>
    <col min="1" max="1" width="35.109375" style="2" customWidth="1"/>
    <col min="2" max="2" width="16.6640625" style="2" customWidth="1"/>
    <col min="3" max="3" width="11.77734375" style="2" customWidth="1"/>
    <col min="4" max="4" width="12.77734375" customWidth="1"/>
    <col min="5" max="5" width="18.44140625" customWidth="1"/>
  </cols>
  <sheetData>
    <row r="1" spans="1:5" ht="18" x14ac:dyDescent="0.3">
      <c r="A1" s="1" t="s">
        <v>13</v>
      </c>
      <c r="B1" s="1" t="s">
        <v>14</v>
      </c>
      <c r="C1" s="1" t="s">
        <v>15</v>
      </c>
      <c r="D1" s="3" t="s">
        <v>36</v>
      </c>
      <c r="E1">
        <f>SUM(D:D)</f>
        <v>790.13800000000003</v>
      </c>
    </row>
    <row r="2" spans="1:5" x14ac:dyDescent="0.3">
      <c r="A2" s="2" t="s">
        <v>0</v>
      </c>
      <c r="B2" s="2">
        <v>1</v>
      </c>
      <c r="C2" s="2">
        <f>VLOOKUP(A2,'Компоненты цена'!A:B,2,1)</f>
        <v>5</v>
      </c>
      <c r="D2">
        <f>C2*B2</f>
        <v>5</v>
      </c>
    </row>
    <row r="3" spans="1:5" x14ac:dyDescent="0.3">
      <c r="A3" s="2" t="s">
        <v>1</v>
      </c>
      <c r="B3" s="2">
        <v>4</v>
      </c>
      <c r="C3" s="2">
        <f>VLOOKUP(A3,'Компоненты цена'!A:B,2,1)</f>
        <v>5</v>
      </c>
      <c r="D3">
        <f t="shared" ref="D3:D38" si="0">C3*B3</f>
        <v>20</v>
      </c>
    </row>
    <row r="4" spans="1:5" x14ac:dyDescent="0.3">
      <c r="A4" s="2" t="s">
        <v>12</v>
      </c>
      <c r="B4" s="2">
        <v>8</v>
      </c>
      <c r="C4" s="2">
        <f>VLOOKUP(A4,'Компоненты цена'!A:B,2,1)</f>
        <v>5</v>
      </c>
      <c r="D4">
        <f t="shared" si="0"/>
        <v>40</v>
      </c>
    </row>
    <row r="5" spans="1:5" x14ac:dyDescent="0.3">
      <c r="A5" s="2" t="s">
        <v>2</v>
      </c>
      <c r="B5" s="2">
        <v>4</v>
      </c>
      <c r="C5" s="2">
        <f>VLOOKUP(A5,'Компоненты цена'!A:B,2,1)</f>
        <v>13.02</v>
      </c>
      <c r="D5">
        <f t="shared" si="0"/>
        <v>52.08</v>
      </c>
    </row>
    <row r="6" spans="1:5" x14ac:dyDescent="0.3">
      <c r="A6" s="2" t="s">
        <v>3</v>
      </c>
      <c r="B6" s="2">
        <v>4</v>
      </c>
      <c r="C6" s="2">
        <f>VLOOKUP(A6,'Компоненты цена'!A:B,2,1)</f>
        <v>4.8499999999999996</v>
      </c>
      <c r="D6">
        <f t="shared" si="0"/>
        <v>19.399999999999999</v>
      </c>
    </row>
    <row r="7" spans="1:5" x14ac:dyDescent="0.3">
      <c r="A7" s="2" t="s">
        <v>4</v>
      </c>
      <c r="B7" s="2">
        <v>4</v>
      </c>
      <c r="C7" s="2">
        <f>VLOOKUP(A7,'Компоненты цена'!A:B,2,1)</f>
        <v>4</v>
      </c>
      <c r="D7">
        <f t="shared" si="0"/>
        <v>16</v>
      </c>
    </row>
    <row r="8" spans="1:5" x14ac:dyDescent="0.3">
      <c r="A8" s="2" t="s">
        <v>5</v>
      </c>
      <c r="B8" s="2">
        <v>4</v>
      </c>
      <c r="C8" s="2">
        <f>VLOOKUP(A8,'Компоненты цена'!A:B,2,1)</f>
        <v>1</v>
      </c>
      <c r="D8">
        <f t="shared" si="0"/>
        <v>4</v>
      </c>
    </row>
    <row r="9" spans="1:5" x14ac:dyDescent="0.3">
      <c r="A9" s="2" t="s">
        <v>21</v>
      </c>
      <c r="B9" s="2">
        <v>1</v>
      </c>
      <c r="C9" s="2">
        <f>VLOOKUP(A9,'Компоненты цена'!A:B,2,1)</f>
        <v>2</v>
      </c>
      <c r="D9">
        <f t="shared" si="0"/>
        <v>2</v>
      </c>
    </row>
    <row r="10" spans="1:5" x14ac:dyDescent="0.3">
      <c r="A10" s="2" t="s">
        <v>20</v>
      </c>
      <c r="B10" s="2">
        <v>1</v>
      </c>
      <c r="C10" s="2">
        <f>VLOOKUP(A10,'Компоненты цена'!A:B,2,1)</f>
        <v>2</v>
      </c>
      <c r="D10">
        <f t="shared" si="0"/>
        <v>2</v>
      </c>
    </row>
    <row r="11" spans="1:5" x14ac:dyDescent="0.3">
      <c r="A11" s="2" t="s">
        <v>6</v>
      </c>
      <c r="B11" s="2">
        <v>1</v>
      </c>
      <c r="C11" s="2">
        <f>VLOOKUP(A11,'Компоненты цена'!A:B,2,1)</f>
        <v>1.4</v>
      </c>
      <c r="D11">
        <f t="shared" si="0"/>
        <v>1.4</v>
      </c>
    </row>
    <row r="12" spans="1:5" x14ac:dyDescent="0.3">
      <c r="A12" s="2" t="s">
        <v>7</v>
      </c>
      <c r="B12" s="2">
        <v>1</v>
      </c>
      <c r="C12" s="2">
        <f>VLOOKUP(A12,'Компоненты цена'!A:B,2,1)</f>
        <v>5</v>
      </c>
      <c r="D12">
        <f t="shared" si="0"/>
        <v>5</v>
      </c>
    </row>
    <row r="13" spans="1:5" x14ac:dyDescent="0.3">
      <c r="A13" s="2" t="s">
        <v>8</v>
      </c>
      <c r="B13" s="2">
        <v>9</v>
      </c>
      <c r="C13" s="2">
        <f>VLOOKUP(A13,'Компоненты цена'!A:B,2,1)</f>
        <v>1</v>
      </c>
      <c r="D13">
        <f t="shared" si="0"/>
        <v>9</v>
      </c>
    </row>
    <row r="14" spans="1:5" x14ac:dyDescent="0.3">
      <c r="A14" s="2" t="s">
        <v>9</v>
      </c>
      <c r="B14" s="2">
        <v>4</v>
      </c>
      <c r="C14" s="2">
        <f>VLOOKUP(A14,'Компоненты цена'!A:B,2,1)</f>
        <v>1</v>
      </c>
      <c r="D14">
        <f t="shared" si="0"/>
        <v>4</v>
      </c>
    </row>
    <row r="15" spans="1:5" x14ac:dyDescent="0.3">
      <c r="A15" s="2" t="s">
        <v>10</v>
      </c>
      <c r="B15" s="2">
        <v>3</v>
      </c>
      <c r="C15" s="2">
        <f>VLOOKUP(A15,'Компоненты цена'!A:B,2,1)</f>
        <v>1</v>
      </c>
      <c r="D15">
        <f t="shared" si="0"/>
        <v>3</v>
      </c>
    </row>
    <row r="16" spans="1:5" x14ac:dyDescent="0.3">
      <c r="A16" s="2" t="s">
        <v>18</v>
      </c>
      <c r="B16" s="2">
        <v>1</v>
      </c>
      <c r="C16" s="2">
        <f>VLOOKUP(A16,'Компоненты цена'!A:B,2,1)</f>
        <v>1.746</v>
      </c>
      <c r="D16">
        <f t="shared" si="0"/>
        <v>1.746</v>
      </c>
    </row>
    <row r="17" spans="1:4" x14ac:dyDescent="0.3">
      <c r="A17" s="2" t="s">
        <v>11</v>
      </c>
      <c r="B17" s="2">
        <v>1</v>
      </c>
      <c r="C17" s="2">
        <f>VLOOKUP(A17,'Компоненты цена'!A:B,2,1)</f>
        <v>36.86</v>
      </c>
      <c r="D17">
        <f t="shared" si="0"/>
        <v>36.86</v>
      </c>
    </row>
    <row r="18" spans="1:4" x14ac:dyDescent="0.3">
      <c r="A18" s="2" t="s">
        <v>16</v>
      </c>
      <c r="B18" s="2">
        <v>1</v>
      </c>
      <c r="C18" s="2">
        <f>VLOOKUP(A18,'Компоненты цена'!A:B,2,1)</f>
        <v>5</v>
      </c>
      <c r="D18">
        <f t="shared" si="0"/>
        <v>5</v>
      </c>
    </row>
    <row r="19" spans="1:4" x14ac:dyDescent="0.3">
      <c r="A19" s="2" t="s">
        <v>17</v>
      </c>
      <c r="B19" s="2">
        <v>1</v>
      </c>
      <c r="C19" s="2">
        <f>VLOOKUP(A19,'Компоненты цена'!A:B,2,1)</f>
        <v>5</v>
      </c>
      <c r="D19">
        <f t="shared" si="0"/>
        <v>5</v>
      </c>
    </row>
    <row r="20" spans="1:4" x14ac:dyDescent="0.3">
      <c r="A20" s="2" t="s">
        <v>8</v>
      </c>
      <c r="B20" s="2">
        <v>1</v>
      </c>
      <c r="C20" s="2">
        <f>VLOOKUP(A20,'Компоненты цена'!A:B,2,1)</f>
        <v>1</v>
      </c>
      <c r="D20">
        <f t="shared" si="0"/>
        <v>1</v>
      </c>
    </row>
    <row r="21" spans="1:4" x14ac:dyDescent="0.3">
      <c r="A21" s="2" t="s">
        <v>18</v>
      </c>
      <c r="B21" s="2">
        <v>1</v>
      </c>
      <c r="C21" s="2">
        <f>VLOOKUP(A21,'Компоненты цена'!A:B,2,1)</f>
        <v>1.746</v>
      </c>
      <c r="D21">
        <f t="shared" si="0"/>
        <v>1.746</v>
      </c>
    </row>
    <row r="22" spans="1:4" x14ac:dyDescent="0.3">
      <c r="A22" s="2" t="s">
        <v>19</v>
      </c>
      <c r="B22" s="2">
        <v>1</v>
      </c>
      <c r="C22" s="2">
        <f>VLOOKUP(A22,'Компоненты цена'!A:B,2,1)</f>
        <v>110.32</v>
      </c>
      <c r="D22">
        <f t="shared" si="0"/>
        <v>110.32</v>
      </c>
    </row>
    <row r="23" spans="1:4" x14ac:dyDescent="0.3">
      <c r="A23" s="2" t="s">
        <v>22</v>
      </c>
      <c r="B23" s="2">
        <v>11</v>
      </c>
      <c r="C23" s="2">
        <f>VLOOKUP(A23,'Компоненты цена'!A:B,2,1)</f>
        <v>2</v>
      </c>
      <c r="D23">
        <f t="shared" si="0"/>
        <v>22</v>
      </c>
    </row>
    <row r="24" spans="1:4" x14ac:dyDescent="0.3">
      <c r="A24" s="2" t="s">
        <v>23</v>
      </c>
      <c r="B24" s="2">
        <v>2</v>
      </c>
      <c r="C24" s="2">
        <f>VLOOKUP(A24,'Компоненты цена'!A:B,2,1)</f>
        <v>15.52</v>
      </c>
      <c r="D24">
        <f t="shared" si="0"/>
        <v>31.04</v>
      </c>
    </row>
    <row r="25" spans="1:4" x14ac:dyDescent="0.3">
      <c r="A25" s="2" t="s">
        <v>20</v>
      </c>
      <c r="B25" s="2">
        <v>1</v>
      </c>
      <c r="C25" s="2">
        <f>VLOOKUP(A25,'Компоненты цена'!A:B,2,1)</f>
        <v>2</v>
      </c>
      <c r="D25">
        <f t="shared" si="0"/>
        <v>2</v>
      </c>
    </row>
    <row r="26" spans="1:4" x14ac:dyDescent="0.3">
      <c r="A26" s="2" t="s">
        <v>24</v>
      </c>
      <c r="B26" s="2">
        <v>1</v>
      </c>
      <c r="C26" s="2">
        <f>VLOOKUP(A26,'Компоненты цена'!A:B,2,1)</f>
        <v>5</v>
      </c>
      <c r="D26">
        <f t="shared" si="0"/>
        <v>5</v>
      </c>
    </row>
    <row r="27" spans="1:4" x14ac:dyDescent="0.3">
      <c r="A27" s="2" t="s">
        <v>25</v>
      </c>
      <c r="B27" s="2">
        <v>1</v>
      </c>
      <c r="C27" s="2">
        <f>VLOOKUP(A27,'Компоненты цена'!A:B,2,1)</f>
        <v>5</v>
      </c>
      <c r="D27">
        <f t="shared" si="0"/>
        <v>5</v>
      </c>
    </row>
    <row r="28" spans="1:4" x14ac:dyDescent="0.3">
      <c r="A28" s="2" t="s">
        <v>26</v>
      </c>
      <c r="B28" s="2">
        <v>1</v>
      </c>
      <c r="C28" s="2">
        <f>VLOOKUP(A28,'Компоненты цена'!A:B,2,1)</f>
        <v>9</v>
      </c>
      <c r="D28">
        <f t="shared" si="0"/>
        <v>9</v>
      </c>
    </row>
    <row r="29" spans="1:4" x14ac:dyDescent="0.3">
      <c r="A29" s="2" t="s">
        <v>27</v>
      </c>
      <c r="B29" s="2">
        <v>4</v>
      </c>
      <c r="C29" s="2">
        <f>VLOOKUP(A29,'Компоненты цена'!A:B,2,1)</f>
        <v>9.6999999999999993</v>
      </c>
      <c r="D29">
        <f t="shared" si="0"/>
        <v>38.799999999999997</v>
      </c>
    </row>
    <row r="30" spans="1:4" x14ac:dyDescent="0.3">
      <c r="A30" s="2" t="s">
        <v>28</v>
      </c>
      <c r="C30" s="2">
        <f>VLOOKUP(A30,'Компоненты цена'!A:B,2,1)</f>
        <v>1</v>
      </c>
      <c r="D30">
        <f t="shared" si="0"/>
        <v>0</v>
      </c>
    </row>
    <row r="31" spans="1:4" x14ac:dyDescent="0.3">
      <c r="A31" s="2" t="s">
        <v>8</v>
      </c>
      <c r="B31" s="2">
        <v>3</v>
      </c>
      <c r="C31" s="2">
        <f>VLOOKUP(A31,'Компоненты цена'!A:B,2,1)</f>
        <v>1</v>
      </c>
      <c r="D31">
        <f t="shared" si="0"/>
        <v>3</v>
      </c>
    </row>
    <row r="32" spans="1:4" x14ac:dyDescent="0.3">
      <c r="A32" s="2" t="s">
        <v>29</v>
      </c>
      <c r="B32" s="2">
        <v>11</v>
      </c>
      <c r="C32" s="2">
        <f>VLOOKUP(A32,'Компоненты цена'!A:B,2,1)</f>
        <v>1</v>
      </c>
      <c r="D32">
        <f t="shared" si="0"/>
        <v>11</v>
      </c>
    </row>
    <row r="33" spans="1:4" x14ac:dyDescent="0.3">
      <c r="A33" s="2" t="s">
        <v>18</v>
      </c>
      <c r="B33" s="2">
        <v>1</v>
      </c>
      <c r="C33" s="2">
        <f>VLOOKUP(A33,'Компоненты цена'!A:B,2,1)</f>
        <v>1.746</v>
      </c>
      <c r="D33">
        <f t="shared" si="0"/>
        <v>1.746</v>
      </c>
    </row>
    <row r="34" spans="1:4" x14ac:dyDescent="0.3">
      <c r="A34" s="2" t="s">
        <v>30</v>
      </c>
      <c r="B34" s="2">
        <v>1</v>
      </c>
      <c r="C34" s="2">
        <f>VLOOKUP(A34,'Компоненты цена'!A:B,2,1)</f>
        <v>1</v>
      </c>
      <c r="D34">
        <f t="shared" si="0"/>
        <v>1</v>
      </c>
    </row>
    <row r="35" spans="1:4" x14ac:dyDescent="0.3">
      <c r="A35" s="2" t="s">
        <v>31</v>
      </c>
      <c r="B35" s="2">
        <v>2</v>
      </c>
      <c r="C35" s="2">
        <f>VLOOKUP(A35,'Компоненты цена'!A:B,2,1)</f>
        <v>1</v>
      </c>
      <c r="D35">
        <f t="shared" si="0"/>
        <v>2</v>
      </c>
    </row>
    <row r="36" spans="1:4" x14ac:dyDescent="0.3">
      <c r="A36" s="2" t="s">
        <v>10</v>
      </c>
      <c r="B36" s="2">
        <v>2</v>
      </c>
      <c r="C36" s="2">
        <f>VLOOKUP(A36,'Компоненты цена'!A:B,2,1)</f>
        <v>1</v>
      </c>
      <c r="D36">
        <f t="shared" si="0"/>
        <v>2</v>
      </c>
    </row>
    <row r="37" spans="1:4" x14ac:dyDescent="0.3">
      <c r="A37" s="2" t="s">
        <v>33</v>
      </c>
      <c r="B37" s="2">
        <v>1</v>
      </c>
      <c r="C37" s="2">
        <v>250</v>
      </c>
      <c r="D37">
        <f t="shared" si="0"/>
        <v>250</v>
      </c>
    </row>
    <row r="38" spans="1:4" x14ac:dyDescent="0.3">
      <c r="A38" s="2" t="s">
        <v>35</v>
      </c>
      <c r="B38" s="2">
        <v>2</v>
      </c>
      <c r="C38" s="2">
        <v>31</v>
      </c>
      <c r="D38">
        <f t="shared" si="0"/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2" sqref="B32"/>
    </sheetView>
  </sheetViews>
  <sheetFormatPr defaultRowHeight="14.4" x14ac:dyDescent="0.3"/>
  <cols>
    <col min="1" max="1" width="44.77734375" style="2" customWidth="1"/>
    <col min="2" max="2" width="18.5546875" style="2" customWidth="1"/>
  </cols>
  <sheetData>
    <row r="1" spans="1:2" ht="18" x14ac:dyDescent="0.3">
      <c r="A1" s="1" t="s">
        <v>32</v>
      </c>
      <c r="B1" s="1" t="s">
        <v>15</v>
      </c>
    </row>
    <row r="2" spans="1:2" x14ac:dyDescent="0.3">
      <c r="A2" s="2" t="s">
        <v>18</v>
      </c>
      <c r="B2" s="2">
        <v>1.746</v>
      </c>
    </row>
    <row r="3" spans="1:2" x14ac:dyDescent="0.3">
      <c r="A3" s="2" t="s">
        <v>11</v>
      </c>
      <c r="B3" s="2">
        <v>36.86</v>
      </c>
    </row>
    <row r="4" spans="1:2" x14ac:dyDescent="0.3">
      <c r="A4" s="2" t="s">
        <v>19</v>
      </c>
      <c r="B4" s="2">
        <v>110.32</v>
      </c>
    </row>
    <row r="5" spans="1:2" x14ac:dyDescent="0.3">
      <c r="A5" s="2" t="s">
        <v>26</v>
      </c>
      <c r="B5" s="2">
        <v>9</v>
      </c>
    </row>
    <row r="6" spans="1:2" x14ac:dyDescent="0.3">
      <c r="A6" s="2" t="s">
        <v>7</v>
      </c>
      <c r="B6" s="2">
        <v>5</v>
      </c>
    </row>
    <row r="7" spans="1:2" x14ac:dyDescent="0.3">
      <c r="A7" s="2" t="s">
        <v>24</v>
      </c>
      <c r="B7" s="2">
        <v>5</v>
      </c>
    </row>
    <row r="8" spans="1:2" x14ac:dyDescent="0.3">
      <c r="A8" s="2" t="s">
        <v>16</v>
      </c>
      <c r="B8" s="2">
        <v>5</v>
      </c>
    </row>
    <row r="9" spans="1:2" x14ac:dyDescent="0.3">
      <c r="A9" s="2" t="s">
        <v>34</v>
      </c>
      <c r="B9" s="2">
        <v>14</v>
      </c>
    </row>
    <row r="10" spans="1:2" x14ac:dyDescent="0.3">
      <c r="A10" s="2" t="s">
        <v>25</v>
      </c>
      <c r="B10" s="2">
        <v>5</v>
      </c>
    </row>
    <row r="11" spans="1:2" x14ac:dyDescent="0.3">
      <c r="A11" s="2" t="s">
        <v>3</v>
      </c>
      <c r="B11" s="2">
        <v>4.8499999999999996</v>
      </c>
    </row>
    <row r="12" spans="1:2" x14ac:dyDescent="0.3">
      <c r="A12" s="2" t="s">
        <v>0</v>
      </c>
      <c r="B12" s="2">
        <v>5</v>
      </c>
    </row>
    <row r="13" spans="1:2" x14ac:dyDescent="0.3">
      <c r="A13" s="2" t="s">
        <v>1</v>
      </c>
      <c r="B13" s="2">
        <v>5</v>
      </c>
    </row>
    <row r="14" spans="1:2" x14ac:dyDescent="0.3">
      <c r="A14" s="2" t="s">
        <v>12</v>
      </c>
      <c r="B14" s="2">
        <v>5</v>
      </c>
    </row>
    <row r="15" spans="1:2" x14ac:dyDescent="0.3">
      <c r="A15" s="2" t="s">
        <v>23</v>
      </c>
      <c r="B15" s="2">
        <v>15.52</v>
      </c>
    </row>
    <row r="16" spans="1:2" x14ac:dyDescent="0.3">
      <c r="A16" s="2" t="s">
        <v>33</v>
      </c>
      <c r="B16" s="2">
        <v>330</v>
      </c>
    </row>
    <row r="17" spans="1:2" x14ac:dyDescent="0.3">
      <c r="A17" s="2" t="s">
        <v>4</v>
      </c>
      <c r="B17" s="2">
        <v>4</v>
      </c>
    </row>
    <row r="18" spans="1:2" x14ac:dyDescent="0.3">
      <c r="A18" s="2" t="s">
        <v>9</v>
      </c>
      <c r="B18" s="2">
        <v>1</v>
      </c>
    </row>
    <row r="19" spans="1:2" x14ac:dyDescent="0.3">
      <c r="A19" s="2" t="s">
        <v>10</v>
      </c>
      <c r="B19" s="2">
        <v>1</v>
      </c>
    </row>
    <row r="20" spans="1:2" x14ac:dyDescent="0.3">
      <c r="A20" s="2" t="s">
        <v>8</v>
      </c>
      <c r="B20" s="2">
        <v>1</v>
      </c>
    </row>
    <row r="21" spans="1:2" x14ac:dyDescent="0.3">
      <c r="A21" s="2" t="s">
        <v>30</v>
      </c>
      <c r="B21" s="2">
        <v>1</v>
      </c>
    </row>
    <row r="22" spans="1:2" x14ac:dyDescent="0.3">
      <c r="A22" s="2" t="s">
        <v>29</v>
      </c>
      <c r="B22" s="2">
        <v>1</v>
      </c>
    </row>
    <row r="23" spans="1:2" x14ac:dyDescent="0.3">
      <c r="A23" s="2" t="s">
        <v>31</v>
      </c>
      <c r="B23" s="2">
        <v>1</v>
      </c>
    </row>
    <row r="24" spans="1:2" x14ac:dyDescent="0.3">
      <c r="A24" s="2" t="s">
        <v>2</v>
      </c>
      <c r="B24" s="2">
        <v>13.02</v>
      </c>
    </row>
    <row r="25" spans="1:2" x14ac:dyDescent="0.3">
      <c r="A25" s="2" t="s">
        <v>27</v>
      </c>
      <c r="B25" s="2">
        <v>9.6999999999999993</v>
      </c>
    </row>
    <row r="26" spans="1:2" x14ac:dyDescent="0.3">
      <c r="A26" s="2" t="s">
        <v>22</v>
      </c>
      <c r="B26" s="2">
        <v>2</v>
      </c>
    </row>
    <row r="27" spans="1:2" x14ac:dyDescent="0.3">
      <c r="A27" s="2" t="s">
        <v>21</v>
      </c>
      <c r="B27" s="2">
        <v>2</v>
      </c>
    </row>
    <row r="28" spans="1:2" x14ac:dyDescent="0.3">
      <c r="A28" s="2" t="s">
        <v>20</v>
      </c>
      <c r="B28" s="2">
        <v>2</v>
      </c>
    </row>
    <row r="29" spans="1:2" x14ac:dyDescent="0.3">
      <c r="A29" s="2" t="s">
        <v>28</v>
      </c>
      <c r="B29" s="2">
        <v>1</v>
      </c>
    </row>
    <row r="30" spans="1:2" x14ac:dyDescent="0.3">
      <c r="A30" s="2" t="s">
        <v>6</v>
      </c>
      <c r="B30" s="2">
        <v>1.4</v>
      </c>
    </row>
    <row r="31" spans="1:2" x14ac:dyDescent="0.3">
      <c r="A31" s="2" t="s">
        <v>35</v>
      </c>
      <c r="B31" s="2">
        <v>75</v>
      </c>
    </row>
    <row r="32" spans="1:2" x14ac:dyDescent="0.3">
      <c r="A32" s="2" t="s">
        <v>5</v>
      </c>
      <c r="B32" s="2">
        <v>1</v>
      </c>
    </row>
  </sheetData>
  <sortState ref="A2:B32">
    <sortCondition ref="A2:A3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Контроль протечек</vt:lpstr>
      <vt:lpstr>Компоненты цена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Chertok-AV</dc:creator>
  <cp:lastModifiedBy>Chertok-AV</cp:lastModifiedBy>
  <dcterms:created xsi:type="dcterms:W3CDTF">2018-01-15T11:36:47Z</dcterms:created>
  <dcterms:modified xsi:type="dcterms:W3CDTF">2018-01-17T09:15:13Z</dcterms:modified>
</cp:coreProperties>
</file>